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C35" i="9"/>
  <c r="CO34" i="9"/>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<sst xmlns="http://schemas.openxmlformats.org/spreadsheetml/2006/main" count="1060" uniqueCount="561">
  <si>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</si>
  <si>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</si>
  <si>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</si>
  <si>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</si>
  <si>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</si>
  <si>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</si>
  <si>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</si>
  <si>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</si>
  <si>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</si>
  <si>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</si>
  <si>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</si>
  <si>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</si>
  <si>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</si>
  <si>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</si>
  <si>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</si>
  <si>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</si>
  <si>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</si>
  <si>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</si>
  <si>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</si>
  <si>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</si>
  <si>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</si>
  <si>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</si>
  <si>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</si>
  <si>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</si>
  <si>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</si>
  <si>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</si>
  <si>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</si>
  <si>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</si>
  <si>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</si>
  <si>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</si>
  <si>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</si>
  <si>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</si>
  <si>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</si>
  <si>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</si>
  <si>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</si>
  <si>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</si>
  <si>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</si>
  <si>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</si>
  <si>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</si>
  <si>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</si>
  <si>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</si>
  <si>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</si>
  <si>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</si>
  <si>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</si>
  <si>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</si>
  <si>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</si>
  <si>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</si>
  <si>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</si>
  <si>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</si>
  <si>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</si>
  <si>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</si>
  <si>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</si>
  <si>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</si>
  <si>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</si>
  <si>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</si>
  <si>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</si>
  <si>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</si>
  <si>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</si>
  <si>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</si>
  <si>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</si>
  <si>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</si>
  <si>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</si>
  <si>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</si>
  <si>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</si>
  <si>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</si>
  <si>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</si>
  <si>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</si>
  <si>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</si>
  <si>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</si>
  <si>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</si>
  <si>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</si>
  <si>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</si>
  <si>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</si>
  <si>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</si>
  <si>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</si>
  <si>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</si>
  <si>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</si>
  <si>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</si>
  <si>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</si>
  <si>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</si>
  <si>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</si>
  <si>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</si>
  <si>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精華町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</si>
  <si>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</si>
  <si>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</si>
  <si>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</si>
  <si>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</si>
  <si>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</si>
  <si>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</si>
  <si>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</si>
  <si>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</si>
  <si>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</si>
  <si>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</si>
  <si>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</si>
  <si>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</si>
  <si>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</si>
  <si>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</si>
  <si>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</si>
  <si>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</si>
  <si>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</si>
  <si>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</si>
  <si>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</si>
  <si>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</si>
  <si>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</si>
  <si>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</si>
  <si>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</si>
  <si>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</si>
  <si>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</si>
  <si>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</si>
  <si>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</si>
  <si>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</si>
  <si>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</si>
  <si>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</si>
  <si>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</si>
  <si>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</si>
  <si>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</si>
  <si>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</si>
  <si>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</si>
  <si>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</si>
  <si>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</si>
  <si>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</si>
  <si>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</si>
  <si>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</si>
  <si>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</si>
  <si>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</si>
  <si>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</si>
  <si>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</si>
  <si>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</si>
  <si>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</si>
  <si>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</si>
  <si>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</si>
  <si>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</si>
  <si>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</si>
  <si>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</si>
  <si>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</si>
  <si>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</si>
  <si>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</si>
  <si>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</si>
  <si>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</si>
  <si>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</si>
  <si>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</si>
  <si>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</si>
  <si>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</si>
  <si>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</si>
  <si>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</si>
  <si>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</si>
  <si>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</si>
  <si>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</si>
  <si>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</si>
  <si>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</si>
  <si>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</si>
  <si>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</si>
  <si>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</si>
  <si>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</si>
  <si>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</si>
  <si>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</si>
  <si>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</si>
  <si>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</si>
  <si>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</si>
  <si>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</si>
  <si>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</si>
  <si>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</si>
  <si>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</si>
  <si>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</si>
  <si>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</si>
  <si>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</si>
  <si>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</si>
  <si>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</si>
  <si>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</si>
  <si>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</si>
  <si>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</si>
  <si>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</si>
  <si>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</si>
  <si>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</si>
  <si>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</si>
  <si>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</si>
  <si>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</si>
  <si>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</si>
  <si>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</si>
  <si>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</si>
  <si>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</si>
  <si>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</si>
  <si>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</si>
  <si>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</si>
  <si>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</si>
  <si>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</si>
  <si>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</si>
  <si>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</si>
  <si>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</si>
  <si>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</si>
  <si>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</si>
  <si>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</si>
  <si>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</si>
  <si>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</si>
  <si>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</si>
  <si>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京都府精華町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</si>
  <si>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</si>
  <si>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</si>
  <si>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</si>
  <si>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</si>
  <si>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</si>
  <si>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</si>
  <si>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</si>
  <si>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</si>
  <si>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</si>
  <si>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</si>
  <si>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</si>
  <si>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</si>
  <si>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</si>
  <si>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</si>
  <si>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</si>
  <si>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</si>
  <si>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</si>
  <si>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</si>
  <si>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</si>
  <si>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</si>
  <si>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</si>
  <si>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</si>
  <si>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</si>
  <si>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</si>
  <si>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</si>
  <si>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</si>
  <si>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</si>
  <si>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</si>
  <si>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</si>
  <si>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</si>
  <si>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</si>
  <si>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</si>
  <si>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</si>
  <si>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</si>
  <si>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</si>
  <si>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</si>
  <si>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</si>
  <si>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</si>
  <si>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</si>
  <si>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</si>
  <si>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</si>
  <si>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</si>
  <si>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</si>
  <si>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</si>
  <si>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</si>
  <si>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</si>
  <si>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</si>
  <si>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</si>
  <si>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</si>
  <si>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</si>
  <si>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</si>
  <si>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</si>
  <si>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</si>
  <si>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</si>
  <si>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</si>
  <si>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</si>
  <si>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</si>
  <si>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</si>
  <si>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</si>
  <si>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</si>
  <si>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</si>
  <si>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</si>
  <si>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</si>
  <si>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</si>
  <si>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</si>
  <si>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</si>
  <si>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</si>
  <si>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</si>
  <si>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</si>
  <si>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</si>
  <si>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</si>
  <si>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</si>
  <si>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</si>
  <si>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</si>
  <si>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</si>
  <si>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</si>
  <si>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</si>
  <si>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</si>
  <si>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</si>
  <si>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</si>
  <si>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</si>
  <si>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</si>
  <si>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</si>
  <si>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</si>
  <si>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</si>
  <si>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</si>
  <si>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</si>
  <si>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</si>
  <si>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</si>
  <si>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</si>
  <si>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</si>
  <si>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</si>
  <si>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</si>
  <si>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</si>
  <si>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</si>
  <si>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</si>
  <si>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</si>
  <si>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</si>
  <si>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</si>
  <si>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</si>
  <si>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</si>
  <si>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</si>
  <si>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</si>
  <si>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</si>
  <si>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</si>
  <si>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</si>
  <si>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</si>
  <si>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</si>
  <si>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</si>
  <si>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</si>
  <si>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</si>
  <si>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</si>
  <si>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</si>
  <si>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</si>
  <si>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</si>
  <si>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</si>
  <si>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</si>
  <si>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</si>
  <si>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</si>
  <si>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</si>
  <si>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</si>
  <si>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</si>
  <si>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</si>
  <si>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</si>
  <si>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</si>
  <si>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</si>
  <si>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</si>
  <si>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</si>
  <si>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</si>
  <si>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</si>
  <si>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</si>
  <si>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</si>
  <si>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</si>
  <si>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</si>
  <si>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</si>
  <si>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</si>
  <si>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</si>
  <si>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</si>
  <si>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</si>
  <si>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</si>
  <si>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</si>
  <si>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</si>
  <si>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</si>
  <si>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</si>
  <si>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</si>
  <si>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</si>
  <si>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</si>
  <si>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</si>
  <si>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京都府精華町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</si>
  <si>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</si>
  <si>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</si>
  <si>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</si>
  <si>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</si>
  <si>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</si>
  <si>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</si>
  <si>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</si>
  <si>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</si>
  <si>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</si>
  <si>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</si>
  <si>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</si>
  <si>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</si>
  <si>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</si>
  <si>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</si>
  <si>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</si>
  <si>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</si>
  <si>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</si>
  <si>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</si>
  <si>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</si>
  <si>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</si>
  <si>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</si>
  <si>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</si>
  <si>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</si>
  <si>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</si>
  <si>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</si>
  <si>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</si>
  <si>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</si>
  <si>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</si>
  <si>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</si>
  <si>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</si>
  <si>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</si>
  <si>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</si>
  <si>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</si>
  <si>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</si>
  <si>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</si>
  <si>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</si>
  <si>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水道事業特別会計</t>
    <phoneticPr fontId="5"/>
  </si>
  <si>
    <t>法適用企業</t>
    <phoneticPr fontId="5"/>
  </si>
  <si>
    <t>病院事業特別会計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</si>
  <si>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</si>
  <si>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</si>
  <si>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</si>
  <si>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</si>
  <si>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</si>
  <si>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</si>
  <si>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</si>
  <si>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</si>
  <si>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</si>
  <si>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</si>
  <si>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</si>
  <si>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</si>
  <si>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</si>
  <si>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</si>
  <si>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</si>
  <si>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</si>
  <si>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</si>
  <si>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</si>
  <si>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</si>
  <si>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</si>
  <si>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</si>
  <si>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</si>
  <si>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</si>
  <si>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</si>
  <si>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</si>
  <si>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</si>
  <si>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</si>
  <si>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</si>
  <si>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</si>
  <si>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</si>
  <si>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</si>
  <si>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</si>
  <si>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</si>
  <si>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</si>
  <si>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</si>
  <si>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</si>
  <si>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</si>
  <si>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</si>
  <si>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</si>
  <si>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</si>
  <si>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</si>
  <si>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</si>
  <si>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</si>
  <si>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</si>
  <si>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</si>
  <si>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</si>
  <si>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</si>
  <si>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</si>
  <si>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</si>
  <si>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</si>
  <si>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</si>
  <si>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</si>
  <si>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</si>
  <si>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</si>
  <si>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国民健康保険病院事業特別会計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</si>
  <si>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</si>
  <si>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</si>
  <si>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</si>
  <si>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</si>
  <si>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</si>
  <si>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</si>
  <si>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</si>
  <si>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</si>
  <si>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</si>
  <si>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</si>
  <si>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</si>
  <si>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</si>
  <si>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</si>
  <si>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</si>
  <si>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</si>
  <si>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</si>
  <si>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</si>
  <si>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</si>
  <si>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</si>
  <si>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</si>
  <si>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</si>
  <si>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</si>
  <si>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</si>
  <si>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</si>
  <si>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</si>
  <si>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</si>
  <si>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</si>
  <si>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</si>
  <si>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</si>
  <si>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</si>
  <si>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</si>
  <si>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</si>
  <si>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</si>
  <si>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</si>
  <si>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</si>
  <si>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</si>
  <si>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</si>
  <si>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</si>
  <si>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</si>
  <si>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</si>
  <si>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</si>
  <si>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</si>
  <si>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</si>
  <si>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</si>
  <si>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</si>
  <si>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</si>
  <si>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</si>
  <si>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</si>
  <si>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</si>
  <si>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</si>
  <si>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</si>
  <si>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</si>
  <si>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</si>
  <si>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</si>
  <si>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</si>
  <si>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</si>
  <si>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</si>
  <si>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</si>
  <si>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</si>
  <si>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</si>
  <si>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</si>
  <si>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</si>
  <si>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</si>
  <si>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</si>
  <si>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</si>
  <si>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</si>
  <si>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</si>
  <si>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</si>
  <si>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</si>
  <si>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</si>
  <si>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</si>
  <si>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</si>
  <si>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</si>
  <si>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</si>
  <si>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</si>
  <si>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</si>
  <si>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</si>
  <si>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</si>
  <si>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</si>
  <si>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</si>
  <si>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</si>
  <si>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</si>
  <si>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</si>
  <si>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3.10</t>
  </si>
  <si>
    <t>▲ 3.17</t>
  </si>
  <si>
    <t>水道事業特別会計</t>
  </si>
  <si>
    <t>介護保険事業特別会計</t>
  </si>
  <si>
    <t>国民健康保険事業特別会計</t>
  </si>
  <si>
    <t>一般会計</t>
  </si>
  <si>
    <t>後期高齢者医療特別会計</t>
  </si>
  <si>
    <t>病院事業特別会計</t>
  </si>
  <si>
    <t>公共下水道事業特別会計</t>
  </si>
  <si>
    <t>その他会計（赤字）</t>
  </si>
  <si>
    <t>その他会計（黒字）</t>
  </si>
  <si>
    <t>-</t>
    <phoneticPr fontId="2"/>
  </si>
  <si>
    <t>相楽郡西部塵埃処理組合</t>
    <rPh sb="0" eb="3">
      <t>ソウラクグン</t>
    </rPh>
    <rPh sb="3" eb="5">
      <t>セイブ</t>
    </rPh>
    <rPh sb="5" eb="6">
      <t>チリ</t>
    </rPh>
    <rPh sb="6" eb="7">
      <t>ホコリ</t>
    </rPh>
    <rPh sb="7" eb="9">
      <t>ショリ</t>
    </rPh>
    <rPh sb="9" eb="11">
      <t>クミアイ</t>
    </rPh>
    <phoneticPr fontId="24"/>
  </si>
  <si>
    <t>相楽郡広域事務組合（一般会計）</t>
    <rPh sb="0" eb="3">
      <t>ソウラクグン</t>
    </rPh>
    <rPh sb="3" eb="5">
      <t>コウイキ</t>
    </rPh>
    <rPh sb="5" eb="7">
      <t>ジム</t>
    </rPh>
    <rPh sb="7" eb="9">
      <t>クミアイ</t>
    </rPh>
    <rPh sb="10" eb="12">
      <t>イッパン</t>
    </rPh>
    <rPh sb="12" eb="14">
      <t>カイケイ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</si>
  <si>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</si>
  <si>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</si>
  <si>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</si>
  <si>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4"/>
  </si>
  <si>
    <t>京都府自治会館管理組合</t>
    <rPh sb="0" eb="3">
      <t>キョウトフ</t>
    </rPh>
    <rPh sb="3" eb="5">
      <t>ジチ</t>
    </rPh>
    <rPh sb="5" eb="7">
      <t>カイカン</t>
    </rPh>
    <rPh sb="7" eb="9">
      <t>カンリ</t>
    </rPh>
    <rPh sb="9" eb="11">
      <t>クミアイ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</si>
  <si>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</si>
  <si>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京都地方税機構</t>
    <rPh sb="0" eb="2">
      <t>キョウト</t>
    </rPh>
    <rPh sb="2" eb="4">
      <t>チホウ</t>
    </rPh>
    <rPh sb="4" eb="5">
      <t>ゼイ</t>
    </rPh>
    <rPh sb="5" eb="7">
      <t>キコウ</t>
    </rPh>
    <phoneticPr fontId="24"/>
  </si>
  <si>
    <t>相楽郡広域事務組合（特別会計）</t>
    <rPh sb="0" eb="3">
      <t>ソウラクグン</t>
    </rPh>
    <rPh sb="3" eb="5">
      <t>コウイキ</t>
    </rPh>
    <rPh sb="5" eb="7">
      <t>ジム</t>
    </rPh>
    <rPh sb="7" eb="9">
      <t>クミアイ</t>
    </rPh>
    <rPh sb="10" eb="12">
      <t>トクベツ</t>
    </rPh>
    <rPh sb="12" eb="14">
      <t>カイケイ</t>
    </rPh>
    <phoneticPr fontId="24"/>
  </si>
  <si>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4"/>
  </si>
  <si>
    <t>-</t>
    <phoneticPr fontId="2"/>
  </si>
  <si>
    <t>学研都市京都土地開発公社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</si>
  <si>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</si>
  <si>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</si>
  <si>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</si>
  <si>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</si>
  <si>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べて、本町は、将来負担比率が高く、有形固定資産減価償却率が低くなっており、真逆の傾向を示している。これは、平成初期の関西文化学術研究都市建設に伴い、借り入れた地方債や五省協定に基づく旧住宅・都市整備公団立替施行による債務負担行為の残高の大きさが将来負担比率の高い値に結びついている。一方で、保有資産については、比較的新しいことに加え、特に、平成26～28年度にかけて、公共施設の建替えを実施したことから、有形固定資産減価償却率については、類似団体に比べ、低くなっている。したがって、公共施設等の整備を実施することにより、有形固定資産減価償却率は低下するものの、施設整備のために借り入れた地方債の償還が将来世代への負担へつながることから、この双方のバランスを勘案しつつ、今後来たるべき公共施設等の更新需要に備えるための財源確保や、施設の長寿命化による財政負担の軽減・平準化を図る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</si>
  <si>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</si>
  <si>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</si>
  <si>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</si>
  <si>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</si>
  <si>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</si>
  <si>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</si>
  <si>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高い水準にある。これは、上述するように、関西文化学術研究都市建設に伴う都市基盤整備のための借入や五省協定に基づく旧住宅・都市整備公団立替施行による債務負担行為残高の大きさが将来負担比率を押し上げているものである。また、今後、地方債償還額が増加していくことが見込まれるため、これまで以上に歳入の推移と実質債務の償還推移、さらに基金残高の動向も踏まえつつ、将来にわたる持続可能な財政運営のための安定的財政基盤の確立が必要とさ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</si>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</sst>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30079</c:v>
                </c:pt>
                <c:pt idx="1">
                  <c:v>32553</c:v>
                </c:pt>
                <c:pt idx="2">
                  <c:v>53263</c:v>
                </c:pt>
                <c:pt idx="3">
                  <c:v>92795</c:v>
                </c:pt>
                <c:pt idx="4">
                  <c:v>50050</c:v>
                </c:pt>
              </c:numCache>
            </c:numRef>
          </c:val>
          <c:smooth val="0"/>
        </c:ser>
        <c:dLbls>
          <c:showLegendKey val="0"/>
          <c:showVal val="0"/>
          <c:showCatName val="0"/>
          <c:showSerName val="0"/>
          <c:showPercent val="0"/>
          <c:showBubbleSize val="0"/>
        </c:dLbls>
        <c:marker val="1"/>
        <c:smooth val="0"/>
        <c:axId val="179189632"/>
        <c:axId val="179208192"/>
      </c:lineChart>
      <c:catAx>
        <c:axId val="1791896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208192"/>
        <c:crosses val="autoZero"/>
        <c:auto val="1"/>
        <c:lblAlgn val="ctr"/>
        <c:lblOffset val="100"/>
        <c:tickLblSkip val="1"/>
        <c:tickMarkSkip val="1"/>
        <c:noMultiLvlLbl val="0"/>
      </c:catAx>
      <c:valAx>
        <c:axId val="1792081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189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0.63</c:v>
                </c:pt>
                <c:pt idx="1">
                  <c:v>0.41</c:v>
                </c:pt>
                <c:pt idx="2">
                  <c:v>0.67</c:v>
                </c:pt>
                <c:pt idx="3">
                  <c:v>0.74</c:v>
                </c:pt>
                <c:pt idx="4">
                  <c:v>0.64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11.6</c:v>
                </c:pt>
                <c:pt idx="1">
                  <c:v>8.8800000000000008</c:v>
                </c:pt>
                <c:pt idx="2">
                  <c:v>9.91</c:v>
                </c:pt>
                <c:pt idx="3">
                  <c:v>14.48</c:v>
                </c:pt>
                <c:pt idx="4">
                  <c:v>11.65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4524544"/>
        <c:axId val="22466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0.98</c:v>
                </c:pt>
                <c:pt idx="1">
                  <c:v>-3.1</c:v>
                </c:pt>
                <c:pt idx="2">
                  <c:v>0.97</c:v>
                </c:pt>
                <c:pt idx="3">
                  <c:v>4.4400000000000004</c:v>
                </c:pt>
                <c:pt idx="4">
                  <c:v>-3.17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4524544"/>
        <c:axId val="224661888"/>
      </c:lineChart>
      <c:catAx>
        <c:axId val="22452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661888"/>
        <c:crosses val="autoZero"/>
        <c:auto val="1"/>
        <c:lblAlgn val="ctr"/>
        <c:lblOffset val="100"/>
        <c:tickLblSkip val="1"/>
        <c:tickMarkSkip val="1"/>
        <c:noMultiLvlLbl val="0"/>
      </c:catAx>
      <c:valAx>
        <c:axId val="22466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52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0.16</c:v>
                </c:pt>
                <c:pt idx="2">
                  <c:v>#N/A</c:v>
                </c:pt>
                <c:pt idx="3">
                  <c:v>0.16</c:v>
                </c:pt>
                <c:pt idx="4">
                  <c:v>#N/A</c:v>
                </c:pt>
                <c:pt idx="5">
                  <c:v>0.16</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0.11</c:v>
                </c:pt>
                <c:pt idx="4">
                  <c:v>#N/A</c:v>
                </c:pt>
                <c:pt idx="5">
                  <c:v>0.13</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0.63</c:v>
                </c:pt>
                <c:pt idx="2">
                  <c:v>#N/A</c:v>
                </c:pt>
                <c:pt idx="3">
                  <c:v>0.41</c:v>
                </c:pt>
                <c:pt idx="4">
                  <c:v>#N/A</c:v>
                </c:pt>
                <c:pt idx="5">
                  <c:v>0.66</c:v>
                </c:pt>
                <c:pt idx="6">
                  <c:v>#N/A</c:v>
                </c:pt>
                <c:pt idx="7">
                  <c:v>0.73</c:v>
                </c:pt>
                <c:pt idx="8">
                  <c:v>#N/A</c:v>
                </c:pt>
                <c:pt idx="9">
                  <c:v>0.63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0.59</c:v>
                </c:pt>
                <c:pt idx="4">
                  <c:v>#N/A</c:v>
                </c:pt>
                <c:pt idx="5">
                  <c:v>0.56000000000000005</c:v>
                </c:pt>
                <c:pt idx="6">
                  <c:v>#N/A</c:v>
                </c:pt>
                <c:pt idx="7">
                  <c:v>0.57999999999999996</c:v>
                </c:pt>
                <c:pt idx="8">
                  <c:v>#N/A</c:v>
                </c:pt>
                <c:pt idx="9">
                  <c:v>0.68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0.79</c:v>
                </c:pt>
                <c:pt idx="2">
                  <c:v>#N/A</c:v>
                </c:pt>
                <c:pt idx="3">
                  <c:v>0.33</c:v>
                </c:pt>
                <c:pt idx="4">
                  <c:v>#N/A</c:v>
                </c:pt>
                <c:pt idx="5">
                  <c:v>0.26</c:v>
                </c:pt>
                <c:pt idx="6">
                  <c:v>#N/A</c:v>
                </c:pt>
                <c:pt idx="7">
                  <c:v>0.53</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24.95</c:v>
                </c:pt>
                <c:pt idx="2">
                  <c:v>#N/A</c:v>
                </c:pt>
                <c:pt idx="3">
                  <c:v>27.06</c:v>
                </c:pt>
                <c:pt idx="4">
                  <c:v>#N/A</c:v>
                </c:pt>
                <c:pt idx="5">
                  <c:v>30.27</c:v>
                </c:pt>
                <c:pt idx="6">
                  <c:v>#N/A</c:v>
                </c:pt>
                <c:pt idx="7">
                  <c:v>31.29</c:v>
                </c:pt>
                <c:pt idx="8">
                  <c:v>#N/A</c:v>
                </c:pt>
                <c:pt idx="9">
                  <c:v>33.42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4772864"/>
        <c:axId val="224774400"/>
      </c:barChart>
      <c:catAx>
        <c:axId val="2247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774400"/>
        <c:crosses val="autoZero"/>
        <c:auto val="1"/>
        <c:lblAlgn val="ctr"/>
        <c:lblOffset val="100"/>
        <c:tickLblSkip val="1"/>
        <c:tickMarkSkip val="1"/>
        <c:noMultiLvlLbl val="0"/>
      </c:catAx>
      <c:valAx>
        <c:axId val="2247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772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1948</c:v>
                </c:pt>
                <c:pt idx="5">
                  <c:v>1631</c:v>
                </c:pt>
                <c:pt idx="8">
                  <c:v>1812</c:v>
                </c:pt>
                <c:pt idx="11">
                  <c:v>1717</c:v>
                </c:pt>
                <c:pt idx="14">
                  <c:v>1579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455</c:v>
                </c:pt>
                <c:pt idx="3">
                  <c:v>455</c:v>
                </c:pt>
                <c:pt idx="6">
                  <c:v>655</c:v>
                </c:pt>
                <c:pt idx="9">
                  <c:v>457</c:v>
                </c:pt>
                <c:pt idx="12">
                  <c:v>456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60</c:v>
                </c:pt>
                <c:pt idx="3">
                  <c:v>69</c:v>
                </c:pt>
                <c:pt idx="6">
                  <c:v>50</c:v>
                </c:pt>
                <c:pt idx="9">
                  <c:v>27</c:v>
                </c:pt>
                <c:pt idx="12">
                  <c:v>21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490</c:v>
                </c:pt>
                <c:pt idx="3">
                  <c:v>490</c:v>
                </c:pt>
                <c:pt idx="6">
                  <c:v>532</c:v>
                </c:pt>
                <c:pt idx="9">
                  <c:v>554</c:v>
                </c:pt>
                <c:pt idx="12">
                  <c:v>600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1687</c:v>
                </c:pt>
                <c:pt idx="3">
                  <c:v>1618</c:v>
                </c:pt>
                <c:pt idx="6">
                  <c:v>1577</c:v>
                </c:pt>
                <c:pt idx="9">
                  <c:v>1460</c:v>
                </c:pt>
                <c:pt idx="12">
                  <c:v>1448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5004928"/>
        <c:axId val="225007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744</c:v>
                </c:pt>
                <c:pt idx="2">
                  <c:v>#N/A</c:v>
                </c:pt>
                <c:pt idx="3">
                  <c:v>#N/A</c:v>
                </c:pt>
                <c:pt idx="4">
                  <c:v>1001</c:v>
                </c:pt>
                <c:pt idx="5">
                  <c:v>#N/A</c:v>
                </c:pt>
                <c:pt idx="6">
                  <c:v>#N/A</c:v>
                </c:pt>
                <c:pt idx="7">
                  <c:v>1002</c:v>
                </c:pt>
                <c:pt idx="8">
                  <c:v>#N/A</c:v>
                </c:pt>
                <c:pt idx="9">
                  <c:v>#N/A</c:v>
                </c:pt>
                <c:pt idx="10">
                  <c:v>781</c:v>
                </c:pt>
                <c:pt idx="11">
                  <c:v>#N/A</c:v>
                </c:pt>
                <c:pt idx="12">
                  <c:v>#N/A</c:v>
                </c:pt>
                <c:pt idx="13">
                  <c:v>946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5004928"/>
        <c:axId val="225007104"/>
      </c:lineChart>
      <c:catAx>
        <c:axId val="22500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007104"/>
        <c:crosses val="autoZero"/>
        <c:auto val="1"/>
        <c:lblAlgn val="ctr"/>
        <c:lblOffset val="100"/>
        <c:tickLblSkip val="1"/>
        <c:tickMarkSkip val="1"/>
        <c:noMultiLvlLbl val="0"/>
      </c:catAx>
      <c:valAx>
        <c:axId val="22500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00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14414</c:v>
                </c:pt>
                <c:pt idx="5">
                  <c:v>13947</c:v>
                </c:pt>
                <c:pt idx="8">
                  <c:v>13762</c:v>
                </c:pt>
                <c:pt idx="11">
                  <c:v>14636</c:v>
                </c:pt>
                <c:pt idx="14">
                  <c:v>14698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3781</c:v>
                </c:pt>
                <c:pt idx="5">
                  <c:v>3613</c:v>
                </c:pt>
                <c:pt idx="8">
                  <c:v>3334</c:v>
                </c:pt>
                <c:pt idx="11">
                  <c:v>3301</c:v>
                </c:pt>
                <c:pt idx="14">
                  <c:v>3276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3018</c:v>
                </c:pt>
                <c:pt idx="5">
                  <c:v>2888</c:v>
                </c:pt>
                <c:pt idx="8">
                  <c:v>3250</c:v>
                </c:pt>
                <c:pt idx="11">
                  <c:v>3294</c:v>
                </c:pt>
                <c:pt idx="14">
                  <c:v>2626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1639</c:v>
                </c:pt>
                <c:pt idx="3">
                  <c:v>1675</c:v>
                </c:pt>
                <c:pt idx="6">
                  <c:v>1550</c:v>
                </c:pt>
                <c:pt idx="9">
                  <c:v>1556</c:v>
                </c:pt>
                <c:pt idx="12">
                  <c:v>1533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170</c:v>
                </c:pt>
                <c:pt idx="3">
                  <c:v>115</c:v>
                </c:pt>
                <c:pt idx="6">
                  <c:v>76</c:v>
                </c:pt>
                <c:pt idx="9">
                  <c:v>31</c:v>
                </c:pt>
                <c:pt idx="12">
                  <c:v>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8251</c:v>
                </c:pt>
                <c:pt idx="3">
                  <c:v>7858</c:v>
                </c:pt>
                <c:pt idx="6">
                  <c:v>7840</c:v>
                </c:pt>
                <c:pt idx="9">
                  <c:v>8045</c:v>
                </c:pt>
                <c:pt idx="12">
                  <c:v>8427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4861</c:v>
                </c:pt>
                <c:pt idx="3">
                  <c:v>4410</c:v>
                </c:pt>
                <c:pt idx="6">
                  <c:v>3753</c:v>
                </c:pt>
                <c:pt idx="9">
                  <c:v>3296</c:v>
                </c:pt>
                <c:pt idx="12">
                  <c:v>2840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14883</c:v>
                </c:pt>
                <c:pt idx="3">
                  <c:v>14395</c:v>
                </c:pt>
                <c:pt idx="6">
                  <c:v>14418</c:v>
                </c:pt>
                <c:pt idx="9">
                  <c:v>15514</c:v>
                </c:pt>
                <c:pt idx="12">
                  <c:v>15473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5917184"/>
        <c:axId val="225919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8591</c:v>
                </c:pt>
                <c:pt idx="2">
                  <c:v>#N/A</c:v>
                </c:pt>
                <c:pt idx="3">
                  <c:v>#N/A</c:v>
                </c:pt>
                <c:pt idx="4">
                  <c:v>8007</c:v>
                </c:pt>
                <c:pt idx="5">
                  <c:v>#N/A</c:v>
                </c:pt>
                <c:pt idx="6">
                  <c:v>#N/A</c:v>
                </c:pt>
                <c:pt idx="7">
                  <c:v>7291</c:v>
                </c:pt>
                <c:pt idx="8">
                  <c:v>#N/A</c:v>
                </c:pt>
                <c:pt idx="9">
                  <c:v>#N/A</c:v>
                </c:pt>
                <c:pt idx="10">
                  <c:v>7210</c:v>
                </c:pt>
                <c:pt idx="11">
                  <c:v>#N/A</c:v>
                </c:pt>
                <c:pt idx="12">
                  <c:v>#N/A</c:v>
                </c:pt>
                <c:pt idx="13">
                  <c:v>7678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5917184"/>
        <c:axId val="225919360"/>
      </c:lineChart>
      <c:catAx>
        <c:axId val="2259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919360"/>
        <c:crosses val="autoZero"/>
        <c:auto val="1"/>
        <c:lblAlgn val="ctr"/>
        <c:lblOffset val="100"/>
        <c:tickLblSkip val="1"/>
        <c:tickMarkSkip val="1"/>
        <c:noMultiLvlLbl val="0"/>
      </c:catAx>
      <c:valAx>
        <c:axId val="22591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9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c:v>
                </c:pt>
                <c:pt idx="4">
                  <c:v>50.4</c:v>
                </c:pt>
              </c:numCache>
            </c:numRef>
          </c:xVal>
          <c:yVal>
            <c:numRef>
              <c:f>公会計指標分析・財政指標組合せ分析表!$K$51:$O$51</c:f>
              <c:numCache>
                <c:formatCode>#,##0.0;"▲ "#,##0.0</c:formatCode>
                <c:ptCount val="5"/>
                <c:pt idx="3">
                  <c:v>109.8</c:v>
                </c:pt>
                <c:pt idx="4">
                  <c:v>112.5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63270784"/>
        <c:axId val="563272704"/>
      </c:scatterChart>
      <c:valAx>
        <c:axId val="563270784"/>
        <c:scaling>
          <c:orientation val="minMax"/>
          <c:max val="53.7"/>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3272704"/>
        <c:crosses val="autoZero"/>
        <c:crossBetween val="midCat"/>
      </c:valAx>
      <c:valAx>
        <c:axId val="563272704"/>
        <c:scaling>
          <c:orientation val="minMax"/>
          <c:max val="13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3270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2.1287290069133516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1.4967320261437909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0"/>
                  <c:y val="1.7096220815535312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14.1</c:v>
                </c:pt>
                <c:pt idx="2">
                  <c:v>14</c:v>
                </c:pt>
                <c:pt idx="3">
                  <c:v>14.1</c:v>
                </c:pt>
                <c:pt idx="4">
                  <c:v>13.6</c:v>
                </c:pt>
              </c:numCache>
            </c:numRef>
          </c:xVal>
          <c:yVal>
            <c:numRef>
              <c:f>公会計指標分析・財政指標組合せ分析表!$K$73:$O$73</c:f>
              <c:numCache>
                <c:formatCode>#,##0.0;"▲ "#,##0.0</c:formatCode>
                <c:ptCount val="5"/>
                <c:pt idx="0">
                  <c:v>135.5</c:v>
                </c:pt>
                <c:pt idx="1">
                  <c:v>121.2</c:v>
                </c:pt>
                <c:pt idx="2">
                  <c:v>111</c:v>
                </c:pt>
                <c:pt idx="3">
                  <c:v>109.8</c:v>
                </c:pt>
                <c:pt idx="4">
                  <c:v>112.5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62447488"/>
        <c:axId val="562449408"/>
      </c:scatterChart>
      <c:valAx>
        <c:axId val="562447488"/>
        <c:scaling>
          <c:orientation val="minMax"/>
          <c:max val="14.799999999999999"/>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2449408"/>
        <c:crosses val="autoZero"/>
        <c:crossBetween val="midCat"/>
      </c:valAx>
      <c:valAx>
        <c:axId val="562449408"/>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244748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元利償還金の減少、公営企業債（主に下水道事業特別会計）の元利償還金に対する繰入金の増加、組合等が起こした地方債の元利償還金に対する負担金等の減少があり、これらを勘案すると分子構造は前年度とほぼ変わらない。しかし、算入公債費等について、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年度は前年度と比較すると</a:t>
          </a:r>
          <a:r>
            <a:rPr kumimoji="1" lang="en-US" altLang="ja-JP" sz="1200">
              <a:latin typeface="ＭＳ ゴシック" pitchFamily="49" charset="-128"/>
              <a:ea typeface="ＭＳ ゴシック" pitchFamily="49" charset="-128"/>
            </a:rPr>
            <a:t>138</a:t>
          </a:r>
          <a:r>
            <a:rPr kumimoji="1" lang="ja-JP" altLang="en-US" sz="1200">
              <a:latin typeface="ＭＳ ゴシック" pitchFamily="49" charset="-128"/>
              <a:ea typeface="ＭＳ ゴシック" pitchFamily="49" charset="-128"/>
            </a:rPr>
            <a:t>百万円減少したことにより、単年度で見た場合の実質公債費比率は悪化している。今後は近年発行した大型投資事業の財源としての新規地方債により、元利償還金の増加が見込まれることから、適正な債務償還及び充当可能財源の確保に努め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研都市開発に伴う五省協定に基づく立替施行による準公債費の債務負担行為残高が大きな懸案であったが着実に残高を減少させている。地方債については、これまで新規発行を償還元金の範囲内に抑える公債費適正化対策により残高減少に努めてきたが、大型投資事業の財源としての新規地方債発行額の増加により、今後数年間は、地方債発行額は高止まりする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また、充当可能財源基金については、基金残高の減少が影響し、これが将来負担比率の分子構造の悪化にもつながっている。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今後も将来への負担が過度になることが無いよう、事業実施の適正化や充当可能基金等の財源確保を図り、財政の健全化に努める。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町は、関西文化学術研究都市の中心地として平成の初期に急速な都市建設が進められたという特性があるため、類似団体と比較して有形固定資産減価償却率は低い。ただし、固定資産台帳整備において、建物と附属設備を可能な限り分けて計上したことにより、附属設備については、建物本体よりも耐用年数が短いため、建物一体評価による有形固定資産減価償却率を算出した場合と比べて、比率が高くなる。したがって、有形固定資産減価償却率を用いた今後の更新費用の推計について、この点を考慮することが重要であると考え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6" name="直線コネクタ 65"/>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69"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0" name="直線コネクタ 69"/>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1" name="有形固定資産減価償却率平均値テキスト"/>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2" name="フローチャート : 判断 71"/>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3" name="フローチャート : 判断 72"/>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62049</xdr:rowOff>
    </xdr:from>
    <xdr:to>
      <xdr:col>3</xdr:col>
      <xdr:colOff>1222375</xdr:colOff>
      <xdr:row>29</xdr:row>
      <xdr:rowOff>163649</xdr:rowOff>
    </xdr:to>
    <xdr:sp macro="" textlink="">
      <xdr:nvSpPr>
        <xdr:cNvPr id="79" name="円/楕円 78"/>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40476</xdr:rowOff>
    </xdr:from>
    <xdr:ext cx="405111" cy="259045"/>
    <xdr:sp macro="" textlink="">
      <xdr:nvSpPr>
        <xdr:cNvPr id="80" name="有形固定資産減価償却率該当値テキスト"/>
        <xdr:cNvSpPr txBox="1"/>
      </xdr:nvSpPr>
      <xdr:spPr>
        <a:xfrm>
          <a:off x="4813300" y="5793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74386</xdr:rowOff>
    </xdr:from>
    <xdr:to>
      <xdr:col>3</xdr:col>
      <xdr:colOff>511175</xdr:colOff>
      <xdr:row>30</xdr:row>
      <xdr:rowOff>4536</xdr:rowOff>
    </xdr:to>
    <xdr:sp macro="" textlink="">
      <xdr:nvSpPr>
        <xdr:cNvPr id="81" name="円/楕円 80"/>
        <xdr:cNvSpPr/>
      </xdr:nvSpPr>
      <xdr:spPr>
        <a:xfrm>
          <a:off x="4000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112849</xdr:rowOff>
    </xdr:from>
    <xdr:to>
      <xdr:col>3</xdr:col>
      <xdr:colOff>1171575</xdr:colOff>
      <xdr:row>29</xdr:row>
      <xdr:rowOff>125186</xdr:rowOff>
    </xdr:to>
    <xdr:cxnSp macro="">
      <xdr:nvCxnSpPr>
        <xdr:cNvPr id="82" name="直線コネクタ 81"/>
        <xdr:cNvCxnSpPr/>
      </xdr:nvCxnSpPr>
      <xdr:spPr>
        <a:xfrm flipV="1">
          <a:off x="4051300" y="5865949"/>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87647</xdr:rowOff>
    </xdr:from>
    <xdr:ext cx="405111" cy="259045"/>
    <xdr:sp macro="" textlink="">
      <xdr:nvSpPr>
        <xdr:cNvPr id="83"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167113</xdr:rowOff>
    </xdr:from>
    <xdr:ext cx="405111" cy="259045"/>
    <xdr:sp macro="" textlink="">
      <xdr:nvSpPr>
        <xdr:cNvPr id="84" name="n_1mainValue有形固定資産減価償却率"/>
        <xdr:cNvSpPr txBox="1"/>
      </xdr:nvSpPr>
      <xdr:spPr>
        <a:xfrm>
          <a:off x="3836043"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145415</xdr:rowOff>
    </xdr:from>
    <xdr:to>
      <xdr:col>6</xdr:col>
      <xdr:colOff>561975</xdr:colOff>
      <xdr:row>39</xdr:row>
      <xdr:rowOff>75565</xdr:rowOff>
    </xdr:to>
    <xdr:sp macro="" textlink="">
      <xdr:nvSpPr>
        <xdr:cNvPr id="70" name="円/楕円 69"/>
        <xdr:cNvSpPr/>
      </xdr:nvSpPr>
      <xdr:spPr>
        <a:xfrm>
          <a:off x="4584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123842</xdr:rowOff>
    </xdr:from>
    <xdr:ext cx="405111" cy="259045"/>
    <xdr:sp macro="" textlink="">
      <xdr:nvSpPr>
        <xdr:cNvPr id="71" name="【道路】&#10;有形固定資産減価償却率該当値テキスト"/>
        <xdr:cNvSpPr txBox="1"/>
      </xdr:nvSpPr>
      <xdr:spPr>
        <a:xfrm>
          <a:off x="4724400"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141605</xdr:rowOff>
    </xdr:from>
    <xdr:to>
      <xdr:col>5</xdr:col>
      <xdr:colOff>409575</xdr:colOff>
      <xdr:row>39</xdr:row>
      <xdr:rowOff>71755</xdr:rowOff>
    </xdr:to>
    <xdr:sp macro="" textlink="">
      <xdr:nvSpPr>
        <xdr:cNvPr id="72" name="円/楕円 71"/>
        <xdr:cNvSpPr/>
      </xdr:nvSpPr>
      <xdr:spPr>
        <a:xfrm>
          <a:off x="3746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20955</xdr:rowOff>
    </xdr:from>
    <xdr:to>
      <xdr:col>6</xdr:col>
      <xdr:colOff>511175</xdr:colOff>
      <xdr:row>39</xdr:row>
      <xdr:rowOff>24765</xdr:rowOff>
    </xdr:to>
    <xdr:cxnSp macro="">
      <xdr:nvCxnSpPr>
        <xdr:cNvPr id="73" name="直線コネクタ 72"/>
        <xdr:cNvCxnSpPr/>
      </xdr:nvCxnSpPr>
      <xdr:spPr>
        <a:xfrm>
          <a:off x="3797300" y="67075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101617</xdr:rowOff>
    </xdr:from>
    <xdr:ext cx="405111" cy="259045"/>
    <xdr:sp macro="" textlink="">
      <xdr:nvSpPr>
        <xdr:cNvPr id="74"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62882</xdr:rowOff>
    </xdr:from>
    <xdr:ext cx="405111" cy="259045"/>
    <xdr:sp macro="" textlink="">
      <xdr:nvSpPr>
        <xdr:cNvPr id="75" name="n_1mainValue【道路】&#10;有形固定資産減価償却率"/>
        <xdr:cNvSpPr txBox="1"/>
      </xdr:nvSpPr>
      <xdr:spPr>
        <a:xfrm>
          <a:off x="3582043"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123715</xdr:rowOff>
    </xdr:from>
    <xdr:ext cx="469744" cy="259045"/>
    <xdr:sp macro="" textlink="">
      <xdr:nvSpPr>
        <xdr:cNvPr id="103" name="【道路】&#10;一人当たり延長平均値テキスト"/>
        <xdr:cNvSpPr txBox="1"/>
      </xdr:nvSpPr>
      <xdr:spPr>
        <a:xfrm>
          <a:off x="10566400" y="663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99009</xdr:rowOff>
    </xdr:from>
    <xdr:to>
      <xdr:col>15</xdr:col>
      <xdr:colOff>231775</xdr:colOff>
      <xdr:row>41</xdr:row>
      <xdr:rowOff>29159</xdr:rowOff>
    </xdr:to>
    <xdr:sp macro="" textlink="">
      <xdr:nvSpPr>
        <xdr:cNvPr id="111" name="円/楕円 110"/>
        <xdr:cNvSpPr/>
      </xdr:nvSpPr>
      <xdr:spPr>
        <a:xfrm>
          <a:off x="10426700" y="69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77436</xdr:rowOff>
    </xdr:from>
    <xdr:ext cx="469744" cy="259045"/>
    <xdr:sp macro="" textlink="">
      <xdr:nvSpPr>
        <xdr:cNvPr id="112" name="【道路】&#10;一人当たり延長該当値テキスト"/>
        <xdr:cNvSpPr txBox="1"/>
      </xdr:nvSpPr>
      <xdr:spPr>
        <a:xfrm>
          <a:off x="10566400" y="693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6.695</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99466</xdr:rowOff>
    </xdr:from>
    <xdr:to>
      <xdr:col>14</xdr:col>
      <xdr:colOff>79375</xdr:colOff>
      <xdr:row>41</xdr:row>
      <xdr:rowOff>29616</xdr:rowOff>
    </xdr:to>
    <xdr:sp macro="" textlink="">
      <xdr:nvSpPr>
        <xdr:cNvPr id="113" name="円/楕円 112"/>
        <xdr:cNvSpPr/>
      </xdr:nvSpPr>
      <xdr:spPr>
        <a:xfrm>
          <a:off x="9588500" y="695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149809</xdr:rowOff>
    </xdr:from>
    <xdr:to>
      <xdr:col>15</xdr:col>
      <xdr:colOff>180975</xdr:colOff>
      <xdr:row>40</xdr:row>
      <xdr:rowOff>150266</xdr:rowOff>
    </xdr:to>
    <xdr:cxnSp macro="">
      <xdr:nvCxnSpPr>
        <xdr:cNvPr id="114" name="直線コネクタ 113"/>
        <xdr:cNvCxnSpPr/>
      </xdr:nvCxnSpPr>
      <xdr:spPr>
        <a:xfrm flipV="1">
          <a:off x="9639300" y="700780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20743</xdr:rowOff>
    </xdr:from>
    <xdr:ext cx="469744" cy="259045"/>
    <xdr:sp macro="" textlink="">
      <xdr:nvSpPr>
        <xdr:cNvPr id="116" name="n_1mainValue【道路】&#10;一人当たり延長"/>
        <xdr:cNvSpPr txBox="1"/>
      </xdr:nvSpPr>
      <xdr:spPr>
        <a:xfrm>
          <a:off x="93917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44"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132080</xdr:rowOff>
    </xdr:from>
    <xdr:to>
      <xdr:col>6</xdr:col>
      <xdr:colOff>561975</xdr:colOff>
      <xdr:row>59</xdr:row>
      <xdr:rowOff>62230</xdr:rowOff>
    </xdr:to>
    <xdr:sp macro="" textlink="">
      <xdr:nvSpPr>
        <xdr:cNvPr id="152" name="円/楕円 151"/>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154957</xdr:rowOff>
    </xdr:from>
    <xdr:ext cx="405111" cy="259045"/>
    <xdr:sp macro="" textlink="">
      <xdr:nvSpPr>
        <xdr:cNvPr id="153" name="【橋りょう・トンネル】&#10;有形固定資産減価償却率該当値テキスト"/>
        <xdr:cNvSpPr txBox="1"/>
      </xdr:nvSpPr>
      <xdr:spPr>
        <a:xfrm>
          <a:off x="47244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54" name="円/楕円 153"/>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11430</xdr:rowOff>
    </xdr:from>
    <xdr:to>
      <xdr:col>6</xdr:col>
      <xdr:colOff>511175</xdr:colOff>
      <xdr:row>59</xdr:row>
      <xdr:rowOff>57150</xdr:rowOff>
    </xdr:to>
    <xdr:cxnSp macro="">
      <xdr:nvCxnSpPr>
        <xdr:cNvPr id="155" name="直線コネクタ 154"/>
        <xdr:cNvCxnSpPr/>
      </xdr:nvCxnSpPr>
      <xdr:spPr>
        <a:xfrm flipV="1">
          <a:off x="3797300" y="10126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124477</xdr:rowOff>
    </xdr:from>
    <xdr:ext cx="405111" cy="259045"/>
    <xdr:sp macro="" textlink="">
      <xdr:nvSpPr>
        <xdr:cNvPr id="157" name="n_1mainValue【橋りょう・トンネ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165974</xdr:rowOff>
    </xdr:from>
    <xdr:to>
      <xdr:col>15</xdr:col>
      <xdr:colOff>231775</xdr:colOff>
      <xdr:row>62</xdr:row>
      <xdr:rowOff>96124</xdr:rowOff>
    </xdr:to>
    <xdr:sp macro="" textlink="">
      <xdr:nvSpPr>
        <xdr:cNvPr id="194" name="円/楕円 193"/>
        <xdr:cNvSpPr/>
      </xdr:nvSpPr>
      <xdr:spPr>
        <a:xfrm>
          <a:off x="10426700" y="106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144401</xdr:rowOff>
    </xdr:from>
    <xdr:ext cx="534377" cy="259045"/>
    <xdr:sp macro="" textlink="">
      <xdr:nvSpPr>
        <xdr:cNvPr id="195" name="【橋りょう・トンネル】&#10;一人当たり有形固定資産（償却資産）額該当値テキスト"/>
        <xdr:cNvSpPr txBox="1"/>
      </xdr:nvSpPr>
      <xdr:spPr>
        <a:xfrm>
          <a:off x="10566400" y="106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166381</xdr:rowOff>
    </xdr:from>
    <xdr:to>
      <xdr:col>14</xdr:col>
      <xdr:colOff>79375</xdr:colOff>
      <xdr:row>62</xdr:row>
      <xdr:rowOff>96531</xdr:rowOff>
    </xdr:to>
    <xdr:sp macro="" textlink="">
      <xdr:nvSpPr>
        <xdr:cNvPr id="196" name="円/楕円 195"/>
        <xdr:cNvSpPr/>
      </xdr:nvSpPr>
      <xdr:spPr>
        <a:xfrm>
          <a:off x="9588500" y="106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45324</xdr:rowOff>
    </xdr:from>
    <xdr:to>
      <xdr:col>15</xdr:col>
      <xdr:colOff>180975</xdr:colOff>
      <xdr:row>62</xdr:row>
      <xdr:rowOff>45731</xdr:rowOff>
    </xdr:to>
    <xdr:cxnSp macro="">
      <xdr:nvCxnSpPr>
        <xdr:cNvPr id="197" name="直線コネクタ 196"/>
        <xdr:cNvCxnSpPr/>
      </xdr:nvCxnSpPr>
      <xdr:spPr>
        <a:xfrm flipV="1">
          <a:off x="9639300" y="10675224"/>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87658</xdr:rowOff>
    </xdr:from>
    <xdr:ext cx="534377" cy="259045"/>
    <xdr:sp macro="" textlink="">
      <xdr:nvSpPr>
        <xdr:cNvPr id="199" name="n_1mainValue【橋りょう・トンネル】&#10;一人当たり有形固定資産（償却資産）額"/>
        <xdr:cNvSpPr txBox="1"/>
      </xdr:nvSpPr>
      <xdr:spPr>
        <a:xfrm>
          <a:off x="9359411" y="1071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97,997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60469</xdr:rowOff>
    </xdr:from>
    <xdr:ext cx="405111" cy="259045"/>
    <xdr:sp macro="" textlink="">
      <xdr:nvSpPr>
        <xdr:cNvPr id="227" name="【公営住宅】&#10;有形固定資産減価償却率平均値テキスト"/>
        <xdr:cNvSpPr txBox="1"/>
      </xdr:nvSpPr>
      <xdr:spPr>
        <a:xfrm>
          <a:off x="4724400" y="1394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101600</xdr:rowOff>
    </xdr:from>
    <xdr:to>
      <xdr:col>6</xdr:col>
      <xdr:colOff>561975</xdr:colOff>
      <xdr:row>84</xdr:row>
      <xdr:rowOff>31750</xdr:rowOff>
    </xdr:to>
    <xdr:sp macro="" textlink="">
      <xdr:nvSpPr>
        <xdr:cNvPr id="235" name="円/楕円 234"/>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80027</xdr:rowOff>
    </xdr:from>
    <xdr:ext cx="405111" cy="259045"/>
    <xdr:sp macro="" textlink="">
      <xdr:nvSpPr>
        <xdr:cNvPr id="236" name="【公営住宅】&#10;有形固定資産減価償却率該当値テキスト"/>
        <xdr:cNvSpPr txBox="1"/>
      </xdr:nvSpPr>
      <xdr:spPr>
        <a:xfrm>
          <a:off x="47244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142748</xdr:rowOff>
    </xdr:from>
    <xdr:to>
      <xdr:col>5</xdr:col>
      <xdr:colOff>409575</xdr:colOff>
      <xdr:row>84</xdr:row>
      <xdr:rowOff>72898</xdr:rowOff>
    </xdr:to>
    <xdr:sp macro="" textlink="">
      <xdr:nvSpPr>
        <xdr:cNvPr id="237" name="円/楕円 236"/>
        <xdr:cNvSpPr/>
      </xdr:nvSpPr>
      <xdr:spPr>
        <a:xfrm>
          <a:off x="3746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152400</xdr:rowOff>
    </xdr:from>
    <xdr:to>
      <xdr:col>6</xdr:col>
      <xdr:colOff>511175</xdr:colOff>
      <xdr:row>84</xdr:row>
      <xdr:rowOff>22098</xdr:rowOff>
    </xdr:to>
    <xdr:cxnSp macro="">
      <xdr:nvCxnSpPr>
        <xdr:cNvPr id="238" name="直線コネクタ 237"/>
        <xdr:cNvCxnSpPr/>
      </xdr:nvCxnSpPr>
      <xdr:spPr>
        <a:xfrm flipV="1">
          <a:off x="3797300" y="1438275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39" name="n_1aveValue【公営住宅】&#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64025</xdr:rowOff>
    </xdr:from>
    <xdr:ext cx="405111" cy="259045"/>
    <xdr:sp macro="" textlink="">
      <xdr:nvSpPr>
        <xdr:cNvPr id="240" name="n_1mainValue【公営住宅】&#10;有形固定資産減価償却率"/>
        <xdr:cNvSpPr txBox="1"/>
      </xdr:nvSpPr>
      <xdr:spPr>
        <a:xfrm>
          <a:off x="3582043"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125603</xdr:rowOff>
    </xdr:from>
    <xdr:to>
      <xdr:col>15</xdr:col>
      <xdr:colOff>231775</xdr:colOff>
      <xdr:row>86</xdr:row>
      <xdr:rowOff>55753</xdr:rowOff>
    </xdr:to>
    <xdr:sp macro="" textlink="">
      <xdr:nvSpPr>
        <xdr:cNvPr id="277" name="円/楕円 276"/>
        <xdr:cNvSpPr/>
      </xdr:nvSpPr>
      <xdr:spPr>
        <a:xfrm>
          <a:off x="104267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40530</xdr:rowOff>
    </xdr:from>
    <xdr:ext cx="469744" cy="259045"/>
    <xdr:sp macro="" textlink="">
      <xdr:nvSpPr>
        <xdr:cNvPr id="278" name="【公営住宅】&#10;一人当たり面積該当値テキスト"/>
        <xdr:cNvSpPr txBox="1"/>
      </xdr:nvSpPr>
      <xdr:spPr>
        <a:xfrm>
          <a:off x="10566400" y="14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8637</xdr:rowOff>
    </xdr:from>
    <xdr:to>
      <xdr:col>14</xdr:col>
      <xdr:colOff>79375</xdr:colOff>
      <xdr:row>86</xdr:row>
      <xdr:rowOff>110237</xdr:rowOff>
    </xdr:to>
    <xdr:sp macro="" textlink="">
      <xdr:nvSpPr>
        <xdr:cNvPr id="279" name="円/楕円 278"/>
        <xdr:cNvSpPr/>
      </xdr:nvSpPr>
      <xdr:spPr>
        <a:xfrm>
          <a:off x="9588500" y="1475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4953</xdr:rowOff>
    </xdr:from>
    <xdr:to>
      <xdr:col>15</xdr:col>
      <xdr:colOff>180975</xdr:colOff>
      <xdr:row>86</xdr:row>
      <xdr:rowOff>59437</xdr:rowOff>
    </xdr:to>
    <xdr:cxnSp macro="">
      <xdr:nvCxnSpPr>
        <xdr:cNvPr id="280" name="直線コネクタ 279"/>
        <xdr:cNvCxnSpPr/>
      </xdr:nvCxnSpPr>
      <xdr:spPr>
        <a:xfrm flipV="1">
          <a:off x="9639300" y="14749653"/>
          <a:ext cx="8382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101364</xdr:rowOff>
    </xdr:from>
    <xdr:ext cx="469744" cy="259045"/>
    <xdr:sp macro="" textlink="">
      <xdr:nvSpPr>
        <xdr:cNvPr id="282" name="n_1mainValue【公営住宅】&#10;一人当たり面積"/>
        <xdr:cNvSpPr txBox="1"/>
      </xdr:nvSpPr>
      <xdr:spPr>
        <a:xfrm>
          <a:off x="9391727"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328"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48260</xdr:rowOff>
    </xdr:from>
    <xdr:to>
      <xdr:col>23</xdr:col>
      <xdr:colOff>568325</xdr:colOff>
      <xdr:row>38</xdr:row>
      <xdr:rowOff>149860</xdr:rowOff>
    </xdr:to>
    <xdr:sp macro="" textlink="">
      <xdr:nvSpPr>
        <xdr:cNvPr id="336" name="円/楕円 335"/>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71137</xdr:rowOff>
    </xdr:from>
    <xdr:ext cx="405111" cy="259045"/>
    <xdr:sp macro="" textlink="">
      <xdr:nvSpPr>
        <xdr:cNvPr id="337" name="【認定こども園・幼稚園・保育所】&#10;有形固定資産減価償却率該当値テキスト"/>
        <xdr:cNvSpPr txBox="1"/>
      </xdr:nvSpPr>
      <xdr:spPr>
        <a:xfrm>
          <a:off x="164084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111125</xdr:rowOff>
    </xdr:from>
    <xdr:to>
      <xdr:col>22</xdr:col>
      <xdr:colOff>415925</xdr:colOff>
      <xdr:row>39</xdr:row>
      <xdr:rowOff>41275</xdr:rowOff>
    </xdr:to>
    <xdr:sp macro="" textlink="">
      <xdr:nvSpPr>
        <xdr:cNvPr id="338" name="円/楕円 337"/>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38</xdr:row>
      <xdr:rowOff>99060</xdr:rowOff>
    </xdr:from>
    <xdr:to>
      <xdr:col>23</xdr:col>
      <xdr:colOff>517525</xdr:colOff>
      <xdr:row>38</xdr:row>
      <xdr:rowOff>161925</xdr:rowOff>
    </xdr:to>
    <xdr:cxnSp macro="">
      <xdr:nvCxnSpPr>
        <xdr:cNvPr id="339" name="直線コネクタ 338"/>
        <xdr:cNvCxnSpPr/>
      </xdr:nvCxnSpPr>
      <xdr:spPr>
        <a:xfrm flipV="1">
          <a:off x="15481300" y="661416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109237</xdr:rowOff>
    </xdr:from>
    <xdr:ext cx="405111" cy="259045"/>
    <xdr:sp macro="" textlink="">
      <xdr:nvSpPr>
        <xdr:cNvPr id="34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32402</xdr:rowOff>
    </xdr:from>
    <xdr:ext cx="405111" cy="259045"/>
    <xdr:sp macro="" textlink="">
      <xdr:nvSpPr>
        <xdr:cNvPr id="341" name="n_1mainValue【認定こども園・幼稚園・保育所】&#10;有形固定資産減価償却率"/>
        <xdr:cNvSpPr txBox="1"/>
      </xdr:nvSpPr>
      <xdr:spPr>
        <a:xfrm>
          <a:off x="15266043"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7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133985</xdr:rowOff>
    </xdr:from>
    <xdr:to>
      <xdr:col>32</xdr:col>
      <xdr:colOff>238125</xdr:colOff>
      <xdr:row>40</xdr:row>
      <xdr:rowOff>64135</xdr:rowOff>
    </xdr:to>
    <xdr:sp macro="" textlink="">
      <xdr:nvSpPr>
        <xdr:cNvPr id="378" name="円/楕円 377"/>
        <xdr:cNvSpPr/>
      </xdr:nvSpPr>
      <xdr:spPr>
        <a:xfrm>
          <a:off x="22110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156862</xdr:rowOff>
    </xdr:from>
    <xdr:ext cx="469744" cy="259045"/>
    <xdr:sp macro="" textlink="">
      <xdr:nvSpPr>
        <xdr:cNvPr id="379" name="【認定こども園・幼稚園・保育所】&#10;一人当たり面積該当値テキスト"/>
        <xdr:cNvSpPr txBox="1"/>
      </xdr:nvSpPr>
      <xdr:spPr>
        <a:xfrm>
          <a:off x="22250400" y="667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133985</xdr:rowOff>
    </xdr:from>
    <xdr:to>
      <xdr:col>31</xdr:col>
      <xdr:colOff>85725</xdr:colOff>
      <xdr:row>40</xdr:row>
      <xdr:rowOff>64135</xdr:rowOff>
    </xdr:to>
    <xdr:sp macro="" textlink="">
      <xdr:nvSpPr>
        <xdr:cNvPr id="380" name="円/楕円 379"/>
        <xdr:cNvSpPr/>
      </xdr:nvSpPr>
      <xdr:spPr>
        <a:xfrm>
          <a:off x="21272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13335</xdr:rowOff>
    </xdr:from>
    <xdr:to>
      <xdr:col>32</xdr:col>
      <xdr:colOff>187325</xdr:colOff>
      <xdr:row>40</xdr:row>
      <xdr:rowOff>13335</xdr:rowOff>
    </xdr:to>
    <xdr:cxnSp macro="">
      <xdr:nvCxnSpPr>
        <xdr:cNvPr id="381" name="直線コネクタ 380"/>
        <xdr:cNvCxnSpPr/>
      </xdr:nvCxnSpPr>
      <xdr:spPr>
        <a:xfrm>
          <a:off x="21323300" y="68713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156227</xdr:rowOff>
    </xdr:from>
    <xdr:ext cx="469744" cy="259045"/>
    <xdr:sp macro="" textlink="">
      <xdr:nvSpPr>
        <xdr:cNvPr id="382"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80662</xdr:rowOff>
    </xdr:from>
    <xdr:ext cx="469744" cy="259045"/>
    <xdr:sp macro="" textlink="">
      <xdr:nvSpPr>
        <xdr:cNvPr id="383" name="n_1mainValue【認定こども園・幼稚園・保育所】&#10;一人当たり面積"/>
        <xdr:cNvSpPr txBox="1"/>
      </xdr:nvSpPr>
      <xdr:spPr>
        <a:xfrm>
          <a:off x="21075727"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120650</xdr:rowOff>
    </xdr:from>
    <xdr:to>
      <xdr:col>23</xdr:col>
      <xdr:colOff>568325</xdr:colOff>
      <xdr:row>63</xdr:row>
      <xdr:rowOff>50800</xdr:rowOff>
    </xdr:to>
    <xdr:sp macro="" textlink="">
      <xdr:nvSpPr>
        <xdr:cNvPr id="421" name="円/楕円 420"/>
        <xdr:cNvSpPr/>
      </xdr:nvSpPr>
      <xdr:spPr>
        <a:xfrm>
          <a:off x="162687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35577</xdr:rowOff>
    </xdr:from>
    <xdr:ext cx="405111" cy="259045"/>
    <xdr:sp macro="" textlink="">
      <xdr:nvSpPr>
        <xdr:cNvPr id="422" name="【学校施設】&#10;有形固定資産減価償却率該当値テキスト"/>
        <xdr:cNvSpPr txBox="1"/>
      </xdr:nvSpPr>
      <xdr:spPr>
        <a:xfrm>
          <a:off x="16408400" y="1066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67310</xdr:rowOff>
    </xdr:from>
    <xdr:to>
      <xdr:col>22</xdr:col>
      <xdr:colOff>415925</xdr:colOff>
      <xdr:row>63</xdr:row>
      <xdr:rowOff>168910</xdr:rowOff>
    </xdr:to>
    <xdr:sp macro="" textlink="">
      <xdr:nvSpPr>
        <xdr:cNvPr id="423" name="円/楕円 422"/>
        <xdr:cNvSpPr/>
      </xdr:nvSpPr>
      <xdr:spPr>
        <a:xfrm>
          <a:off x="15430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0</xdr:rowOff>
    </xdr:from>
    <xdr:to>
      <xdr:col>23</xdr:col>
      <xdr:colOff>517525</xdr:colOff>
      <xdr:row>63</xdr:row>
      <xdr:rowOff>118110</xdr:rowOff>
    </xdr:to>
    <xdr:cxnSp macro="">
      <xdr:nvCxnSpPr>
        <xdr:cNvPr id="424" name="直線コネクタ 423"/>
        <xdr:cNvCxnSpPr/>
      </xdr:nvCxnSpPr>
      <xdr:spPr>
        <a:xfrm flipV="1">
          <a:off x="15481300" y="1080135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160037</xdr:rowOff>
    </xdr:from>
    <xdr:ext cx="405111" cy="259045"/>
    <xdr:sp macro="" textlink="">
      <xdr:nvSpPr>
        <xdr:cNvPr id="426" name="n_1mainValue【学校施設】&#10;有形固定資産減価償却率"/>
        <xdr:cNvSpPr txBox="1"/>
      </xdr:nvSpPr>
      <xdr:spPr>
        <a:xfrm>
          <a:off x="15266043"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456"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133985</xdr:rowOff>
    </xdr:from>
    <xdr:to>
      <xdr:col>32</xdr:col>
      <xdr:colOff>238125</xdr:colOff>
      <xdr:row>58</xdr:row>
      <xdr:rowOff>64135</xdr:rowOff>
    </xdr:to>
    <xdr:sp macro="" textlink="">
      <xdr:nvSpPr>
        <xdr:cNvPr id="464" name="円/楕円 463"/>
        <xdr:cNvSpPr/>
      </xdr:nvSpPr>
      <xdr:spPr>
        <a:xfrm>
          <a:off x="22110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156862</xdr:rowOff>
    </xdr:from>
    <xdr:ext cx="469744" cy="259045"/>
    <xdr:sp macro="" textlink="">
      <xdr:nvSpPr>
        <xdr:cNvPr id="465" name="【学校施設】&#10;一人当たり面積該当値テキスト"/>
        <xdr:cNvSpPr txBox="1"/>
      </xdr:nvSpPr>
      <xdr:spPr>
        <a:xfrm>
          <a:off x="22250400" y="975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135890</xdr:rowOff>
    </xdr:from>
    <xdr:to>
      <xdr:col>31</xdr:col>
      <xdr:colOff>85725</xdr:colOff>
      <xdr:row>58</xdr:row>
      <xdr:rowOff>66040</xdr:rowOff>
    </xdr:to>
    <xdr:sp macro="" textlink="">
      <xdr:nvSpPr>
        <xdr:cNvPr id="466" name="円/楕円 465"/>
        <xdr:cNvSpPr/>
      </xdr:nvSpPr>
      <xdr:spPr>
        <a:xfrm>
          <a:off x="21272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13335</xdr:rowOff>
    </xdr:from>
    <xdr:to>
      <xdr:col>32</xdr:col>
      <xdr:colOff>187325</xdr:colOff>
      <xdr:row>58</xdr:row>
      <xdr:rowOff>15240</xdr:rowOff>
    </xdr:to>
    <xdr:cxnSp macro="">
      <xdr:nvCxnSpPr>
        <xdr:cNvPr id="467" name="直線コネクタ 466"/>
        <xdr:cNvCxnSpPr/>
      </xdr:nvCxnSpPr>
      <xdr:spPr>
        <a:xfrm flipV="1">
          <a:off x="21323300" y="99574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110507</xdr:rowOff>
    </xdr:from>
    <xdr:ext cx="469744" cy="259045"/>
    <xdr:sp macro="" textlink="">
      <xdr:nvSpPr>
        <xdr:cNvPr id="468" name="n_1ave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82567</xdr:rowOff>
    </xdr:from>
    <xdr:ext cx="469744" cy="259045"/>
    <xdr:sp macro="" textlink="">
      <xdr:nvSpPr>
        <xdr:cNvPr id="469" name="n_1mainValue【学校施設】&#10;一人当たり面積"/>
        <xdr:cNvSpPr txBox="1"/>
      </xdr:nvSpPr>
      <xdr:spPr>
        <a:xfrm>
          <a:off x="21075727" y="968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0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60779</xdr:rowOff>
    </xdr:from>
    <xdr:to>
      <xdr:col>23</xdr:col>
      <xdr:colOff>568325</xdr:colOff>
      <xdr:row>78</xdr:row>
      <xdr:rowOff>162379</xdr:rowOff>
    </xdr:to>
    <xdr:sp macro="" textlink="">
      <xdr:nvSpPr>
        <xdr:cNvPr id="508" name="円/楕円 507"/>
        <xdr:cNvSpPr/>
      </xdr:nvSpPr>
      <xdr:spPr>
        <a:xfrm>
          <a:off x="16268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13806</xdr:rowOff>
    </xdr:from>
    <xdr:ext cx="405111" cy="259045"/>
    <xdr:sp macro="" textlink="">
      <xdr:nvSpPr>
        <xdr:cNvPr id="509" name="【児童館】&#10;有形固定資産減価償却率該当値テキスト"/>
        <xdr:cNvSpPr txBox="1"/>
      </xdr:nvSpPr>
      <xdr:spPr>
        <a:xfrm>
          <a:off x="16408400"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88537</xdr:rowOff>
    </xdr:from>
    <xdr:to>
      <xdr:col>22</xdr:col>
      <xdr:colOff>415925</xdr:colOff>
      <xdr:row>79</xdr:row>
      <xdr:rowOff>18687</xdr:rowOff>
    </xdr:to>
    <xdr:sp macro="" textlink="">
      <xdr:nvSpPr>
        <xdr:cNvPr id="510" name="円/楕円 509"/>
        <xdr:cNvSpPr/>
      </xdr:nvSpPr>
      <xdr:spPr>
        <a:xfrm>
          <a:off x="154305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111579</xdr:rowOff>
    </xdr:from>
    <xdr:to>
      <xdr:col>23</xdr:col>
      <xdr:colOff>517525</xdr:colOff>
      <xdr:row>78</xdr:row>
      <xdr:rowOff>139337</xdr:rowOff>
    </xdr:to>
    <xdr:cxnSp macro="">
      <xdr:nvCxnSpPr>
        <xdr:cNvPr id="511" name="直線コネクタ 510"/>
        <xdr:cNvCxnSpPr/>
      </xdr:nvCxnSpPr>
      <xdr:spPr>
        <a:xfrm flipV="1">
          <a:off x="15481300" y="134846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86558</xdr:rowOff>
    </xdr:from>
    <xdr:ext cx="405111" cy="259045"/>
    <xdr:sp macro="" textlink="">
      <xdr:nvSpPr>
        <xdr:cNvPr id="512"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35214</xdr:rowOff>
    </xdr:from>
    <xdr:ext cx="405111" cy="259045"/>
    <xdr:sp macro="" textlink="">
      <xdr:nvSpPr>
        <xdr:cNvPr id="513" name="n_1mainValue【児童館】&#10;有形固定資産減価償却率"/>
        <xdr:cNvSpPr txBox="1"/>
      </xdr:nvSpPr>
      <xdr:spPr>
        <a:xfrm>
          <a:off x="15266043"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42" name="【児童館】&#10;一人当たり面積平均値テキスト"/>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44450</xdr:rowOff>
    </xdr:from>
    <xdr:to>
      <xdr:col>32</xdr:col>
      <xdr:colOff>238125</xdr:colOff>
      <xdr:row>84</xdr:row>
      <xdr:rowOff>146050</xdr:rowOff>
    </xdr:to>
    <xdr:sp macro="" textlink="">
      <xdr:nvSpPr>
        <xdr:cNvPr id="550" name="円/楕円 549"/>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22877</xdr:rowOff>
    </xdr:from>
    <xdr:ext cx="469744" cy="259045"/>
    <xdr:sp macro="" textlink="">
      <xdr:nvSpPr>
        <xdr:cNvPr id="551" name="【児童館】&#10;一人当たり面積該当値テキスト"/>
        <xdr:cNvSpPr txBox="1"/>
      </xdr:nvSpPr>
      <xdr:spPr>
        <a:xfrm>
          <a:off x="222504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29227</xdr:rowOff>
    </xdr:from>
    <xdr:ext cx="469744" cy="259045"/>
    <xdr:sp macro="" textlink="">
      <xdr:nvSpPr>
        <xdr:cNvPr id="552" name="n_1aveValue【児童館】&#10;一人当たり面積"/>
        <xdr:cNvSpPr txBox="1"/>
      </xdr:nvSpPr>
      <xdr:spPr>
        <a:xfrm>
          <a:off x="210757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3" name="正方形/長方形 5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4" name="正方形/長方形 5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5" name="正方形/長方形 5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6" name="正方形/長方形 5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7" name="正方形/長方形 5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8" name="正方形/長方形 5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9" name="正方形/長方形 5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0" name="正方形/長方形 55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69" name="正方形/長方形 5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0" name="正方形/長方形 5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1" name="テキスト ボックス 5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有形固定資産減価償却率が類似団体平均を下回っている類型が多い。特に、道路については、平成の初期に急速に進められた道路整備が全体の保有道路の約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割を占めていることからも、類似団体と比べて有形固定資産減価償却率が低くなっている。学校施設について</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学校施設のうち、</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学校施設を平成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建替えを実施していることから、有形固定資産減価償却率が低くなっている。しかし、既存の設備の更新や日常の維持補修費が例年発生していることから、計画的な維持補修に努めるとともに、今後の維持更新費用の逓減、現状からのダウンサイジング、改修計画に沿った費用については、公共施設等総合管理基金を財源とするなどし、適正な公共施設等の維持管理、更新を実施していく。また、公営住宅についても、類似団体と比べて有形固定資産減価償却率が低く推移しているものの、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た住宅が多く、耐用年数が経過しつつあることから、定期点検、日常点検を実施し、かつ将来見込まれる修繕工事や必要となる費用を想定し、長期修繕計画を定めていことで、公営住宅の良好な維持管理に努めて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68834</xdr:rowOff>
    </xdr:from>
    <xdr:to>
      <xdr:col>6</xdr:col>
      <xdr:colOff>561975</xdr:colOff>
      <xdr:row>37</xdr:row>
      <xdr:rowOff>170435</xdr:rowOff>
    </xdr:to>
    <xdr:sp macro="" textlink="">
      <xdr:nvSpPr>
        <xdr:cNvPr id="68" name="円/楕円 67"/>
        <xdr:cNvSpPr/>
      </xdr:nvSpPr>
      <xdr:spPr>
        <a:xfrm>
          <a:off x="45847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91711</xdr:rowOff>
    </xdr:from>
    <xdr:ext cx="405111" cy="259045"/>
    <xdr:sp macro="" textlink="">
      <xdr:nvSpPr>
        <xdr:cNvPr id="69" name="【図書館】&#10;有形固定資産減価償却率該当値テキスト"/>
        <xdr:cNvSpPr txBox="1"/>
      </xdr:nvSpPr>
      <xdr:spPr>
        <a:xfrm>
          <a:off x="4724400" y="626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109982</xdr:rowOff>
    </xdr:from>
    <xdr:to>
      <xdr:col>5</xdr:col>
      <xdr:colOff>409575</xdr:colOff>
      <xdr:row>38</xdr:row>
      <xdr:rowOff>40132</xdr:rowOff>
    </xdr:to>
    <xdr:sp macro="" textlink="">
      <xdr:nvSpPr>
        <xdr:cNvPr id="70" name="円/楕円 69"/>
        <xdr:cNvSpPr/>
      </xdr:nvSpPr>
      <xdr:spPr>
        <a:xfrm>
          <a:off x="3746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119634</xdr:rowOff>
    </xdr:from>
    <xdr:to>
      <xdr:col>6</xdr:col>
      <xdr:colOff>511175</xdr:colOff>
      <xdr:row>37</xdr:row>
      <xdr:rowOff>160782</xdr:rowOff>
    </xdr:to>
    <xdr:cxnSp macro="">
      <xdr:nvCxnSpPr>
        <xdr:cNvPr id="71" name="直線コネクタ 70"/>
        <xdr:cNvCxnSpPr/>
      </xdr:nvCxnSpPr>
      <xdr:spPr>
        <a:xfrm flipV="1">
          <a:off x="3797300" y="64632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40403</xdr:rowOff>
    </xdr:from>
    <xdr:ext cx="405111" cy="259045"/>
    <xdr:sp macro="" textlink="">
      <xdr:nvSpPr>
        <xdr:cNvPr id="72"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56659</xdr:rowOff>
    </xdr:from>
    <xdr:ext cx="405111" cy="259045"/>
    <xdr:sp macro="" textlink="">
      <xdr:nvSpPr>
        <xdr:cNvPr id="73" name="n_1mainValue【図書館】&#10;有形固定資産減価償却率"/>
        <xdr:cNvSpPr txBox="1"/>
      </xdr:nvSpPr>
      <xdr:spPr>
        <a:xfrm>
          <a:off x="3582043"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3"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133350</xdr:rowOff>
    </xdr:from>
    <xdr:to>
      <xdr:col>15</xdr:col>
      <xdr:colOff>231775</xdr:colOff>
      <xdr:row>40</xdr:row>
      <xdr:rowOff>63500</xdr:rowOff>
    </xdr:to>
    <xdr:sp macro="" textlink="">
      <xdr:nvSpPr>
        <xdr:cNvPr id="111" name="円/楕円 110"/>
        <xdr:cNvSpPr/>
      </xdr:nvSpPr>
      <xdr:spPr>
        <a:xfrm>
          <a:off x="104267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156227</xdr:rowOff>
    </xdr:from>
    <xdr:ext cx="469744" cy="259045"/>
    <xdr:sp macro="" textlink="">
      <xdr:nvSpPr>
        <xdr:cNvPr id="112" name="【図書館】&#10;一人当たり面積該当値テキスト"/>
        <xdr:cNvSpPr txBox="1"/>
      </xdr:nvSpPr>
      <xdr:spPr>
        <a:xfrm>
          <a:off x="105664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133350</xdr:rowOff>
    </xdr:from>
    <xdr:to>
      <xdr:col>14</xdr:col>
      <xdr:colOff>79375</xdr:colOff>
      <xdr:row>40</xdr:row>
      <xdr:rowOff>63500</xdr:rowOff>
    </xdr:to>
    <xdr:sp macro="" textlink="">
      <xdr:nvSpPr>
        <xdr:cNvPr id="113" name="円/楕円 112"/>
        <xdr:cNvSpPr/>
      </xdr:nvSpPr>
      <xdr:spPr>
        <a:xfrm>
          <a:off x="9588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12700</xdr:rowOff>
    </xdr:from>
    <xdr:to>
      <xdr:col>15</xdr:col>
      <xdr:colOff>180975</xdr:colOff>
      <xdr:row>40</xdr:row>
      <xdr:rowOff>12700</xdr:rowOff>
    </xdr:to>
    <xdr:cxnSp macro="">
      <xdr:nvCxnSpPr>
        <xdr:cNvPr id="114" name="直線コネクタ 113"/>
        <xdr:cNvCxnSpPr/>
      </xdr:nvCxnSpPr>
      <xdr:spPr>
        <a:xfrm>
          <a:off x="9639300" y="687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118127</xdr:rowOff>
    </xdr:from>
    <xdr:ext cx="469744" cy="259045"/>
    <xdr:sp macro="" textlink="">
      <xdr:nvSpPr>
        <xdr:cNvPr id="115"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80027</xdr:rowOff>
    </xdr:from>
    <xdr:ext cx="469744" cy="259045"/>
    <xdr:sp macro="" textlink="">
      <xdr:nvSpPr>
        <xdr:cNvPr id="116"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8" name="【体育館・プー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74930</xdr:rowOff>
    </xdr:from>
    <xdr:to>
      <xdr:col>6</xdr:col>
      <xdr:colOff>561975</xdr:colOff>
      <xdr:row>62</xdr:row>
      <xdr:rowOff>5080</xdr:rowOff>
    </xdr:to>
    <xdr:sp macro="" textlink="">
      <xdr:nvSpPr>
        <xdr:cNvPr id="156" name="円/楕円 155"/>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53357</xdr:rowOff>
    </xdr:from>
    <xdr:ext cx="405111" cy="259045"/>
    <xdr:sp macro="" textlink="">
      <xdr:nvSpPr>
        <xdr:cNvPr id="157" name="【体育館・プール】&#10;有形固定資産減価償却率該当値テキスト"/>
        <xdr:cNvSpPr txBox="1"/>
      </xdr:nvSpPr>
      <xdr:spPr>
        <a:xfrm>
          <a:off x="47244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133713</xdr:rowOff>
    </xdr:from>
    <xdr:to>
      <xdr:col>5</xdr:col>
      <xdr:colOff>409575</xdr:colOff>
      <xdr:row>62</xdr:row>
      <xdr:rowOff>63863</xdr:rowOff>
    </xdr:to>
    <xdr:sp macro="" textlink="">
      <xdr:nvSpPr>
        <xdr:cNvPr id="158" name="円/楕円 157"/>
        <xdr:cNvSpPr/>
      </xdr:nvSpPr>
      <xdr:spPr>
        <a:xfrm>
          <a:off x="3746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125730</xdr:rowOff>
    </xdr:from>
    <xdr:to>
      <xdr:col>6</xdr:col>
      <xdr:colOff>511175</xdr:colOff>
      <xdr:row>62</xdr:row>
      <xdr:rowOff>13063</xdr:rowOff>
    </xdr:to>
    <xdr:cxnSp macro="">
      <xdr:nvCxnSpPr>
        <xdr:cNvPr id="159" name="直線コネクタ 158"/>
        <xdr:cNvCxnSpPr/>
      </xdr:nvCxnSpPr>
      <xdr:spPr>
        <a:xfrm flipV="1">
          <a:off x="3797300" y="105841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124477</xdr:rowOff>
    </xdr:from>
    <xdr:ext cx="405111" cy="259045"/>
    <xdr:sp macro="" textlink="">
      <xdr:nvSpPr>
        <xdr:cNvPr id="160" name="n_1aveValue【体育館・プール】&#10;有形固定資産減価償却率"/>
        <xdr:cNvSpPr txBox="1"/>
      </xdr:nvSpPr>
      <xdr:spPr>
        <a:xfrm>
          <a:off x="3582043"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54990</xdr:rowOff>
    </xdr:from>
    <xdr:ext cx="405111" cy="259045"/>
    <xdr:sp macro="" textlink="">
      <xdr:nvSpPr>
        <xdr:cNvPr id="161" name="n_1mainValue【体育館・プール】&#10;有形固定資産減価償却率"/>
        <xdr:cNvSpPr txBox="1"/>
      </xdr:nvSpPr>
      <xdr:spPr>
        <a:xfrm>
          <a:off x="3582043"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90" name="【体育館・プール】&#10;一人当たり面積平均値テキスト"/>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128270</xdr:rowOff>
    </xdr:from>
    <xdr:to>
      <xdr:col>15</xdr:col>
      <xdr:colOff>231775</xdr:colOff>
      <xdr:row>62</xdr:row>
      <xdr:rowOff>58420</xdr:rowOff>
    </xdr:to>
    <xdr:sp macro="" textlink="">
      <xdr:nvSpPr>
        <xdr:cNvPr id="198" name="円/楕円 197"/>
        <xdr:cNvSpPr/>
      </xdr:nvSpPr>
      <xdr:spPr>
        <a:xfrm>
          <a:off x="10426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106697</xdr:rowOff>
    </xdr:from>
    <xdr:ext cx="469744" cy="259045"/>
    <xdr:sp macro="" textlink="">
      <xdr:nvSpPr>
        <xdr:cNvPr id="199" name="【体育館・プール】&#10;一人当たり面積該当値テキスト"/>
        <xdr:cNvSpPr txBox="1"/>
      </xdr:nvSpPr>
      <xdr:spPr>
        <a:xfrm>
          <a:off x="10566400"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128270</xdr:rowOff>
    </xdr:from>
    <xdr:to>
      <xdr:col>14</xdr:col>
      <xdr:colOff>79375</xdr:colOff>
      <xdr:row>62</xdr:row>
      <xdr:rowOff>58420</xdr:rowOff>
    </xdr:to>
    <xdr:sp macro="" textlink="">
      <xdr:nvSpPr>
        <xdr:cNvPr id="200" name="円/楕円 199"/>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7620</xdr:rowOff>
    </xdr:from>
    <xdr:to>
      <xdr:col>15</xdr:col>
      <xdr:colOff>180975</xdr:colOff>
      <xdr:row>62</xdr:row>
      <xdr:rowOff>7620</xdr:rowOff>
    </xdr:to>
    <xdr:cxnSp macro="">
      <xdr:nvCxnSpPr>
        <xdr:cNvPr id="201" name="直線コネクタ 200"/>
        <xdr:cNvCxnSpPr/>
      </xdr:nvCxnSpPr>
      <xdr:spPr>
        <a:xfrm>
          <a:off x="9639300" y="1063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48277</xdr:rowOff>
    </xdr:from>
    <xdr:ext cx="469744" cy="259045"/>
    <xdr:sp macro="" textlink="">
      <xdr:nvSpPr>
        <xdr:cNvPr id="202"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49547</xdr:rowOff>
    </xdr:from>
    <xdr:ext cx="469744" cy="259045"/>
    <xdr:sp macro="" textlink="">
      <xdr:nvSpPr>
        <xdr:cNvPr id="203" name="n_1mainValue【体育館・プール】&#10;一人当たり面積"/>
        <xdr:cNvSpPr txBox="1"/>
      </xdr:nvSpPr>
      <xdr:spPr>
        <a:xfrm>
          <a:off x="9391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26" name="直線コネクタ 225"/>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27"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28" name="直線コネクタ 227"/>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29"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30" name="直線コネクタ 229"/>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117619</xdr:rowOff>
    </xdr:from>
    <xdr:ext cx="405111" cy="259045"/>
    <xdr:sp macro="" textlink="">
      <xdr:nvSpPr>
        <xdr:cNvPr id="231" name="【福祉施設】&#10;有形固定資産減価償却率平均値テキスト"/>
        <xdr:cNvSpPr txBox="1"/>
      </xdr:nvSpPr>
      <xdr:spPr>
        <a:xfrm>
          <a:off x="4724400" y="14347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32" name="フローチャート : 判断 231"/>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33" name="フローチャート : 判断 232"/>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65024</xdr:rowOff>
    </xdr:from>
    <xdr:to>
      <xdr:col>6</xdr:col>
      <xdr:colOff>561975</xdr:colOff>
      <xdr:row>85</xdr:row>
      <xdr:rowOff>166624</xdr:rowOff>
    </xdr:to>
    <xdr:sp macro="" textlink="">
      <xdr:nvSpPr>
        <xdr:cNvPr id="239" name="円/楕円 238"/>
        <xdr:cNvSpPr/>
      </xdr:nvSpPr>
      <xdr:spPr>
        <a:xfrm>
          <a:off x="45847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151401</xdr:rowOff>
    </xdr:from>
    <xdr:ext cx="405111" cy="259045"/>
    <xdr:sp macro="" textlink="">
      <xdr:nvSpPr>
        <xdr:cNvPr id="240" name="【福祉施設】&#10;有形固定資産減価償却率該当値テキスト"/>
        <xdr:cNvSpPr txBox="1"/>
      </xdr:nvSpPr>
      <xdr:spPr>
        <a:xfrm>
          <a:off x="4724400" y="1455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147320</xdr:rowOff>
    </xdr:from>
    <xdr:to>
      <xdr:col>5</xdr:col>
      <xdr:colOff>409575</xdr:colOff>
      <xdr:row>85</xdr:row>
      <xdr:rowOff>77470</xdr:rowOff>
    </xdr:to>
    <xdr:sp macro="" textlink="">
      <xdr:nvSpPr>
        <xdr:cNvPr id="241" name="円/楕円 240"/>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26670</xdr:rowOff>
    </xdr:from>
    <xdr:to>
      <xdr:col>6</xdr:col>
      <xdr:colOff>511175</xdr:colOff>
      <xdr:row>85</xdr:row>
      <xdr:rowOff>115824</xdr:rowOff>
    </xdr:to>
    <xdr:cxnSp macro="">
      <xdr:nvCxnSpPr>
        <xdr:cNvPr id="242" name="直線コネクタ 241"/>
        <xdr:cNvCxnSpPr/>
      </xdr:nvCxnSpPr>
      <xdr:spPr>
        <a:xfrm>
          <a:off x="3797300" y="14599920"/>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160290</xdr:rowOff>
    </xdr:from>
    <xdr:ext cx="405111" cy="259045"/>
    <xdr:sp macro="" textlink="">
      <xdr:nvSpPr>
        <xdr:cNvPr id="243"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68597</xdr:rowOff>
    </xdr:from>
    <xdr:ext cx="405111" cy="259045"/>
    <xdr:sp macro="" textlink="">
      <xdr:nvSpPr>
        <xdr:cNvPr id="244" name="n_1mainValue【福祉施設】&#10;有形固定資産減価償却率"/>
        <xdr:cNvSpPr txBox="1"/>
      </xdr:nvSpPr>
      <xdr:spPr>
        <a:xfrm>
          <a:off x="3582043"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5" name="直線コネクタ 25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6" name="テキスト ボックス 25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9" name="直線コネクタ 25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0" name="テキスト ボックス 25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64" name="直線コネクタ 263"/>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65"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66" name="直線コネクタ 265"/>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67"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68" name="直線コネクタ 267"/>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69"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70" name="フローチャート : 判断 269"/>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71" name="フローチャート : 判断 270"/>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147320</xdr:rowOff>
    </xdr:from>
    <xdr:to>
      <xdr:col>15</xdr:col>
      <xdr:colOff>231775</xdr:colOff>
      <xdr:row>82</xdr:row>
      <xdr:rowOff>77470</xdr:rowOff>
    </xdr:to>
    <xdr:sp macro="" textlink="">
      <xdr:nvSpPr>
        <xdr:cNvPr id="277" name="円/楕円 276"/>
        <xdr:cNvSpPr/>
      </xdr:nvSpPr>
      <xdr:spPr>
        <a:xfrm>
          <a:off x="104267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170197</xdr:rowOff>
    </xdr:from>
    <xdr:ext cx="469744" cy="259045"/>
    <xdr:sp macro="" textlink="">
      <xdr:nvSpPr>
        <xdr:cNvPr id="278" name="【福祉施設】&#10;一人当たり面積該当値テキスト"/>
        <xdr:cNvSpPr txBox="1"/>
      </xdr:nvSpPr>
      <xdr:spPr>
        <a:xfrm>
          <a:off x="10566400"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147320</xdr:rowOff>
    </xdr:from>
    <xdr:to>
      <xdr:col>14</xdr:col>
      <xdr:colOff>79375</xdr:colOff>
      <xdr:row>82</xdr:row>
      <xdr:rowOff>77470</xdr:rowOff>
    </xdr:to>
    <xdr:sp macro="" textlink="">
      <xdr:nvSpPr>
        <xdr:cNvPr id="279" name="円/楕円 278"/>
        <xdr:cNvSpPr/>
      </xdr:nvSpPr>
      <xdr:spPr>
        <a:xfrm>
          <a:off x="958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26670</xdr:rowOff>
    </xdr:from>
    <xdr:to>
      <xdr:col>15</xdr:col>
      <xdr:colOff>180975</xdr:colOff>
      <xdr:row>82</xdr:row>
      <xdr:rowOff>26670</xdr:rowOff>
    </xdr:to>
    <xdr:cxnSp macro="">
      <xdr:nvCxnSpPr>
        <xdr:cNvPr id="280" name="直線コネクタ 279"/>
        <xdr:cNvCxnSpPr/>
      </xdr:nvCxnSpPr>
      <xdr:spPr>
        <a:xfrm>
          <a:off x="9639300" y="14085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17163</xdr:rowOff>
    </xdr:from>
    <xdr:ext cx="469744" cy="259045"/>
    <xdr:sp macro="" textlink="">
      <xdr:nvSpPr>
        <xdr:cNvPr id="281"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93997</xdr:rowOff>
    </xdr:from>
    <xdr:ext cx="469744" cy="259045"/>
    <xdr:sp macro="" textlink="">
      <xdr:nvSpPr>
        <xdr:cNvPr id="282" name="n_1mainValue【福祉施設】&#10;一人当たり面積"/>
        <xdr:cNvSpPr txBox="1"/>
      </xdr:nvSpPr>
      <xdr:spPr>
        <a:xfrm>
          <a:off x="9391727" y="1380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07" name="正方形/長方形 3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33,703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4" name="正方形/長方形 313"/>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15" name="正方形/長方形 3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16" name="正方形/長方形 3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17" name="正方形/長方形 3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18" name="正方形/長方形 3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19" name="正方形/長方形 3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0" name="正方形/長方形 3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1" name="正方形/長方形 3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2" name="正方形/長方形 32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23" name="正方形/長方形 3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4" name="正方形/長方形 3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25" name="正方形/長方形 3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6" name="正方形/長方形 3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7" name="正方形/長方形 3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8" name="正方形/長方形 3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9" name="正方形/長方形 3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30" name="正方形/長方形 32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31" name="正方形/長方形 3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32" name="正方形/長方形 3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33" name="正方形/長方形 3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34" name="正方形/長方形 3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35" name="正方形/長方形 3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36" name="正方形/長方形 3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37" name="正方形/長方形 3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38" name="正方形/長方形 3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39" name="テキスト ボックス 3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40" name="直線コネクタ 3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41" name="直線コネクタ 3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42" name="テキスト ボックス 34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43" name="直線コネクタ 3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44" name="テキスト ボックス 3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45" name="直線コネクタ 3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46" name="テキスト ボックス 3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47" name="直線コネクタ 3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48" name="テキスト ボックス 3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49" name="直線コネクタ 3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50" name="テキスト ボックス 3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51" name="直線コネクタ 3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52" name="テキスト ボックス 35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54" name="テキスト ボックス 3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356" name="直線コネクタ 355"/>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357"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358" name="直線コネクタ 357"/>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359"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360" name="直線コネクタ 359"/>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85289</xdr:rowOff>
    </xdr:from>
    <xdr:ext cx="405111" cy="259045"/>
    <xdr:sp macro="" textlink="">
      <xdr:nvSpPr>
        <xdr:cNvPr id="361" name="【消防施設】&#10;有形固定資産減価償却率平均値テキスト"/>
        <xdr:cNvSpPr txBox="1"/>
      </xdr:nvSpPr>
      <xdr:spPr>
        <a:xfrm>
          <a:off x="16408400" y="1414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362" name="フローチャート : 判断 361"/>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363" name="フローチャート : 判断 362"/>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4" name="テキスト ボックス 3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5" name="テキスト ボックス 3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6" name="テキスト ボックス 3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7" name="テキスト ボックス 3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8" name="テキスト ボックス 3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49349</xdr:rowOff>
    </xdr:from>
    <xdr:to>
      <xdr:col>23</xdr:col>
      <xdr:colOff>568325</xdr:colOff>
      <xdr:row>85</xdr:row>
      <xdr:rowOff>150949</xdr:rowOff>
    </xdr:to>
    <xdr:sp macro="" textlink="">
      <xdr:nvSpPr>
        <xdr:cNvPr id="369" name="円/楕円 368"/>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135726</xdr:rowOff>
    </xdr:from>
    <xdr:ext cx="405111" cy="259045"/>
    <xdr:sp macro="" textlink="">
      <xdr:nvSpPr>
        <xdr:cNvPr id="370" name="【消防施設】&#10;有形固定資産減価償却率該当値テキスト"/>
        <xdr:cNvSpPr txBox="1"/>
      </xdr:nvSpPr>
      <xdr:spPr>
        <a:xfrm>
          <a:off x="16408400" y="14537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96701</xdr:rowOff>
    </xdr:from>
    <xdr:to>
      <xdr:col>22</xdr:col>
      <xdr:colOff>415925</xdr:colOff>
      <xdr:row>86</xdr:row>
      <xdr:rowOff>26851</xdr:rowOff>
    </xdr:to>
    <xdr:sp macro="" textlink="">
      <xdr:nvSpPr>
        <xdr:cNvPr id="371" name="円/楕円 370"/>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100149</xdr:rowOff>
    </xdr:from>
    <xdr:to>
      <xdr:col>23</xdr:col>
      <xdr:colOff>517525</xdr:colOff>
      <xdr:row>85</xdr:row>
      <xdr:rowOff>147501</xdr:rowOff>
    </xdr:to>
    <xdr:cxnSp macro="">
      <xdr:nvCxnSpPr>
        <xdr:cNvPr id="372" name="直線コネクタ 371"/>
        <xdr:cNvCxnSpPr/>
      </xdr:nvCxnSpPr>
      <xdr:spPr>
        <a:xfrm flipV="1">
          <a:off x="15481300" y="14673399"/>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149514</xdr:rowOff>
    </xdr:from>
    <xdr:ext cx="405111" cy="259045"/>
    <xdr:sp macro="" textlink="">
      <xdr:nvSpPr>
        <xdr:cNvPr id="373"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17978</xdr:rowOff>
    </xdr:from>
    <xdr:ext cx="405111" cy="259045"/>
    <xdr:sp macro="" textlink="">
      <xdr:nvSpPr>
        <xdr:cNvPr id="374" name="n_1mainValue【消防施設】&#10;有形固定資産減価償却率"/>
        <xdr:cNvSpPr txBox="1"/>
      </xdr:nvSpPr>
      <xdr:spPr>
        <a:xfrm>
          <a:off x="15266043"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75" name="正方形/長方形 3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82" name="正方形/長方形 3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83" name="テキスト ボックス 3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84" name="直線コネクタ 3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385" name="直線コネクタ 3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86" name="テキスト ボックス 3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87" name="直線コネクタ 3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88" name="テキスト ボックス 3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89" name="直線コネクタ 3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90" name="テキスト ボックス 3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91" name="直線コネクタ 3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92" name="テキスト ボックス 3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93" name="直線コネクタ 3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94" name="テキスト ボックス 3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95" name="直線コネクタ 3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96" name="テキスト ボックス 3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398" name="直線コネクタ 397"/>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99"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400" name="直線コネクタ 399"/>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401"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402" name="直線コネクタ 40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03"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04" name="フローチャート : 判断 403"/>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405" name="フローチャート : 判断 404"/>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06" name="テキスト ボックス 4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07" name="テキスト ボックス 4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08" name="テキスト ボックス 4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09" name="テキスト ボックス 4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10" name="テキスト ボックス 4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38100</xdr:rowOff>
    </xdr:from>
    <xdr:to>
      <xdr:col>32</xdr:col>
      <xdr:colOff>238125</xdr:colOff>
      <xdr:row>78</xdr:row>
      <xdr:rowOff>139700</xdr:rowOff>
    </xdr:to>
    <xdr:sp macro="" textlink="">
      <xdr:nvSpPr>
        <xdr:cNvPr id="411" name="円/楕円 410"/>
        <xdr:cNvSpPr/>
      </xdr:nvSpPr>
      <xdr:spPr>
        <a:xfrm>
          <a:off x="221107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60977</xdr:rowOff>
    </xdr:from>
    <xdr:ext cx="469744" cy="259045"/>
    <xdr:sp macro="" textlink="">
      <xdr:nvSpPr>
        <xdr:cNvPr id="412" name="【消防施設】&#10;一人当たり面積該当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50800</xdr:rowOff>
    </xdr:from>
    <xdr:to>
      <xdr:col>31</xdr:col>
      <xdr:colOff>85725</xdr:colOff>
      <xdr:row>78</xdr:row>
      <xdr:rowOff>152400</xdr:rowOff>
    </xdr:to>
    <xdr:sp macro="" textlink="">
      <xdr:nvSpPr>
        <xdr:cNvPr id="413" name="円/楕円 412"/>
        <xdr:cNvSpPr/>
      </xdr:nvSpPr>
      <xdr:spPr>
        <a:xfrm>
          <a:off x="21272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88900</xdr:rowOff>
    </xdr:from>
    <xdr:to>
      <xdr:col>32</xdr:col>
      <xdr:colOff>187325</xdr:colOff>
      <xdr:row>78</xdr:row>
      <xdr:rowOff>101600</xdr:rowOff>
    </xdr:to>
    <xdr:cxnSp macro="">
      <xdr:nvCxnSpPr>
        <xdr:cNvPr id="414" name="直線コネクタ 413"/>
        <xdr:cNvCxnSpPr/>
      </xdr:nvCxnSpPr>
      <xdr:spPr>
        <a:xfrm flipV="1">
          <a:off x="21323300" y="1346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162577</xdr:rowOff>
    </xdr:from>
    <xdr:ext cx="469744" cy="259045"/>
    <xdr:sp macro="" textlink="">
      <xdr:nvSpPr>
        <xdr:cNvPr id="415"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168927</xdr:rowOff>
    </xdr:from>
    <xdr:ext cx="469744" cy="259045"/>
    <xdr:sp macro="" textlink="">
      <xdr:nvSpPr>
        <xdr:cNvPr id="416" name="n_1mainValue【消防施設】&#10;一人当たり面積"/>
        <xdr:cNvSpPr txBox="1"/>
      </xdr:nvSpPr>
      <xdr:spPr>
        <a:xfrm>
          <a:off x="210757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27" name="直線コネクタ 4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28" name="テキスト ボックス 4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29" name="直線コネクタ 4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0" name="テキスト ボックス 4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1" name="直線コネクタ 4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2" name="テキスト ボックス 4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3" name="直線コネクタ 4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4" name="テキスト ボックス 4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35" name="直線コネクタ 4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36" name="テキスト ボックス 4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37" name="直線コネクタ 4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38" name="テキスト ボックス 4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39" name="直線コネクタ 4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0" name="テキスト ボックス 4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442" name="直線コネクタ 441"/>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443"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444" name="直線コネクタ 44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445"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446" name="直線コネクタ 445"/>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54808</xdr:rowOff>
    </xdr:from>
    <xdr:ext cx="405111" cy="259045"/>
    <xdr:sp macro="" textlink="">
      <xdr:nvSpPr>
        <xdr:cNvPr id="447" name="【庁舎】&#10;有形固定資産減価償却率平均値テキスト"/>
        <xdr:cNvSpPr txBox="1"/>
      </xdr:nvSpPr>
      <xdr:spPr>
        <a:xfrm>
          <a:off x="164084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448" name="フローチャート : 判断 447"/>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449" name="フローチャート : 判断 448"/>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0" name="テキスト ボックス 4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1" name="テキスト ボックス 4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2" name="テキスト ボックス 4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3" name="テキスト ボックス 4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4" name="テキスト ボックス 4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80918</xdr:rowOff>
    </xdr:from>
    <xdr:to>
      <xdr:col>23</xdr:col>
      <xdr:colOff>568325</xdr:colOff>
      <xdr:row>104</xdr:row>
      <xdr:rowOff>11068</xdr:rowOff>
    </xdr:to>
    <xdr:sp macro="" textlink="">
      <xdr:nvSpPr>
        <xdr:cNvPr id="455" name="円/楕円 454"/>
        <xdr:cNvSpPr/>
      </xdr:nvSpPr>
      <xdr:spPr>
        <a:xfrm>
          <a:off x="162687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59345</xdr:rowOff>
    </xdr:from>
    <xdr:ext cx="405111" cy="259045"/>
    <xdr:sp macro="" textlink="">
      <xdr:nvSpPr>
        <xdr:cNvPr id="456" name="【庁舎】&#10;有形固定資産減価償却率該当値テキスト"/>
        <xdr:cNvSpPr txBox="1"/>
      </xdr:nvSpPr>
      <xdr:spPr>
        <a:xfrm>
          <a:off x="16408400" y="1771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89081</xdr:rowOff>
    </xdr:from>
    <xdr:to>
      <xdr:col>22</xdr:col>
      <xdr:colOff>415925</xdr:colOff>
      <xdr:row>104</xdr:row>
      <xdr:rowOff>19231</xdr:rowOff>
    </xdr:to>
    <xdr:sp macro="" textlink="">
      <xdr:nvSpPr>
        <xdr:cNvPr id="457" name="円/楕円 456"/>
        <xdr:cNvSpPr/>
      </xdr:nvSpPr>
      <xdr:spPr>
        <a:xfrm>
          <a:off x="15430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131718</xdr:rowOff>
    </xdr:from>
    <xdr:to>
      <xdr:col>23</xdr:col>
      <xdr:colOff>517525</xdr:colOff>
      <xdr:row>103</xdr:row>
      <xdr:rowOff>139881</xdr:rowOff>
    </xdr:to>
    <xdr:cxnSp macro="">
      <xdr:nvCxnSpPr>
        <xdr:cNvPr id="458" name="直線コネクタ 457"/>
        <xdr:cNvCxnSpPr/>
      </xdr:nvCxnSpPr>
      <xdr:spPr>
        <a:xfrm flipV="1">
          <a:off x="15481300" y="17791068"/>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459"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35758</xdr:rowOff>
    </xdr:from>
    <xdr:ext cx="405111" cy="259045"/>
    <xdr:sp macro="" textlink="">
      <xdr:nvSpPr>
        <xdr:cNvPr id="460" name="n_1mainValue【庁舎】&#10;有形固定資産減価償却率"/>
        <xdr:cNvSpPr txBox="1"/>
      </xdr:nvSpPr>
      <xdr:spPr>
        <a:xfrm>
          <a:off x="15266043"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68" name="正方形/長方形 4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69" name="テキスト ボックス 4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0" name="直線コネクタ 4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1" name="直線コネクタ 47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72" name="テキスト ボックス 47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73" name="直線コネクタ 47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74" name="テキスト ボックス 47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75" name="直線コネクタ 47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76" name="テキスト ボックス 47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77" name="直線コネクタ 47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78" name="テキスト ボックス 47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79" name="直線コネクタ 4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0" name="テキスト ボックス 4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482" name="直線コネクタ 481"/>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483"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484" name="直線コネクタ 483"/>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485"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486" name="直線コネクタ 485"/>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487"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488" name="フローチャート : 判断 487"/>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489" name="フローチャート : 判断 488"/>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0" name="テキスト ボックス 4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1" name="テキスト ボックス 4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2" name="テキスト ボックス 4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3" name="テキスト ボックス 4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4" name="テキスト ボックス 4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96265</xdr:rowOff>
    </xdr:from>
    <xdr:to>
      <xdr:col>32</xdr:col>
      <xdr:colOff>238125</xdr:colOff>
      <xdr:row>100</xdr:row>
      <xdr:rowOff>26415</xdr:rowOff>
    </xdr:to>
    <xdr:sp macro="" textlink="">
      <xdr:nvSpPr>
        <xdr:cNvPr id="495" name="円/楕円 494"/>
        <xdr:cNvSpPr/>
      </xdr:nvSpPr>
      <xdr:spPr>
        <a:xfrm>
          <a:off x="221107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49292</xdr:rowOff>
    </xdr:from>
    <xdr:ext cx="469744" cy="259045"/>
    <xdr:sp macro="" textlink="">
      <xdr:nvSpPr>
        <xdr:cNvPr id="496" name="【庁舎】&#10;一人当たり面積該当値テキスト"/>
        <xdr:cNvSpPr txBox="1"/>
      </xdr:nvSpPr>
      <xdr:spPr>
        <a:xfrm>
          <a:off x="22250400" y="170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96265</xdr:rowOff>
    </xdr:from>
    <xdr:to>
      <xdr:col>31</xdr:col>
      <xdr:colOff>85725</xdr:colOff>
      <xdr:row>100</xdr:row>
      <xdr:rowOff>26415</xdr:rowOff>
    </xdr:to>
    <xdr:sp macro="" textlink="">
      <xdr:nvSpPr>
        <xdr:cNvPr id="497" name="円/楕円 496"/>
        <xdr:cNvSpPr/>
      </xdr:nvSpPr>
      <xdr:spPr>
        <a:xfrm>
          <a:off x="212725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147065</xdr:rowOff>
    </xdr:from>
    <xdr:to>
      <xdr:col>32</xdr:col>
      <xdr:colOff>187325</xdr:colOff>
      <xdr:row>99</xdr:row>
      <xdr:rowOff>147065</xdr:rowOff>
    </xdr:to>
    <xdr:cxnSp macro="">
      <xdr:nvCxnSpPr>
        <xdr:cNvPr id="498" name="直線コネクタ 497"/>
        <xdr:cNvCxnSpPr/>
      </xdr:nvCxnSpPr>
      <xdr:spPr>
        <a:xfrm>
          <a:off x="21323300" y="17120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74692</xdr:rowOff>
    </xdr:from>
    <xdr:ext cx="469744" cy="259045"/>
    <xdr:sp macro="" textlink="">
      <xdr:nvSpPr>
        <xdr:cNvPr id="499" name="n_1aveValue【庁舎】&#10;一人当たり面積"/>
        <xdr:cNvSpPr txBox="1"/>
      </xdr:nvSpPr>
      <xdr:spPr>
        <a:xfrm>
          <a:off x="210757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42942</xdr:rowOff>
    </xdr:from>
    <xdr:ext cx="469744" cy="259045"/>
    <xdr:sp macro="" textlink="">
      <xdr:nvSpPr>
        <xdr:cNvPr id="500" name="n_1mainValue【庁舎】&#10;一人当たり面積"/>
        <xdr:cNvSpPr txBox="1"/>
      </xdr:nvSpPr>
      <xdr:spPr>
        <a:xfrm>
          <a:off x="21075727" y="1684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1" name="正方形/長方形 5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2" name="正方形/長方形 5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3" name="テキスト ボックス 5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庁舎・図書館・体育館については、平成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年に建築されたが、電気設備、機械設備については、ほとんどが法定耐用年数</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以下であり、耐用年数を経過しつつあるため、有形固定資産減価償却率が高くなってきている。特に、庁舎については設備の更新時期に差しかかっており、また、現在、庁舎に予備スペースを設けているため、類似団体と比較しても一人当たり面積が高くなっている。したがって、これらの現状を踏まえ、今後の設備更新や予備スペースの活用を念頭に、庁舎の長寿命化利活用検討に取り組んでいるところである。福祉施設については、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年に建築され、建物・設備が老朽化し、更新時期にきているため、今後の運用を考慮しながら、計画的な改修に順次取り組んでいるところである。消防施設については、消防本部庁舎を平成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年度にかけて建替えを行い、消防ポンプ庫についても計画的に建替えを行っているため、有形固定資産減価償却率は相当低くなっており、今後の維持補修費の減少を見込んでいる。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財政力指数は、歳入面での税収増加を主要因に、平成</a:t>
          </a:r>
          <a:r>
            <a:rPr kumimoji="1" lang="en-US" altLang="ja-JP" sz="1300">
              <a:latin typeface="ＭＳ Ｐゴシック"/>
            </a:rPr>
            <a:t>28</a:t>
          </a:r>
          <a:r>
            <a:rPr kumimoji="1" lang="ja-JP" altLang="en-US" sz="1300">
              <a:latin typeface="ＭＳ Ｐゴシック"/>
            </a:rPr>
            <a:t>年度は増加した。ただし、税収増加と表裏一体で普通交付税が大きく減少し、各種譲与税も減少したため、一般財源総額の確保に課題がある。特に、自主財源確保の観点から税収増加は重要である一方、その内訳で法人税の占める割合が高まると景気動向の影響を直接的に受ける恐れがあるため、その備えとして年度間の財源調整を行う財政調整基金を一定程度確保しておくなど、持続可能な財政基盤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38805</xdr:rowOff>
    </xdr:from>
    <xdr:to>
      <xdr:col>7</xdr:col>
      <xdr:colOff>152400</xdr:colOff>
      <xdr:row>42</xdr:row>
      <xdr:rowOff>65617</xdr:rowOff>
    </xdr:to>
    <xdr:cxnSp macro="">
      <xdr:nvCxnSpPr>
        <xdr:cNvPr id="68" name="直線コネクタ 67"/>
        <xdr:cNvCxnSpPr/>
      </xdr:nvCxnSpPr>
      <xdr:spPr>
        <a:xfrm flipV="1">
          <a:off x="4114800" y="723970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65617</xdr:rowOff>
    </xdr:to>
    <xdr:cxnSp macro="">
      <xdr:nvCxnSpPr>
        <xdr:cNvPr id="77" name="直線コネクタ 76"/>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159455</xdr:rowOff>
    </xdr:from>
    <xdr:to>
      <xdr:col>7</xdr:col>
      <xdr:colOff>203200</xdr:colOff>
      <xdr:row>42</xdr:row>
      <xdr:rowOff>89605</xdr:rowOff>
    </xdr:to>
    <xdr:sp macro="" textlink="">
      <xdr:nvSpPr>
        <xdr:cNvPr id="87" name="円/楕円 86"/>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4532</xdr:rowOff>
    </xdr:from>
    <xdr:ext cx="762000" cy="259045"/>
    <xdr:sp macro="" textlink="">
      <xdr:nvSpPr>
        <xdr:cNvPr id="88"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96" name="テキスト ボックス 95"/>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行財政改革の取り組みによる歳出削減策は継続しているものの、社会保障関係経費や公共施設等適正管理のための維持補修費の増加により、経常経費総額は増加傾向にある。また、平成</a:t>
          </a:r>
          <a:r>
            <a:rPr kumimoji="1" lang="en-US" altLang="ja-JP" sz="1300">
              <a:latin typeface="ＭＳ Ｐゴシック"/>
            </a:rPr>
            <a:t>28</a:t>
          </a:r>
          <a:r>
            <a:rPr kumimoji="1" lang="ja-JP" altLang="en-US" sz="1300">
              <a:latin typeface="ＭＳ Ｐゴシック"/>
            </a:rPr>
            <a:t>年度は前年度と比較して経常経費総額の増加幅（</a:t>
          </a:r>
          <a:r>
            <a:rPr kumimoji="1" lang="en-US" altLang="ja-JP" sz="1300">
              <a:latin typeface="ＭＳ Ｐゴシック"/>
            </a:rPr>
            <a:t>1.3</a:t>
          </a:r>
          <a:r>
            <a:rPr kumimoji="1" lang="ja-JP" altLang="en-US" sz="1300">
              <a:latin typeface="ＭＳ Ｐゴシック"/>
            </a:rPr>
            <a:t>％）より、経常一般財源総額の減少幅（▲</a:t>
          </a:r>
          <a:r>
            <a:rPr kumimoji="1" lang="en-US" altLang="ja-JP" sz="1300">
              <a:latin typeface="ＭＳ Ｐゴシック"/>
            </a:rPr>
            <a:t>5.3</a:t>
          </a:r>
          <a:r>
            <a:rPr kumimoji="1" lang="ja-JP" altLang="en-US" sz="1300">
              <a:latin typeface="ＭＳ Ｐゴシック"/>
            </a:rPr>
            <a:t>％）が大きかったため、経常収支比率は前年度比較で</a:t>
          </a:r>
          <a:r>
            <a:rPr kumimoji="1" lang="en-US" altLang="ja-JP" sz="1300">
              <a:latin typeface="ＭＳ Ｐゴシック"/>
            </a:rPr>
            <a:t>6.1</a:t>
          </a:r>
          <a:r>
            <a:rPr kumimoji="1" lang="ja-JP" altLang="en-US" sz="1300">
              <a:latin typeface="ＭＳ Ｐゴシック"/>
            </a:rPr>
            <a:t>％悪化した。歳出側での経常経費の圧縮に努めるとともに、歳入側では町税をはじめとする経常一般財源総額の確保に努める。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160020</xdr:rowOff>
    </xdr:from>
    <xdr:to>
      <xdr:col>7</xdr:col>
      <xdr:colOff>152400</xdr:colOff>
      <xdr:row>66</xdr:row>
      <xdr:rowOff>111506</xdr:rowOff>
    </xdr:to>
    <xdr:cxnSp macro="">
      <xdr:nvCxnSpPr>
        <xdr:cNvPr id="129" name="直線コネクタ 128"/>
        <xdr:cNvCxnSpPr/>
      </xdr:nvCxnSpPr>
      <xdr:spPr>
        <a:xfrm>
          <a:off x="4114800" y="11132820"/>
          <a:ext cx="8382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160020</xdr:rowOff>
    </xdr:from>
    <xdr:to>
      <xdr:col>6</xdr:col>
      <xdr:colOff>0</xdr:colOff>
      <xdr:row>65</xdr:row>
      <xdr:rowOff>65786</xdr:rowOff>
    </xdr:to>
    <xdr:cxnSp macro="">
      <xdr:nvCxnSpPr>
        <xdr:cNvPr id="132" name="直線コネクタ 131"/>
        <xdr:cNvCxnSpPr/>
      </xdr:nvCxnSpPr>
      <xdr:spPr>
        <a:xfrm flipV="1">
          <a:off x="3225800" y="1113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5588</xdr:rowOff>
    </xdr:from>
    <xdr:to>
      <xdr:col>4</xdr:col>
      <xdr:colOff>482600</xdr:colOff>
      <xdr:row>65</xdr:row>
      <xdr:rowOff>65786</xdr:rowOff>
    </xdr:to>
    <xdr:cxnSp macro="">
      <xdr:nvCxnSpPr>
        <xdr:cNvPr id="135" name="直線コネクタ 134"/>
        <xdr:cNvCxnSpPr/>
      </xdr:nvCxnSpPr>
      <xdr:spPr>
        <a:xfrm>
          <a:off x="2336800" y="10978388"/>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5588</xdr:rowOff>
    </xdr:from>
    <xdr:to>
      <xdr:col>3</xdr:col>
      <xdr:colOff>279400</xdr:colOff>
      <xdr:row>64</xdr:row>
      <xdr:rowOff>68326</xdr:rowOff>
    </xdr:to>
    <xdr:cxnSp macro="">
      <xdr:nvCxnSpPr>
        <xdr:cNvPr id="138" name="直線コネクタ 137"/>
        <xdr:cNvCxnSpPr/>
      </xdr:nvCxnSpPr>
      <xdr:spPr>
        <a:xfrm flipV="1">
          <a:off x="1447800" y="1097838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60706</xdr:rowOff>
    </xdr:from>
    <xdr:to>
      <xdr:col>7</xdr:col>
      <xdr:colOff>203200</xdr:colOff>
      <xdr:row>66</xdr:row>
      <xdr:rowOff>162306</xdr:rowOff>
    </xdr:to>
    <xdr:sp macro="" textlink="">
      <xdr:nvSpPr>
        <xdr:cNvPr id="148" name="円/楕円 147"/>
        <xdr:cNvSpPr/>
      </xdr:nvSpPr>
      <xdr:spPr>
        <a:xfrm>
          <a:off x="49022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128033</xdr:rowOff>
    </xdr:from>
    <xdr:ext cx="762000" cy="259045"/>
    <xdr:sp macro="" textlink="">
      <xdr:nvSpPr>
        <xdr:cNvPr id="149" name="財政構造の弾力性該当値テキスト"/>
        <xdr:cNvSpPr txBox="1"/>
      </xdr:nvSpPr>
      <xdr:spPr>
        <a:xfrm>
          <a:off x="5041900" y="1127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109220</xdr:rowOff>
    </xdr:from>
    <xdr:to>
      <xdr:col>6</xdr:col>
      <xdr:colOff>50800</xdr:colOff>
      <xdr:row>65</xdr:row>
      <xdr:rowOff>39370</xdr:rowOff>
    </xdr:to>
    <xdr:sp macro="" textlink="">
      <xdr:nvSpPr>
        <xdr:cNvPr id="150" name="円/楕円 149"/>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24147</xdr:rowOff>
    </xdr:from>
    <xdr:ext cx="736600" cy="259045"/>
    <xdr:sp macro="" textlink="">
      <xdr:nvSpPr>
        <xdr:cNvPr id="151" name="テキスト ボックス 150"/>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14986</xdr:rowOff>
    </xdr:from>
    <xdr:to>
      <xdr:col>4</xdr:col>
      <xdr:colOff>533400</xdr:colOff>
      <xdr:row>65</xdr:row>
      <xdr:rowOff>116586</xdr:rowOff>
    </xdr:to>
    <xdr:sp macro="" textlink="">
      <xdr:nvSpPr>
        <xdr:cNvPr id="152" name="円/楕円 151"/>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101363</xdr:rowOff>
    </xdr:from>
    <xdr:ext cx="762000" cy="259045"/>
    <xdr:sp macro="" textlink="">
      <xdr:nvSpPr>
        <xdr:cNvPr id="153" name="テキスト ボックス 152"/>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126238</xdr:rowOff>
    </xdr:from>
    <xdr:to>
      <xdr:col>3</xdr:col>
      <xdr:colOff>330200</xdr:colOff>
      <xdr:row>64</xdr:row>
      <xdr:rowOff>56388</xdr:rowOff>
    </xdr:to>
    <xdr:sp macro="" textlink="">
      <xdr:nvSpPr>
        <xdr:cNvPr id="154" name="円/楕円 153"/>
        <xdr:cNvSpPr/>
      </xdr:nvSpPr>
      <xdr:spPr>
        <a:xfrm>
          <a:off x="2286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41165</xdr:rowOff>
    </xdr:from>
    <xdr:ext cx="762000" cy="259045"/>
    <xdr:sp macro="" textlink="">
      <xdr:nvSpPr>
        <xdr:cNvPr id="155" name="テキスト ボックス 154"/>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17526</xdr:rowOff>
    </xdr:from>
    <xdr:to>
      <xdr:col>2</xdr:col>
      <xdr:colOff>127000</xdr:colOff>
      <xdr:row>64</xdr:row>
      <xdr:rowOff>119126</xdr:rowOff>
    </xdr:to>
    <xdr:sp macro="" textlink="">
      <xdr:nvSpPr>
        <xdr:cNvPr id="156" name="円/楕円 155"/>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103903</xdr:rowOff>
    </xdr:from>
    <xdr:ext cx="762000" cy="259045"/>
    <xdr:sp macro="" textlink="">
      <xdr:nvSpPr>
        <xdr:cNvPr id="157" name="テキスト ボックス 156"/>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[118,829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行財政改革の取り組みで人件費総額を抑制してきていたが、人事院勧告に基づく給与水準改定により、前年度より増加している。物件費等については、臨時職員の雇用により賃金が増加傾向であり、また公共施設の適正管理のための建物や道路の維持補修費も増加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80499</xdr:rowOff>
    </xdr:from>
    <xdr:to>
      <xdr:col>7</xdr:col>
      <xdr:colOff>152400</xdr:colOff>
      <xdr:row>81</xdr:row>
      <xdr:rowOff>84519</xdr:rowOff>
    </xdr:to>
    <xdr:cxnSp macro="">
      <xdr:nvCxnSpPr>
        <xdr:cNvPr id="190" name="直線コネクタ 189"/>
        <xdr:cNvCxnSpPr/>
      </xdr:nvCxnSpPr>
      <xdr:spPr>
        <a:xfrm>
          <a:off x="4114800" y="13967949"/>
          <a:ext cx="8382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53087</xdr:rowOff>
    </xdr:from>
    <xdr:to>
      <xdr:col>6</xdr:col>
      <xdr:colOff>0</xdr:colOff>
      <xdr:row>81</xdr:row>
      <xdr:rowOff>80499</xdr:rowOff>
    </xdr:to>
    <xdr:cxnSp macro="">
      <xdr:nvCxnSpPr>
        <xdr:cNvPr id="193" name="直線コネクタ 192"/>
        <xdr:cNvCxnSpPr/>
      </xdr:nvCxnSpPr>
      <xdr:spPr>
        <a:xfrm>
          <a:off x="3225800" y="13940537"/>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29975</xdr:rowOff>
    </xdr:from>
    <xdr:to>
      <xdr:col>4</xdr:col>
      <xdr:colOff>482600</xdr:colOff>
      <xdr:row>81</xdr:row>
      <xdr:rowOff>53087</xdr:rowOff>
    </xdr:to>
    <xdr:cxnSp macro="">
      <xdr:nvCxnSpPr>
        <xdr:cNvPr id="196" name="直線コネクタ 195"/>
        <xdr:cNvCxnSpPr/>
      </xdr:nvCxnSpPr>
      <xdr:spPr>
        <a:xfrm>
          <a:off x="2336800" y="13917425"/>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29975</xdr:rowOff>
    </xdr:from>
    <xdr:to>
      <xdr:col>3</xdr:col>
      <xdr:colOff>279400</xdr:colOff>
      <xdr:row>81</xdr:row>
      <xdr:rowOff>49130</xdr:rowOff>
    </xdr:to>
    <xdr:cxnSp macro="">
      <xdr:nvCxnSpPr>
        <xdr:cNvPr id="199" name="直線コネクタ 198"/>
        <xdr:cNvCxnSpPr/>
      </xdr:nvCxnSpPr>
      <xdr:spPr>
        <a:xfrm flipV="1">
          <a:off x="1447800" y="13917425"/>
          <a:ext cx="889000" cy="1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33719</xdr:rowOff>
    </xdr:from>
    <xdr:to>
      <xdr:col>7</xdr:col>
      <xdr:colOff>203200</xdr:colOff>
      <xdr:row>81</xdr:row>
      <xdr:rowOff>135319</xdr:rowOff>
    </xdr:to>
    <xdr:sp macro="" textlink="">
      <xdr:nvSpPr>
        <xdr:cNvPr id="209" name="円/楕円 208"/>
        <xdr:cNvSpPr/>
      </xdr:nvSpPr>
      <xdr:spPr>
        <a:xfrm>
          <a:off x="4902200" y="139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5796</xdr:rowOff>
    </xdr:from>
    <xdr:ext cx="762000" cy="259045"/>
    <xdr:sp macro="" textlink="">
      <xdr:nvSpPr>
        <xdr:cNvPr id="210" name="人件費・物件費等の状況該当値テキスト"/>
        <xdr:cNvSpPr txBox="1"/>
      </xdr:nvSpPr>
      <xdr:spPr>
        <a:xfrm>
          <a:off x="5041900" y="1389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118,829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29699</xdr:rowOff>
    </xdr:from>
    <xdr:to>
      <xdr:col>6</xdr:col>
      <xdr:colOff>50800</xdr:colOff>
      <xdr:row>81</xdr:row>
      <xdr:rowOff>131299</xdr:rowOff>
    </xdr:to>
    <xdr:sp macro="" textlink="">
      <xdr:nvSpPr>
        <xdr:cNvPr id="211" name="円/楕円 210"/>
        <xdr:cNvSpPr/>
      </xdr:nvSpPr>
      <xdr:spPr>
        <a:xfrm>
          <a:off x="4064000" y="1391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116076</xdr:rowOff>
    </xdr:from>
    <xdr:ext cx="736600" cy="259045"/>
    <xdr:sp macro="" textlink="">
      <xdr:nvSpPr>
        <xdr:cNvPr id="212" name="テキスト ボックス 211"/>
        <xdr:cNvSpPr txBox="1"/>
      </xdr:nvSpPr>
      <xdr:spPr>
        <a:xfrm>
          <a:off x="3733800" y="14003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2287</xdr:rowOff>
    </xdr:from>
    <xdr:to>
      <xdr:col>4</xdr:col>
      <xdr:colOff>533400</xdr:colOff>
      <xdr:row>81</xdr:row>
      <xdr:rowOff>103887</xdr:rowOff>
    </xdr:to>
    <xdr:sp macro="" textlink="">
      <xdr:nvSpPr>
        <xdr:cNvPr id="213" name="円/楕円 212"/>
        <xdr:cNvSpPr/>
      </xdr:nvSpPr>
      <xdr:spPr>
        <a:xfrm>
          <a:off x="3175000" y="1388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114064</xdr:rowOff>
    </xdr:from>
    <xdr:ext cx="762000" cy="259045"/>
    <xdr:sp macro="" textlink="">
      <xdr:nvSpPr>
        <xdr:cNvPr id="214" name="テキスト ボックス 213"/>
        <xdr:cNvSpPr txBox="1"/>
      </xdr:nvSpPr>
      <xdr:spPr>
        <a:xfrm>
          <a:off x="2844800" y="1365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112,316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150625</xdr:rowOff>
    </xdr:from>
    <xdr:to>
      <xdr:col>3</xdr:col>
      <xdr:colOff>330200</xdr:colOff>
      <xdr:row>81</xdr:row>
      <xdr:rowOff>80775</xdr:rowOff>
    </xdr:to>
    <xdr:sp macro="" textlink="">
      <xdr:nvSpPr>
        <xdr:cNvPr id="215" name="円/楕円 214"/>
        <xdr:cNvSpPr/>
      </xdr:nvSpPr>
      <xdr:spPr>
        <a:xfrm>
          <a:off x="2286000" y="138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90952</xdr:rowOff>
    </xdr:from>
    <xdr:ext cx="762000" cy="259045"/>
    <xdr:sp macro="" textlink="">
      <xdr:nvSpPr>
        <xdr:cNvPr id="216" name="テキスト ボックス 215"/>
        <xdr:cNvSpPr txBox="1"/>
      </xdr:nvSpPr>
      <xdr:spPr>
        <a:xfrm>
          <a:off x="1955800" y="1363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169780</xdr:rowOff>
    </xdr:from>
    <xdr:to>
      <xdr:col>2</xdr:col>
      <xdr:colOff>127000</xdr:colOff>
      <xdr:row>81</xdr:row>
      <xdr:rowOff>99930</xdr:rowOff>
    </xdr:to>
    <xdr:sp macro="" textlink="">
      <xdr:nvSpPr>
        <xdr:cNvPr id="217" name="円/楕円 216"/>
        <xdr:cNvSpPr/>
      </xdr:nvSpPr>
      <xdr:spPr>
        <a:xfrm>
          <a:off x="1397000" y="138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84707</xdr:rowOff>
    </xdr:from>
    <xdr:ext cx="762000" cy="259045"/>
    <xdr:sp macro="" textlink="">
      <xdr:nvSpPr>
        <xdr:cNvPr id="218" name="テキスト ボックス 217"/>
        <xdr:cNvSpPr txBox="1"/>
      </xdr:nvSpPr>
      <xdr:spPr>
        <a:xfrm>
          <a:off x="1066800" y="1397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ラスパイレス指数は、類似団体平均を</a:t>
          </a:r>
          <a:r>
            <a:rPr kumimoji="1" lang="en-US" altLang="ja-JP" sz="1300">
              <a:latin typeface="ＭＳ Ｐゴシック"/>
            </a:rPr>
            <a:t>2.1</a:t>
          </a:r>
          <a:r>
            <a:rPr kumimoji="1" lang="ja-JP" altLang="en-US" sz="1300">
              <a:latin typeface="ＭＳ Ｐゴシック"/>
            </a:rPr>
            <a:t>上回っており、引き続き比較的給与水準の高い若年層の水準適正化や各種手当、昇給の見直しなどにより給与水準の適正化に努め、縮減を図る。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23707</xdr:rowOff>
    </xdr:to>
    <xdr:cxnSp macro="">
      <xdr:nvCxnSpPr>
        <xdr:cNvPr id="252" name="直線コネクタ 251"/>
        <xdr:cNvCxnSpPr/>
      </xdr:nvCxnSpPr>
      <xdr:spPr>
        <a:xfrm flipV="1">
          <a:off x="16179800" y="14556739"/>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23707</xdr:rowOff>
    </xdr:to>
    <xdr:cxnSp macro="">
      <xdr:nvCxnSpPr>
        <xdr:cNvPr id="255" name="直線コネクタ 254"/>
        <xdr:cNvCxnSpPr/>
      </xdr:nvCxnSpPr>
      <xdr:spPr>
        <a:xfrm>
          <a:off x="15290800" y="14532611"/>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84</xdr:row>
      <xdr:rowOff>162984</xdr:rowOff>
    </xdr:to>
    <xdr:cxnSp macro="">
      <xdr:nvCxnSpPr>
        <xdr:cNvPr id="258" name="直線コネクタ 257"/>
        <xdr:cNvCxnSpPr/>
      </xdr:nvCxnSpPr>
      <xdr:spPr>
        <a:xfrm flipV="1">
          <a:off x="14401800" y="1453261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162984</xdr:rowOff>
    </xdr:from>
    <xdr:to>
      <xdr:col>21</xdr:col>
      <xdr:colOff>0</xdr:colOff>
      <xdr:row>88</xdr:row>
      <xdr:rowOff>112607</xdr:rowOff>
    </xdr:to>
    <xdr:cxnSp macro="">
      <xdr:nvCxnSpPr>
        <xdr:cNvPr id="261" name="直線コネクタ 260"/>
        <xdr:cNvCxnSpPr/>
      </xdr:nvCxnSpPr>
      <xdr:spPr>
        <a:xfrm flipV="1">
          <a:off x="13512800" y="14564784"/>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2"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3" name="円/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4" name="テキスト ボックス 27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5" name="円/楕円 274"/>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166388</xdr:rowOff>
    </xdr:from>
    <xdr:ext cx="762000" cy="259045"/>
    <xdr:sp macro="" textlink="">
      <xdr:nvSpPr>
        <xdr:cNvPr id="276" name="テキスト ボックス 275"/>
        <xdr:cNvSpPr txBox="1"/>
      </xdr:nvSpPr>
      <xdr:spPr>
        <a:xfrm>
          <a:off x="14909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112184</xdr:rowOff>
    </xdr:from>
    <xdr:to>
      <xdr:col>21</xdr:col>
      <xdr:colOff>50800</xdr:colOff>
      <xdr:row>85</xdr:row>
      <xdr:rowOff>42334</xdr:rowOff>
    </xdr:to>
    <xdr:sp macro="" textlink="">
      <xdr:nvSpPr>
        <xdr:cNvPr id="277" name="円/楕円 276"/>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27111</xdr:rowOff>
    </xdr:from>
    <xdr:ext cx="762000" cy="259045"/>
    <xdr:sp macro="" textlink="">
      <xdr:nvSpPr>
        <xdr:cNvPr id="278" name="テキスト ボックス 277"/>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79" name="円/楕円 278"/>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0" name="テキスト ボックス 27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行財政改革の取組みとして退職者不補充を中心とした職員数削減に努めてきたことで、人口千人当たりの職員数としては、少ないものとなっているのが、緩やかながらも人口増を続ける本町において、住民ニーズの多様化や地方分権による事務移譲の対応、また地方創生を進めていくための人材確保など、引き続き住民サービス水準の維持を図るための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55608</xdr:rowOff>
    </xdr:from>
    <xdr:to>
      <xdr:col>24</xdr:col>
      <xdr:colOff>558800</xdr:colOff>
      <xdr:row>61</xdr:row>
      <xdr:rowOff>98697</xdr:rowOff>
    </xdr:to>
    <xdr:cxnSp macro="">
      <xdr:nvCxnSpPr>
        <xdr:cNvPr id="317" name="直線コネクタ 316"/>
        <xdr:cNvCxnSpPr/>
      </xdr:nvCxnSpPr>
      <xdr:spPr>
        <a:xfrm>
          <a:off x="16179800" y="10514058"/>
          <a:ext cx="8382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8"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55608</xdr:rowOff>
    </xdr:to>
    <xdr:cxnSp macro="">
      <xdr:nvCxnSpPr>
        <xdr:cNvPr id="320" name="直線コネクタ 319"/>
        <xdr:cNvCxnSpPr/>
      </xdr:nvCxnSpPr>
      <xdr:spPr>
        <a:xfrm>
          <a:off x="15290800" y="1050544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2" name="テキスト ボックス 321"/>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41819</xdr:rowOff>
    </xdr:from>
    <xdr:to>
      <xdr:col>22</xdr:col>
      <xdr:colOff>203200</xdr:colOff>
      <xdr:row>61</xdr:row>
      <xdr:rowOff>46990</xdr:rowOff>
    </xdr:to>
    <xdr:cxnSp macro="">
      <xdr:nvCxnSpPr>
        <xdr:cNvPr id="323" name="直線コネクタ 322"/>
        <xdr:cNvCxnSpPr/>
      </xdr:nvCxnSpPr>
      <xdr:spPr>
        <a:xfrm>
          <a:off x="14401800" y="1050026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6276</xdr:rowOff>
    </xdr:from>
    <xdr:ext cx="762000" cy="259045"/>
    <xdr:sp macro="" textlink="">
      <xdr:nvSpPr>
        <xdr:cNvPr id="325" name="テキスト ボックス 324"/>
        <xdr:cNvSpPr txBox="1"/>
      </xdr:nvSpPr>
      <xdr:spPr>
        <a:xfrm>
          <a:off x="14909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40096</xdr:rowOff>
    </xdr:from>
    <xdr:to>
      <xdr:col>21</xdr:col>
      <xdr:colOff>0</xdr:colOff>
      <xdr:row>61</xdr:row>
      <xdr:rowOff>41819</xdr:rowOff>
    </xdr:to>
    <xdr:cxnSp macro="">
      <xdr:nvCxnSpPr>
        <xdr:cNvPr id="326" name="直線コネクタ 325"/>
        <xdr:cNvCxnSpPr/>
      </xdr:nvCxnSpPr>
      <xdr:spPr>
        <a:xfrm>
          <a:off x="13512800" y="1049854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8000</xdr:rowOff>
    </xdr:from>
    <xdr:ext cx="762000" cy="259045"/>
    <xdr:sp macro="" textlink="">
      <xdr:nvSpPr>
        <xdr:cNvPr id="330" name="テキスト ボックス 329"/>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47897</xdr:rowOff>
    </xdr:from>
    <xdr:to>
      <xdr:col>24</xdr:col>
      <xdr:colOff>609600</xdr:colOff>
      <xdr:row>61</xdr:row>
      <xdr:rowOff>149497</xdr:rowOff>
    </xdr:to>
    <xdr:sp macro="" textlink="">
      <xdr:nvSpPr>
        <xdr:cNvPr id="336" name="円/楕円 335"/>
        <xdr:cNvSpPr/>
      </xdr:nvSpPr>
      <xdr:spPr>
        <a:xfrm>
          <a:off x="169672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19974</xdr:rowOff>
    </xdr:from>
    <xdr:ext cx="762000" cy="259045"/>
    <xdr:sp macro="" textlink="">
      <xdr:nvSpPr>
        <xdr:cNvPr id="337" name="定員管理の状況該当値テキスト"/>
        <xdr:cNvSpPr txBox="1"/>
      </xdr:nvSpPr>
      <xdr:spPr>
        <a:xfrm>
          <a:off x="17106900" y="104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4808</xdr:rowOff>
    </xdr:from>
    <xdr:to>
      <xdr:col>23</xdr:col>
      <xdr:colOff>457200</xdr:colOff>
      <xdr:row>61</xdr:row>
      <xdr:rowOff>106408</xdr:rowOff>
    </xdr:to>
    <xdr:sp macro="" textlink="">
      <xdr:nvSpPr>
        <xdr:cNvPr id="338" name="円/楕円 337"/>
        <xdr:cNvSpPr/>
      </xdr:nvSpPr>
      <xdr:spPr>
        <a:xfrm>
          <a:off x="16129000" y="1046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39" name="テキスト ボックス 338"/>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0" name="円/楕円 339"/>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82567</xdr:rowOff>
    </xdr:from>
    <xdr:ext cx="762000" cy="259045"/>
    <xdr:sp macro="" textlink="">
      <xdr:nvSpPr>
        <xdr:cNvPr id="341" name="テキスト ボックス 340"/>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162469</xdr:rowOff>
    </xdr:from>
    <xdr:to>
      <xdr:col>21</xdr:col>
      <xdr:colOff>50800</xdr:colOff>
      <xdr:row>61</xdr:row>
      <xdr:rowOff>92619</xdr:rowOff>
    </xdr:to>
    <xdr:sp macro="" textlink="">
      <xdr:nvSpPr>
        <xdr:cNvPr id="342" name="円/楕円 341"/>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43" name="テキスト ボックス 342"/>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160746</xdr:rowOff>
    </xdr:from>
    <xdr:to>
      <xdr:col>19</xdr:col>
      <xdr:colOff>533400</xdr:colOff>
      <xdr:row>61</xdr:row>
      <xdr:rowOff>90896</xdr:rowOff>
    </xdr:to>
    <xdr:sp macro="" textlink="">
      <xdr:nvSpPr>
        <xdr:cNvPr id="344" name="円/楕円 343"/>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75673</xdr:rowOff>
    </xdr:from>
    <xdr:ext cx="762000" cy="259045"/>
    <xdr:sp macro="" textlink="">
      <xdr:nvSpPr>
        <xdr:cNvPr id="345" name="テキスト ボックス 344"/>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五省協定に基づく立替施行償還債務を中心とした準公債費である債務負担行為の償還金、公営企業への繰出金が影響して類似団体比較において高い水準が続いている。近年、公共施設の耐震化による建替事業を実施したため、償還経費の増大が見込まれるなど、短期的に数値が大きく好転する要素はなく、債務残高総額の圧縮に継続して取り組む。</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29972</xdr:rowOff>
    </xdr:from>
    <xdr:to>
      <xdr:col>24</xdr:col>
      <xdr:colOff>558800</xdr:colOff>
      <xdr:row>44</xdr:row>
      <xdr:rowOff>78232</xdr:rowOff>
    </xdr:to>
    <xdr:cxnSp macro="">
      <xdr:nvCxnSpPr>
        <xdr:cNvPr id="377" name="直線コネクタ 376"/>
        <xdr:cNvCxnSpPr/>
      </xdr:nvCxnSpPr>
      <xdr:spPr>
        <a:xfrm flipV="1">
          <a:off x="16179800" y="757377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78"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68580</xdr:rowOff>
    </xdr:from>
    <xdr:to>
      <xdr:col>23</xdr:col>
      <xdr:colOff>406400</xdr:colOff>
      <xdr:row>44</xdr:row>
      <xdr:rowOff>78232</xdr:rowOff>
    </xdr:to>
    <xdr:cxnSp macro="">
      <xdr:nvCxnSpPr>
        <xdr:cNvPr id="380" name="直線コネクタ 379"/>
        <xdr:cNvCxnSpPr/>
      </xdr:nvCxnSpPr>
      <xdr:spPr>
        <a:xfrm>
          <a:off x="15290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2" name="テキスト ボックス 381"/>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78232</xdr:rowOff>
    </xdr:to>
    <xdr:cxnSp macro="">
      <xdr:nvCxnSpPr>
        <xdr:cNvPr id="383" name="直線コネクタ 382"/>
        <xdr:cNvCxnSpPr/>
      </xdr:nvCxnSpPr>
      <xdr:spPr>
        <a:xfrm flipV="1">
          <a:off x="14401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5" name="テキスト ボックス 384"/>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58928</xdr:rowOff>
    </xdr:from>
    <xdr:to>
      <xdr:col>21</xdr:col>
      <xdr:colOff>0</xdr:colOff>
      <xdr:row>44</xdr:row>
      <xdr:rowOff>78232</xdr:rowOff>
    </xdr:to>
    <xdr:cxnSp macro="">
      <xdr:nvCxnSpPr>
        <xdr:cNvPr id="386" name="直線コネクタ 385"/>
        <xdr:cNvCxnSpPr/>
      </xdr:nvCxnSpPr>
      <xdr:spPr>
        <a:xfrm>
          <a:off x="13512800" y="76027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8" name="テキスト ボックス 38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0" name="テキスト ボックス 389"/>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150622</xdr:rowOff>
    </xdr:from>
    <xdr:to>
      <xdr:col>24</xdr:col>
      <xdr:colOff>609600</xdr:colOff>
      <xdr:row>44</xdr:row>
      <xdr:rowOff>80772</xdr:rowOff>
    </xdr:to>
    <xdr:sp macro="" textlink="">
      <xdr:nvSpPr>
        <xdr:cNvPr id="396" name="円/楕円 395"/>
        <xdr:cNvSpPr/>
      </xdr:nvSpPr>
      <xdr:spPr>
        <a:xfrm>
          <a:off x="16967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46499</xdr:rowOff>
    </xdr:from>
    <xdr:ext cx="762000" cy="259045"/>
    <xdr:sp macro="" textlink="">
      <xdr:nvSpPr>
        <xdr:cNvPr id="397" name="公債費負担の状況該当値テキスト"/>
        <xdr:cNvSpPr txBox="1"/>
      </xdr:nvSpPr>
      <xdr:spPr>
        <a:xfrm>
          <a:off x="17106900" y="74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27432</xdr:rowOff>
    </xdr:from>
    <xdr:to>
      <xdr:col>23</xdr:col>
      <xdr:colOff>457200</xdr:colOff>
      <xdr:row>44</xdr:row>
      <xdr:rowOff>129032</xdr:rowOff>
    </xdr:to>
    <xdr:sp macro="" textlink="">
      <xdr:nvSpPr>
        <xdr:cNvPr id="398" name="円/楕円 397"/>
        <xdr:cNvSpPr/>
      </xdr:nvSpPr>
      <xdr:spPr>
        <a:xfrm>
          <a:off x="16129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113809</xdr:rowOff>
    </xdr:from>
    <xdr:ext cx="736600" cy="259045"/>
    <xdr:sp macro="" textlink="">
      <xdr:nvSpPr>
        <xdr:cNvPr id="399" name="テキスト ボックス 398"/>
        <xdr:cNvSpPr txBox="1"/>
      </xdr:nvSpPr>
      <xdr:spPr>
        <a:xfrm>
          <a:off x="15798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0" name="円/楕円 399"/>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1" name="テキスト ボックス 400"/>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27432</xdr:rowOff>
    </xdr:from>
    <xdr:to>
      <xdr:col>21</xdr:col>
      <xdr:colOff>50800</xdr:colOff>
      <xdr:row>44</xdr:row>
      <xdr:rowOff>129032</xdr:rowOff>
    </xdr:to>
    <xdr:sp macro="" textlink="">
      <xdr:nvSpPr>
        <xdr:cNvPr id="402" name="円/楕円 401"/>
        <xdr:cNvSpPr/>
      </xdr:nvSpPr>
      <xdr:spPr>
        <a:xfrm>
          <a:off x="14351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113809</xdr:rowOff>
    </xdr:from>
    <xdr:ext cx="762000" cy="259045"/>
    <xdr:sp macro="" textlink="">
      <xdr:nvSpPr>
        <xdr:cNvPr id="403" name="テキスト ボックス 402"/>
        <xdr:cNvSpPr txBox="1"/>
      </xdr:nvSpPr>
      <xdr:spPr>
        <a:xfrm>
          <a:off x="14020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8128</xdr:rowOff>
    </xdr:from>
    <xdr:to>
      <xdr:col>19</xdr:col>
      <xdr:colOff>533400</xdr:colOff>
      <xdr:row>44</xdr:row>
      <xdr:rowOff>109728</xdr:rowOff>
    </xdr:to>
    <xdr:sp macro="" textlink="">
      <xdr:nvSpPr>
        <xdr:cNvPr id="404" name="円/楕円 403"/>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94505</xdr:rowOff>
    </xdr:from>
    <xdr:ext cx="762000" cy="259045"/>
    <xdr:sp macro="" textlink="">
      <xdr:nvSpPr>
        <xdr:cNvPr id="405" name="テキスト ボックス 404"/>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比較においても将来負担比率は極めて高い値となっている。近年の公共施設の建替等に伴う地方債発行により地方債残高</a:t>
          </a:r>
          <a:r>
            <a:rPr kumimoji="1" lang="ja-JP" altLang="en-US" sz="1300" baseline="0">
              <a:solidFill>
                <a:schemeClr val="dk1"/>
              </a:solidFill>
              <a:effectLst/>
              <a:latin typeface="+mn-lt"/>
              <a:ea typeface="+mn-ea"/>
              <a:cs typeface="+mn-cs"/>
            </a:rPr>
            <a:t>が一時的に増加したが</a:t>
          </a:r>
          <a:r>
            <a:rPr kumimoji="1" lang="ja-JP" altLang="ja-JP" sz="1300" baseline="0">
              <a:solidFill>
                <a:schemeClr val="dk1"/>
              </a:solidFill>
              <a:effectLst/>
              <a:latin typeface="+mn-lt"/>
              <a:ea typeface="+mn-ea"/>
              <a:cs typeface="+mn-cs"/>
            </a:rPr>
            <a:t>、将来世代への過度な負担とならないよう、引き続き適切な財政運営に努める。</a:t>
          </a:r>
          <a:endParaRPr lang="ja-JP" altLang="ja-JP" sz="1300" baseline="0">
            <a:effectLst/>
          </a:endParaRPr>
        </a:p>
        <a:p>
          <a:endParaRPr kumimoji="1" lang="ja-JP" altLang="en-US" sz="1300" baseline="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81890</xdr:rowOff>
    </xdr:from>
    <xdr:to>
      <xdr:col>24</xdr:col>
      <xdr:colOff>558800</xdr:colOff>
      <xdr:row>20</xdr:row>
      <xdr:rowOff>107950</xdr:rowOff>
    </xdr:to>
    <xdr:cxnSp macro="">
      <xdr:nvCxnSpPr>
        <xdr:cNvPr id="437" name="直線コネクタ 436"/>
        <xdr:cNvCxnSpPr/>
      </xdr:nvCxnSpPr>
      <xdr:spPr>
        <a:xfrm>
          <a:off x="16179800" y="3510890"/>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81890</xdr:rowOff>
    </xdr:from>
    <xdr:to>
      <xdr:col>23</xdr:col>
      <xdr:colOff>406400</xdr:colOff>
      <xdr:row>20</xdr:row>
      <xdr:rowOff>93472</xdr:rowOff>
    </xdr:to>
    <xdr:cxnSp macro="">
      <xdr:nvCxnSpPr>
        <xdr:cNvPr id="440" name="直線コネクタ 439"/>
        <xdr:cNvCxnSpPr/>
      </xdr:nvCxnSpPr>
      <xdr:spPr>
        <a:xfrm flipV="1">
          <a:off x="15290800" y="3510890"/>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93472</xdr:rowOff>
    </xdr:from>
    <xdr:to>
      <xdr:col>22</xdr:col>
      <xdr:colOff>203200</xdr:colOff>
      <xdr:row>21</xdr:row>
      <xdr:rowOff>20472</xdr:rowOff>
    </xdr:to>
    <xdr:cxnSp macro="">
      <xdr:nvCxnSpPr>
        <xdr:cNvPr id="443" name="直線コネクタ 442"/>
        <xdr:cNvCxnSpPr/>
      </xdr:nvCxnSpPr>
      <xdr:spPr>
        <a:xfrm flipV="1">
          <a:off x="14401800" y="3522472"/>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20472</xdr:rowOff>
    </xdr:from>
    <xdr:to>
      <xdr:col>21</xdr:col>
      <xdr:colOff>0</xdr:colOff>
      <xdr:row>21</xdr:row>
      <xdr:rowOff>158496</xdr:rowOff>
    </xdr:to>
    <xdr:cxnSp macro="">
      <xdr:nvCxnSpPr>
        <xdr:cNvPr id="446" name="直線コネクタ 445"/>
        <xdr:cNvCxnSpPr/>
      </xdr:nvCxnSpPr>
      <xdr:spPr>
        <a:xfrm flipV="1">
          <a:off x="13512800" y="3620922"/>
          <a:ext cx="8890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7" name="フローチャート : 判断 446"/>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8" name="テキスト ボックス 447"/>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9" name="フローチャート : 判断 448"/>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0" name="テキスト ボックス 449"/>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57150</xdr:rowOff>
    </xdr:from>
    <xdr:to>
      <xdr:col>24</xdr:col>
      <xdr:colOff>609600</xdr:colOff>
      <xdr:row>20</xdr:row>
      <xdr:rowOff>158750</xdr:rowOff>
    </xdr:to>
    <xdr:sp macro="" textlink="">
      <xdr:nvSpPr>
        <xdr:cNvPr id="456" name="円/楕円 455"/>
        <xdr:cNvSpPr/>
      </xdr:nvSpPr>
      <xdr:spPr>
        <a:xfrm>
          <a:off x="169672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29227</xdr:rowOff>
    </xdr:from>
    <xdr:ext cx="762000" cy="259045"/>
    <xdr:sp macro="" textlink="">
      <xdr:nvSpPr>
        <xdr:cNvPr id="457" name="将来負担の状況該当値テキスト"/>
        <xdr:cNvSpPr txBox="1"/>
      </xdr:nvSpPr>
      <xdr:spPr>
        <a:xfrm>
          <a:off x="171069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31090</xdr:rowOff>
    </xdr:from>
    <xdr:to>
      <xdr:col>23</xdr:col>
      <xdr:colOff>457200</xdr:colOff>
      <xdr:row>20</xdr:row>
      <xdr:rowOff>132690</xdr:rowOff>
    </xdr:to>
    <xdr:sp macro="" textlink="">
      <xdr:nvSpPr>
        <xdr:cNvPr id="458" name="円/楕円 457"/>
        <xdr:cNvSpPr/>
      </xdr:nvSpPr>
      <xdr:spPr>
        <a:xfrm>
          <a:off x="16129000" y="34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117467</xdr:rowOff>
    </xdr:from>
    <xdr:ext cx="736600" cy="259045"/>
    <xdr:sp macro="" textlink="">
      <xdr:nvSpPr>
        <xdr:cNvPr id="459" name="テキスト ボックス 458"/>
        <xdr:cNvSpPr txBox="1"/>
      </xdr:nvSpPr>
      <xdr:spPr>
        <a:xfrm>
          <a:off x="15798800" y="3546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42672</xdr:rowOff>
    </xdr:from>
    <xdr:to>
      <xdr:col>22</xdr:col>
      <xdr:colOff>254000</xdr:colOff>
      <xdr:row>20</xdr:row>
      <xdr:rowOff>144272</xdr:rowOff>
    </xdr:to>
    <xdr:sp macro="" textlink="">
      <xdr:nvSpPr>
        <xdr:cNvPr id="460" name="円/楕円 459"/>
        <xdr:cNvSpPr/>
      </xdr:nvSpPr>
      <xdr:spPr>
        <a:xfrm>
          <a:off x="15240000" y="34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129049</xdr:rowOff>
    </xdr:from>
    <xdr:ext cx="762000" cy="259045"/>
    <xdr:sp macro="" textlink="">
      <xdr:nvSpPr>
        <xdr:cNvPr id="461" name="テキスト ボックス 460"/>
        <xdr:cNvSpPr txBox="1"/>
      </xdr:nvSpPr>
      <xdr:spPr>
        <a:xfrm>
          <a:off x="14909800" y="35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141122</xdr:rowOff>
    </xdr:from>
    <xdr:to>
      <xdr:col>21</xdr:col>
      <xdr:colOff>50800</xdr:colOff>
      <xdr:row>21</xdr:row>
      <xdr:rowOff>71272</xdr:rowOff>
    </xdr:to>
    <xdr:sp macro="" textlink="">
      <xdr:nvSpPr>
        <xdr:cNvPr id="462" name="円/楕円 461"/>
        <xdr:cNvSpPr/>
      </xdr:nvSpPr>
      <xdr:spPr>
        <a:xfrm>
          <a:off x="14351000" y="3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56049</xdr:rowOff>
    </xdr:from>
    <xdr:ext cx="762000" cy="259045"/>
    <xdr:sp macro="" textlink="">
      <xdr:nvSpPr>
        <xdr:cNvPr id="463" name="テキスト ボックス 462"/>
        <xdr:cNvSpPr txBox="1"/>
      </xdr:nvSpPr>
      <xdr:spPr>
        <a:xfrm>
          <a:off x="14020800" y="365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107696</xdr:rowOff>
    </xdr:from>
    <xdr:to>
      <xdr:col>19</xdr:col>
      <xdr:colOff>533400</xdr:colOff>
      <xdr:row>22</xdr:row>
      <xdr:rowOff>37846</xdr:rowOff>
    </xdr:to>
    <xdr:sp macro="" textlink="">
      <xdr:nvSpPr>
        <xdr:cNvPr id="464" name="円/楕円 463"/>
        <xdr:cNvSpPr/>
      </xdr:nvSpPr>
      <xdr:spPr>
        <a:xfrm>
          <a:off x="13462000" y="37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22623</xdr:rowOff>
    </xdr:from>
    <xdr:ext cx="762000" cy="259045"/>
    <xdr:sp macro="" textlink="">
      <xdr:nvSpPr>
        <xdr:cNvPr id="465" name="テキスト ボックス 464"/>
        <xdr:cNvSpPr txBox="1"/>
      </xdr:nvSpPr>
      <xdr:spPr>
        <a:xfrm>
          <a:off x="13131800" y="37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占める人件費の割合は類似団体と比較して高めの傾向であり、これまで行財政改革の取組みで人件費総額を抑制してきていたが、行政サービス水準維持のための人材確保や給与制度の総合見直し、人事院勧告に準拠した給与の見直しなどにより前年度より増加しているが、引き続き人材確保など職員数の適正化に取り組む。</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37</xdr:row>
      <xdr:rowOff>165862</xdr:rowOff>
    </xdr:to>
    <xdr:cxnSp macro="">
      <xdr:nvCxnSpPr>
        <xdr:cNvPr id="64" name="直線コネクタ 63"/>
        <xdr:cNvCxnSpPr/>
      </xdr:nvCxnSpPr>
      <xdr:spPr>
        <a:xfrm>
          <a:off x="3987800" y="64317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88138</xdr:rowOff>
    </xdr:to>
    <xdr:cxnSp macro="">
      <xdr:nvCxnSpPr>
        <xdr:cNvPr id="67" name="直線コネクタ 66"/>
        <xdr:cNvCxnSpPr/>
      </xdr:nvCxnSpPr>
      <xdr:spPr>
        <a:xfrm>
          <a:off x="3098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33274</xdr:rowOff>
    </xdr:from>
    <xdr:to>
      <xdr:col>4</xdr:col>
      <xdr:colOff>346075</xdr:colOff>
      <xdr:row>37</xdr:row>
      <xdr:rowOff>69850</xdr:rowOff>
    </xdr:to>
    <xdr:cxnSp macro="">
      <xdr:nvCxnSpPr>
        <xdr:cNvPr id="70" name="直線コネクタ 69"/>
        <xdr:cNvCxnSpPr/>
      </xdr:nvCxnSpPr>
      <xdr:spPr>
        <a:xfrm>
          <a:off x="2209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33274</xdr:rowOff>
    </xdr:from>
    <xdr:to>
      <xdr:col>3</xdr:col>
      <xdr:colOff>142875</xdr:colOff>
      <xdr:row>37</xdr:row>
      <xdr:rowOff>106426</xdr:rowOff>
    </xdr:to>
    <xdr:cxnSp macro="">
      <xdr:nvCxnSpPr>
        <xdr:cNvPr id="73" name="直線コネクタ 72"/>
        <xdr:cNvCxnSpPr/>
      </xdr:nvCxnSpPr>
      <xdr:spPr>
        <a:xfrm flipV="1">
          <a:off x="1320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37338</xdr:rowOff>
    </xdr:from>
    <xdr:to>
      <xdr:col>5</xdr:col>
      <xdr:colOff>600075</xdr:colOff>
      <xdr:row>37</xdr:row>
      <xdr:rowOff>138938</xdr:rowOff>
    </xdr:to>
    <xdr:sp macro="" textlink="">
      <xdr:nvSpPr>
        <xdr:cNvPr id="85" name="円/楕円 84"/>
        <xdr:cNvSpPr/>
      </xdr:nvSpPr>
      <xdr:spPr>
        <a:xfrm>
          <a:off x="3937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123715</xdr:rowOff>
    </xdr:from>
    <xdr:ext cx="736600" cy="259045"/>
    <xdr:sp macro="" textlink="">
      <xdr:nvSpPr>
        <xdr:cNvPr id="86" name="テキスト ボックス 85"/>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7" name="円/楕円 86"/>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88" name="テキスト ボックス 87"/>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153924</xdr:rowOff>
    </xdr:from>
    <xdr:to>
      <xdr:col>3</xdr:col>
      <xdr:colOff>193675</xdr:colOff>
      <xdr:row>37</xdr:row>
      <xdr:rowOff>84074</xdr:rowOff>
    </xdr:to>
    <xdr:sp macro="" textlink="">
      <xdr:nvSpPr>
        <xdr:cNvPr id="89" name="円/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91" name="円/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年度は教育現場における臨時職員の雇用による賃金の増加や地方創生関連事業の委託経費により、増加した。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165100</xdr:rowOff>
    </xdr:to>
    <xdr:cxnSp macro="">
      <xdr:nvCxnSpPr>
        <xdr:cNvPr id="125" name="直線コネクタ 124"/>
        <xdr:cNvCxnSpPr/>
      </xdr:nvCxnSpPr>
      <xdr:spPr>
        <a:xfrm>
          <a:off x="15671800" y="2816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5080</xdr:rowOff>
    </xdr:from>
    <xdr:to>
      <xdr:col>22</xdr:col>
      <xdr:colOff>565150</xdr:colOff>
      <xdr:row>16</xdr:row>
      <xdr:rowOff>73660</xdr:rowOff>
    </xdr:to>
    <xdr:cxnSp macro="">
      <xdr:nvCxnSpPr>
        <xdr:cNvPr id="128" name="直線コネクタ 127"/>
        <xdr:cNvCxnSpPr/>
      </xdr:nvCxnSpPr>
      <xdr:spPr>
        <a:xfrm>
          <a:off x="14782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24130</xdr:rowOff>
    </xdr:from>
    <xdr:to>
      <xdr:col>21</xdr:col>
      <xdr:colOff>361950</xdr:colOff>
      <xdr:row>16</xdr:row>
      <xdr:rowOff>5080</xdr:rowOff>
    </xdr:to>
    <xdr:cxnSp macro="">
      <xdr:nvCxnSpPr>
        <xdr:cNvPr id="131" name="直線コネクタ 130"/>
        <xdr:cNvCxnSpPr/>
      </xdr:nvCxnSpPr>
      <xdr:spPr>
        <a:xfrm>
          <a:off x="13893800" y="25958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134620</xdr:rowOff>
    </xdr:from>
    <xdr:to>
      <xdr:col>20</xdr:col>
      <xdr:colOff>158750</xdr:colOff>
      <xdr:row>15</xdr:row>
      <xdr:rowOff>24130</xdr:rowOff>
    </xdr:to>
    <xdr:cxnSp macro="">
      <xdr:nvCxnSpPr>
        <xdr:cNvPr id="134" name="直線コネクタ 133"/>
        <xdr:cNvCxnSpPr/>
      </xdr:nvCxnSpPr>
      <xdr:spPr>
        <a:xfrm>
          <a:off x="13004800" y="2534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90187</xdr:rowOff>
    </xdr:from>
    <xdr:ext cx="762000" cy="259045"/>
    <xdr:sp macro="" textlink="">
      <xdr:nvSpPr>
        <xdr:cNvPr id="136" name="テキスト ボックス 135"/>
        <xdr:cNvSpPr txBox="1"/>
      </xdr:nvSpPr>
      <xdr:spPr>
        <a:xfrm>
          <a:off x="13512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52087</xdr:rowOff>
    </xdr:from>
    <xdr:ext cx="762000" cy="259045"/>
    <xdr:sp macro="" textlink="">
      <xdr:nvSpPr>
        <xdr:cNvPr id="138" name="テキスト ボックス 137"/>
        <xdr:cNvSpPr txBox="1"/>
      </xdr:nvSpPr>
      <xdr:spPr>
        <a:xfrm>
          <a:off x="12623800" y="26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4" name="円/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5"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47" name="テキスト ボックス 146"/>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40657</xdr:rowOff>
    </xdr:from>
    <xdr:ext cx="762000" cy="259045"/>
    <xdr:sp macro="" textlink="">
      <xdr:nvSpPr>
        <xdr:cNvPr id="149" name="テキスト ボックス 148"/>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144780</xdr:rowOff>
    </xdr:from>
    <xdr:to>
      <xdr:col>20</xdr:col>
      <xdr:colOff>209550</xdr:colOff>
      <xdr:row>15</xdr:row>
      <xdr:rowOff>74930</xdr:rowOff>
    </xdr:to>
    <xdr:sp macro="" textlink="">
      <xdr:nvSpPr>
        <xdr:cNvPr id="150" name="円/楕円 149"/>
        <xdr:cNvSpPr/>
      </xdr:nvSpPr>
      <xdr:spPr>
        <a:xfrm>
          <a:off x="13843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85107</xdr:rowOff>
    </xdr:from>
    <xdr:ext cx="762000" cy="259045"/>
    <xdr:sp macro="" textlink="">
      <xdr:nvSpPr>
        <xdr:cNvPr id="151" name="テキスト ボックス 150"/>
        <xdr:cNvSpPr txBox="1"/>
      </xdr:nvSpPr>
      <xdr:spPr>
        <a:xfrm>
          <a:off x="13512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83820</xdr:rowOff>
    </xdr:from>
    <xdr:to>
      <xdr:col>19</xdr:col>
      <xdr:colOff>6350</xdr:colOff>
      <xdr:row>15</xdr:row>
      <xdr:rowOff>13970</xdr:rowOff>
    </xdr:to>
    <xdr:sp macro="" textlink="">
      <xdr:nvSpPr>
        <xdr:cNvPr id="152" name="円/楕円 151"/>
        <xdr:cNvSpPr/>
      </xdr:nvSpPr>
      <xdr:spPr>
        <a:xfrm>
          <a:off x="12954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24147</xdr:rowOff>
    </xdr:from>
    <xdr:ext cx="762000" cy="259045"/>
    <xdr:sp macro="" textlink="">
      <xdr:nvSpPr>
        <xdr:cNvPr id="153" name="テキスト ボックス 152"/>
        <xdr:cNvSpPr txBox="1"/>
      </xdr:nvSpPr>
      <xdr:spPr>
        <a:xfrm>
          <a:off x="12623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年度は、国の施策である臨時福祉給付金・年金生活者等支援臨時給付金や保育所関係の扶助費が影響し、前年度と比較して増加した。</a:t>
          </a:r>
          <a:endParaRPr kumimoji="1" lang="en-US" altLang="ja-JP" sz="1300">
            <a:latin typeface="ＭＳ Ｐゴシック"/>
          </a:endParaRPr>
        </a:p>
        <a:p>
          <a:r>
            <a:rPr kumimoji="1" lang="ja-JP" altLang="en-US" sz="1300">
              <a:latin typeface="ＭＳ Ｐゴシック"/>
            </a:rPr>
            <a:t>本町の高齢化率（</a:t>
          </a:r>
          <a:r>
            <a:rPr kumimoji="1" lang="en-US" altLang="ja-JP" sz="1300">
              <a:latin typeface="ＭＳ Ｐゴシック"/>
            </a:rPr>
            <a:t>65</a:t>
          </a:r>
          <a:r>
            <a:rPr kumimoji="1" lang="ja-JP" altLang="en-US" sz="1300">
              <a:latin typeface="ＭＳ Ｐゴシック"/>
            </a:rPr>
            <a:t>歳以上）は、超高齢（</a:t>
          </a:r>
          <a:r>
            <a:rPr kumimoji="1" lang="en-US" altLang="ja-JP" sz="1300">
              <a:latin typeface="ＭＳ Ｐゴシック"/>
            </a:rPr>
            <a:t>21</a:t>
          </a:r>
          <a:r>
            <a:rPr kumimoji="1" lang="ja-JP" altLang="en-US" sz="1300">
              <a:latin typeface="ＭＳ Ｐゴシック"/>
            </a:rPr>
            <a:t>％）社会へ移行したことから、今後も高齢化の進行に伴い、扶助費の自然増加は避けられない見通しとなっている。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59</xdr:row>
      <xdr:rowOff>146050</xdr:rowOff>
    </xdr:to>
    <xdr:cxnSp macro="">
      <xdr:nvCxnSpPr>
        <xdr:cNvPr id="186" name="直線コネクタ 185"/>
        <xdr:cNvCxnSpPr/>
      </xdr:nvCxnSpPr>
      <xdr:spPr>
        <a:xfrm>
          <a:off x="3987800" y="100076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63500</xdr:rowOff>
    </xdr:from>
    <xdr:to>
      <xdr:col>5</xdr:col>
      <xdr:colOff>549275</xdr:colOff>
      <xdr:row>59</xdr:row>
      <xdr:rowOff>57150</xdr:rowOff>
    </xdr:to>
    <xdr:cxnSp macro="">
      <xdr:nvCxnSpPr>
        <xdr:cNvPr id="189" name="直線コネクタ 188"/>
        <xdr:cNvCxnSpPr/>
      </xdr:nvCxnSpPr>
      <xdr:spPr>
        <a:xfrm flipV="1">
          <a:off x="3098800" y="100076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88900</xdr:rowOff>
    </xdr:from>
    <xdr:to>
      <xdr:col>4</xdr:col>
      <xdr:colOff>346075</xdr:colOff>
      <xdr:row>59</xdr:row>
      <xdr:rowOff>57150</xdr:rowOff>
    </xdr:to>
    <xdr:cxnSp macro="">
      <xdr:nvCxnSpPr>
        <xdr:cNvPr id="192" name="直線コネクタ 191"/>
        <xdr:cNvCxnSpPr/>
      </xdr:nvCxnSpPr>
      <xdr:spPr>
        <a:xfrm>
          <a:off x="2209800" y="10033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88900</xdr:rowOff>
    </xdr:to>
    <xdr:cxnSp macro="">
      <xdr:nvCxnSpPr>
        <xdr:cNvPr id="195" name="直線コネクタ 194"/>
        <xdr:cNvCxnSpPr/>
      </xdr:nvCxnSpPr>
      <xdr:spPr>
        <a:xfrm>
          <a:off x="1320800" y="1003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5" name="円/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7" name="円/楕円 206"/>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08" name="テキスト ボックス 207"/>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6350</xdr:rowOff>
    </xdr:from>
    <xdr:to>
      <xdr:col>4</xdr:col>
      <xdr:colOff>396875</xdr:colOff>
      <xdr:row>59</xdr:row>
      <xdr:rowOff>107950</xdr:rowOff>
    </xdr:to>
    <xdr:sp macro="" textlink="">
      <xdr:nvSpPr>
        <xdr:cNvPr id="209" name="円/楕円 208"/>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92727</xdr:rowOff>
    </xdr:from>
    <xdr:ext cx="762000" cy="259045"/>
    <xdr:sp macro="" textlink="">
      <xdr:nvSpPr>
        <xdr:cNvPr id="210" name="テキスト ボックス 209"/>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38100</xdr:rowOff>
    </xdr:from>
    <xdr:to>
      <xdr:col>3</xdr:col>
      <xdr:colOff>193675</xdr:colOff>
      <xdr:row>58</xdr:row>
      <xdr:rowOff>139700</xdr:rowOff>
    </xdr:to>
    <xdr:sp macro="" textlink="">
      <xdr:nvSpPr>
        <xdr:cNvPr id="211" name="円/楕円 210"/>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124477</xdr:rowOff>
    </xdr:from>
    <xdr:ext cx="762000" cy="259045"/>
    <xdr:sp macro="" textlink="">
      <xdr:nvSpPr>
        <xdr:cNvPr id="212" name="テキスト ボックス 211"/>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3" name="円/楕円 212"/>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4" name="テキスト ボックス 213"/>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険事業特別会計への繰出金が扶助費と同様に年々増加傾向にあり、全体的な比率の増加傾向につながっている。合わせて、下水道事業特別会計における公債費の増加に伴う繰出金も増加しているが、受益者負担の原則に照らして歳入確保策を講じるなど、一般会計からの繰出金の抑制を図る必要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58420</xdr:rowOff>
    </xdr:to>
    <xdr:cxnSp macro="">
      <xdr:nvCxnSpPr>
        <xdr:cNvPr id="247" name="直線コネクタ 246"/>
        <xdr:cNvCxnSpPr/>
      </xdr:nvCxnSpPr>
      <xdr:spPr>
        <a:xfrm>
          <a:off x="15671800" y="99415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57</xdr:row>
      <xdr:rowOff>168910</xdr:rowOff>
    </xdr:to>
    <xdr:cxnSp macro="">
      <xdr:nvCxnSpPr>
        <xdr:cNvPr id="250" name="直線コネクタ 249"/>
        <xdr:cNvCxnSpPr/>
      </xdr:nvCxnSpPr>
      <xdr:spPr>
        <a:xfrm>
          <a:off x="14782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69850</xdr:rowOff>
    </xdr:to>
    <xdr:cxnSp macro="">
      <xdr:nvCxnSpPr>
        <xdr:cNvPr id="253" name="直線コネクタ 252"/>
        <xdr:cNvCxnSpPr/>
      </xdr:nvCxnSpPr>
      <xdr:spPr>
        <a:xfrm>
          <a:off x="13893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8890</xdr:rowOff>
    </xdr:to>
    <xdr:cxnSp macro="">
      <xdr:nvCxnSpPr>
        <xdr:cNvPr id="256" name="直線コネクタ 255"/>
        <xdr:cNvCxnSpPr/>
      </xdr:nvCxnSpPr>
      <xdr:spPr>
        <a:xfrm>
          <a:off x="13004800" y="9751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xdr:rowOff>
    </xdr:from>
    <xdr:to>
      <xdr:col>24</xdr:col>
      <xdr:colOff>82550</xdr:colOff>
      <xdr:row>58</xdr:row>
      <xdr:rowOff>109220</xdr:rowOff>
    </xdr:to>
    <xdr:sp macro="" textlink="">
      <xdr:nvSpPr>
        <xdr:cNvPr id="266" name="円/楕円 265"/>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151147</xdr:rowOff>
    </xdr:from>
    <xdr:ext cx="762000" cy="259045"/>
    <xdr:sp macro="" textlink="">
      <xdr:nvSpPr>
        <xdr:cNvPr id="267"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8" name="円/楕円 267"/>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69" name="テキスト ボックス 268"/>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0" name="円/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2" name="円/楕円 271"/>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3" name="テキスト ボックス 272"/>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74" name="円/楕円 273"/>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75" name="テキスト ボックス 274"/>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規模では消防や病院を一部事務組合で運営し、負担金として支出する団体が多いところ、本町にあっては、単独消防であり、病院については指定管理者制度を導入しているため、相対的に低い水準にあ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136144</xdr:rowOff>
    </xdr:to>
    <xdr:cxnSp macro="">
      <xdr:nvCxnSpPr>
        <xdr:cNvPr id="305" name="直線コネクタ 304"/>
        <xdr:cNvCxnSpPr/>
      </xdr:nvCxnSpPr>
      <xdr:spPr>
        <a:xfrm flipV="1">
          <a:off x="15671800" y="59517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149860</xdr:rowOff>
    </xdr:to>
    <xdr:cxnSp macro="">
      <xdr:nvCxnSpPr>
        <xdr:cNvPr id="308" name="直線コネクタ 307"/>
        <xdr:cNvCxnSpPr/>
      </xdr:nvCxnSpPr>
      <xdr:spPr>
        <a:xfrm flipV="1">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149860</xdr:rowOff>
    </xdr:to>
    <xdr:cxnSp macro="">
      <xdr:nvCxnSpPr>
        <xdr:cNvPr id="311" name="直線コネクタ 310"/>
        <xdr:cNvCxnSpPr/>
      </xdr:nvCxnSpPr>
      <xdr:spPr>
        <a:xfrm>
          <a:off x="13893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122428</xdr:rowOff>
    </xdr:from>
    <xdr:to>
      <xdr:col>20</xdr:col>
      <xdr:colOff>158750</xdr:colOff>
      <xdr:row>34</xdr:row>
      <xdr:rowOff>131572</xdr:rowOff>
    </xdr:to>
    <xdr:cxnSp macro="">
      <xdr:nvCxnSpPr>
        <xdr:cNvPr id="314" name="直線コネクタ 313"/>
        <xdr:cNvCxnSpPr/>
      </xdr:nvCxnSpPr>
      <xdr:spPr>
        <a:xfrm>
          <a:off x="13004800" y="5951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4" name="円/楕円 323"/>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151655</xdr:rowOff>
    </xdr:from>
    <xdr:ext cx="762000" cy="259045"/>
    <xdr:sp macro="" textlink="">
      <xdr:nvSpPr>
        <xdr:cNvPr id="325"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6" name="円/楕円 325"/>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7" name="テキスト ボックス 326"/>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8" name="円/楕円 327"/>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29" name="テキスト ボックス 328"/>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30" name="円/楕円 329"/>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1" name="テキスト ボックス 330"/>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71628</xdr:rowOff>
    </xdr:from>
    <xdr:to>
      <xdr:col>19</xdr:col>
      <xdr:colOff>6350</xdr:colOff>
      <xdr:row>35</xdr:row>
      <xdr:rowOff>1778</xdr:rowOff>
    </xdr:to>
    <xdr:sp macro="" textlink="">
      <xdr:nvSpPr>
        <xdr:cNvPr id="332" name="円/楕円 331"/>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11955</xdr:rowOff>
    </xdr:from>
    <xdr:ext cx="762000" cy="259045"/>
    <xdr:sp macro="" textlink="">
      <xdr:nvSpPr>
        <xdr:cNvPr id="333" name="テキスト ボックス 332"/>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研都市建設に伴う都市基盤整備のための多額の債務残高が懸案課題である。地方債繰上償還の実施や、新規地方債発行額を償還元金の範囲内に抑える公債費適正化対策など、債務圧縮に取り組んできたことにより近年数値は良化してきているが、それでもなお類似団体比較において高い水準となっている。また、近年の公共施設の建替等に伴う地方債発行により地方債残高は増加に転じたことから、今後公債費の増大が見込まれ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50800</xdr:rowOff>
    </xdr:from>
    <xdr:to>
      <xdr:col>7</xdr:col>
      <xdr:colOff>15875</xdr:colOff>
      <xdr:row>78</xdr:row>
      <xdr:rowOff>104139</xdr:rowOff>
    </xdr:to>
    <xdr:cxnSp macro="">
      <xdr:nvCxnSpPr>
        <xdr:cNvPr id="366" name="直線コネクタ 365"/>
        <xdr:cNvCxnSpPr/>
      </xdr:nvCxnSpPr>
      <xdr:spPr>
        <a:xfrm>
          <a:off x="3987800" y="134239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79</xdr:row>
      <xdr:rowOff>77470</xdr:rowOff>
    </xdr:to>
    <xdr:cxnSp macro="">
      <xdr:nvCxnSpPr>
        <xdr:cNvPr id="369" name="直線コネクタ 368"/>
        <xdr:cNvCxnSpPr/>
      </xdr:nvCxnSpPr>
      <xdr:spPr>
        <a:xfrm flipV="1">
          <a:off x="3098800" y="134239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77470</xdr:rowOff>
    </xdr:from>
    <xdr:to>
      <xdr:col>4</xdr:col>
      <xdr:colOff>346075</xdr:colOff>
      <xdr:row>79</xdr:row>
      <xdr:rowOff>100330</xdr:rowOff>
    </xdr:to>
    <xdr:cxnSp macro="">
      <xdr:nvCxnSpPr>
        <xdr:cNvPr id="372" name="直線コネクタ 371"/>
        <xdr:cNvCxnSpPr/>
      </xdr:nvCxnSpPr>
      <xdr:spPr>
        <a:xfrm flipV="1">
          <a:off x="2209800" y="1362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80</xdr:row>
      <xdr:rowOff>12700</xdr:rowOff>
    </xdr:to>
    <xdr:cxnSp macro="">
      <xdr:nvCxnSpPr>
        <xdr:cNvPr id="375" name="直線コネクタ 374"/>
        <xdr:cNvCxnSpPr/>
      </xdr:nvCxnSpPr>
      <xdr:spPr>
        <a:xfrm flipV="1">
          <a:off x="1320800" y="1364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5" name="円/楕円 384"/>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6"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0</xdr:rowOff>
    </xdr:from>
    <xdr:to>
      <xdr:col>5</xdr:col>
      <xdr:colOff>600075</xdr:colOff>
      <xdr:row>78</xdr:row>
      <xdr:rowOff>101600</xdr:rowOff>
    </xdr:to>
    <xdr:sp macro="" textlink="">
      <xdr:nvSpPr>
        <xdr:cNvPr id="387" name="円/楕円 386"/>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88" name="テキスト ボックス 387"/>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26670</xdr:rowOff>
    </xdr:from>
    <xdr:to>
      <xdr:col>4</xdr:col>
      <xdr:colOff>396875</xdr:colOff>
      <xdr:row>79</xdr:row>
      <xdr:rowOff>128270</xdr:rowOff>
    </xdr:to>
    <xdr:sp macro="" textlink="">
      <xdr:nvSpPr>
        <xdr:cNvPr id="389" name="円/楕円 388"/>
        <xdr:cNvSpPr/>
      </xdr:nvSpPr>
      <xdr:spPr>
        <a:xfrm>
          <a:off x="3048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113047</xdr:rowOff>
    </xdr:from>
    <xdr:ext cx="762000" cy="259045"/>
    <xdr:sp macro="" textlink="">
      <xdr:nvSpPr>
        <xdr:cNvPr id="390" name="テキスト ボックス 389"/>
        <xdr:cNvSpPr txBox="1"/>
      </xdr:nvSpPr>
      <xdr:spPr>
        <a:xfrm>
          <a:off x="2717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1" name="円/楕円 390"/>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135907</xdr:rowOff>
    </xdr:from>
    <xdr:ext cx="762000" cy="259045"/>
    <xdr:sp macro="" textlink="">
      <xdr:nvSpPr>
        <xdr:cNvPr id="392" name="テキスト ボックス 391"/>
        <xdr:cNvSpPr txBox="1"/>
      </xdr:nvSpPr>
      <xdr:spPr>
        <a:xfrm>
          <a:off x="1828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3" name="円/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4" name="テキスト ボックス 393"/>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公債費を除いた場合の比率は類似団体平均と同水準で推移してきたが、平成</a:t>
          </a:r>
          <a:r>
            <a:rPr kumimoji="1" lang="en-US" altLang="ja-JP" sz="1300">
              <a:latin typeface="ＭＳ Ｐゴシック"/>
            </a:rPr>
            <a:t>28</a:t>
          </a:r>
          <a:r>
            <a:rPr kumimoji="1" lang="ja-JP" altLang="en-US" sz="1300">
              <a:latin typeface="ＭＳ Ｐゴシック"/>
            </a:rPr>
            <a:t>年度は、扶助費をはじめとする経常経費の増加は確かにあるものの、経常一般財源総額の減少に起因しているものであるため、町税収入やその他交付税交付金の歳入確保に努める必要がある。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78</xdr:row>
      <xdr:rowOff>145287</xdr:rowOff>
    </xdr:to>
    <xdr:cxnSp macro="">
      <xdr:nvCxnSpPr>
        <xdr:cNvPr id="425" name="直線コネクタ 424"/>
        <xdr:cNvCxnSpPr/>
      </xdr:nvCxnSpPr>
      <xdr:spPr>
        <a:xfrm>
          <a:off x="15671800" y="13271500"/>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69850</xdr:rowOff>
    </xdr:to>
    <xdr:cxnSp macro="">
      <xdr:nvCxnSpPr>
        <xdr:cNvPr id="428" name="直線コネクタ 427"/>
        <xdr:cNvCxnSpPr/>
      </xdr:nvCxnSpPr>
      <xdr:spPr>
        <a:xfrm>
          <a:off x="14782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133858</xdr:rowOff>
    </xdr:from>
    <xdr:to>
      <xdr:col>21</xdr:col>
      <xdr:colOff>361950</xdr:colOff>
      <xdr:row>77</xdr:row>
      <xdr:rowOff>24130</xdr:rowOff>
    </xdr:to>
    <xdr:cxnSp macro="">
      <xdr:nvCxnSpPr>
        <xdr:cNvPr id="431" name="直線コネクタ 430"/>
        <xdr:cNvCxnSpPr/>
      </xdr:nvCxnSpPr>
      <xdr:spPr>
        <a:xfrm>
          <a:off x="13893800" y="1299260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133858</xdr:rowOff>
    </xdr:from>
    <xdr:to>
      <xdr:col>20</xdr:col>
      <xdr:colOff>158750</xdr:colOff>
      <xdr:row>75</xdr:row>
      <xdr:rowOff>143002</xdr:rowOff>
    </xdr:to>
    <xdr:cxnSp macro="">
      <xdr:nvCxnSpPr>
        <xdr:cNvPr id="434" name="直線コネクタ 433"/>
        <xdr:cNvCxnSpPr/>
      </xdr:nvCxnSpPr>
      <xdr:spPr>
        <a:xfrm flipV="1">
          <a:off x="13004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94487</xdr:rowOff>
    </xdr:from>
    <xdr:to>
      <xdr:col>24</xdr:col>
      <xdr:colOff>82550</xdr:colOff>
      <xdr:row>79</xdr:row>
      <xdr:rowOff>24637</xdr:rowOff>
    </xdr:to>
    <xdr:sp macro="" textlink="">
      <xdr:nvSpPr>
        <xdr:cNvPr id="444" name="円/楕円 443"/>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66564</xdr:rowOff>
    </xdr:from>
    <xdr:ext cx="762000" cy="259045"/>
    <xdr:sp macro="" textlink="">
      <xdr:nvSpPr>
        <xdr:cNvPr id="445"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19050</xdr:rowOff>
    </xdr:from>
    <xdr:to>
      <xdr:col>22</xdr:col>
      <xdr:colOff>615950</xdr:colOff>
      <xdr:row>77</xdr:row>
      <xdr:rowOff>120650</xdr:rowOff>
    </xdr:to>
    <xdr:sp macro="" textlink="">
      <xdr:nvSpPr>
        <xdr:cNvPr id="446" name="円/楕円 445"/>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105427</xdr:rowOff>
    </xdr:from>
    <xdr:ext cx="736600" cy="259045"/>
    <xdr:sp macro="" textlink="">
      <xdr:nvSpPr>
        <xdr:cNvPr id="447" name="テキスト ボックス 446"/>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48" name="円/楕円 447"/>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49" name="テキスト ボックス 448"/>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83058</xdr:rowOff>
    </xdr:from>
    <xdr:to>
      <xdr:col>20</xdr:col>
      <xdr:colOff>209550</xdr:colOff>
      <xdr:row>76</xdr:row>
      <xdr:rowOff>13208</xdr:rowOff>
    </xdr:to>
    <xdr:sp macro="" textlink="">
      <xdr:nvSpPr>
        <xdr:cNvPr id="450" name="円/楕円 449"/>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51" name="テキスト ボックス 45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92202</xdr:rowOff>
    </xdr:from>
    <xdr:to>
      <xdr:col>19</xdr:col>
      <xdr:colOff>6350</xdr:colOff>
      <xdr:row>76</xdr:row>
      <xdr:rowOff>22352</xdr:rowOff>
    </xdr:to>
    <xdr:sp macro="" textlink="">
      <xdr:nvSpPr>
        <xdr:cNvPr id="452" name="円/楕円 451"/>
        <xdr:cNvSpPr/>
      </xdr:nvSpPr>
      <xdr:spPr>
        <a:xfrm>
          <a:off x="12954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32529</xdr:rowOff>
    </xdr:from>
    <xdr:ext cx="762000" cy="259045"/>
    <xdr:sp macro="" textlink="">
      <xdr:nvSpPr>
        <xdr:cNvPr id="453" name="テキスト ボックス 452"/>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京都府精華町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45482</xdr:rowOff>
    </xdr:from>
    <xdr:to>
      <xdr:col>4</xdr:col>
      <xdr:colOff>1117600</xdr:colOff>
      <xdr:row>17</xdr:row>
      <xdr:rowOff>92770</xdr:rowOff>
    </xdr:to>
    <xdr:cxnSp macro="">
      <xdr:nvCxnSpPr>
        <xdr:cNvPr id="52" name="直線コネクタ 51"/>
        <xdr:cNvCxnSpPr/>
      </xdr:nvCxnSpPr>
      <xdr:spPr bwMode="auto">
        <a:xfrm flipV="1">
          <a:off x="5003800" y="3007757"/>
          <a:ext cx="647700" cy="47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92770</xdr:rowOff>
    </xdr:from>
    <xdr:to>
      <xdr:col>4</xdr:col>
      <xdr:colOff>469900</xdr:colOff>
      <xdr:row>17</xdr:row>
      <xdr:rowOff>144352</xdr:rowOff>
    </xdr:to>
    <xdr:cxnSp macro="">
      <xdr:nvCxnSpPr>
        <xdr:cNvPr id="55" name="直線コネクタ 54"/>
        <xdr:cNvCxnSpPr/>
      </xdr:nvCxnSpPr>
      <xdr:spPr bwMode="auto">
        <a:xfrm flipV="1">
          <a:off x="4305300" y="3055045"/>
          <a:ext cx="698500" cy="51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144352</xdr:rowOff>
    </xdr:from>
    <xdr:to>
      <xdr:col>3</xdr:col>
      <xdr:colOff>904875</xdr:colOff>
      <xdr:row>17</xdr:row>
      <xdr:rowOff>151700</xdr:rowOff>
    </xdr:to>
    <xdr:cxnSp macro="">
      <xdr:nvCxnSpPr>
        <xdr:cNvPr id="58" name="直線コネクタ 57"/>
        <xdr:cNvCxnSpPr/>
      </xdr:nvCxnSpPr>
      <xdr:spPr bwMode="auto">
        <a:xfrm flipV="1">
          <a:off x="3606800" y="3106627"/>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10993</xdr:rowOff>
    </xdr:from>
    <xdr:ext cx="762000" cy="259045"/>
    <xdr:sp macro="" textlink="">
      <xdr:nvSpPr>
        <xdr:cNvPr id="60" name="テキスト ボックス 59"/>
        <xdr:cNvSpPr txBox="1"/>
      </xdr:nvSpPr>
      <xdr:spPr>
        <a:xfrm>
          <a:off x="3924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106780</xdr:rowOff>
    </xdr:from>
    <xdr:to>
      <xdr:col>3</xdr:col>
      <xdr:colOff>206375</xdr:colOff>
      <xdr:row>17</xdr:row>
      <xdr:rowOff>151700</xdr:rowOff>
    </xdr:to>
    <xdr:cxnSp macro="">
      <xdr:nvCxnSpPr>
        <xdr:cNvPr id="61" name="直線コネクタ 60"/>
        <xdr:cNvCxnSpPr/>
      </xdr:nvCxnSpPr>
      <xdr:spPr bwMode="auto">
        <a:xfrm>
          <a:off x="2908300" y="3069055"/>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31959</xdr:rowOff>
    </xdr:from>
    <xdr:ext cx="762000" cy="259045"/>
    <xdr:sp macro="" textlink="">
      <xdr:nvSpPr>
        <xdr:cNvPr id="63" name="テキスト ボックス 62"/>
        <xdr:cNvSpPr txBox="1"/>
      </xdr:nvSpPr>
      <xdr:spPr>
        <a:xfrm>
          <a:off x="32258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166132</xdr:rowOff>
    </xdr:from>
    <xdr:to>
      <xdr:col>5</xdr:col>
      <xdr:colOff>34925</xdr:colOff>
      <xdr:row>17</xdr:row>
      <xdr:rowOff>96282</xdr:rowOff>
    </xdr:to>
    <xdr:sp macro="" textlink="">
      <xdr:nvSpPr>
        <xdr:cNvPr id="71" name="円/楕円 70"/>
        <xdr:cNvSpPr/>
      </xdr:nvSpPr>
      <xdr:spPr bwMode="auto">
        <a:xfrm>
          <a:off x="5600700" y="295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11209</xdr:rowOff>
    </xdr:from>
    <xdr:ext cx="762000" cy="259045"/>
    <xdr:sp macro="" textlink="">
      <xdr:nvSpPr>
        <xdr:cNvPr id="72" name="人口1人当たり決算額の推移該当値テキスト130"/>
        <xdr:cNvSpPr txBox="1"/>
      </xdr:nvSpPr>
      <xdr:spPr>
        <a:xfrm>
          <a:off x="5740400" y="2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76,909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41970</xdr:rowOff>
    </xdr:from>
    <xdr:to>
      <xdr:col>4</xdr:col>
      <xdr:colOff>520700</xdr:colOff>
      <xdr:row>17</xdr:row>
      <xdr:rowOff>143570</xdr:rowOff>
    </xdr:to>
    <xdr:sp macro="" textlink="">
      <xdr:nvSpPr>
        <xdr:cNvPr id="73" name="円/楕円 72"/>
        <xdr:cNvSpPr/>
      </xdr:nvSpPr>
      <xdr:spPr bwMode="auto">
        <a:xfrm>
          <a:off x="4953000" y="300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153747</xdr:rowOff>
    </xdr:from>
    <xdr:ext cx="736600" cy="259045"/>
    <xdr:sp macro="" textlink="">
      <xdr:nvSpPr>
        <xdr:cNvPr id="74" name="テキスト ボックス 73"/>
        <xdr:cNvSpPr txBox="1"/>
      </xdr:nvSpPr>
      <xdr:spPr>
        <a:xfrm>
          <a:off x="4622800" y="277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93552</xdr:rowOff>
    </xdr:from>
    <xdr:to>
      <xdr:col>3</xdr:col>
      <xdr:colOff>955675</xdr:colOff>
      <xdr:row>18</xdr:row>
      <xdr:rowOff>23702</xdr:rowOff>
    </xdr:to>
    <xdr:sp macro="" textlink="">
      <xdr:nvSpPr>
        <xdr:cNvPr id="75" name="円/楕円 74"/>
        <xdr:cNvSpPr/>
      </xdr:nvSpPr>
      <xdr:spPr bwMode="auto">
        <a:xfrm>
          <a:off x="4254500" y="305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33879</xdr:rowOff>
    </xdr:from>
    <xdr:ext cx="762000" cy="259045"/>
    <xdr:sp macro="" textlink="">
      <xdr:nvSpPr>
        <xdr:cNvPr id="76" name="テキスト ボックス 75"/>
        <xdr:cNvSpPr txBox="1"/>
      </xdr:nvSpPr>
      <xdr:spPr>
        <a:xfrm>
          <a:off x="3924300" y="282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100900</xdr:rowOff>
    </xdr:from>
    <xdr:to>
      <xdr:col>3</xdr:col>
      <xdr:colOff>257175</xdr:colOff>
      <xdr:row>18</xdr:row>
      <xdr:rowOff>31050</xdr:rowOff>
    </xdr:to>
    <xdr:sp macro="" textlink="">
      <xdr:nvSpPr>
        <xdr:cNvPr id="77" name="円/楕円 76"/>
        <xdr:cNvSpPr/>
      </xdr:nvSpPr>
      <xdr:spPr bwMode="auto">
        <a:xfrm>
          <a:off x="3556000" y="30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41227</xdr:rowOff>
    </xdr:from>
    <xdr:ext cx="762000" cy="259045"/>
    <xdr:sp macro="" textlink="">
      <xdr:nvSpPr>
        <xdr:cNvPr id="78" name="テキスト ボックス 77"/>
        <xdr:cNvSpPr txBox="1"/>
      </xdr:nvSpPr>
      <xdr:spPr>
        <a:xfrm>
          <a:off x="3225800" y="28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55980</xdr:rowOff>
    </xdr:from>
    <xdr:to>
      <xdr:col>2</xdr:col>
      <xdr:colOff>692150</xdr:colOff>
      <xdr:row>17</xdr:row>
      <xdr:rowOff>157580</xdr:rowOff>
    </xdr:to>
    <xdr:sp macro="" textlink="">
      <xdr:nvSpPr>
        <xdr:cNvPr id="79" name="円/楕円 78"/>
        <xdr:cNvSpPr/>
      </xdr:nvSpPr>
      <xdr:spPr bwMode="auto">
        <a:xfrm>
          <a:off x="2857500" y="3018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167757</xdr:rowOff>
    </xdr:from>
    <xdr:ext cx="762000" cy="259045"/>
    <xdr:sp macro="" textlink="">
      <xdr:nvSpPr>
        <xdr:cNvPr id="80" name="テキスト ボックス 79"/>
        <xdr:cNvSpPr txBox="1"/>
      </xdr:nvSpPr>
      <xdr:spPr>
        <a:xfrm>
          <a:off x="2527300" y="278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329959</xdr:rowOff>
    </xdr:from>
    <xdr:to>
      <xdr:col>4</xdr:col>
      <xdr:colOff>1117600</xdr:colOff>
      <xdr:row>35</xdr:row>
      <xdr:rowOff>155080</xdr:rowOff>
    </xdr:to>
    <xdr:cxnSp macro="">
      <xdr:nvCxnSpPr>
        <xdr:cNvPr id="114" name="直線コネクタ 113"/>
        <xdr:cNvCxnSpPr/>
      </xdr:nvCxnSpPr>
      <xdr:spPr bwMode="auto">
        <a:xfrm flipV="1">
          <a:off x="5003800" y="6597409"/>
          <a:ext cx="647700" cy="168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33228</xdr:rowOff>
    </xdr:from>
    <xdr:ext cx="762000" cy="259045"/>
    <xdr:sp macro="" textlink="">
      <xdr:nvSpPr>
        <xdr:cNvPr id="115" name="人口1人当たり決算額の推移平均値テキスト445"/>
        <xdr:cNvSpPr txBox="1"/>
      </xdr:nvSpPr>
      <xdr:spPr>
        <a:xfrm>
          <a:off x="5740400" y="6986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268198</xdr:rowOff>
    </xdr:from>
    <xdr:to>
      <xdr:col>4</xdr:col>
      <xdr:colOff>469900</xdr:colOff>
      <xdr:row>35</xdr:row>
      <xdr:rowOff>155080</xdr:rowOff>
    </xdr:to>
    <xdr:cxnSp macro="">
      <xdr:nvCxnSpPr>
        <xdr:cNvPr id="117" name="直線コネクタ 116"/>
        <xdr:cNvCxnSpPr/>
      </xdr:nvCxnSpPr>
      <xdr:spPr bwMode="auto">
        <a:xfrm>
          <a:off x="4305300" y="6535648"/>
          <a:ext cx="698500" cy="22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267474</xdr:rowOff>
    </xdr:from>
    <xdr:to>
      <xdr:col>3</xdr:col>
      <xdr:colOff>904875</xdr:colOff>
      <xdr:row>34</xdr:row>
      <xdr:rowOff>268198</xdr:rowOff>
    </xdr:to>
    <xdr:cxnSp macro="">
      <xdr:nvCxnSpPr>
        <xdr:cNvPr id="120" name="直線コネクタ 119"/>
        <xdr:cNvCxnSpPr/>
      </xdr:nvCxnSpPr>
      <xdr:spPr bwMode="auto">
        <a:xfrm>
          <a:off x="3606800" y="6534924"/>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267474</xdr:rowOff>
    </xdr:from>
    <xdr:to>
      <xdr:col>3</xdr:col>
      <xdr:colOff>206375</xdr:colOff>
      <xdr:row>35</xdr:row>
      <xdr:rowOff>179616</xdr:rowOff>
    </xdr:to>
    <xdr:cxnSp macro="">
      <xdr:nvCxnSpPr>
        <xdr:cNvPr id="123" name="直線コネクタ 122"/>
        <xdr:cNvCxnSpPr/>
      </xdr:nvCxnSpPr>
      <xdr:spPr bwMode="auto">
        <a:xfrm flipV="1">
          <a:off x="2908300" y="6534924"/>
          <a:ext cx="698500" cy="25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279159</xdr:rowOff>
    </xdr:from>
    <xdr:to>
      <xdr:col>5</xdr:col>
      <xdr:colOff>34925</xdr:colOff>
      <xdr:row>35</xdr:row>
      <xdr:rowOff>37859</xdr:rowOff>
    </xdr:to>
    <xdr:sp macro="" textlink="">
      <xdr:nvSpPr>
        <xdr:cNvPr id="133" name="円/楕円 132"/>
        <xdr:cNvSpPr/>
      </xdr:nvSpPr>
      <xdr:spPr bwMode="auto">
        <a:xfrm>
          <a:off x="5600700" y="654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124236</xdr:rowOff>
    </xdr:from>
    <xdr:ext cx="762000" cy="259045"/>
    <xdr:sp macro="" textlink="">
      <xdr:nvSpPr>
        <xdr:cNvPr id="134" name="人口1人当たり決算額の推移該当値テキスト445"/>
        <xdr:cNvSpPr txBox="1"/>
      </xdr:nvSpPr>
      <xdr:spPr>
        <a:xfrm>
          <a:off x="5740400" y="63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104280</xdr:rowOff>
    </xdr:from>
    <xdr:to>
      <xdr:col>4</xdr:col>
      <xdr:colOff>520700</xdr:colOff>
      <xdr:row>35</xdr:row>
      <xdr:rowOff>205880</xdr:rowOff>
    </xdr:to>
    <xdr:sp macro="" textlink="">
      <xdr:nvSpPr>
        <xdr:cNvPr id="135" name="円/楕円 134"/>
        <xdr:cNvSpPr/>
      </xdr:nvSpPr>
      <xdr:spPr bwMode="auto">
        <a:xfrm>
          <a:off x="4953000" y="671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216057</xdr:rowOff>
    </xdr:from>
    <xdr:ext cx="736600" cy="259045"/>
    <xdr:sp macro="" textlink="">
      <xdr:nvSpPr>
        <xdr:cNvPr id="136" name="テキスト ボックス 135"/>
        <xdr:cNvSpPr txBox="1"/>
      </xdr:nvSpPr>
      <xdr:spPr>
        <a:xfrm>
          <a:off x="4622800" y="6483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20,763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217399</xdr:rowOff>
    </xdr:from>
    <xdr:to>
      <xdr:col>3</xdr:col>
      <xdr:colOff>955675</xdr:colOff>
      <xdr:row>34</xdr:row>
      <xdr:rowOff>318999</xdr:rowOff>
    </xdr:to>
    <xdr:sp macro="" textlink="">
      <xdr:nvSpPr>
        <xdr:cNvPr id="137" name="円/楕円 136"/>
        <xdr:cNvSpPr/>
      </xdr:nvSpPr>
      <xdr:spPr bwMode="auto">
        <a:xfrm>
          <a:off x="4254500" y="648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329176</xdr:rowOff>
    </xdr:from>
    <xdr:ext cx="762000" cy="259045"/>
    <xdr:sp macro="" textlink="">
      <xdr:nvSpPr>
        <xdr:cNvPr id="138" name="テキスト ボックス 137"/>
        <xdr:cNvSpPr txBox="1"/>
      </xdr:nvSpPr>
      <xdr:spPr>
        <a:xfrm>
          <a:off x="3924300" y="625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216675</xdr:rowOff>
    </xdr:from>
    <xdr:to>
      <xdr:col>3</xdr:col>
      <xdr:colOff>257175</xdr:colOff>
      <xdr:row>34</xdr:row>
      <xdr:rowOff>318275</xdr:rowOff>
    </xdr:to>
    <xdr:sp macro="" textlink="">
      <xdr:nvSpPr>
        <xdr:cNvPr id="139" name="円/楕円 138"/>
        <xdr:cNvSpPr/>
      </xdr:nvSpPr>
      <xdr:spPr bwMode="auto">
        <a:xfrm>
          <a:off x="3556000" y="648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328452</xdr:rowOff>
    </xdr:from>
    <xdr:ext cx="762000" cy="259045"/>
    <xdr:sp macro="" textlink="">
      <xdr:nvSpPr>
        <xdr:cNvPr id="140" name="テキスト ボックス 139"/>
        <xdr:cNvSpPr txBox="1"/>
      </xdr:nvSpPr>
      <xdr:spPr>
        <a:xfrm>
          <a:off x="3225800" y="62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26,813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128816</xdr:rowOff>
    </xdr:from>
    <xdr:to>
      <xdr:col>2</xdr:col>
      <xdr:colOff>692150</xdr:colOff>
      <xdr:row>35</xdr:row>
      <xdr:rowOff>230416</xdr:rowOff>
    </xdr:to>
    <xdr:sp macro="" textlink="">
      <xdr:nvSpPr>
        <xdr:cNvPr id="141" name="円/楕円 140"/>
        <xdr:cNvSpPr/>
      </xdr:nvSpPr>
      <xdr:spPr bwMode="auto">
        <a:xfrm>
          <a:off x="2857500" y="67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240593</xdr:rowOff>
    </xdr:from>
    <xdr:ext cx="762000" cy="259045"/>
    <xdr:sp macro="" textlink="">
      <xdr:nvSpPr>
        <xdr:cNvPr id="142" name="テキスト ボックス 141"/>
        <xdr:cNvSpPr txBox="1"/>
      </xdr:nvSpPr>
      <xdr:spPr>
        <a:xfrm>
          <a:off x="2527300" y="650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70587</xdr:rowOff>
    </xdr:from>
    <xdr:to>
      <xdr:col>6</xdr:col>
      <xdr:colOff>511175</xdr:colOff>
      <xdr:row>36</xdr:row>
      <xdr:rowOff>108020</xdr:rowOff>
    </xdr:to>
    <xdr:cxnSp macro="">
      <xdr:nvCxnSpPr>
        <xdr:cNvPr id="61" name="直線コネクタ 60"/>
        <xdr:cNvCxnSpPr/>
      </xdr:nvCxnSpPr>
      <xdr:spPr>
        <a:xfrm flipV="1">
          <a:off x="3797300" y="6242787"/>
          <a:ext cx="838200" cy="3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108020</xdr:rowOff>
    </xdr:from>
    <xdr:to>
      <xdr:col>5</xdr:col>
      <xdr:colOff>358775</xdr:colOff>
      <xdr:row>36</xdr:row>
      <xdr:rowOff>134118</xdr:rowOff>
    </xdr:to>
    <xdr:cxnSp macro="">
      <xdr:nvCxnSpPr>
        <xdr:cNvPr id="64" name="直線コネクタ 63"/>
        <xdr:cNvCxnSpPr/>
      </xdr:nvCxnSpPr>
      <xdr:spPr>
        <a:xfrm flipV="1">
          <a:off x="2908300" y="6280220"/>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134118</xdr:rowOff>
    </xdr:from>
    <xdr:to>
      <xdr:col>4</xdr:col>
      <xdr:colOff>155575</xdr:colOff>
      <xdr:row>36</xdr:row>
      <xdr:rowOff>162979</xdr:rowOff>
    </xdr:to>
    <xdr:cxnSp macro="">
      <xdr:nvCxnSpPr>
        <xdr:cNvPr id="67" name="直線コネクタ 66"/>
        <xdr:cNvCxnSpPr/>
      </xdr:nvCxnSpPr>
      <xdr:spPr>
        <a:xfrm flipV="1">
          <a:off x="2019300" y="6306318"/>
          <a:ext cx="889000" cy="2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61364</xdr:rowOff>
    </xdr:from>
    <xdr:ext cx="534377" cy="259045"/>
    <xdr:sp macro="" textlink="">
      <xdr:nvSpPr>
        <xdr:cNvPr id="69" name="テキスト ボックス 68"/>
        <xdr:cNvSpPr txBox="1"/>
      </xdr:nvSpPr>
      <xdr:spPr>
        <a:xfrm>
          <a:off x="2641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100743</xdr:rowOff>
    </xdr:from>
    <xdr:to>
      <xdr:col>2</xdr:col>
      <xdr:colOff>638175</xdr:colOff>
      <xdr:row>36</xdr:row>
      <xdr:rowOff>162979</xdr:rowOff>
    </xdr:to>
    <xdr:cxnSp macro="">
      <xdr:nvCxnSpPr>
        <xdr:cNvPr id="70" name="直線コネクタ 69"/>
        <xdr:cNvCxnSpPr/>
      </xdr:nvCxnSpPr>
      <xdr:spPr>
        <a:xfrm>
          <a:off x="1130300" y="6272943"/>
          <a:ext cx="889000" cy="6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72299</xdr:rowOff>
    </xdr:from>
    <xdr:ext cx="534377" cy="259045"/>
    <xdr:sp macro="" textlink="">
      <xdr:nvSpPr>
        <xdr:cNvPr id="72" name="テキスト ボックス 71"/>
        <xdr:cNvSpPr txBox="1"/>
      </xdr:nvSpPr>
      <xdr:spPr>
        <a:xfrm>
          <a:off x="1752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19787</xdr:rowOff>
    </xdr:from>
    <xdr:to>
      <xdr:col>6</xdr:col>
      <xdr:colOff>561975</xdr:colOff>
      <xdr:row>36</xdr:row>
      <xdr:rowOff>121387</xdr:rowOff>
    </xdr:to>
    <xdr:sp macro="" textlink="">
      <xdr:nvSpPr>
        <xdr:cNvPr id="80" name="円/楕円 79"/>
        <xdr:cNvSpPr/>
      </xdr:nvSpPr>
      <xdr:spPr>
        <a:xfrm>
          <a:off x="4584700" y="61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42664</xdr:rowOff>
    </xdr:from>
    <xdr:ext cx="534377" cy="259045"/>
    <xdr:sp macro="" textlink="">
      <xdr:nvSpPr>
        <xdr:cNvPr id="81" name="人件費該当値テキスト"/>
        <xdr:cNvSpPr txBox="1"/>
      </xdr:nvSpPr>
      <xdr:spPr>
        <a:xfrm>
          <a:off x="4686300"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57220</xdr:rowOff>
    </xdr:from>
    <xdr:to>
      <xdr:col>5</xdr:col>
      <xdr:colOff>409575</xdr:colOff>
      <xdr:row>36</xdr:row>
      <xdr:rowOff>158820</xdr:rowOff>
    </xdr:to>
    <xdr:sp macro="" textlink="">
      <xdr:nvSpPr>
        <xdr:cNvPr id="82" name="円/楕円 81"/>
        <xdr:cNvSpPr/>
      </xdr:nvSpPr>
      <xdr:spPr>
        <a:xfrm>
          <a:off x="3746500" y="62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3897</xdr:rowOff>
    </xdr:from>
    <xdr:ext cx="534377" cy="259045"/>
    <xdr:sp macro="" textlink="">
      <xdr:nvSpPr>
        <xdr:cNvPr id="83" name="テキスト ボックス 82"/>
        <xdr:cNvSpPr txBox="1"/>
      </xdr:nvSpPr>
      <xdr:spPr>
        <a:xfrm>
          <a:off x="3530111" y="60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83318</xdr:rowOff>
    </xdr:from>
    <xdr:to>
      <xdr:col>4</xdr:col>
      <xdr:colOff>206375</xdr:colOff>
      <xdr:row>37</xdr:row>
      <xdr:rowOff>13468</xdr:rowOff>
    </xdr:to>
    <xdr:sp macro="" textlink="">
      <xdr:nvSpPr>
        <xdr:cNvPr id="84" name="円/楕円 83"/>
        <xdr:cNvSpPr/>
      </xdr:nvSpPr>
      <xdr:spPr>
        <a:xfrm>
          <a:off x="2857500" y="625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29995</xdr:rowOff>
    </xdr:from>
    <xdr:ext cx="534377" cy="259045"/>
    <xdr:sp macro="" textlink="">
      <xdr:nvSpPr>
        <xdr:cNvPr id="85" name="テキスト ボックス 84"/>
        <xdr:cNvSpPr txBox="1"/>
      </xdr:nvSpPr>
      <xdr:spPr>
        <a:xfrm>
          <a:off x="2641111" y="603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112179</xdr:rowOff>
    </xdr:from>
    <xdr:to>
      <xdr:col>3</xdr:col>
      <xdr:colOff>3175</xdr:colOff>
      <xdr:row>37</xdr:row>
      <xdr:rowOff>42329</xdr:rowOff>
    </xdr:to>
    <xdr:sp macro="" textlink="">
      <xdr:nvSpPr>
        <xdr:cNvPr id="86" name="円/楕円 85"/>
        <xdr:cNvSpPr/>
      </xdr:nvSpPr>
      <xdr:spPr>
        <a:xfrm>
          <a:off x="1968500" y="62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58856</xdr:rowOff>
    </xdr:from>
    <xdr:ext cx="534377" cy="259045"/>
    <xdr:sp macro="" textlink="">
      <xdr:nvSpPr>
        <xdr:cNvPr id="87" name="テキスト ボックス 86"/>
        <xdr:cNvSpPr txBox="1"/>
      </xdr:nvSpPr>
      <xdr:spPr>
        <a:xfrm>
          <a:off x="1752111" y="60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49943</xdr:rowOff>
    </xdr:from>
    <xdr:to>
      <xdr:col>1</xdr:col>
      <xdr:colOff>485775</xdr:colOff>
      <xdr:row>36</xdr:row>
      <xdr:rowOff>151543</xdr:rowOff>
    </xdr:to>
    <xdr:sp macro="" textlink="">
      <xdr:nvSpPr>
        <xdr:cNvPr id="88" name="円/楕円 87"/>
        <xdr:cNvSpPr/>
      </xdr:nvSpPr>
      <xdr:spPr>
        <a:xfrm>
          <a:off x="1079500" y="62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168070</xdr:rowOff>
    </xdr:from>
    <xdr:ext cx="534377" cy="259045"/>
    <xdr:sp macro="" textlink="">
      <xdr:nvSpPr>
        <xdr:cNvPr id="89" name="テキスト ボックス 88"/>
        <xdr:cNvSpPr txBox="1"/>
      </xdr:nvSpPr>
      <xdr:spPr>
        <a:xfrm>
          <a:off x="863111" y="59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64,045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53587</xdr:rowOff>
    </xdr:from>
    <xdr:to>
      <xdr:col>6</xdr:col>
      <xdr:colOff>511175</xdr:colOff>
      <xdr:row>57</xdr:row>
      <xdr:rowOff>56092</xdr:rowOff>
    </xdr:to>
    <xdr:cxnSp macro="">
      <xdr:nvCxnSpPr>
        <xdr:cNvPr id="116" name="直線コネクタ 115"/>
        <xdr:cNvCxnSpPr/>
      </xdr:nvCxnSpPr>
      <xdr:spPr>
        <a:xfrm>
          <a:off x="3797300" y="9826237"/>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53587</xdr:rowOff>
    </xdr:from>
    <xdr:to>
      <xdr:col>5</xdr:col>
      <xdr:colOff>358775</xdr:colOff>
      <xdr:row>57</xdr:row>
      <xdr:rowOff>73713</xdr:rowOff>
    </xdr:to>
    <xdr:cxnSp macro="">
      <xdr:nvCxnSpPr>
        <xdr:cNvPr id="119" name="直線コネクタ 118"/>
        <xdr:cNvCxnSpPr/>
      </xdr:nvCxnSpPr>
      <xdr:spPr>
        <a:xfrm flipV="1">
          <a:off x="2908300" y="9826237"/>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73713</xdr:rowOff>
    </xdr:from>
    <xdr:to>
      <xdr:col>4</xdr:col>
      <xdr:colOff>155575</xdr:colOff>
      <xdr:row>57</xdr:row>
      <xdr:rowOff>87757</xdr:rowOff>
    </xdr:to>
    <xdr:cxnSp macro="">
      <xdr:nvCxnSpPr>
        <xdr:cNvPr id="122" name="直線コネクタ 121"/>
        <xdr:cNvCxnSpPr/>
      </xdr:nvCxnSpPr>
      <xdr:spPr>
        <a:xfrm flipV="1">
          <a:off x="2019300" y="9846363"/>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86134</xdr:rowOff>
    </xdr:from>
    <xdr:to>
      <xdr:col>2</xdr:col>
      <xdr:colOff>638175</xdr:colOff>
      <xdr:row>57</xdr:row>
      <xdr:rowOff>87757</xdr:rowOff>
    </xdr:to>
    <xdr:cxnSp macro="">
      <xdr:nvCxnSpPr>
        <xdr:cNvPr id="125" name="直線コネクタ 124"/>
        <xdr:cNvCxnSpPr/>
      </xdr:nvCxnSpPr>
      <xdr:spPr>
        <a:xfrm>
          <a:off x="1130300" y="9858784"/>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5292</xdr:rowOff>
    </xdr:from>
    <xdr:to>
      <xdr:col>6</xdr:col>
      <xdr:colOff>561975</xdr:colOff>
      <xdr:row>57</xdr:row>
      <xdr:rowOff>106892</xdr:rowOff>
    </xdr:to>
    <xdr:sp macro="" textlink="">
      <xdr:nvSpPr>
        <xdr:cNvPr id="135" name="円/楕円 134"/>
        <xdr:cNvSpPr/>
      </xdr:nvSpPr>
      <xdr:spPr>
        <a:xfrm>
          <a:off x="4584700" y="97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2787</xdr:rowOff>
    </xdr:from>
    <xdr:to>
      <xdr:col>5</xdr:col>
      <xdr:colOff>409575</xdr:colOff>
      <xdr:row>57</xdr:row>
      <xdr:rowOff>104387</xdr:rowOff>
    </xdr:to>
    <xdr:sp macro="" textlink="">
      <xdr:nvSpPr>
        <xdr:cNvPr id="137" name="円/楕円 136"/>
        <xdr:cNvSpPr/>
      </xdr:nvSpPr>
      <xdr:spPr>
        <a:xfrm>
          <a:off x="3746500" y="97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120914</xdr:rowOff>
    </xdr:from>
    <xdr:ext cx="534377" cy="259045"/>
    <xdr:sp macro="" textlink="">
      <xdr:nvSpPr>
        <xdr:cNvPr id="138" name="テキスト ボックス 137"/>
        <xdr:cNvSpPr txBox="1"/>
      </xdr:nvSpPr>
      <xdr:spPr>
        <a:xfrm>
          <a:off x="3530111" y="955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22913</xdr:rowOff>
    </xdr:from>
    <xdr:to>
      <xdr:col>4</xdr:col>
      <xdr:colOff>206375</xdr:colOff>
      <xdr:row>57</xdr:row>
      <xdr:rowOff>124513</xdr:rowOff>
    </xdr:to>
    <xdr:sp macro="" textlink="">
      <xdr:nvSpPr>
        <xdr:cNvPr id="139" name="円/楕円 138"/>
        <xdr:cNvSpPr/>
      </xdr:nvSpPr>
      <xdr:spPr>
        <a:xfrm>
          <a:off x="2857500" y="97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115640</xdr:rowOff>
    </xdr:from>
    <xdr:ext cx="534377" cy="259045"/>
    <xdr:sp macro="" textlink="">
      <xdr:nvSpPr>
        <xdr:cNvPr id="140" name="テキスト ボックス 139"/>
        <xdr:cNvSpPr txBox="1"/>
      </xdr:nvSpPr>
      <xdr:spPr>
        <a:xfrm>
          <a:off x="2641111" y="98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36957</xdr:rowOff>
    </xdr:from>
    <xdr:to>
      <xdr:col>3</xdr:col>
      <xdr:colOff>3175</xdr:colOff>
      <xdr:row>57</xdr:row>
      <xdr:rowOff>138557</xdr:rowOff>
    </xdr:to>
    <xdr:sp macro="" textlink="">
      <xdr:nvSpPr>
        <xdr:cNvPr id="141" name="円/楕円 140"/>
        <xdr:cNvSpPr/>
      </xdr:nvSpPr>
      <xdr:spPr>
        <a:xfrm>
          <a:off x="1968500" y="98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129684</xdr:rowOff>
    </xdr:from>
    <xdr:ext cx="534377" cy="259045"/>
    <xdr:sp macro="" textlink="">
      <xdr:nvSpPr>
        <xdr:cNvPr id="142" name="テキスト ボックス 141"/>
        <xdr:cNvSpPr txBox="1"/>
      </xdr:nvSpPr>
      <xdr:spPr>
        <a:xfrm>
          <a:off x="1752111" y="990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35334</xdr:rowOff>
    </xdr:from>
    <xdr:to>
      <xdr:col>1</xdr:col>
      <xdr:colOff>485775</xdr:colOff>
      <xdr:row>57</xdr:row>
      <xdr:rowOff>136934</xdr:rowOff>
    </xdr:to>
    <xdr:sp macro="" textlink="">
      <xdr:nvSpPr>
        <xdr:cNvPr id="143" name="円/楕円 142"/>
        <xdr:cNvSpPr/>
      </xdr:nvSpPr>
      <xdr:spPr>
        <a:xfrm>
          <a:off x="1079500" y="980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128061</xdr:rowOff>
    </xdr:from>
    <xdr:ext cx="534377" cy="259045"/>
    <xdr:sp macro="" textlink="">
      <xdr:nvSpPr>
        <xdr:cNvPr id="144" name="テキスト ボックス 143"/>
        <xdr:cNvSpPr txBox="1"/>
      </xdr:nvSpPr>
      <xdr:spPr>
        <a:xfrm>
          <a:off x="863111" y="99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67233</xdr:rowOff>
    </xdr:from>
    <xdr:to>
      <xdr:col>6</xdr:col>
      <xdr:colOff>511175</xdr:colOff>
      <xdr:row>78</xdr:row>
      <xdr:rowOff>106781</xdr:rowOff>
    </xdr:to>
    <xdr:cxnSp macro="">
      <xdr:nvCxnSpPr>
        <xdr:cNvPr id="173" name="直線コネクタ 172"/>
        <xdr:cNvCxnSpPr/>
      </xdr:nvCxnSpPr>
      <xdr:spPr>
        <a:xfrm flipV="1">
          <a:off x="3797300" y="13440333"/>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106781</xdr:rowOff>
    </xdr:from>
    <xdr:to>
      <xdr:col>5</xdr:col>
      <xdr:colOff>358775</xdr:colOff>
      <xdr:row>78</xdr:row>
      <xdr:rowOff>123089</xdr:rowOff>
    </xdr:to>
    <xdr:cxnSp macro="">
      <xdr:nvCxnSpPr>
        <xdr:cNvPr id="176" name="直線コネクタ 175"/>
        <xdr:cNvCxnSpPr/>
      </xdr:nvCxnSpPr>
      <xdr:spPr>
        <a:xfrm flipV="1">
          <a:off x="2908300" y="13479881"/>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106020</xdr:rowOff>
    </xdr:from>
    <xdr:to>
      <xdr:col>4</xdr:col>
      <xdr:colOff>155575</xdr:colOff>
      <xdr:row>78</xdr:row>
      <xdr:rowOff>123089</xdr:rowOff>
    </xdr:to>
    <xdr:cxnSp macro="">
      <xdr:nvCxnSpPr>
        <xdr:cNvPr id="179" name="直線コネクタ 178"/>
        <xdr:cNvCxnSpPr/>
      </xdr:nvCxnSpPr>
      <xdr:spPr>
        <a:xfrm>
          <a:off x="2019300" y="13479120"/>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75767</xdr:rowOff>
    </xdr:from>
    <xdr:to>
      <xdr:col>2</xdr:col>
      <xdr:colOff>638175</xdr:colOff>
      <xdr:row>78</xdr:row>
      <xdr:rowOff>106020</xdr:rowOff>
    </xdr:to>
    <xdr:cxnSp macro="">
      <xdr:nvCxnSpPr>
        <xdr:cNvPr id="182" name="直線コネクタ 181"/>
        <xdr:cNvCxnSpPr/>
      </xdr:nvCxnSpPr>
      <xdr:spPr>
        <a:xfrm>
          <a:off x="1130300" y="13448867"/>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16433</xdr:rowOff>
    </xdr:from>
    <xdr:to>
      <xdr:col>6</xdr:col>
      <xdr:colOff>561975</xdr:colOff>
      <xdr:row>78</xdr:row>
      <xdr:rowOff>118033</xdr:rowOff>
    </xdr:to>
    <xdr:sp macro="" textlink="">
      <xdr:nvSpPr>
        <xdr:cNvPr id="192" name="円/楕円 191"/>
        <xdr:cNvSpPr/>
      </xdr:nvSpPr>
      <xdr:spPr>
        <a:xfrm>
          <a:off x="4584700" y="13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102810</xdr:rowOff>
    </xdr:from>
    <xdr:ext cx="469744" cy="259045"/>
    <xdr:sp macro="" textlink="">
      <xdr:nvSpPr>
        <xdr:cNvPr id="193" name="維持補修費該当値テキスト"/>
        <xdr:cNvSpPr txBox="1"/>
      </xdr:nvSpPr>
      <xdr:spPr>
        <a:xfrm>
          <a:off x="4686300" y="1330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55981</xdr:rowOff>
    </xdr:from>
    <xdr:to>
      <xdr:col>5</xdr:col>
      <xdr:colOff>409575</xdr:colOff>
      <xdr:row>78</xdr:row>
      <xdr:rowOff>157581</xdr:rowOff>
    </xdr:to>
    <xdr:sp macro="" textlink="">
      <xdr:nvSpPr>
        <xdr:cNvPr id="194" name="円/楕円 193"/>
        <xdr:cNvSpPr/>
      </xdr:nvSpPr>
      <xdr:spPr>
        <a:xfrm>
          <a:off x="3746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148708</xdr:rowOff>
    </xdr:from>
    <xdr:ext cx="469744" cy="259045"/>
    <xdr:sp macro="" textlink="">
      <xdr:nvSpPr>
        <xdr:cNvPr id="195" name="テキスト ボックス 194"/>
        <xdr:cNvSpPr txBox="1"/>
      </xdr:nvSpPr>
      <xdr:spPr>
        <a:xfrm>
          <a:off x="3562427" y="1352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72289</xdr:rowOff>
    </xdr:from>
    <xdr:to>
      <xdr:col>4</xdr:col>
      <xdr:colOff>206375</xdr:colOff>
      <xdr:row>79</xdr:row>
      <xdr:rowOff>2439</xdr:rowOff>
    </xdr:to>
    <xdr:sp macro="" textlink="">
      <xdr:nvSpPr>
        <xdr:cNvPr id="196" name="円/楕円 195"/>
        <xdr:cNvSpPr/>
      </xdr:nvSpPr>
      <xdr:spPr>
        <a:xfrm>
          <a:off x="2857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165016</xdr:rowOff>
    </xdr:from>
    <xdr:ext cx="469744" cy="259045"/>
    <xdr:sp macro="" textlink="">
      <xdr:nvSpPr>
        <xdr:cNvPr id="197" name="テキスト ボックス 196"/>
        <xdr:cNvSpPr txBox="1"/>
      </xdr:nvSpPr>
      <xdr:spPr>
        <a:xfrm>
          <a:off x="2673427" y="1353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55220</xdr:rowOff>
    </xdr:from>
    <xdr:to>
      <xdr:col>3</xdr:col>
      <xdr:colOff>3175</xdr:colOff>
      <xdr:row>78</xdr:row>
      <xdr:rowOff>156820</xdr:rowOff>
    </xdr:to>
    <xdr:sp macro="" textlink="">
      <xdr:nvSpPr>
        <xdr:cNvPr id="198" name="円/楕円 197"/>
        <xdr:cNvSpPr/>
      </xdr:nvSpPr>
      <xdr:spPr>
        <a:xfrm>
          <a:off x="1968500" y="134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147947</xdr:rowOff>
    </xdr:from>
    <xdr:ext cx="469744" cy="259045"/>
    <xdr:sp macro="" textlink="">
      <xdr:nvSpPr>
        <xdr:cNvPr id="199" name="テキスト ボックス 198"/>
        <xdr:cNvSpPr txBox="1"/>
      </xdr:nvSpPr>
      <xdr:spPr>
        <a:xfrm>
          <a:off x="1784427" y="135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24967</xdr:rowOff>
    </xdr:from>
    <xdr:to>
      <xdr:col>1</xdr:col>
      <xdr:colOff>485775</xdr:colOff>
      <xdr:row>78</xdr:row>
      <xdr:rowOff>126567</xdr:rowOff>
    </xdr:to>
    <xdr:sp macro="" textlink="">
      <xdr:nvSpPr>
        <xdr:cNvPr id="200" name="円/楕円 199"/>
        <xdr:cNvSpPr/>
      </xdr:nvSpPr>
      <xdr:spPr>
        <a:xfrm>
          <a:off x="1079500" y="13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117694</xdr:rowOff>
    </xdr:from>
    <xdr:ext cx="469744" cy="259045"/>
    <xdr:sp macro="" textlink="">
      <xdr:nvSpPr>
        <xdr:cNvPr id="201" name="テキスト ボックス 200"/>
        <xdr:cNvSpPr txBox="1"/>
      </xdr:nvSpPr>
      <xdr:spPr>
        <a:xfrm>
          <a:off x="895427" y="1349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141472</xdr:rowOff>
    </xdr:from>
    <xdr:to>
      <xdr:col>6</xdr:col>
      <xdr:colOff>511175</xdr:colOff>
      <xdr:row>97</xdr:row>
      <xdr:rowOff>45117</xdr:rowOff>
    </xdr:to>
    <xdr:cxnSp macro="">
      <xdr:nvCxnSpPr>
        <xdr:cNvPr id="231" name="直線コネクタ 230"/>
        <xdr:cNvCxnSpPr/>
      </xdr:nvCxnSpPr>
      <xdr:spPr>
        <a:xfrm flipV="1">
          <a:off x="3797300" y="16600672"/>
          <a:ext cx="8382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26809</xdr:rowOff>
    </xdr:from>
    <xdr:to>
      <xdr:col>5</xdr:col>
      <xdr:colOff>358775</xdr:colOff>
      <xdr:row>97</xdr:row>
      <xdr:rowOff>45117</xdr:rowOff>
    </xdr:to>
    <xdr:cxnSp macro="">
      <xdr:nvCxnSpPr>
        <xdr:cNvPr id="234" name="直線コネクタ 233"/>
        <xdr:cNvCxnSpPr/>
      </xdr:nvCxnSpPr>
      <xdr:spPr>
        <a:xfrm>
          <a:off x="2908300" y="16657459"/>
          <a:ext cx="889000" cy="1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26809</xdr:rowOff>
    </xdr:from>
    <xdr:to>
      <xdr:col>4</xdr:col>
      <xdr:colOff>155575</xdr:colOff>
      <xdr:row>97</xdr:row>
      <xdr:rowOff>136023</xdr:rowOff>
    </xdr:to>
    <xdr:cxnSp macro="">
      <xdr:nvCxnSpPr>
        <xdr:cNvPr id="237" name="直線コネクタ 236"/>
        <xdr:cNvCxnSpPr/>
      </xdr:nvCxnSpPr>
      <xdr:spPr>
        <a:xfrm flipV="1">
          <a:off x="2019300" y="16657459"/>
          <a:ext cx="8890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136023</xdr:rowOff>
    </xdr:from>
    <xdr:to>
      <xdr:col>2</xdr:col>
      <xdr:colOff>638175</xdr:colOff>
      <xdr:row>97</xdr:row>
      <xdr:rowOff>136900</xdr:rowOff>
    </xdr:to>
    <xdr:cxnSp macro="">
      <xdr:nvCxnSpPr>
        <xdr:cNvPr id="240" name="直線コネクタ 239"/>
        <xdr:cNvCxnSpPr/>
      </xdr:nvCxnSpPr>
      <xdr:spPr>
        <a:xfrm flipV="1">
          <a:off x="1130300" y="16766673"/>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50" name="円/楕円 249"/>
        <xdr:cNvSpPr/>
      </xdr:nvSpPr>
      <xdr:spPr>
        <a:xfrm>
          <a:off x="4584700" y="165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69099</xdr:rowOff>
    </xdr:from>
    <xdr:ext cx="534377" cy="259045"/>
    <xdr:sp macro="" textlink="">
      <xdr:nvSpPr>
        <xdr:cNvPr id="251" name="扶助費該当値テキスト"/>
        <xdr:cNvSpPr txBox="1"/>
      </xdr:nvSpPr>
      <xdr:spPr>
        <a:xfrm>
          <a:off x="4686300" y="1652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165767</xdr:rowOff>
    </xdr:from>
    <xdr:to>
      <xdr:col>5</xdr:col>
      <xdr:colOff>409575</xdr:colOff>
      <xdr:row>97</xdr:row>
      <xdr:rowOff>95917</xdr:rowOff>
    </xdr:to>
    <xdr:sp macro="" textlink="">
      <xdr:nvSpPr>
        <xdr:cNvPr id="252" name="円/楕円 251"/>
        <xdr:cNvSpPr/>
      </xdr:nvSpPr>
      <xdr:spPr>
        <a:xfrm>
          <a:off x="3746500" y="166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87044</xdr:rowOff>
    </xdr:from>
    <xdr:ext cx="534377" cy="259045"/>
    <xdr:sp macro="" textlink="">
      <xdr:nvSpPr>
        <xdr:cNvPr id="253" name="テキスト ボックス 252"/>
        <xdr:cNvSpPr txBox="1"/>
      </xdr:nvSpPr>
      <xdr:spPr>
        <a:xfrm>
          <a:off x="3530111" y="167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147459</xdr:rowOff>
    </xdr:from>
    <xdr:to>
      <xdr:col>4</xdr:col>
      <xdr:colOff>206375</xdr:colOff>
      <xdr:row>97</xdr:row>
      <xdr:rowOff>77609</xdr:rowOff>
    </xdr:to>
    <xdr:sp macro="" textlink="">
      <xdr:nvSpPr>
        <xdr:cNvPr id="254" name="円/楕円 253"/>
        <xdr:cNvSpPr/>
      </xdr:nvSpPr>
      <xdr:spPr>
        <a:xfrm>
          <a:off x="2857500" y="1660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94136</xdr:rowOff>
    </xdr:from>
    <xdr:ext cx="534377" cy="259045"/>
    <xdr:sp macro="" textlink="">
      <xdr:nvSpPr>
        <xdr:cNvPr id="255" name="テキスト ボックス 254"/>
        <xdr:cNvSpPr txBox="1"/>
      </xdr:nvSpPr>
      <xdr:spPr>
        <a:xfrm>
          <a:off x="2641111" y="163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58,926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85223</xdr:rowOff>
    </xdr:from>
    <xdr:to>
      <xdr:col>3</xdr:col>
      <xdr:colOff>3175</xdr:colOff>
      <xdr:row>98</xdr:row>
      <xdr:rowOff>15373</xdr:rowOff>
    </xdr:to>
    <xdr:sp macro="" textlink="">
      <xdr:nvSpPr>
        <xdr:cNvPr id="256" name="円/楕円 255"/>
        <xdr:cNvSpPr/>
      </xdr:nvSpPr>
      <xdr:spPr>
        <a:xfrm>
          <a:off x="1968500" y="167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31900</xdr:rowOff>
    </xdr:from>
    <xdr:ext cx="534377" cy="259045"/>
    <xdr:sp macro="" textlink="">
      <xdr:nvSpPr>
        <xdr:cNvPr id="257" name="テキスト ボックス 256"/>
        <xdr:cNvSpPr txBox="1"/>
      </xdr:nvSpPr>
      <xdr:spPr>
        <a:xfrm>
          <a:off x="1752111" y="164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86100</xdr:rowOff>
    </xdr:from>
    <xdr:to>
      <xdr:col>1</xdr:col>
      <xdr:colOff>485775</xdr:colOff>
      <xdr:row>98</xdr:row>
      <xdr:rowOff>16250</xdr:rowOff>
    </xdr:to>
    <xdr:sp macro="" textlink="">
      <xdr:nvSpPr>
        <xdr:cNvPr id="258" name="円/楕円 257"/>
        <xdr:cNvSpPr/>
      </xdr:nvSpPr>
      <xdr:spPr>
        <a:xfrm>
          <a:off x="1079500" y="167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32777</xdr:rowOff>
    </xdr:from>
    <xdr:ext cx="534377" cy="259045"/>
    <xdr:sp macro="" textlink="">
      <xdr:nvSpPr>
        <xdr:cNvPr id="259" name="テキスト ボックス 258"/>
        <xdr:cNvSpPr txBox="1"/>
      </xdr:nvSpPr>
      <xdr:spPr>
        <a:xfrm>
          <a:off x="863111" y="164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47844</xdr:rowOff>
    </xdr:from>
    <xdr:to>
      <xdr:col>15</xdr:col>
      <xdr:colOff>180975</xdr:colOff>
      <xdr:row>38</xdr:row>
      <xdr:rowOff>62804</xdr:rowOff>
    </xdr:to>
    <xdr:cxnSp macro="">
      <xdr:nvCxnSpPr>
        <xdr:cNvPr id="286" name="直線コネクタ 285"/>
        <xdr:cNvCxnSpPr/>
      </xdr:nvCxnSpPr>
      <xdr:spPr>
        <a:xfrm>
          <a:off x="9639300" y="6562944"/>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45960</xdr:rowOff>
    </xdr:from>
    <xdr:to>
      <xdr:col>14</xdr:col>
      <xdr:colOff>28575</xdr:colOff>
      <xdr:row>38</xdr:row>
      <xdr:rowOff>47844</xdr:rowOff>
    </xdr:to>
    <xdr:cxnSp macro="">
      <xdr:nvCxnSpPr>
        <xdr:cNvPr id="289" name="直線コネクタ 288"/>
        <xdr:cNvCxnSpPr/>
      </xdr:nvCxnSpPr>
      <xdr:spPr>
        <a:xfrm>
          <a:off x="8750300" y="6561060"/>
          <a:ext cx="889000" cy="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39756</xdr:rowOff>
    </xdr:from>
    <xdr:to>
      <xdr:col>12</xdr:col>
      <xdr:colOff>511175</xdr:colOff>
      <xdr:row>38</xdr:row>
      <xdr:rowOff>45960</xdr:rowOff>
    </xdr:to>
    <xdr:cxnSp macro="">
      <xdr:nvCxnSpPr>
        <xdr:cNvPr id="292" name="直線コネクタ 291"/>
        <xdr:cNvCxnSpPr/>
      </xdr:nvCxnSpPr>
      <xdr:spPr>
        <a:xfrm>
          <a:off x="7861300" y="6554856"/>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39756</xdr:rowOff>
    </xdr:from>
    <xdr:to>
      <xdr:col>11</xdr:col>
      <xdr:colOff>307975</xdr:colOff>
      <xdr:row>38</xdr:row>
      <xdr:rowOff>42742</xdr:rowOff>
    </xdr:to>
    <xdr:cxnSp macro="">
      <xdr:nvCxnSpPr>
        <xdr:cNvPr id="295" name="直線コネクタ 294"/>
        <xdr:cNvCxnSpPr/>
      </xdr:nvCxnSpPr>
      <xdr:spPr>
        <a:xfrm flipV="1">
          <a:off x="6972300" y="6554856"/>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12004</xdr:rowOff>
    </xdr:from>
    <xdr:to>
      <xdr:col>15</xdr:col>
      <xdr:colOff>231775</xdr:colOff>
      <xdr:row>38</xdr:row>
      <xdr:rowOff>113604</xdr:rowOff>
    </xdr:to>
    <xdr:sp macro="" textlink="">
      <xdr:nvSpPr>
        <xdr:cNvPr id="305" name="円/楕円 304"/>
        <xdr:cNvSpPr/>
      </xdr:nvSpPr>
      <xdr:spPr>
        <a:xfrm>
          <a:off x="10426700" y="652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98381</xdr:rowOff>
    </xdr:from>
    <xdr:ext cx="534377" cy="259045"/>
    <xdr:sp macro="" textlink="">
      <xdr:nvSpPr>
        <xdr:cNvPr id="306" name="補助費等該当値テキスト"/>
        <xdr:cNvSpPr txBox="1"/>
      </xdr:nvSpPr>
      <xdr:spPr>
        <a:xfrm>
          <a:off x="10528300" y="644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168494</xdr:rowOff>
    </xdr:from>
    <xdr:to>
      <xdr:col>14</xdr:col>
      <xdr:colOff>79375</xdr:colOff>
      <xdr:row>38</xdr:row>
      <xdr:rowOff>98644</xdr:rowOff>
    </xdr:to>
    <xdr:sp macro="" textlink="">
      <xdr:nvSpPr>
        <xdr:cNvPr id="307" name="円/楕円 306"/>
        <xdr:cNvSpPr/>
      </xdr:nvSpPr>
      <xdr:spPr>
        <a:xfrm>
          <a:off x="9588500" y="65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89771</xdr:rowOff>
    </xdr:from>
    <xdr:ext cx="534377" cy="259045"/>
    <xdr:sp macro="" textlink="">
      <xdr:nvSpPr>
        <xdr:cNvPr id="308" name="テキスト ボックス 307"/>
        <xdr:cNvSpPr txBox="1"/>
      </xdr:nvSpPr>
      <xdr:spPr>
        <a:xfrm>
          <a:off x="9372111" y="66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166610</xdr:rowOff>
    </xdr:from>
    <xdr:to>
      <xdr:col>12</xdr:col>
      <xdr:colOff>561975</xdr:colOff>
      <xdr:row>38</xdr:row>
      <xdr:rowOff>96760</xdr:rowOff>
    </xdr:to>
    <xdr:sp macro="" textlink="">
      <xdr:nvSpPr>
        <xdr:cNvPr id="309" name="円/楕円 308"/>
        <xdr:cNvSpPr/>
      </xdr:nvSpPr>
      <xdr:spPr>
        <a:xfrm>
          <a:off x="8699500" y="6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87887</xdr:rowOff>
    </xdr:from>
    <xdr:ext cx="534377" cy="259045"/>
    <xdr:sp macro="" textlink="">
      <xdr:nvSpPr>
        <xdr:cNvPr id="310" name="テキスト ボックス 309"/>
        <xdr:cNvSpPr txBox="1"/>
      </xdr:nvSpPr>
      <xdr:spPr>
        <a:xfrm>
          <a:off x="8483111" y="66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160406</xdr:rowOff>
    </xdr:from>
    <xdr:to>
      <xdr:col>11</xdr:col>
      <xdr:colOff>358775</xdr:colOff>
      <xdr:row>38</xdr:row>
      <xdr:rowOff>90556</xdr:rowOff>
    </xdr:to>
    <xdr:sp macro="" textlink="">
      <xdr:nvSpPr>
        <xdr:cNvPr id="311" name="円/楕円 310"/>
        <xdr:cNvSpPr/>
      </xdr:nvSpPr>
      <xdr:spPr>
        <a:xfrm>
          <a:off x="7810500" y="65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81683</xdr:rowOff>
    </xdr:from>
    <xdr:ext cx="534377" cy="259045"/>
    <xdr:sp macro="" textlink="">
      <xdr:nvSpPr>
        <xdr:cNvPr id="312" name="テキスト ボックス 311"/>
        <xdr:cNvSpPr txBox="1"/>
      </xdr:nvSpPr>
      <xdr:spPr>
        <a:xfrm>
          <a:off x="7594111" y="659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21,860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163392</xdr:rowOff>
    </xdr:from>
    <xdr:to>
      <xdr:col>10</xdr:col>
      <xdr:colOff>155575</xdr:colOff>
      <xdr:row>38</xdr:row>
      <xdr:rowOff>93542</xdr:rowOff>
    </xdr:to>
    <xdr:sp macro="" textlink="">
      <xdr:nvSpPr>
        <xdr:cNvPr id="313" name="円/楕円 312"/>
        <xdr:cNvSpPr/>
      </xdr:nvSpPr>
      <xdr:spPr>
        <a:xfrm>
          <a:off x="6921500" y="65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84669</xdr:rowOff>
    </xdr:from>
    <xdr:ext cx="534377" cy="259045"/>
    <xdr:sp macro="" textlink="">
      <xdr:nvSpPr>
        <xdr:cNvPr id="314" name="テキスト ボックス 313"/>
        <xdr:cNvSpPr txBox="1"/>
      </xdr:nvSpPr>
      <xdr:spPr>
        <a:xfrm>
          <a:off x="6705111" y="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23152</xdr:rowOff>
    </xdr:from>
    <xdr:to>
      <xdr:col>15</xdr:col>
      <xdr:colOff>180975</xdr:colOff>
      <xdr:row>57</xdr:row>
      <xdr:rowOff>5969</xdr:rowOff>
    </xdr:to>
    <xdr:cxnSp macro="">
      <xdr:nvCxnSpPr>
        <xdr:cNvPr id="343" name="直線コネクタ 342"/>
        <xdr:cNvCxnSpPr/>
      </xdr:nvCxnSpPr>
      <xdr:spPr>
        <a:xfrm>
          <a:off x="9639300" y="9452902"/>
          <a:ext cx="838200" cy="3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23152</xdr:rowOff>
    </xdr:from>
    <xdr:to>
      <xdr:col>14</xdr:col>
      <xdr:colOff>28575</xdr:colOff>
      <xdr:row>56</xdr:row>
      <xdr:rowOff>152936</xdr:rowOff>
    </xdr:to>
    <xdr:cxnSp macro="">
      <xdr:nvCxnSpPr>
        <xdr:cNvPr id="346" name="直線コネクタ 345"/>
        <xdr:cNvCxnSpPr/>
      </xdr:nvCxnSpPr>
      <xdr:spPr>
        <a:xfrm flipV="1">
          <a:off x="8750300" y="9452902"/>
          <a:ext cx="889000" cy="30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152936</xdr:rowOff>
    </xdr:from>
    <xdr:to>
      <xdr:col>12</xdr:col>
      <xdr:colOff>511175</xdr:colOff>
      <xdr:row>57</xdr:row>
      <xdr:rowOff>139296</xdr:rowOff>
    </xdr:to>
    <xdr:cxnSp macro="">
      <xdr:nvCxnSpPr>
        <xdr:cNvPr id="349" name="直線コネクタ 348"/>
        <xdr:cNvCxnSpPr/>
      </xdr:nvCxnSpPr>
      <xdr:spPr>
        <a:xfrm flipV="1">
          <a:off x="7861300" y="9754136"/>
          <a:ext cx="889000" cy="1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139296</xdr:rowOff>
    </xdr:from>
    <xdr:to>
      <xdr:col>11</xdr:col>
      <xdr:colOff>307975</xdr:colOff>
      <xdr:row>57</xdr:row>
      <xdr:rowOff>158148</xdr:rowOff>
    </xdr:to>
    <xdr:cxnSp macro="">
      <xdr:nvCxnSpPr>
        <xdr:cNvPr id="352" name="直線コネクタ 351"/>
        <xdr:cNvCxnSpPr/>
      </xdr:nvCxnSpPr>
      <xdr:spPr>
        <a:xfrm flipV="1">
          <a:off x="6972300" y="9911946"/>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126619</xdr:rowOff>
    </xdr:from>
    <xdr:to>
      <xdr:col>15</xdr:col>
      <xdr:colOff>231775</xdr:colOff>
      <xdr:row>57</xdr:row>
      <xdr:rowOff>56769</xdr:rowOff>
    </xdr:to>
    <xdr:sp macro="" textlink="">
      <xdr:nvSpPr>
        <xdr:cNvPr id="362" name="円/楕円 361"/>
        <xdr:cNvSpPr/>
      </xdr:nvSpPr>
      <xdr:spPr>
        <a:xfrm>
          <a:off x="104267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149496</xdr:rowOff>
    </xdr:from>
    <xdr:ext cx="534377" cy="259045"/>
    <xdr:sp macro="" textlink="">
      <xdr:nvSpPr>
        <xdr:cNvPr id="363" name="普通建設事業費該当値テキスト"/>
        <xdr:cNvSpPr txBox="1"/>
      </xdr:nvSpPr>
      <xdr:spPr>
        <a:xfrm>
          <a:off x="10528300" y="95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50,050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143802</xdr:rowOff>
    </xdr:from>
    <xdr:to>
      <xdr:col>14</xdr:col>
      <xdr:colOff>79375</xdr:colOff>
      <xdr:row>55</xdr:row>
      <xdr:rowOff>73952</xdr:rowOff>
    </xdr:to>
    <xdr:sp macro="" textlink="">
      <xdr:nvSpPr>
        <xdr:cNvPr id="364" name="円/楕円 363"/>
        <xdr:cNvSpPr/>
      </xdr:nvSpPr>
      <xdr:spPr>
        <a:xfrm>
          <a:off x="9588500" y="94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90479</xdr:rowOff>
    </xdr:from>
    <xdr:ext cx="534377" cy="259045"/>
    <xdr:sp macro="" textlink="">
      <xdr:nvSpPr>
        <xdr:cNvPr id="365" name="テキスト ボックス 364"/>
        <xdr:cNvSpPr txBox="1"/>
      </xdr:nvSpPr>
      <xdr:spPr>
        <a:xfrm>
          <a:off x="9372111" y="917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102136</xdr:rowOff>
    </xdr:from>
    <xdr:to>
      <xdr:col>12</xdr:col>
      <xdr:colOff>561975</xdr:colOff>
      <xdr:row>57</xdr:row>
      <xdr:rowOff>32286</xdr:rowOff>
    </xdr:to>
    <xdr:sp macro="" textlink="">
      <xdr:nvSpPr>
        <xdr:cNvPr id="366" name="円/楕円 365"/>
        <xdr:cNvSpPr/>
      </xdr:nvSpPr>
      <xdr:spPr>
        <a:xfrm>
          <a:off x="8699500" y="970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23413</xdr:rowOff>
    </xdr:from>
    <xdr:ext cx="534377" cy="259045"/>
    <xdr:sp macro="" textlink="">
      <xdr:nvSpPr>
        <xdr:cNvPr id="367" name="テキスト ボックス 366"/>
        <xdr:cNvSpPr txBox="1"/>
      </xdr:nvSpPr>
      <xdr:spPr>
        <a:xfrm>
          <a:off x="8483111" y="979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53,263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88496</xdr:rowOff>
    </xdr:from>
    <xdr:to>
      <xdr:col>11</xdr:col>
      <xdr:colOff>358775</xdr:colOff>
      <xdr:row>58</xdr:row>
      <xdr:rowOff>18646</xdr:rowOff>
    </xdr:to>
    <xdr:sp macro="" textlink="">
      <xdr:nvSpPr>
        <xdr:cNvPr id="368" name="円/楕円 367"/>
        <xdr:cNvSpPr/>
      </xdr:nvSpPr>
      <xdr:spPr>
        <a:xfrm>
          <a:off x="7810500" y="986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9773</xdr:rowOff>
    </xdr:from>
    <xdr:ext cx="534377" cy="259045"/>
    <xdr:sp macro="" textlink="">
      <xdr:nvSpPr>
        <xdr:cNvPr id="369" name="テキスト ボックス 368"/>
        <xdr:cNvSpPr txBox="1"/>
      </xdr:nvSpPr>
      <xdr:spPr>
        <a:xfrm>
          <a:off x="7594111" y="99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107348</xdr:rowOff>
    </xdr:from>
    <xdr:to>
      <xdr:col>10</xdr:col>
      <xdr:colOff>155575</xdr:colOff>
      <xdr:row>58</xdr:row>
      <xdr:rowOff>37498</xdr:rowOff>
    </xdr:to>
    <xdr:sp macro="" textlink="">
      <xdr:nvSpPr>
        <xdr:cNvPr id="370" name="円/楕円 369"/>
        <xdr:cNvSpPr/>
      </xdr:nvSpPr>
      <xdr:spPr>
        <a:xfrm>
          <a:off x="6921500" y="98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28625</xdr:rowOff>
    </xdr:from>
    <xdr:ext cx="534377" cy="259045"/>
    <xdr:sp macro="" textlink="">
      <xdr:nvSpPr>
        <xdr:cNvPr id="371" name="テキスト ボックス 370"/>
        <xdr:cNvSpPr txBox="1"/>
      </xdr:nvSpPr>
      <xdr:spPr>
        <a:xfrm>
          <a:off x="6705111" y="99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85395</xdr:rowOff>
    </xdr:from>
    <xdr:to>
      <xdr:col>15</xdr:col>
      <xdr:colOff>180975</xdr:colOff>
      <xdr:row>78</xdr:row>
      <xdr:rowOff>84252</xdr:rowOff>
    </xdr:to>
    <xdr:cxnSp macro="">
      <xdr:nvCxnSpPr>
        <xdr:cNvPr id="400" name="直線コネクタ 399"/>
        <xdr:cNvCxnSpPr/>
      </xdr:nvCxnSpPr>
      <xdr:spPr>
        <a:xfrm>
          <a:off x="9639300" y="12772695"/>
          <a:ext cx="838200" cy="68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85395</xdr:rowOff>
    </xdr:from>
    <xdr:to>
      <xdr:col>14</xdr:col>
      <xdr:colOff>28575</xdr:colOff>
      <xdr:row>78</xdr:row>
      <xdr:rowOff>57874</xdr:rowOff>
    </xdr:to>
    <xdr:cxnSp macro="">
      <xdr:nvCxnSpPr>
        <xdr:cNvPr id="403" name="直線コネクタ 402"/>
        <xdr:cNvCxnSpPr/>
      </xdr:nvCxnSpPr>
      <xdr:spPr>
        <a:xfrm flipV="1">
          <a:off x="8750300" y="12772695"/>
          <a:ext cx="889000" cy="65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33452</xdr:rowOff>
    </xdr:from>
    <xdr:to>
      <xdr:col>15</xdr:col>
      <xdr:colOff>231775</xdr:colOff>
      <xdr:row>78</xdr:row>
      <xdr:rowOff>135052</xdr:rowOff>
    </xdr:to>
    <xdr:sp macro="" textlink="">
      <xdr:nvSpPr>
        <xdr:cNvPr id="413" name="円/楕円 412"/>
        <xdr:cNvSpPr/>
      </xdr:nvSpPr>
      <xdr:spPr>
        <a:xfrm>
          <a:off x="10426700" y="134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11879</xdr:rowOff>
    </xdr:from>
    <xdr:ext cx="534377" cy="259045"/>
    <xdr:sp macro="" textlink="">
      <xdr:nvSpPr>
        <xdr:cNvPr id="414" name="普通建設事業費 （ うち新規整備　）該当値テキスト"/>
        <xdr:cNvSpPr txBox="1"/>
      </xdr:nvSpPr>
      <xdr:spPr>
        <a:xfrm>
          <a:off x="10528300" y="133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34595</xdr:rowOff>
    </xdr:from>
    <xdr:to>
      <xdr:col>14</xdr:col>
      <xdr:colOff>79375</xdr:colOff>
      <xdr:row>74</xdr:row>
      <xdr:rowOff>136195</xdr:rowOff>
    </xdr:to>
    <xdr:sp macro="" textlink="">
      <xdr:nvSpPr>
        <xdr:cNvPr id="415" name="円/楕円 414"/>
        <xdr:cNvSpPr/>
      </xdr:nvSpPr>
      <xdr:spPr>
        <a:xfrm>
          <a:off x="9588500" y="127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152722</xdr:rowOff>
    </xdr:from>
    <xdr:ext cx="534377" cy="259045"/>
    <xdr:sp macro="" textlink="">
      <xdr:nvSpPr>
        <xdr:cNvPr id="416" name="テキスト ボックス 415"/>
        <xdr:cNvSpPr txBox="1"/>
      </xdr:nvSpPr>
      <xdr:spPr>
        <a:xfrm>
          <a:off x="9372111" y="1249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7074</xdr:rowOff>
    </xdr:from>
    <xdr:to>
      <xdr:col>12</xdr:col>
      <xdr:colOff>561975</xdr:colOff>
      <xdr:row>78</xdr:row>
      <xdr:rowOff>108674</xdr:rowOff>
    </xdr:to>
    <xdr:sp macro="" textlink="">
      <xdr:nvSpPr>
        <xdr:cNvPr id="417" name="円/楕円 416"/>
        <xdr:cNvSpPr/>
      </xdr:nvSpPr>
      <xdr:spPr>
        <a:xfrm>
          <a:off x="8699500" y="1338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99801</xdr:rowOff>
    </xdr:from>
    <xdr:ext cx="534377" cy="259045"/>
    <xdr:sp macro="" textlink="">
      <xdr:nvSpPr>
        <xdr:cNvPr id="418" name="テキスト ボックス 417"/>
        <xdr:cNvSpPr txBox="1"/>
      </xdr:nvSpPr>
      <xdr:spPr>
        <a:xfrm>
          <a:off x="8483111" y="1347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76822</xdr:rowOff>
    </xdr:from>
    <xdr:to>
      <xdr:col>15</xdr:col>
      <xdr:colOff>180975</xdr:colOff>
      <xdr:row>98</xdr:row>
      <xdr:rowOff>134316</xdr:rowOff>
    </xdr:to>
    <xdr:cxnSp macro="">
      <xdr:nvCxnSpPr>
        <xdr:cNvPr id="447" name="直線コネクタ 446"/>
        <xdr:cNvCxnSpPr/>
      </xdr:nvCxnSpPr>
      <xdr:spPr>
        <a:xfrm flipV="1">
          <a:off x="9639300" y="16878922"/>
          <a:ext cx="838200" cy="5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166382</xdr:rowOff>
    </xdr:from>
    <xdr:to>
      <xdr:col>14</xdr:col>
      <xdr:colOff>28575</xdr:colOff>
      <xdr:row>98</xdr:row>
      <xdr:rowOff>134316</xdr:rowOff>
    </xdr:to>
    <xdr:cxnSp macro="">
      <xdr:nvCxnSpPr>
        <xdr:cNvPr id="450" name="直線コネクタ 449"/>
        <xdr:cNvCxnSpPr/>
      </xdr:nvCxnSpPr>
      <xdr:spPr>
        <a:xfrm>
          <a:off x="8750300" y="16625582"/>
          <a:ext cx="889000" cy="3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143260</xdr:rowOff>
    </xdr:from>
    <xdr:ext cx="534377" cy="259045"/>
    <xdr:sp macro="" textlink="">
      <xdr:nvSpPr>
        <xdr:cNvPr id="454" name="テキスト ボックス 453"/>
        <xdr:cNvSpPr txBox="1"/>
      </xdr:nvSpPr>
      <xdr:spPr>
        <a:xfrm>
          <a:off x="8483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26022</xdr:rowOff>
    </xdr:from>
    <xdr:to>
      <xdr:col>15</xdr:col>
      <xdr:colOff>231775</xdr:colOff>
      <xdr:row>98</xdr:row>
      <xdr:rowOff>127622</xdr:rowOff>
    </xdr:to>
    <xdr:sp macro="" textlink="">
      <xdr:nvSpPr>
        <xdr:cNvPr id="460" name="円/楕円 459"/>
        <xdr:cNvSpPr/>
      </xdr:nvSpPr>
      <xdr:spPr>
        <a:xfrm>
          <a:off x="10426700" y="1682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4449</xdr:rowOff>
    </xdr:from>
    <xdr:ext cx="534377" cy="259045"/>
    <xdr:sp macro="" textlink="">
      <xdr:nvSpPr>
        <xdr:cNvPr id="461" name="普通建設事業費 （ うち更新整備　）該当値テキスト"/>
        <xdr:cNvSpPr txBox="1"/>
      </xdr:nvSpPr>
      <xdr:spPr>
        <a:xfrm>
          <a:off x="10528300" y="1680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83516</xdr:rowOff>
    </xdr:from>
    <xdr:to>
      <xdr:col>14</xdr:col>
      <xdr:colOff>79375</xdr:colOff>
      <xdr:row>99</xdr:row>
      <xdr:rowOff>13666</xdr:rowOff>
    </xdr:to>
    <xdr:sp macro="" textlink="">
      <xdr:nvSpPr>
        <xdr:cNvPr id="462" name="円/楕円 461"/>
        <xdr:cNvSpPr/>
      </xdr:nvSpPr>
      <xdr:spPr>
        <a:xfrm>
          <a:off x="9588500" y="168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4793</xdr:rowOff>
    </xdr:from>
    <xdr:ext cx="469744" cy="259045"/>
    <xdr:sp macro="" textlink="">
      <xdr:nvSpPr>
        <xdr:cNvPr id="463" name="テキスト ボックス 462"/>
        <xdr:cNvSpPr txBox="1"/>
      </xdr:nvSpPr>
      <xdr:spPr>
        <a:xfrm>
          <a:off x="9404427" y="1697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115582</xdr:rowOff>
    </xdr:from>
    <xdr:to>
      <xdr:col>12</xdr:col>
      <xdr:colOff>561975</xdr:colOff>
      <xdr:row>97</xdr:row>
      <xdr:rowOff>45732</xdr:rowOff>
    </xdr:to>
    <xdr:sp macro="" textlink="">
      <xdr:nvSpPr>
        <xdr:cNvPr id="464" name="円/楕円 463"/>
        <xdr:cNvSpPr/>
      </xdr:nvSpPr>
      <xdr:spPr>
        <a:xfrm>
          <a:off x="8699500" y="165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62259</xdr:rowOff>
    </xdr:from>
    <xdr:ext cx="534377" cy="259045"/>
    <xdr:sp macro="" textlink="">
      <xdr:nvSpPr>
        <xdr:cNvPr id="465" name="テキスト ボックス 464"/>
        <xdr:cNvSpPr txBox="1"/>
      </xdr:nvSpPr>
      <xdr:spPr>
        <a:xfrm>
          <a:off x="8483111" y="163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33896</xdr:rowOff>
    </xdr:from>
    <xdr:to>
      <xdr:col>22</xdr:col>
      <xdr:colOff>365125</xdr:colOff>
      <xdr:row>39</xdr:row>
      <xdr:rowOff>44450</xdr:rowOff>
    </xdr:to>
    <xdr:cxnSp macro="">
      <xdr:nvCxnSpPr>
        <xdr:cNvPr id="497" name="直線コネクタ 496"/>
        <xdr:cNvCxnSpPr/>
      </xdr:nvCxnSpPr>
      <xdr:spPr>
        <a:xfrm>
          <a:off x="14592300" y="672044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33896</xdr:rowOff>
    </xdr:from>
    <xdr:to>
      <xdr:col>21</xdr:col>
      <xdr:colOff>161925</xdr:colOff>
      <xdr:row>39</xdr:row>
      <xdr:rowOff>39801</xdr:rowOff>
    </xdr:to>
    <xdr:cxnSp macro="">
      <xdr:nvCxnSpPr>
        <xdr:cNvPr id="500" name="直線コネクタ 499"/>
        <xdr:cNvCxnSpPr/>
      </xdr:nvCxnSpPr>
      <xdr:spPr>
        <a:xfrm flipV="1">
          <a:off x="13703300" y="6720446"/>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37764</xdr:rowOff>
    </xdr:from>
    <xdr:to>
      <xdr:col>19</xdr:col>
      <xdr:colOff>644525</xdr:colOff>
      <xdr:row>39</xdr:row>
      <xdr:rowOff>39801</xdr:rowOff>
    </xdr:to>
    <xdr:cxnSp macro="">
      <xdr:nvCxnSpPr>
        <xdr:cNvPr id="503" name="直線コネクタ 502"/>
        <xdr:cNvCxnSpPr/>
      </xdr:nvCxnSpPr>
      <xdr:spPr>
        <a:xfrm>
          <a:off x="12814300" y="6724314"/>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154546</xdr:rowOff>
    </xdr:from>
    <xdr:to>
      <xdr:col>21</xdr:col>
      <xdr:colOff>212725</xdr:colOff>
      <xdr:row>39</xdr:row>
      <xdr:rowOff>84696</xdr:rowOff>
    </xdr:to>
    <xdr:sp macro="" textlink="">
      <xdr:nvSpPr>
        <xdr:cNvPr id="517" name="円/楕円 516"/>
        <xdr:cNvSpPr/>
      </xdr:nvSpPr>
      <xdr:spPr>
        <a:xfrm>
          <a:off x="14541500" y="66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75823</xdr:rowOff>
    </xdr:from>
    <xdr:ext cx="378565" cy="259045"/>
    <xdr:sp macro="" textlink="">
      <xdr:nvSpPr>
        <xdr:cNvPr id="518" name="テキスト ボックス 517"/>
        <xdr:cNvSpPr txBox="1"/>
      </xdr:nvSpPr>
      <xdr:spPr>
        <a:xfrm>
          <a:off x="14403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160451</xdr:rowOff>
    </xdr:from>
    <xdr:to>
      <xdr:col>20</xdr:col>
      <xdr:colOff>9525</xdr:colOff>
      <xdr:row>39</xdr:row>
      <xdr:rowOff>90601</xdr:rowOff>
    </xdr:to>
    <xdr:sp macro="" textlink="">
      <xdr:nvSpPr>
        <xdr:cNvPr id="519" name="円/楕円 518"/>
        <xdr:cNvSpPr/>
      </xdr:nvSpPr>
      <xdr:spPr>
        <a:xfrm>
          <a:off x="13652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81728</xdr:rowOff>
    </xdr:from>
    <xdr:ext cx="378565" cy="259045"/>
    <xdr:sp macro="" textlink="">
      <xdr:nvSpPr>
        <xdr:cNvPr id="520" name="テキスト ボックス 519"/>
        <xdr:cNvSpPr txBox="1"/>
      </xdr:nvSpPr>
      <xdr:spPr>
        <a:xfrm>
          <a:off x="13514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158414</xdr:rowOff>
    </xdr:from>
    <xdr:to>
      <xdr:col>18</xdr:col>
      <xdr:colOff>492125</xdr:colOff>
      <xdr:row>39</xdr:row>
      <xdr:rowOff>88564</xdr:rowOff>
    </xdr:to>
    <xdr:sp macro="" textlink="">
      <xdr:nvSpPr>
        <xdr:cNvPr id="521" name="円/楕円 520"/>
        <xdr:cNvSpPr/>
      </xdr:nvSpPr>
      <xdr:spPr>
        <a:xfrm>
          <a:off x="12763500" y="667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79691</xdr:rowOff>
    </xdr:from>
    <xdr:ext cx="378565" cy="259045"/>
    <xdr:sp macro="" textlink="">
      <xdr:nvSpPr>
        <xdr:cNvPr id="522" name="テキスト ボックス 521"/>
        <xdr:cNvSpPr txBox="1"/>
      </xdr:nvSpPr>
      <xdr:spPr>
        <a:xfrm>
          <a:off x="12625017" y="6766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18030</xdr:rowOff>
    </xdr:from>
    <xdr:to>
      <xdr:col>23</xdr:col>
      <xdr:colOff>517525</xdr:colOff>
      <xdr:row>77</xdr:row>
      <xdr:rowOff>22157</xdr:rowOff>
    </xdr:to>
    <xdr:cxnSp macro="">
      <xdr:nvCxnSpPr>
        <xdr:cNvPr id="602" name="直線コネクタ 601"/>
        <xdr:cNvCxnSpPr/>
      </xdr:nvCxnSpPr>
      <xdr:spPr>
        <a:xfrm>
          <a:off x="15481300" y="13219680"/>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154592</xdr:rowOff>
    </xdr:from>
    <xdr:to>
      <xdr:col>22</xdr:col>
      <xdr:colOff>365125</xdr:colOff>
      <xdr:row>77</xdr:row>
      <xdr:rowOff>18030</xdr:rowOff>
    </xdr:to>
    <xdr:cxnSp macro="">
      <xdr:nvCxnSpPr>
        <xdr:cNvPr id="605" name="直線コネクタ 604"/>
        <xdr:cNvCxnSpPr/>
      </xdr:nvCxnSpPr>
      <xdr:spPr>
        <a:xfrm>
          <a:off x="14592300" y="13184792"/>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160062</xdr:rowOff>
    </xdr:from>
    <xdr:ext cx="534377" cy="259045"/>
    <xdr:sp macro="" textlink="">
      <xdr:nvSpPr>
        <xdr:cNvPr id="607" name="テキスト ボックス 606"/>
        <xdr:cNvSpPr txBox="1"/>
      </xdr:nvSpPr>
      <xdr:spPr>
        <a:xfrm>
          <a:off x="15214111" y="133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140951</xdr:rowOff>
    </xdr:from>
    <xdr:to>
      <xdr:col>21</xdr:col>
      <xdr:colOff>161925</xdr:colOff>
      <xdr:row>76</xdr:row>
      <xdr:rowOff>154592</xdr:rowOff>
    </xdr:to>
    <xdr:cxnSp macro="">
      <xdr:nvCxnSpPr>
        <xdr:cNvPr id="608" name="直線コネクタ 607"/>
        <xdr:cNvCxnSpPr/>
      </xdr:nvCxnSpPr>
      <xdr:spPr>
        <a:xfrm>
          <a:off x="13703300" y="13171151"/>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111131</xdr:rowOff>
    </xdr:from>
    <xdr:ext cx="534377" cy="259045"/>
    <xdr:sp macro="" textlink="">
      <xdr:nvSpPr>
        <xdr:cNvPr id="610" name="テキスト ボックス 609"/>
        <xdr:cNvSpPr txBox="1"/>
      </xdr:nvSpPr>
      <xdr:spPr>
        <a:xfrm>
          <a:off x="14325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116382</xdr:rowOff>
    </xdr:from>
    <xdr:to>
      <xdr:col>19</xdr:col>
      <xdr:colOff>644525</xdr:colOff>
      <xdr:row>76</xdr:row>
      <xdr:rowOff>140951</xdr:rowOff>
    </xdr:to>
    <xdr:cxnSp macro="">
      <xdr:nvCxnSpPr>
        <xdr:cNvPr id="611" name="直線コネクタ 610"/>
        <xdr:cNvCxnSpPr/>
      </xdr:nvCxnSpPr>
      <xdr:spPr>
        <a:xfrm>
          <a:off x="12814300" y="13146582"/>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108094</xdr:rowOff>
    </xdr:from>
    <xdr:ext cx="534377" cy="259045"/>
    <xdr:sp macro="" textlink="">
      <xdr:nvSpPr>
        <xdr:cNvPr id="613" name="テキスト ボックス 612"/>
        <xdr:cNvSpPr txBox="1"/>
      </xdr:nvSpPr>
      <xdr:spPr>
        <a:xfrm>
          <a:off x="13436111" y="133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90578</xdr:rowOff>
    </xdr:from>
    <xdr:ext cx="534377" cy="259045"/>
    <xdr:sp macro="" textlink="">
      <xdr:nvSpPr>
        <xdr:cNvPr id="615" name="テキスト ボックス 614"/>
        <xdr:cNvSpPr txBox="1"/>
      </xdr:nvSpPr>
      <xdr:spPr>
        <a:xfrm>
          <a:off x="12547111" y="132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142807</xdr:rowOff>
    </xdr:from>
    <xdr:to>
      <xdr:col>23</xdr:col>
      <xdr:colOff>568325</xdr:colOff>
      <xdr:row>77</xdr:row>
      <xdr:rowOff>72957</xdr:rowOff>
    </xdr:to>
    <xdr:sp macro="" textlink="">
      <xdr:nvSpPr>
        <xdr:cNvPr id="621" name="円/楕円 620"/>
        <xdr:cNvSpPr/>
      </xdr:nvSpPr>
      <xdr:spPr>
        <a:xfrm>
          <a:off x="16268700" y="131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165684</xdr:rowOff>
    </xdr:from>
    <xdr:ext cx="534377" cy="259045"/>
    <xdr:sp macro="" textlink="">
      <xdr:nvSpPr>
        <xdr:cNvPr id="622" name="公債費該当値テキスト"/>
        <xdr:cNvSpPr txBox="1"/>
      </xdr:nvSpPr>
      <xdr:spPr>
        <a:xfrm>
          <a:off x="16370300" y="130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138680</xdr:rowOff>
    </xdr:from>
    <xdr:to>
      <xdr:col>22</xdr:col>
      <xdr:colOff>415925</xdr:colOff>
      <xdr:row>77</xdr:row>
      <xdr:rowOff>68830</xdr:rowOff>
    </xdr:to>
    <xdr:sp macro="" textlink="">
      <xdr:nvSpPr>
        <xdr:cNvPr id="623" name="円/楕円 622"/>
        <xdr:cNvSpPr/>
      </xdr:nvSpPr>
      <xdr:spPr>
        <a:xfrm>
          <a:off x="15430500" y="131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85358</xdr:rowOff>
    </xdr:from>
    <xdr:ext cx="534377" cy="259045"/>
    <xdr:sp macro="" textlink="">
      <xdr:nvSpPr>
        <xdr:cNvPr id="624" name="テキスト ボックス 623"/>
        <xdr:cNvSpPr txBox="1"/>
      </xdr:nvSpPr>
      <xdr:spPr>
        <a:xfrm>
          <a:off x="15214111" y="1294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103792</xdr:rowOff>
    </xdr:from>
    <xdr:to>
      <xdr:col>21</xdr:col>
      <xdr:colOff>212725</xdr:colOff>
      <xdr:row>77</xdr:row>
      <xdr:rowOff>33942</xdr:rowOff>
    </xdr:to>
    <xdr:sp macro="" textlink="">
      <xdr:nvSpPr>
        <xdr:cNvPr id="625" name="円/楕円 624"/>
        <xdr:cNvSpPr/>
      </xdr:nvSpPr>
      <xdr:spPr>
        <a:xfrm>
          <a:off x="14541500" y="1313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50468</xdr:rowOff>
    </xdr:from>
    <xdr:ext cx="534377" cy="259045"/>
    <xdr:sp macro="" textlink="">
      <xdr:nvSpPr>
        <xdr:cNvPr id="626" name="テキスト ボックス 625"/>
        <xdr:cNvSpPr txBox="1"/>
      </xdr:nvSpPr>
      <xdr:spPr>
        <a:xfrm>
          <a:off x="14325111" y="129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90151</xdr:rowOff>
    </xdr:from>
    <xdr:to>
      <xdr:col>20</xdr:col>
      <xdr:colOff>9525</xdr:colOff>
      <xdr:row>77</xdr:row>
      <xdr:rowOff>20301</xdr:rowOff>
    </xdr:to>
    <xdr:sp macro="" textlink="">
      <xdr:nvSpPr>
        <xdr:cNvPr id="627" name="円/楕円 626"/>
        <xdr:cNvSpPr/>
      </xdr:nvSpPr>
      <xdr:spPr>
        <a:xfrm>
          <a:off x="13652500" y="131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36829</xdr:rowOff>
    </xdr:from>
    <xdr:ext cx="534377" cy="259045"/>
    <xdr:sp macro="" textlink="">
      <xdr:nvSpPr>
        <xdr:cNvPr id="628" name="テキスト ボックス 627"/>
        <xdr:cNvSpPr txBox="1"/>
      </xdr:nvSpPr>
      <xdr:spPr>
        <a:xfrm>
          <a:off x="13436111" y="128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65582</xdr:rowOff>
    </xdr:from>
    <xdr:to>
      <xdr:col>18</xdr:col>
      <xdr:colOff>492125</xdr:colOff>
      <xdr:row>76</xdr:row>
      <xdr:rowOff>167182</xdr:rowOff>
    </xdr:to>
    <xdr:sp macro="" textlink="">
      <xdr:nvSpPr>
        <xdr:cNvPr id="629" name="円/楕円 628"/>
        <xdr:cNvSpPr/>
      </xdr:nvSpPr>
      <xdr:spPr>
        <a:xfrm>
          <a:off x="12763500" y="130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12260</xdr:rowOff>
    </xdr:from>
    <xdr:ext cx="534377" cy="259045"/>
    <xdr:sp macro="" textlink="">
      <xdr:nvSpPr>
        <xdr:cNvPr id="630" name="テキスト ボックス 629"/>
        <xdr:cNvSpPr txBox="1"/>
      </xdr:nvSpPr>
      <xdr:spPr>
        <a:xfrm>
          <a:off x="12547111" y="128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70256</xdr:rowOff>
    </xdr:from>
    <xdr:to>
      <xdr:col>23</xdr:col>
      <xdr:colOff>517525</xdr:colOff>
      <xdr:row>99</xdr:row>
      <xdr:rowOff>15227</xdr:rowOff>
    </xdr:to>
    <xdr:cxnSp macro="">
      <xdr:nvCxnSpPr>
        <xdr:cNvPr id="659" name="直線コネクタ 658"/>
        <xdr:cNvCxnSpPr/>
      </xdr:nvCxnSpPr>
      <xdr:spPr>
        <a:xfrm>
          <a:off x="15481300" y="16872356"/>
          <a:ext cx="838200" cy="1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126009</xdr:rowOff>
    </xdr:from>
    <xdr:to>
      <xdr:col>22</xdr:col>
      <xdr:colOff>365125</xdr:colOff>
      <xdr:row>98</xdr:row>
      <xdr:rowOff>70256</xdr:rowOff>
    </xdr:to>
    <xdr:cxnSp macro="">
      <xdr:nvCxnSpPr>
        <xdr:cNvPr id="662" name="直線コネクタ 661"/>
        <xdr:cNvCxnSpPr/>
      </xdr:nvCxnSpPr>
      <xdr:spPr>
        <a:xfrm>
          <a:off x="14592300" y="16756659"/>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126009</xdr:rowOff>
    </xdr:from>
    <xdr:to>
      <xdr:col>21</xdr:col>
      <xdr:colOff>161925</xdr:colOff>
      <xdr:row>98</xdr:row>
      <xdr:rowOff>104457</xdr:rowOff>
    </xdr:to>
    <xdr:cxnSp macro="">
      <xdr:nvCxnSpPr>
        <xdr:cNvPr id="665" name="直線コネクタ 664"/>
        <xdr:cNvCxnSpPr/>
      </xdr:nvCxnSpPr>
      <xdr:spPr>
        <a:xfrm flipV="1">
          <a:off x="13703300" y="16756659"/>
          <a:ext cx="889000" cy="1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99670</xdr:rowOff>
    </xdr:from>
    <xdr:to>
      <xdr:col>19</xdr:col>
      <xdr:colOff>644525</xdr:colOff>
      <xdr:row>98</xdr:row>
      <xdr:rowOff>104457</xdr:rowOff>
    </xdr:to>
    <xdr:cxnSp macro="">
      <xdr:nvCxnSpPr>
        <xdr:cNvPr id="668" name="直線コネクタ 667"/>
        <xdr:cNvCxnSpPr/>
      </xdr:nvCxnSpPr>
      <xdr:spPr>
        <a:xfrm>
          <a:off x="12814300" y="16901770"/>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135877</xdr:rowOff>
    </xdr:from>
    <xdr:to>
      <xdr:col>23</xdr:col>
      <xdr:colOff>568325</xdr:colOff>
      <xdr:row>99</xdr:row>
      <xdr:rowOff>66027</xdr:rowOff>
    </xdr:to>
    <xdr:sp macro="" textlink="">
      <xdr:nvSpPr>
        <xdr:cNvPr id="678" name="円/楕円 677"/>
        <xdr:cNvSpPr/>
      </xdr:nvSpPr>
      <xdr:spPr>
        <a:xfrm>
          <a:off x="16268700" y="169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50804</xdr:rowOff>
    </xdr:from>
    <xdr:ext cx="469744" cy="259045"/>
    <xdr:sp macro="" textlink="">
      <xdr:nvSpPr>
        <xdr:cNvPr id="679" name="積立金該当値テキスト"/>
        <xdr:cNvSpPr txBox="1"/>
      </xdr:nvSpPr>
      <xdr:spPr>
        <a:xfrm>
          <a:off x="16370300" y="168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19456</xdr:rowOff>
    </xdr:from>
    <xdr:to>
      <xdr:col>22</xdr:col>
      <xdr:colOff>415925</xdr:colOff>
      <xdr:row>98</xdr:row>
      <xdr:rowOff>121056</xdr:rowOff>
    </xdr:to>
    <xdr:sp macro="" textlink="">
      <xdr:nvSpPr>
        <xdr:cNvPr id="680" name="円/楕円 679"/>
        <xdr:cNvSpPr/>
      </xdr:nvSpPr>
      <xdr:spPr>
        <a:xfrm>
          <a:off x="15430500" y="168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112183</xdr:rowOff>
    </xdr:from>
    <xdr:ext cx="534377" cy="259045"/>
    <xdr:sp macro="" textlink="">
      <xdr:nvSpPr>
        <xdr:cNvPr id="681" name="テキスト ボックス 680"/>
        <xdr:cNvSpPr txBox="1"/>
      </xdr:nvSpPr>
      <xdr:spPr>
        <a:xfrm>
          <a:off x="15214111" y="169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75209</xdr:rowOff>
    </xdr:from>
    <xdr:to>
      <xdr:col>21</xdr:col>
      <xdr:colOff>212725</xdr:colOff>
      <xdr:row>98</xdr:row>
      <xdr:rowOff>5359</xdr:rowOff>
    </xdr:to>
    <xdr:sp macro="" textlink="">
      <xdr:nvSpPr>
        <xdr:cNvPr id="682" name="円/楕円 681"/>
        <xdr:cNvSpPr/>
      </xdr:nvSpPr>
      <xdr:spPr>
        <a:xfrm>
          <a:off x="14541500" y="1670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21886</xdr:rowOff>
    </xdr:from>
    <xdr:ext cx="534377" cy="259045"/>
    <xdr:sp macro="" textlink="">
      <xdr:nvSpPr>
        <xdr:cNvPr id="683" name="テキスト ボックス 682"/>
        <xdr:cNvSpPr txBox="1"/>
      </xdr:nvSpPr>
      <xdr:spPr>
        <a:xfrm>
          <a:off x="14325111" y="1648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53657</xdr:rowOff>
    </xdr:from>
    <xdr:to>
      <xdr:col>20</xdr:col>
      <xdr:colOff>9525</xdr:colOff>
      <xdr:row>98</xdr:row>
      <xdr:rowOff>155257</xdr:rowOff>
    </xdr:to>
    <xdr:sp macro="" textlink="">
      <xdr:nvSpPr>
        <xdr:cNvPr id="684" name="円/楕円 683"/>
        <xdr:cNvSpPr/>
      </xdr:nvSpPr>
      <xdr:spPr>
        <a:xfrm>
          <a:off x="13652500" y="16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146384</xdr:rowOff>
    </xdr:from>
    <xdr:ext cx="469744" cy="259045"/>
    <xdr:sp macro="" textlink="">
      <xdr:nvSpPr>
        <xdr:cNvPr id="685" name="テキスト ボックス 684"/>
        <xdr:cNvSpPr txBox="1"/>
      </xdr:nvSpPr>
      <xdr:spPr>
        <a:xfrm>
          <a:off x="13468427" y="1694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48870</xdr:rowOff>
    </xdr:from>
    <xdr:to>
      <xdr:col>18</xdr:col>
      <xdr:colOff>492125</xdr:colOff>
      <xdr:row>98</xdr:row>
      <xdr:rowOff>150470</xdr:rowOff>
    </xdr:to>
    <xdr:sp macro="" textlink="">
      <xdr:nvSpPr>
        <xdr:cNvPr id="686" name="円/楕円 685"/>
        <xdr:cNvSpPr/>
      </xdr:nvSpPr>
      <xdr:spPr>
        <a:xfrm>
          <a:off x="12763500" y="168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141597</xdr:rowOff>
    </xdr:from>
    <xdr:ext cx="469744" cy="259045"/>
    <xdr:sp macro="" textlink="">
      <xdr:nvSpPr>
        <xdr:cNvPr id="687" name="テキスト ボックス 686"/>
        <xdr:cNvSpPr txBox="1"/>
      </xdr:nvSpPr>
      <xdr:spPr>
        <a:xfrm>
          <a:off x="12579427" y="1694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137917</xdr:rowOff>
    </xdr:from>
    <xdr:to>
      <xdr:col>32</xdr:col>
      <xdr:colOff>187325</xdr:colOff>
      <xdr:row>58</xdr:row>
      <xdr:rowOff>138557</xdr:rowOff>
    </xdr:to>
    <xdr:cxnSp macro="">
      <xdr:nvCxnSpPr>
        <xdr:cNvPr id="773" name="直線コネクタ 772"/>
        <xdr:cNvCxnSpPr/>
      </xdr:nvCxnSpPr>
      <xdr:spPr>
        <a:xfrm>
          <a:off x="21323300" y="1008201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137780</xdr:rowOff>
    </xdr:from>
    <xdr:to>
      <xdr:col>31</xdr:col>
      <xdr:colOff>34925</xdr:colOff>
      <xdr:row>58</xdr:row>
      <xdr:rowOff>137917</xdr:rowOff>
    </xdr:to>
    <xdr:cxnSp macro="">
      <xdr:nvCxnSpPr>
        <xdr:cNvPr id="776" name="直線コネクタ 775"/>
        <xdr:cNvCxnSpPr/>
      </xdr:nvCxnSpPr>
      <xdr:spPr>
        <a:xfrm>
          <a:off x="20434300" y="100818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137688</xdr:rowOff>
    </xdr:from>
    <xdr:to>
      <xdr:col>29</xdr:col>
      <xdr:colOff>517525</xdr:colOff>
      <xdr:row>58</xdr:row>
      <xdr:rowOff>137780</xdr:rowOff>
    </xdr:to>
    <xdr:cxnSp macro="">
      <xdr:nvCxnSpPr>
        <xdr:cNvPr id="779" name="直線コネクタ 778"/>
        <xdr:cNvCxnSpPr/>
      </xdr:nvCxnSpPr>
      <xdr:spPr>
        <a:xfrm>
          <a:off x="19545300" y="1008178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136637</xdr:rowOff>
    </xdr:from>
    <xdr:to>
      <xdr:col>28</xdr:col>
      <xdr:colOff>314325</xdr:colOff>
      <xdr:row>58</xdr:row>
      <xdr:rowOff>137688</xdr:rowOff>
    </xdr:to>
    <xdr:cxnSp macro="">
      <xdr:nvCxnSpPr>
        <xdr:cNvPr id="782" name="直線コネクタ 781"/>
        <xdr:cNvCxnSpPr/>
      </xdr:nvCxnSpPr>
      <xdr:spPr>
        <a:xfrm>
          <a:off x="18656300" y="1008073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87757</xdr:rowOff>
    </xdr:from>
    <xdr:to>
      <xdr:col>32</xdr:col>
      <xdr:colOff>238125</xdr:colOff>
      <xdr:row>59</xdr:row>
      <xdr:rowOff>17907</xdr:rowOff>
    </xdr:to>
    <xdr:sp macro="" textlink="">
      <xdr:nvSpPr>
        <xdr:cNvPr id="792" name="円/楕円 791"/>
        <xdr:cNvSpPr/>
      </xdr:nvSpPr>
      <xdr:spPr>
        <a:xfrm>
          <a:off x="221107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2684</xdr:rowOff>
    </xdr:from>
    <xdr:ext cx="313932" cy="259045"/>
    <xdr:sp macro="" textlink="">
      <xdr:nvSpPr>
        <xdr:cNvPr id="793" name="貸付金該当値テキスト"/>
        <xdr:cNvSpPr txBox="1"/>
      </xdr:nvSpPr>
      <xdr:spPr>
        <a:xfrm>
          <a:off x="22212300" y="9946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87117</xdr:rowOff>
    </xdr:from>
    <xdr:to>
      <xdr:col>31</xdr:col>
      <xdr:colOff>85725</xdr:colOff>
      <xdr:row>59</xdr:row>
      <xdr:rowOff>17267</xdr:rowOff>
    </xdr:to>
    <xdr:sp macro="" textlink="">
      <xdr:nvSpPr>
        <xdr:cNvPr id="794" name="円/楕円 793"/>
        <xdr:cNvSpPr/>
      </xdr:nvSpPr>
      <xdr:spPr>
        <a:xfrm>
          <a:off x="21272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8394</xdr:rowOff>
    </xdr:from>
    <xdr:ext cx="313932" cy="259045"/>
    <xdr:sp macro="" textlink="">
      <xdr:nvSpPr>
        <xdr:cNvPr id="795" name="テキスト ボックス 794"/>
        <xdr:cNvSpPr txBox="1"/>
      </xdr:nvSpPr>
      <xdr:spPr>
        <a:xfrm>
          <a:off x="21166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86980</xdr:rowOff>
    </xdr:from>
    <xdr:to>
      <xdr:col>29</xdr:col>
      <xdr:colOff>568325</xdr:colOff>
      <xdr:row>59</xdr:row>
      <xdr:rowOff>17130</xdr:rowOff>
    </xdr:to>
    <xdr:sp macro="" textlink="">
      <xdr:nvSpPr>
        <xdr:cNvPr id="796" name="円/楕円 795"/>
        <xdr:cNvSpPr/>
      </xdr:nvSpPr>
      <xdr:spPr>
        <a:xfrm>
          <a:off x="203835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8257</xdr:rowOff>
    </xdr:from>
    <xdr:ext cx="313932" cy="259045"/>
    <xdr:sp macro="" textlink="">
      <xdr:nvSpPr>
        <xdr:cNvPr id="797" name="テキスト ボックス 796"/>
        <xdr:cNvSpPr txBox="1"/>
      </xdr:nvSpPr>
      <xdr:spPr>
        <a:xfrm>
          <a:off x="20277333" y="10123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86888</xdr:rowOff>
    </xdr:from>
    <xdr:to>
      <xdr:col>28</xdr:col>
      <xdr:colOff>365125</xdr:colOff>
      <xdr:row>59</xdr:row>
      <xdr:rowOff>17038</xdr:rowOff>
    </xdr:to>
    <xdr:sp macro="" textlink="">
      <xdr:nvSpPr>
        <xdr:cNvPr id="798" name="円/楕円 797"/>
        <xdr:cNvSpPr/>
      </xdr:nvSpPr>
      <xdr:spPr>
        <a:xfrm>
          <a:off x="19494500" y="100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8165</xdr:rowOff>
    </xdr:from>
    <xdr:ext cx="313932" cy="259045"/>
    <xdr:sp macro="" textlink="">
      <xdr:nvSpPr>
        <xdr:cNvPr id="799" name="テキスト ボックス 798"/>
        <xdr:cNvSpPr txBox="1"/>
      </xdr:nvSpPr>
      <xdr:spPr>
        <a:xfrm>
          <a:off x="19388333" y="1012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85837</xdr:rowOff>
    </xdr:from>
    <xdr:to>
      <xdr:col>27</xdr:col>
      <xdr:colOff>161925</xdr:colOff>
      <xdr:row>59</xdr:row>
      <xdr:rowOff>15987</xdr:rowOff>
    </xdr:to>
    <xdr:sp macro="" textlink="">
      <xdr:nvSpPr>
        <xdr:cNvPr id="800" name="円/楕円 799"/>
        <xdr:cNvSpPr/>
      </xdr:nvSpPr>
      <xdr:spPr>
        <a:xfrm>
          <a:off x="18605500" y="10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7114</xdr:rowOff>
    </xdr:from>
    <xdr:ext cx="313932" cy="259045"/>
    <xdr:sp macro="" textlink="">
      <xdr:nvSpPr>
        <xdr:cNvPr id="801" name="テキスト ボックス 800"/>
        <xdr:cNvSpPr txBox="1"/>
      </xdr:nvSpPr>
      <xdr:spPr>
        <a:xfrm>
          <a:off x="18499333" y="10122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120132</xdr:rowOff>
    </xdr:from>
    <xdr:to>
      <xdr:col>32</xdr:col>
      <xdr:colOff>187325</xdr:colOff>
      <xdr:row>75</xdr:row>
      <xdr:rowOff>122989</xdr:rowOff>
    </xdr:to>
    <xdr:cxnSp macro="">
      <xdr:nvCxnSpPr>
        <xdr:cNvPr id="829" name="直線コネクタ 828"/>
        <xdr:cNvCxnSpPr/>
      </xdr:nvCxnSpPr>
      <xdr:spPr>
        <a:xfrm flipV="1">
          <a:off x="21323300" y="1297888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122989</xdr:rowOff>
    </xdr:from>
    <xdr:to>
      <xdr:col>31</xdr:col>
      <xdr:colOff>34925</xdr:colOff>
      <xdr:row>76</xdr:row>
      <xdr:rowOff>39390</xdr:rowOff>
    </xdr:to>
    <xdr:cxnSp macro="">
      <xdr:nvCxnSpPr>
        <xdr:cNvPr id="832" name="直線コネクタ 831"/>
        <xdr:cNvCxnSpPr/>
      </xdr:nvCxnSpPr>
      <xdr:spPr>
        <a:xfrm flipV="1">
          <a:off x="20434300" y="12981739"/>
          <a:ext cx="889000" cy="8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39390</xdr:rowOff>
    </xdr:from>
    <xdr:to>
      <xdr:col>29</xdr:col>
      <xdr:colOff>517525</xdr:colOff>
      <xdr:row>76</xdr:row>
      <xdr:rowOff>96472</xdr:rowOff>
    </xdr:to>
    <xdr:cxnSp macro="">
      <xdr:nvCxnSpPr>
        <xdr:cNvPr id="835" name="直線コネクタ 834"/>
        <xdr:cNvCxnSpPr/>
      </xdr:nvCxnSpPr>
      <xdr:spPr>
        <a:xfrm flipV="1">
          <a:off x="19545300" y="13069590"/>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67120</xdr:rowOff>
    </xdr:from>
    <xdr:to>
      <xdr:col>28</xdr:col>
      <xdr:colOff>314325</xdr:colOff>
      <xdr:row>76</xdr:row>
      <xdr:rowOff>96472</xdr:rowOff>
    </xdr:to>
    <xdr:cxnSp macro="">
      <xdr:nvCxnSpPr>
        <xdr:cNvPr id="838" name="直線コネクタ 837"/>
        <xdr:cNvCxnSpPr/>
      </xdr:nvCxnSpPr>
      <xdr:spPr>
        <a:xfrm>
          <a:off x="18656300" y="13097320"/>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69332</xdr:rowOff>
    </xdr:from>
    <xdr:to>
      <xdr:col>32</xdr:col>
      <xdr:colOff>238125</xdr:colOff>
      <xdr:row>75</xdr:row>
      <xdr:rowOff>170932</xdr:rowOff>
    </xdr:to>
    <xdr:sp macro="" textlink="">
      <xdr:nvSpPr>
        <xdr:cNvPr id="848" name="円/楕円 847"/>
        <xdr:cNvSpPr/>
      </xdr:nvSpPr>
      <xdr:spPr>
        <a:xfrm>
          <a:off x="22110700" y="1292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92209</xdr:rowOff>
    </xdr:from>
    <xdr:ext cx="534377" cy="259045"/>
    <xdr:sp macro="" textlink="">
      <xdr:nvSpPr>
        <xdr:cNvPr id="849" name="繰出金該当値テキスト"/>
        <xdr:cNvSpPr txBox="1"/>
      </xdr:nvSpPr>
      <xdr:spPr>
        <a:xfrm>
          <a:off x="22212300" y="1277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43,356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72189</xdr:rowOff>
    </xdr:from>
    <xdr:to>
      <xdr:col>31</xdr:col>
      <xdr:colOff>85725</xdr:colOff>
      <xdr:row>76</xdr:row>
      <xdr:rowOff>2339</xdr:rowOff>
    </xdr:to>
    <xdr:sp macro="" textlink="">
      <xdr:nvSpPr>
        <xdr:cNvPr id="850" name="円/楕円 849"/>
        <xdr:cNvSpPr/>
      </xdr:nvSpPr>
      <xdr:spPr>
        <a:xfrm>
          <a:off x="21272500" y="129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18866</xdr:rowOff>
    </xdr:from>
    <xdr:ext cx="534377" cy="259045"/>
    <xdr:sp macro="" textlink="">
      <xdr:nvSpPr>
        <xdr:cNvPr id="851" name="テキスト ボックス 850"/>
        <xdr:cNvSpPr txBox="1"/>
      </xdr:nvSpPr>
      <xdr:spPr>
        <a:xfrm>
          <a:off x="21056111" y="127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160040</xdr:rowOff>
    </xdr:from>
    <xdr:to>
      <xdr:col>29</xdr:col>
      <xdr:colOff>568325</xdr:colOff>
      <xdr:row>76</xdr:row>
      <xdr:rowOff>90190</xdr:rowOff>
    </xdr:to>
    <xdr:sp macro="" textlink="">
      <xdr:nvSpPr>
        <xdr:cNvPr id="852" name="円/楕円 851"/>
        <xdr:cNvSpPr/>
      </xdr:nvSpPr>
      <xdr:spPr>
        <a:xfrm>
          <a:off x="20383500" y="1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81317</xdr:rowOff>
    </xdr:from>
    <xdr:ext cx="534377" cy="259045"/>
    <xdr:sp macro="" textlink="">
      <xdr:nvSpPr>
        <xdr:cNvPr id="853" name="テキスト ボックス 852"/>
        <xdr:cNvSpPr txBox="1"/>
      </xdr:nvSpPr>
      <xdr:spPr>
        <a:xfrm>
          <a:off x="20167111" y="131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45672</xdr:rowOff>
    </xdr:from>
    <xdr:to>
      <xdr:col>28</xdr:col>
      <xdr:colOff>365125</xdr:colOff>
      <xdr:row>76</xdr:row>
      <xdr:rowOff>147272</xdr:rowOff>
    </xdr:to>
    <xdr:sp macro="" textlink="">
      <xdr:nvSpPr>
        <xdr:cNvPr id="854" name="円/楕円 853"/>
        <xdr:cNvSpPr/>
      </xdr:nvSpPr>
      <xdr:spPr>
        <a:xfrm>
          <a:off x="19494500" y="130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138399</xdr:rowOff>
    </xdr:from>
    <xdr:ext cx="534377" cy="259045"/>
    <xdr:sp macro="" textlink="">
      <xdr:nvSpPr>
        <xdr:cNvPr id="855" name="テキスト ボックス 854"/>
        <xdr:cNvSpPr txBox="1"/>
      </xdr:nvSpPr>
      <xdr:spPr>
        <a:xfrm>
          <a:off x="19278111" y="1316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16320</xdr:rowOff>
    </xdr:from>
    <xdr:to>
      <xdr:col>27</xdr:col>
      <xdr:colOff>161925</xdr:colOff>
      <xdr:row>76</xdr:row>
      <xdr:rowOff>117920</xdr:rowOff>
    </xdr:to>
    <xdr:sp macro="" textlink="">
      <xdr:nvSpPr>
        <xdr:cNvPr id="856" name="円/楕円 855"/>
        <xdr:cNvSpPr/>
      </xdr:nvSpPr>
      <xdr:spPr>
        <a:xfrm>
          <a:off x="18605500" y="130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109047</xdr:rowOff>
    </xdr:from>
    <xdr:ext cx="534377" cy="259045"/>
    <xdr:sp macro="" textlink="">
      <xdr:nvSpPr>
        <xdr:cNvPr id="857" name="テキスト ボックス 856"/>
        <xdr:cNvSpPr txBox="1"/>
      </xdr:nvSpPr>
      <xdr:spPr>
        <a:xfrm>
          <a:off x="18389111" y="1313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336,370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普通建設事業費については、これまで類似団体平均以下であったが、公共施設等の適正管理に基づき、平成</a:t>
          </a:r>
          <a:r>
            <a:rPr kumimoji="1" lang="en-US" altLang="ja-JP" sz="1300">
              <a:latin typeface="ＭＳ Ｐゴシック"/>
            </a:rPr>
            <a:t>27</a:t>
          </a:r>
          <a:r>
            <a:rPr kumimoji="1" lang="ja-JP" altLang="en-US" sz="1300">
              <a:latin typeface="ＭＳ Ｐゴシック"/>
            </a:rPr>
            <a:t>年度は公共施設等の耐震化工事を実施したため、類似団体平均値のおよそ</a:t>
          </a:r>
          <a:r>
            <a:rPr kumimoji="1" lang="en-US" altLang="ja-JP" sz="1300">
              <a:latin typeface="ＭＳ Ｐゴシック"/>
            </a:rPr>
            <a:t>2</a:t>
          </a:r>
          <a:r>
            <a:rPr kumimoji="1" lang="ja-JP" altLang="en-US" sz="1300">
              <a:latin typeface="ＭＳ Ｐゴシック"/>
            </a:rPr>
            <a:t>倍の</a:t>
          </a:r>
          <a:r>
            <a:rPr kumimoji="1" lang="en-US" altLang="ja-JP" sz="1300">
              <a:latin typeface="ＭＳ Ｐゴシック"/>
            </a:rPr>
            <a:t>92,795</a:t>
          </a:r>
          <a:r>
            <a:rPr kumimoji="1" lang="ja-JP" altLang="en-US" sz="1300">
              <a:latin typeface="ＭＳ Ｐゴシック"/>
            </a:rPr>
            <a:t>円となっている。平成</a:t>
          </a:r>
          <a:r>
            <a:rPr kumimoji="1" lang="en-US" altLang="ja-JP" sz="1300">
              <a:latin typeface="ＭＳ Ｐゴシック"/>
            </a:rPr>
            <a:t>28</a:t>
          </a:r>
          <a:r>
            <a:rPr kumimoji="1" lang="ja-JP" altLang="en-US" sz="1300">
              <a:latin typeface="ＭＳ Ｐゴシック"/>
            </a:rPr>
            <a:t>年度は、公共施設等総合管理計画に基づき、予防保全を重点的に実施したため、維持補修費、普通建設事業費（うち更新整備）について、前年度決算と比較して増加している。公債費については、学研都市建設に伴う都市基盤整備のための債務残高が多額であることから、類似団体平均を上回る額で推移している。この間取り組んできた公債費適正化対策により、着実に減少させてきたものの、近年の公共施設の建替等に伴う地方債発行により地方債残高は増加に転じていることから、今後公債費が一時的に増大することを見込んでいる。</a:t>
          </a:r>
          <a:endParaRPr kumimoji="1" lang="en-US" altLang="ja-JP" sz="1300">
            <a:latin typeface="ＭＳ Ｐゴシック"/>
          </a:endParaRPr>
        </a:p>
        <a:p>
          <a:r>
            <a:rPr kumimoji="1" lang="ja-JP" altLang="en-US" sz="1300">
              <a:latin typeface="ＭＳ Ｐゴシック"/>
            </a:rPr>
            <a:t>積立金については、平成</a:t>
          </a:r>
          <a:r>
            <a:rPr kumimoji="1" lang="en-US" altLang="ja-JP" sz="1300">
              <a:latin typeface="ＭＳ Ｐゴシック"/>
            </a:rPr>
            <a:t>28</a:t>
          </a:r>
          <a:r>
            <a:rPr kumimoji="1" lang="ja-JP" altLang="en-US" sz="1300">
              <a:latin typeface="ＭＳ Ｐゴシック"/>
            </a:rPr>
            <a:t>年度は町税は上昇基調にあるものの一般財源収入総額では減少したため、積立金は類似団体平均値より大きく下回り一人当たり</a:t>
          </a:r>
          <a:r>
            <a:rPr kumimoji="1" lang="en-US" altLang="ja-JP" sz="1300">
              <a:latin typeface="ＭＳ Ｐゴシック"/>
            </a:rPr>
            <a:t>2,301</a:t>
          </a:r>
          <a:r>
            <a:rPr kumimoji="1" lang="ja-JP" altLang="en-US" sz="1300">
              <a:latin typeface="ＭＳ Ｐゴシック"/>
            </a:rPr>
            <a:t>円となった。財源の年度間調整機能を持つ財政調整基金の一定額の確保が必至となっている。</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37,556
37,321
25.68
12,799,312
12,632,714
50,849
8,005,141
15,473,440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112.5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89408</xdr:rowOff>
    </xdr:from>
    <xdr:to>
      <xdr:col>6</xdr:col>
      <xdr:colOff>511175</xdr:colOff>
      <xdr:row>35</xdr:row>
      <xdr:rowOff>146558</xdr:rowOff>
    </xdr:to>
    <xdr:cxnSp macro="">
      <xdr:nvCxnSpPr>
        <xdr:cNvPr id="61" name="直線コネクタ 60"/>
        <xdr:cNvCxnSpPr/>
      </xdr:nvCxnSpPr>
      <xdr:spPr>
        <a:xfrm>
          <a:off x="3797300" y="609015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89408</xdr:rowOff>
    </xdr:from>
    <xdr:to>
      <xdr:col>5</xdr:col>
      <xdr:colOff>358775</xdr:colOff>
      <xdr:row>35</xdr:row>
      <xdr:rowOff>124841</xdr:rowOff>
    </xdr:to>
    <xdr:cxnSp macro="">
      <xdr:nvCxnSpPr>
        <xdr:cNvPr id="64" name="直線コネクタ 63"/>
        <xdr:cNvCxnSpPr/>
      </xdr:nvCxnSpPr>
      <xdr:spPr>
        <a:xfrm flipV="1">
          <a:off x="2908300" y="6090158"/>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30353</xdr:rowOff>
    </xdr:from>
    <xdr:to>
      <xdr:col>4</xdr:col>
      <xdr:colOff>155575</xdr:colOff>
      <xdr:row>35</xdr:row>
      <xdr:rowOff>124841</xdr:rowOff>
    </xdr:to>
    <xdr:cxnSp macro="">
      <xdr:nvCxnSpPr>
        <xdr:cNvPr id="67" name="直線コネクタ 66"/>
        <xdr:cNvCxnSpPr/>
      </xdr:nvCxnSpPr>
      <xdr:spPr>
        <a:xfrm>
          <a:off x="2019300" y="6031103"/>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19685</xdr:rowOff>
    </xdr:from>
    <xdr:to>
      <xdr:col>2</xdr:col>
      <xdr:colOff>638175</xdr:colOff>
      <xdr:row>35</xdr:row>
      <xdr:rowOff>30353</xdr:rowOff>
    </xdr:to>
    <xdr:cxnSp macro="">
      <xdr:nvCxnSpPr>
        <xdr:cNvPr id="70" name="直線コネクタ 69"/>
        <xdr:cNvCxnSpPr/>
      </xdr:nvCxnSpPr>
      <xdr:spPr>
        <a:xfrm>
          <a:off x="1130300" y="5848985"/>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95758</xdr:rowOff>
    </xdr:from>
    <xdr:to>
      <xdr:col>6</xdr:col>
      <xdr:colOff>561975</xdr:colOff>
      <xdr:row>36</xdr:row>
      <xdr:rowOff>25908</xdr:rowOff>
    </xdr:to>
    <xdr:sp macro="" textlink="">
      <xdr:nvSpPr>
        <xdr:cNvPr id="80" name="円/楕円 79"/>
        <xdr:cNvSpPr/>
      </xdr:nvSpPr>
      <xdr:spPr>
        <a:xfrm>
          <a:off x="45847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74185</xdr:rowOff>
    </xdr:from>
    <xdr:ext cx="469744" cy="259045"/>
    <xdr:sp macro="" textlink="">
      <xdr:nvSpPr>
        <xdr:cNvPr id="81" name="議会費該当値テキスト"/>
        <xdr:cNvSpPr txBox="1"/>
      </xdr:nvSpPr>
      <xdr:spPr>
        <a:xfrm>
          <a:off x="4686300"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38608</xdr:rowOff>
    </xdr:from>
    <xdr:to>
      <xdr:col>5</xdr:col>
      <xdr:colOff>409575</xdr:colOff>
      <xdr:row>35</xdr:row>
      <xdr:rowOff>140208</xdr:rowOff>
    </xdr:to>
    <xdr:sp macro="" textlink="">
      <xdr:nvSpPr>
        <xdr:cNvPr id="82" name="円/楕円 81"/>
        <xdr:cNvSpPr/>
      </xdr:nvSpPr>
      <xdr:spPr>
        <a:xfrm>
          <a:off x="3746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131335</xdr:rowOff>
    </xdr:from>
    <xdr:ext cx="469744" cy="259045"/>
    <xdr:sp macro="" textlink="">
      <xdr:nvSpPr>
        <xdr:cNvPr id="83" name="テキスト ボックス 82"/>
        <xdr:cNvSpPr txBox="1"/>
      </xdr:nvSpPr>
      <xdr:spPr>
        <a:xfrm>
          <a:off x="3562427"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74041</xdr:rowOff>
    </xdr:from>
    <xdr:to>
      <xdr:col>4</xdr:col>
      <xdr:colOff>206375</xdr:colOff>
      <xdr:row>36</xdr:row>
      <xdr:rowOff>4191</xdr:rowOff>
    </xdr:to>
    <xdr:sp macro="" textlink="">
      <xdr:nvSpPr>
        <xdr:cNvPr id="84" name="円/楕円 83"/>
        <xdr:cNvSpPr/>
      </xdr:nvSpPr>
      <xdr:spPr>
        <a:xfrm>
          <a:off x="2857500" y="6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166768</xdr:rowOff>
    </xdr:from>
    <xdr:ext cx="469744" cy="259045"/>
    <xdr:sp macro="" textlink="">
      <xdr:nvSpPr>
        <xdr:cNvPr id="85" name="テキスト ボックス 84"/>
        <xdr:cNvSpPr txBox="1"/>
      </xdr:nvSpPr>
      <xdr:spPr>
        <a:xfrm>
          <a:off x="2673427" y="61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151003</xdr:rowOff>
    </xdr:from>
    <xdr:to>
      <xdr:col>3</xdr:col>
      <xdr:colOff>3175</xdr:colOff>
      <xdr:row>35</xdr:row>
      <xdr:rowOff>81153</xdr:rowOff>
    </xdr:to>
    <xdr:sp macro="" textlink="">
      <xdr:nvSpPr>
        <xdr:cNvPr id="86" name="円/楕円 85"/>
        <xdr:cNvSpPr/>
      </xdr:nvSpPr>
      <xdr:spPr>
        <a:xfrm>
          <a:off x="1968500" y="598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72280</xdr:rowOff>
    </xdr:from>
    <xdr:ext cx="469744" cy="259045"/>
    <xdr:sp macro="" textlink="">
      <xdr:nvSpPr>
        <xdr:cNvPr id="87" name="テキスト ボックス 86"/>
        <xdr:cNvSpPr txBox="1"/>
      </xdr:nvSpPr>
      <xdr:spPr>
        <a:xfrm>
          <a:off x="1784427" y="60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140335</xdr:rowOff>
    </xdr:from>
    <xdr:to>
      <xdr:col>1</xdr:col>
      <xdr:colOff>485775</xdr:colOff>
      <xdr:row>34</xdr:row>
      <xdr:rowOff>70485</xdr:rowOff>
    </xdr:to>
    <xdr:sp macro="" textlink="">
      <xdr:nvSpPr>
        <xdr:cNvPr id="88" name="円/楕円 87"/>
        <xdr:cNvSpPr/>
      </xdr:nvSpPr>
      <xdr:spPr>
        <a:xfrm>
          <a:off x="1079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87012</xdr:rowOff>
    </xdr:from>
    <xdr:ext cx="469744" cy="259045"/>
    <xdr:sp macro="" textlink="">
      <xdr:nvSpPr>
        <xdr:cNvPr id="89" name="テキスト ボックス 88"/>
        <xdr:cNvSpPr txBox="1"/>
      </xdr:nvSpPr>
      <xdr:spPr>
        <a:xfrm>
          <a:off x="895427" y="557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4704</xdr:rowOff>
    </xdr:from>
    <xdr:to>
      <xdr:col>6</xdr:col>
      <xdr:colOff>511175</xdr:colOff>
      <xdr:row>57</xdr:row>
      <xdr:rowOff>83198</xdr:rowOff>
    </xdr:to>
    <xdr:cxnSp macro="">
      <xdr:nvCxnSpPr>
        <xdr:cNvPr id="118" name="直線コネクタ 117"/>
        <xdr:cNvCxnSpPr/>
      </xdr:nvCxnSpPr>
      <xdr:spPr>
        <a:xfrm>
          <a:off x="3797300" y="9777354"/>
          <a:ext cx="838200" cy="7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147541</xdr:rowOff>
    </xdr:from>
    <xdr:to>
      <xdr:col>5</xdr:col>
      <xdr:colOff>358775</xdr:colOff>
      <xdr:row>57</xdr:row>
      <xdr:rowOff>4704</xdr:rowOff>
    </xdr:to>
    <xdr:cxnSp macro="">
      <xdr:nvCxnSpPr>
        <xdr:cNvPr id="121" name="直線コネクタ 120"/>
        <xdr:cNvCxnSpPr/>
      </xdr:nvCxnSpPr>
      <xdr:spPr>
        <a:xfrm>
          <a:off x="2908300" y="9748741"/>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147541</xdr:rowOff>
    </xdr:from>
    <xdr:to>
      <xdr:col>4</xdr:col>
      <xdr:colOff>155575</xdr:colOff>
      <xdr:row>57</xdr:row>
      <xdr:rowOff>70648</xdr:rowOff>
    </xdr:to>
    <xdr:cxnSp macro="">
      <xdr:nvCxnSpPr>
        <xdr:cNvPr id="124" name="直線コネクタ 123"/>
        <xdr:cNvCxnSpPr/>
      </xdr:nvCxnSpPr>
      <xdr:spPr>
        <a:xfrm flipV="1">
          <a:off x="2019300" y="9748741"/>
          <a:ext cx="889000" cy="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20144</xdr:rowOff>
    </xdr:from>
    <xdr:ext cx="534377" cy="259045"/>
    <xdr:sp macro="" textlink="">
      <xdr:nvSpPr>
        <xdr:cNvPr id="126" name="テキスト ボックス 125"/>
        <xdr:cNvSpPr txBox="1"/>
      </xdr:nvSpPr>
      <xdr:spPr>
        <a:xfrm>
          <a:off x="2641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61184</xdr:rowOff>
    </xdr:from>
    <xdr:to>
      <xdr:col>2</xdr:col>
      <xdr:colOff>638175</xdr:colOff>
      <xdr:row>57</xdr:row>
      <xdr:rowOff>70648</xdr:rowOff>
    </xdr:to>
    <xdr:cxnSp macro="">
      <xdr:nvCxnSpPr>
        <xdr:cNvPr id="127" name="直線コネクタ 126"/>
        <xdr:cNvCxnSpPr/>
      </xdr:nvCxnSpPr>
      <xdr:spPr>
        <a:xfrm>
          <a:off x="1130300" y="9833834"/>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32398</xdr:rowOff>
    </xdr:from>
    <xdr:to>
      <xdr:col>6</xdr:col>
      <xdr:colOff>561975</xdr:colOff>
      <xdr:row>57</xdr:row>
      <xdr:rowOff>133998</xdr:rowOff>
    </xdr:to>
    <xdr:sp macro="" textlink="">
      <xdr:nvSpPr>
        <xdr:cNvPr id="137" name="円/楕円 136"/>
        <xdr:cNvSpPr/>
      </xdr:nvSpPr>
      <xdr:spPr>
        <a:xfrm>
          <a:off x="4584700" y="980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118775</xdr:rowOff>
    </xdr:from>
    <xdr:ext cx="534377" cy="259045"/>
    <xdr:sp macro="" textlink="">
      <xdr:nvSpPr>
        <xdr:cNvPr id="138" name="総務費該当値テキスト"/>
        <xdr:cNvSpPr txBox="1"/>
      </xdr:nvSpPr>
      <xdr:spPr>
        <a:xfrm>
          <a:off x="4686300" y="97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39,915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125354</xdr:rowOff>
    </xdr:from>
    <xdr:to>
      <xdr:col>5</xdr:col>
      <xdr:colOff>409575</xdr:colOff>
      <xdr:row>57</xdr:row>
      <xdr:rowOff>55504</xdr:rowOff>
    </xdr:to>
    <xdr:sp macro="" textlink="">
      <xdr:nvSpPr>
        <xdr:cNvPr id="139" name="円/楕円 138"/>
        <xdr:cNvSpPr/>
      </xdr:nvSpPr>
      <xdr:spPr>
        <a:xfrm>
          <a:off x="3746500" y="97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46631</xdr:rowOff>
    </xdr:from>
    <xdr:ext cx="534377" cy="259045"/>
    <xdr:sp macro="" textlink="">
      <xdr:nvSpPr>
        <xdr:cNvPr id="140" name="テキスト ボックス 139"/>
        <xdr:cNvSpPr txBox="1"/>
      </xdr:nvSpPr>
      <xdr:spPr>
        <a:xfrm>
          <a:off x="3530111" y="981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96741</xdr:rowOff>
    </xdr:from>
    <xdr:to>
      <xdr:col>4</xdr:col>
      <xdr:colOff>206375</xdr:colOff>
      <xdr:row>57</xdr:row>
      <xdr:rowOff>26891</xdr:rowOff>
    </xdr:to>
    <xdr:sp macro="" textlink="">
      <xdr:nvSpPr>
        <xdr:cNvPr id="141" name="円/楕円 140"/>
        <xdr:cNvSpPr/>
      </xdr:nvSpPr>
      <xdr:spPr>
        <a:xfrm>
          <a:off x="2857500" y="969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43418</xdr:rowOff>
    </xdr:from>
    <xdr:ext cx="534377" cy="259045"/>
    <xdr:sp macro="" textlink="">
      <xdr:nvSpPr>
        <xdr:cNvPr id="142" name="テキスト ボックス 141"/>
        <xdr:cNvSpPr txBox="1"/>
      </xdr:nvSpPr>
      <xdr:spPr>
        <a:xfrm>
          <a:off x="2641111" y="94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19848</xdr:rowOff>
    </xdr:from>
    <xdr:to>
      <xdr:col>3</xdr:col>
      <xdr:colOff>3175</xdr:colOff>
      <xdr:row>57</xdr:row>
      <xdr:rowOff>121448</xdr:rowOff>
    </xdr:to>
    <xdr:sp macro="" textlink="">
      <xdr:nvSpPr>
        <xdr:cNvPr id="143" name="円/楕円 142"/>
        <xdr:cNvSpPr/>
      </xdr:nvSpPr>
      <xdr:spPr>
        <a:xfrm>
          <a:off x="1968500" y="979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112575</xdr:rowOff>
    </xdr:from>
    <xdr:ext cx="534377" cy="259045"/>
    <xdr:sp macro="" textlink="">
      <xdr:nvSpPr>
        <xdr:cNvPr id="144" name="テキスト ボックス 143"/>
        <xdr:cNvSpPr txBox="1"/>
      </xdr:nvSpPr>
      <xdr:spPr>
        <a:xfrm>
          <a:off x="1752111" y="988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10384</xdr:rowOff>
    </xdr:from>
    <xdr:to>
      <xdr:col>1</xdr:col>
      <xdr:colOff>485775</xdr:colOff>
      <xdr:row>57</xdr:row>
      <xdr:rowOff>111984</xdr:rowOff>
    </xdr:to>
    <xdr:sp macro="" textlink="">
      <xdr:nvSpPr>
        <xdr:cNvPr id="145" name="円/楕円 144"/>
        <xdr:cNvSpPr/>
      </xdr:nvSpPr>
      <xdr:spPr>
        <a:xfrm>
          <a:off x="1079500" y="97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103111</xdr:rowOff>
    </xdr:from>
    <xdr:ext cx="534377" cy="259045"/>
    <xdr:sp macro="" textlink="">
      <xdr:nvSpPr>
        <xdr:cNvPr id="146" name="テキスト ボックス 145"/>
        <xdr:cNvSpPr txBox="1"/>
      </xdr:nvSpPr>
      <xdr:spPr>
        <a:xfrm>
          <a:off x="863111" y="98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165009</xdr:rowOff>
    </xdr:from>
    <xdr:to>
      <xdr:col>6</xdr:col>
      <xdr:colOff>511175</xdr:colOff>
      <xdr:row>78</xdr:row>
      <xdr:rowOff>40008</xdr:rowOff>
    </xdr:to>
    <xdr:cxnSp macro="">
      <xdr:nvCxnSpPr>
        <xdr:cNvPr id="178" name="直線コネクタ 177"/>
        <xdr:cNvCxnSpPr/>
      </xdr:nvCxnSpPr>
      <xdr:spPr>
        <a:xfrm flipV="1">
          <a:off x="3797300" y="13366659"/>
          <a:ext cx="838200" cy="4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40008</xdr:rowOff>
    </xdr:from>
    <xdr:to>
      <xdr:col>5</xdr:col>
      <xdr:colOff>358775</xdr:colOff>
      <xdr:row>78</xdr:row>
      <xdr:rowOff>80341</xdr:rowOff>
    </xdr:to>
    <xdr:cxnSp macro="">
      <xdr:nvCxnSpPr>
        <xdr:cNvPr id="181" name="直線コネクタ 180"/>
        <xdr:cNvCxnSpPr/>
      </xdr:nvCxnSpPr>
      <xdr:spPr>
        <a:xfrm flipV="1">
          <a:off x="2908300" y="13413108"/>
          <a:ext cx="889000" cy="4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80341</xdr:rowOff>
    </xdr:from>
    <xdr:to>
      <xdr:col>4</xdr:col>
      <xdr:colOff>155575</xdr:colOff>
      <xdr:row>78</xdr:row>
      <xdr:rowOff>152208</xdr:rowOff>
    </xdr:to>
    <xdr:cxnSp macro="">
      <xdr:nvCxnSpPr>
        <xdr:cNvPr id="184" name="直線コネクタ 183"/>
        <xdr:cNvCxnSpPr/>
      </xdr:nvCxnSpPr>
      <xdr:spPr>
        <a:xfrm flipV="1">
          <a:off x="2019300" y="13453441"/>
          <a:ext cx="889000" cy="7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152208</xdr:rowOff>
    </xdr:from>
    <xdr:to>
      <xdr:col>2</xdr:col>
      <xdr:colOff>638175</xdr:colOff>
      <xdr:row>79</xdr:row>
      <xdr:rowOff>17323</xdr:rowOff>
    </xdr:to>
    <xdr:cxnSp macro="">
      <xdr:nvCxnSpPr>
        <xdr:cNvPr id="187" name="直線コネクタ 186"/>
        <xdr:cNvCxnSpPr/>
      </xdr:nvCxnSpPr>
      <xdr:spPr>
        <a:xfrm flipV="1">
          <a:off x="1130300" y="13525308"/>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114209</xdr:rowOff>
    </xdr:from>
    <xdr:to>
      <xdr:col>6</xdr:col>
      <xdr:colOff>561975</xdr:colOff>
      <xdr:row>78</xdr:row>
      <xdr:rowOff>44359</xdr:rowOff>
    </xdr:to>
    <xdr:sp macro="" textlink="">
      <xdr:nvSpPr>
        <xdr:cNvPr id="197" name="円/楕円 196"/>
        <xdr:cNvSpPr/>
      </xdr:nvSpPr>
      <xdr:spPr>
        <a:xfrm>
          <a:off x="4584700" y="13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92636</xdr:rowOff>
    </xdr:from>
    <xdr:ext cx="599010" cy="259045"/>
    <xdr:sp macro="" textlink="">
      <xdr:nvSpPr>
        <xdr:cNvPr id="198" name="民生費該当値テキスト"/>
        <xdr:cNvSpPr txBox="1"/>
      </xdr:nvSpPr>
      <xdr:spPr>
        <a:xfrm>
          <a:off x="4686300" y="1329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160658</xdr:rowOff>
    </xdr:from>
    <xdr:to>
      <xdr:col>5</xdr:col>
      <xdr:colOff>409575</xdr:colOff>
      <xdr:row>78</xdr:row>
      <xdr:rowOff>90808</xdr:rowOff>
    </xdr:to>
    <xdr:sp macro="" textlink="">
      <xdr:nvSpPr>
        <xdr:cNvPr id="199" name="円/楕円 198"/>
        <xdr:cNvSpPr/>
      </xdr:nvSpPr>
      <xdr:spPr>
        <a:xfrm>
          <a:off x="3746500" y="1336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81935</xdr:rowOff>
    </xdr:from>
    <xdr:ext cx="599010" cy="259045"/>
    <xdr:sp macro="" textlink="">
      <xdr:nvSpPr>
        <xdr:cNvPr id="200" name="テキスト ボックス 199"/>
        <xdr:cNvSpPr txBox="1"/>
      </xdr:nvSpPr>
      <xdr:spPr>
        <a:xfrm>
          <a:off x="3497794" y="1345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29541</xdr:rowOff>
    </xdr:from>
    <xdr:to>
      <xdr:col>4</xdr:col>
      <xdr:colOff>206375</xdr:colOff>
      <xdr:row>78</xdr:row>
      <xdr:rowOff>131141</xdr:rowOff>
    </xdr:to>
    <xdr:sp macro="" textlink="">
      <xdr:nvSpPr>
        <xdr:cNvPr id="201" name="円/楕円 200"/>
        <xdr:cNvSpPr/>
      </xdr:nvSpPr>
      <xdr:spPr>
        <a:xfrm>
          <a:off x="2857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122268</xdr:rowOff>
    </xdr:from>
    <xdr:ext cx="599010" cy="259045"/>
    <xdr:sp macro="" textlink="">
      <xdr:nvSpPr>
        <xdr:cNvPr id="202" name="テキスト ボックス 201"/>
        <xdr:cNvSpPr txBox="1"/>
      </xdr:nvSpPr>
      <xdr:spPr>
        <a:xfrm>
          <a:off x="2608794" y="134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101408</xdr:rowOff>
    </xdr:from>
    <xdr:to>
      <xdr:col>3</xdr:col>
      <xdr:colOff>3175</xdr:colOff>
      <xdr:row>79</xdr:row>
      <xdr:rowOff>31558</xdr:rowOff>
    </xdr:to>
    <xdr:sp macro="" textlink="">
      <xdr:nvSpPr>
        <xdr:cNvPr id="203" name="円/楕円 202"/>
        <xdr:cNvSpPr/>
      </xdr:nvSpPr>
      <xdr:spPr>
        <a:xfrm>
          <a:off x="1968500" y="134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22685</xdr:rowOff>
    </xdr:from>
    <xdr:ext cx="599010" cy="259045"/>
    <xdr:sp macro="" textlink="">
      <xdr:nvSpPr>
        <xdr:cNvPr id="204" name="テキスト ボックス 203"/>
        <xdr:cNvSpPr txBox="1"/>
      </xdr:nvSpPr>
      <xdr:spPr>
        <a:xfrm>
          <a:off x="1719794" y="13567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137973</xdr:rowOff>
    </xdr:from>
    <xdr:to>
      <xdr:col>1</xdr:col>
      <xdr:colOff>485775</xdr:colOff>
      <xdr:row>79</xdr:row>
      <xdr:rowOff>68123</xdr:rowOff>
    </xdr:to>
    <xdr:sp macro="" textlink="">
      <xdr:nvSpPr>
        <xdr:cNvPr id="205" name="円/楕円 204"/>
        <xdr:cNvSpPr/>
      </xdr:nvSpPr>
      <xdr:spPr>
        <a:xfrm>
          <a:off x="1079500" y="135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59250</xdr:rowOff>
    </xdr:from>
    <xdr:ext cx="534377" cy="259045"/>
    <xdr:sp macro="" textlink="">
      <xdr:nvSpPr>
        <xdr:cNvPr id="206" name="テキスト ボックス 205"/>
        <xdr:cNvSpPr txBox="1"/>
      </xdr:nvSpPr>
      <xdr:spPr>
        <a:xfrm>
          <a:off x="863111" y="1360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65957</xdr:rowOff>
    </xdr:from>
    <xdr:to>
      <xdr:col>6</xdr:col>
      <xdr:colOff>511175</xdr:colOff>
      <xdr:row>98</xdr:row>
      <xdr:rowOff>81162</xdr:rowOff>
    </xdr:to>
    <xdr:cxnSp macro="">
      <xdr:nvCxnSpPr>
        <xdr:cNvPr id="235" name="直線コネクタ 234"/>
        <xdr:cNvCxnSpPr/>
      </xdr:nvCxnSpPr>
      <xdr:spPr>
        <a:xfrm flipV="1">
          <a:off x="3797300" y="16868057"/>
          <a:ext cx="8382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81162</xdr:rowOff>
    </xdr:from>
    <xdr:to>
      <xdr:col>5</xdr:col>
      <xdr:colOff>358775</xdr:colOff>
      <xdr:row>98</xdr:row>
      <xdr:rowOff>128815</xdr:rowOff>
    </xdr:to>
    <xdr:cxnSp macro="">
      <xdr:nvCxnSpPr>
        <xdr:cNvPr id="238" name="直線コネクタ 237"/>
        <xdr:cNvCxnSpPr/>
      </xdr:nvCxnSpPr>
      <xdr:spPr>
        <a:xfrm flipV="1">
          <a:off x="2908300" y="16883262"/>
          <a:ext cx="889000" cy="4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133218</xdr:rowOff>
    </xdr:from>
    <xdr:ext cx="534377" cy="259045"/>
    <xdr:sp macro="" textlink="">
      <xdr:nvSpPr>
        <xdr:cNvPr id="240" name="テキスト ボックス 239"/>
        <xdr:cNvSpPr txBox="1"/>
      </xdr:nvSpPr>
      <xdr:spPr>
        <a:xfrm>
          <a:off x="3530111" y="1693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127805</xdr:rowOff>
    </xdr:from>
    <xdr:to>
      <xdr:col>4</xdr:col>
      <xdr:colOff>155575</xdr:colOff>
      <xdr:row>98</xdr:row>
      <xdr:rowOff>128815</xdr:rowOff>
    </xdr:to>
    <xdr:cxnSp macro="">
      <xdr:nvCxnSpPr>
        <xdr:cNvPr id="241" name="直線コネクタ 240"/>
        <xdr:cNvCxnSpPr/>
      </xdr:nvCxnSpPr>
      <xdr:spPr>
        <a:xfrm>
          <a:off x="2019300" y="16929905"/>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124244</xdr:rowOff>
    </xdr:from>
    <xdr:to>
      <xdr:col>2</xdr:col>
      <xdr:colOff>638175</xdr:colOff>
      <xdr:row>98</xdr:row>
      <xdr:rowOff>127805</xdr:rowOff>
    </xdr:to>
    <xdr:cxnSp macro="">
      <xdr:nvCxnSpPr>
        <xdr:cNvPr id="244" name="直線コネクタ 243"/>
        <xdr:cNvCxnSpPr/>
      </xdr:nvCxnSpPr>
      <xdr:spPr>
        <a:xfrm>
          <a:off x="1130300" y="1692634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15157</xdr:rowOff>
    </xdr:from>
    <xdr:to>
      <xdr:col>6</xdr:col>
      <xdr:colOff>561975</xdr:colOff>
      <xdr:row>98</xdr:row>
      <xdr:rowOff>116757</xdr:rowOff>
    </xdr:to>
    <xdr:sp macro="" textlink="">
      <xdr:nvSpPr>
        <xdr:cNvPr id="254" name="円/楕円 253"/>
        <xdr:cNvSpPr/>
      </xdr:nvSpPr>
      <xdr:spPr>
        <a:xfrm>
          <a:off x="4584700" y="168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145984</xdr:rowOff>
    </xdr:from>
    <xdr:ext cx="534377" cy="259045"/>
    <xdr:sp macro="" textlink="">
      <xdr:nvSpPr>
        <xdr:cNvPr id="255" name="衛生費該当値テキスト"/>
        <xdr:cNvSpPr txBox="1"/>
      </xdr:nvSpPr>
      <xdr:spPr>
        <a:xfrm>
          <a:off x="4686300" y="1660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30362</xdr:rowOff>
    </xdr:from>
    <xdr:to>
      <xdr:col>5</xdr:col>
      <xdr:colOff>409575</xdr:colOff>
      <xdr:row>98</xdr:row>
      <xdr:rowOff>131962</xdr:rowOff>
    </xdr:to>
    <xdr:sp macro="" textlink="">
      <xdr:nvSpPr>
        <xdr:cNvPr id="256" name="円/楕円 255"/>
        <xdr:cNvSpPr/>
      </xdr:nvSpPr>
      <xdr:spPr>
        <a:xfrm>
          <a:off x="3746500" y="168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148489</xdr:rowOff>
    </xdr:from>
    <xdr:ext cx="534377" cy="259045"/>
    <xdr:sp macro="" textlink="">
      <xdr:nvSpPr>
        <xdr:cNvPr id="257" name="テキスト ボックス 256"/>
        <xdr:cNvSpPr txBox="1"/>
      </xdr:nvSpPr>
      <xdr:spPr>
        <a:xfrm>
          <a:off x="3530111" y="1660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78015</xdr:rowOff>
    </xdr:from>
    <xdr:to>
      <xdr:col>4</xdr:col>
      <xdr:colOff>206375</xdr:colOff>
      <xdr:row>99</xdr:row>
      <xdr:rowOff>8165</xdr:rowOff>
    </xdr:to>
    <xdr:sp macro="" textlink="">
      <xdr:nvSpPr>
        <xdr:cNvPr id="258" name="円/楕円 257"/>
        <xdr:cNvSpPr/>
      </xdr:nvSpPr>
      <xdr:spPr>
        <a:xfrm>
          <a:off x="2857500" y="168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170742</xdr:rowOff>
    </xdr:from>
    <xdr:ext cx="534377" cy="259045"/>
    <xdr:sp macro="" textlink="">
      <xdr:nvSpPr>
        <xdr:cNvPr id="259" name="テキスト ボックス 258"/>
        <xdr:cNvSpPr txBox="1"/>
      </xdr:nvSpPr>
      <xdr:spPr>
        <a:xfrm>
          <a:off x="2641111" y="1697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77005</xdr:rowOff>
    </xdr:from>
    <xdr:to>
      <xdr:col>3</xdr:col>
      <xdr:colOff>3175</xdr:colOff>
      <xdr:row>99</xdr:row>
      <xdr:rowOff>7155</xdr:rowOff>
    </xdr:to>
    <xdr:sp macro="" textlink="">
      <xdr:nvSpPr>
        <xdr:cNvPr id="260" name="円/楕円 259"/>
        <xdr:cNvSpPr/>
      </xdr:nvSpPr>
      <xdr:spPr>
        <a:xfrm>
          <a:off x="1968500" y="1687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169732</xdr:rowOff>
    </xdr:from>
    <xdr:ext cx="534377" cy="259045"/>
    <xdr:sp macro="" textlink="">
      <xdr:nvSpPr>
        <xdr:cNvPr id="261" name="テキスト ボックス 260"/>
        <xdr:cNvSpPr txBox="1"/>
      </xdr:nvSpPr>
      <xdr:spPr>
        <a:xfrm>
          <a:off x="1752111" y="1697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73444</xdr:rowOff>
    </xdr:from>
    <xdr:to>
      <xdr:col>1</xdr:col>
      <xdr:colOff>485775</xdr:colOff>
      <xdr:row>99</xdr:row>
      <xdr:rowOff>3594</xdr:rowOff>
    </xdr:to>
    <xdr:sp macro="" textlink="">
      <xdr:nvSpPr>
        <xdr:cNvPr id="262" name="円/楕円 261"/>
        <xdr:cNvSpPr/>
      </xdr:nvSpPr>
      <xdr:spPr>
        <a:xfrm>
          <a:off x="1079500" y="1687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166171</xdr:rowOff>
    </xdr:from>
    <xdr:ext cx="534377" cy="259045"/>
    <xdr:sp macro="" textlink="">
      <xdr:nvSpPr>
        <xdr:cNvPr id="263" name="テキスト ボックス 262"/>
        <xdr:cNvSpPr txBox="1"/>
      </xdr:nvSpPr>
      <xdr:spPr>
        <a:xfrm>
          <a:off x="863111" y="1696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18542</xdr:rowOff>
    </xdr:from>
    <xdr:to>
      <xdr:col>15</xdr:col>
      <xdr:colOff>180975</xdr:colOff>
      <xdr:row>39</xdr:row>
      <xdr:rowOff>44450</xdr:rowOff>
    </xdr:to>
    <xdr:cxnSp macro="">
      <xdr:nvCxnSpPr>
        <xdr:cNvPr id="292" name="直線コネクタ 291"/>
        <xdr:cNvCxnSpPr/>
      </xdr:nvCxnSpPr>
      <xdr:spPr>
        <a:xfrm>
          <a:off x="9639300" y="6705092"/>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135128</xdr:rowOff>
    </xdr:from>
    <xdr:to>
      <xdr:col>14</xdr:col>
      <xdr:colOff>28575</xdr:colOff>
      <xdr:row>39</xdr:row>
      <xdr:rowOff>18542</xdr:rowOff>
    </xdr:to>
    <xdr:cxnSp macro="">
      <xdr:nvCxnSpPr>
        <xdr:cNvPr id="295" name="直線コネクタ 294"/>
        <xdr:cNvCxnSpPr/>
      </xdr:nvCxnSpPr>
      <xdr:spPr>
        <a:xfrm>
          <a:off x="8750300" y="66502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135128</xdr:rowOff>
    </xdr:from>
    <xdr:to>
      <xdr:col>12</xdr:col>
      <xdr:colOff>511175</xdr:colOff>
      <xdr:row>38</xdr:row>
      <xdr:rowOff>135128</xdr:rowOff>
    </xdr:to>
    <xdr:cxnSp macro="">
      <xdr:nvCxnSpPr>
        <xdr:cNvPr id="298" name="直線コネクタ 297"/>
        <xdr:cNvCxnSpPr/>
      </xdr:nvCxnSpPr>
      <xdr:spPr>
        <a:xfrm>
          <a:off x="7861300" y="665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49403</xdr:rowOff>
    </xdr:from>
    <xdr:to>
      <xdr:col>11</xdr:col>
      <xdr:colOff>307975</xdr:colOff>
      <xdr:row>38</xdr:row>
      <xdr:rowOff>135128</xdr:rowOff>
    </xdr:to>
    <xdr:cxnSp macro="">
      <xdr:nvCxnSpPr>
        <xdr:cNvPr id="301" name="直線コネクタ 300"/>
        <xdr:cNvCxnSpPr/>
      </xdr:nvCxnSpPr>
      <xdr:spPr>
        <a:xfrm>
          <a:off x="6972300" y="5878703"/>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5" name="テキスト ボックス 304"/>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139192</xdr:rowOff>
    </xdr:from>
    <xdr:to>
      <xdr:col>14</xdr:col>
      <xdr:colOff>79375</xdr:colOff>
      <xdr:row>39</xdr:row>
      <xdr:rowOff>69342</xdr:rowOff>
    </xdr:to>
    <xdr:sp macro="" textlink="">
      <xdr:nvSpPr>
        <xdr:cNvPr id="313" name="円/楕円 312"/>
        <xdr:cNvSpPr/>
      </xdr:nvSpPr>
      <xdr:spPr>
        <a:xfrm>
          <a:off x="95885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60469</xdr:rowOff>
    </xdr:from>
    <xdr:ext cx="313932" cy="259045"/>
    <xdr:sp macro="" textlink="">
      <xdr:nvSpPr>
        <xdr:cNvPr id="314" name="テキスト ボックス 313"/>
        <xdr:cNvSpPr txBox="1"/>
      </xdr:nvSpPr>
      <xdr:spPr>
        <a:xfrm>
          <a:off x="9482333" y="67470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84328</xdr:rowOff>
    </xdr:from>
    <xdr:to>
      <xdr:col>12</xdr:col>
      <xdr:colOff>561975</xdr:colOff>
      <xdr:row>39</xdr:row>
      <xdr:rowOff>14478</xdr:rowOff>
    </xdr:to>
    <xdr:sp macro="" textlink="">
      <xdr:nvSpPr>
        <xdr:cNvPr id="315" name="円/楕円 314"/>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5605</xdr:rowOff>
    </xdr:from>
    <xdr:ext cx="378565" cy="259045"/>
    <xdr:sp macro="" textlink="">
      <xdr:nvSpPr>
        <xdr:cNvPr id="316" name="テキスト ボックス 315"/>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84328</xdr:rowOff>
    </xdr:from>
    <xdr:to>
      <xdr:col>11</xdr:col>
      <xdr:colOff>358775</xdr:colOff>
      <xdr:row>39</xdr:row>
      <xdr:rowOff>14478</xdr:rowOff>
    </xdr:to>
    <xdr:sp macro="" textlink="">
      <xdr:nvSpPr>
        <xdr:cNvPr id="317" name="円/楕円 316"/>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5605</xdr:rowOff>
    </xdr:from>
    <xdr:ext cx="378565" cy="259045"/>
    <xdr:sp macro="" textlink="">
      <xdr:nvSpPr>
        <xdr:cNvPr id="318" name="テキスト ボックス 317"/>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170053</xdr:rowOff>
    </xdr:from>
    <xdr:to>
      <xdr:col>10</xdr:col>
      <xdr:colOff>155575</xdr:colOff>
      <xdr:row>34</xdr:row>
      <xdr:rowOff>100203</xdr:rowOff>
    </xdr:to>
    <xdr:sp macro="" textlink="">
      <xdr:nvSpPr>
        <xdr:cNvPr id="319" name="円/楕円 318"/>
        <xdr:cNvSpPr/>
      </xdr:nvSpPr>
      <xdr:spPr>
        <a:xfrm>
          <a:off x="6921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116730</xdr:rowOff>
    </xdr:from>
    <xdr:ext cx="469744" cy="259045"/>
    <xdr:sp macro="" textlink="">
      <xdr:nvSpPr>
        <xdr:cNvPr id="320" name="テキスト ボックス 319"/>
        <xdr:cNvSpPr txBox="1"/>
      </xdr:nvSpPr>
      <xdr:spPr>
        <a:xfrm>
          <a:off x="6737427"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168751</xdr:rowOff>
    </xdr:from>
    <xdr:to>
      <xdr:col>15</xdr:col>
      <xdr:colOff>180975</xdr:colOff>
      <xdr:row>59</xdr:row>
      <xdr:rowOff>3702</xdr:rowOff>
    </xdr:to>
    <xdr:cxnSp macro="">
      <xdr:nvCxnSpPr>
        <xdr:cNvPr id="349" name="直線コネクタ 348"/>
        <xdr:cNvCxnSpPr/>
      </xdr:nvCxnSpPr>
      <xdr:spPr>
        <a:xfrm flipV="1">
          <a:off x="9639300" y="10112851"/>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3702</xdr:rowOff>
    </xdr:from>
    <xdr:to>
      <xdr:col>14</xdr:col>
      <xdr:colOff>28575</xdr:colOff>
      <xdr:row>59</xdr:row>
      <xdr:rowOff>4750</xdr:rowOff>
    </xdr:to>
    <xdr:cxnSp macro="">
      <xdr:nvCxnSpPr>
        <xdr:cNvPr id="352" name="直線コネクタ 351"/>
        <xdr:cNvCxnSpPr/>
      </xdr:nvCxnSpPr>
      <xdr:spPr>
        <a:xfrm flipV="1">
          <a:off x="8750300" y="1011925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4750</xdr:rowOff>
    </xdr:from>
    <xdr:to>
      <xdr:col>12</xdr:col>
      <xdr:colOff>511175</xdr:colOff>
      <xdr:row>59</xdr:row>
      <xdr:rowOff>5264</xdr:rowOff>
    </xdr:to>
    <xdr:cxnSp macro="">
      <xdr:nvCxnSpPr>
        <xdr:cNvPr id="355" name="直線コネクタ 354"/>
        <xdr:cNvCxnSpPr/>
      </xdr:nvCxnSpPr>
      <xdr:spPr>
        <a:xfrm flipV="1">
          <a:off x="7861300" y="10120300"/>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170294</xdr:rowOff>
    </xdr:from>
    <xdr:to>
      <xdr:col>11</xdr:col>
      <xdr:colOff>307975</xdr:colOff>
      <xdr:row>59</xdr:row>
      <xdr:rowOff>5264</xdr:rowOff>
    </xdr:to>
    <xdr:cxnSp macro="">
      <xdr:nvCxnSpPr>
        <xdr:cNvPr id="358" name="直線コネクタ 357"/>
        <xdr:cNvCxnSpPr/>
      </xdr:nvCxnSpPr>
      <xdr:spPr>
        <a:xfrm>
          <a:off x="6972300" y="10114394"/>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117951</xdr:rowOff>
    </xdr:from>
    <xdr:to>
      <xdr:col>15</xdr:col>
      <xdr:colOff>231775</xdr:colOff>
      <xdr:row>59</xdr:row>
      <xdr:rowOff>48101</xdr:rowOff>
    </xdr:to>
    <xdr:sp macro="" textlink="">
      <xdr:nvSpPr>
        <xdr:cNvPr id="368" name="円/楕円 367"/>
        <xdr:cNvSpPr/>
      </xdr:nvSpPr>
      <xdr:spPr>
        <a:xfrm>
          <a:off x="10426700" y="100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32878</xdr:rowOff>
    </xdr:from>
    <xdr:ext cx="469744" cy="259045"/>
    <xdr:sp macro="" textlink="">
      <xdr:nvSpPr>
        <xdr:cNvPr id="369" name="農林水産業費該当値テキスト"/>
        <xdr:cNvSpPr txBox="1"/>
      </xdr:nvSpPr>
      <xdr:spPr>
        <a:xfrm>
          <a:off x="10528300" y="99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124352</xdr:rowOff>
    </xdr:from>
    <xdr:to>
      <xdr:col>14</xdr:col>
      <xdr:colOff>79375</xdr:colOff>
      <xdr:row>59</xdr:row>
      <xdr:rowOff>54502</xdr:rowOff>
    </xdr:to>
    <xdr:sp macro="" textlink="">
      <xdr:nvSpPr>
        <xdr:cNvPr id="370" name="円/楕円 369"/>
        <xdr:cNvSpPr/>
      </xdr:nvSpPr>
      <xdr:spPr>
        <a:xfrm>
          <a:off x="9588500" y="100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45629</xdr:rowOff>
    </xdr:from>
    <xdr:ext cx="469744" cy="259045"/>
    <xdr:sp macro="" textlink="">
      <xdr:nvSpPr>
        <xdr:cNvPr id="371" name="テキスト ボックス 370"/>
        <xdr:cNvSpPr txBox="1"/>
      </xdr:nvSpPr>
      <xdr:spPr>
        <a:xfrm>
          <a:off x="9404427" y="1016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125400</xdr:rowOff>
    </xdr:from>
    <xdr:to>
      <xdr:col>12</xdr:col>
      <xdr:colOff>561975</xdr:colOff>
      <xdr:row>59</xdr:row>
      <xdr:rowOff>55550</xdr:rowOff>
    </xdr:to>
    <xdr:sp macro="" textlink="">
      <xdr:nvSpPr>
        <xdr:cNvPr id="372" name="円/楕円 371"/>
        <xdr:cNvSpPr/>
      </xdr:nvSpPr>
      <xdr:spPr>
        <a:xfrm>
          <a:off x="8699500" y="10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46677</xdr:rowOff>
    </xdr:from>
    <xdr:ext cx="469744" cy="259045"/>
    <xdr:sp macro="" textlink="">
      <xdr:nvSpPr>
        <xdr:cNvPr id="373" name="テキスト ボックス 372"/>
        <xdr:cNvSpPr txBox="1"/>
      </xdr:nvSpPr>
      <xdr:spPr>
        <a:xfrm>
          <a:off x="8515427" y="101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125914</xdr:rowOff>
    </xdr:from>
    <xdr:to>
      <xdr:col>11</xdr:col>
      <xdr:colOff>358775</xdr:colOff>
      <xdr:row>59</xdr:row>
      <xdr:rowOff>56064</xdr:rowOff>
    </xdr:to>
    <xdr:sp macro="" textlink="">
      <xdr:nvSpPr>
        <xdr:cNvPr id="374" name="円/楕円 373"/>
        <xdr:cNvSpPr/>
      </xdr:nvSpPr>
      <xdr:spPr>
        <a:xfrm>
          <a:off x="7810500" y="100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47191</xdr:rowOff>
    </xdr:from>
    <xdr:ext cx="469744" cy="259045"/>
    <xdr:sp macro="" textlink="">
      <xdr:nvSpPr>
        <xdr:cNvPr id="375" name="テキスト ボックス 374"/>
        <xdr:cNvSpPr txBox="1"/>
      </xdr:nvSpPr>
      <xdr:spPr>
        <a:xfrm>
          <a:off x="7626427" y="1016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119494</xdr:rowOff>
    </xdr:from>
    <xdr:to>
      <xdr:col>10</xdr:col>
      <xdr:colOff>155575</xdr:colOff>
      <xdr:row>59</xdr:row>
      <xdr:rowOff>49644</xdr:rowOff>
    </xdr:to>
    <xdr:sp macro="" textlink="">
      <xdr:nvSpPr>
        <xdr:cNvPr id="376" name="円/楕円 375"/>
        <xdr:cNvSpPr/>
      </xdr:nvSpPr>
      <xdr:spPr>
        <a:xfrm>
          <a:off x="6921500" y="100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40771</xdr:rowOff>
    </xdr:from>
    <xdr:ext cx="469744" cy="259045"/>
    <xdr:sp macro="" textlink="">
      <xdr:nvSpPr>
        <xdr:cNvPr id="377" name="テキスト ボックス 376"/>
        <xdr:cNvSpPr txBox="1"/>
      </xdr:nvSpPr>
      <xdr:spPr>
        <a:xfrm>
          <a:off x="6737427" y="101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25,764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53175</xdr:rowOff>
    </xdr:from>
    <xdr:to>
      <xdr:col>15</xdr:col>
      <xdr:colOff>180975</xdr:colOff>
      <xdr:row>78</xdr:row>
      <xdr:rowOff>84226</xdr:rowOff>
    </xdr:to>
    <xdr:cxnSp macro="">
      <xdr:nvCxnSpPr>
        <xdr:cNvPr id="406" name="直線コネクタ 405"/>
        <xdr:cNvCxnSpPr/>
      </xdr:nvCxnSpPr>
      <xdr:spPr>
        <a:xfrm flipV="1">
          <a:off x="9639300" y="13426275"/>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84226</xdr:rowOff>
    </xdr:from>
    <xdr:to>
      <xdr:col>14</xdr:col>
      <xdr:colOff>28575</xdr:colOff>
      <xdr:row>78</xdr:row>
      <xdr:rowOff>127242</xdr:rowOff>
    </xdr:to>
    <xdr:cxnSp macro="">
      <xdr:nvCxnSpPr>
        <xdr:cNvPr id="409" name="直線コネクタ 408"/>
        <xdr:cNvCxnSpPr/>
      </xdr:nvCxnSpPr>
      <xdr:spPr>
        <a:xfrm flipV="1">
          <a:off x="8750300" y="13457326"/>
          <a:ext cx="889000" cy="4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126518</xdr:rowOff>
    </xdr:from>
    <xdr:to>
      <xdr:col>12</xdr:col>
      <xdr:colOff>511175</xdr:colOff>
      <xdr:row>78</xdr:row>
      <xdr:rowOff>127242</xdr:rowOff>
    </xdr:to>
    <xdr:cxnSp macro="">
      <xdr:nvCxnSpPr>
        <xdr:cNvPr id="412" name="直線コネクタ 411"/>
        <xdr:cNvCxnSpPr/>
      </xdr:nvCxnSpPr>
      <xdr:spPr>
        <a:xfrm>
          <a:off x="7861300" y="1349961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120993</xdr:rowOff>
    </xdr:from>
    <xdr:to>
      <xdr:col>11</xdr:col>
      <xdr:colOff>307975</xdr:colOff>
      <xdr:row>78</xdr:row>
      <xdr:rowOff>126518</xdr:rowOff>
    </xdr:to>
    <xdr:cxnSp macro="">
      <xdr:nvCxnSpPr>
        <xdr:cNvPr id="415" name="直線コネクタ 414"/>
        <xdr:cNvCxnSpPr/>
      </xdr:nvCxnSpPr>
      <xdr:spPr>
        <a:xfrm>
          <a:off x="6972300" y="13494093"/>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2375</xdr:rowOff>
    </xdr:from>
    <xdr:to>
      <xdr:col>15</xdr:col>
      <xdr:colOff>231775</xdr:colOff>
      <xdr:row>78</xdr:row>
      <xdr:rowOff>103975</xdr:rowOff>
    </xdr:to>
    <xdr:sp macro="" textlink="">
      <xdr:nvSpPr>
        <xdr:cNvPr id="425" name="円/楕円 424"/>
        <xdr:cNvSpPr/>
      </xdr:nvSpPr>
      <xdr:spPr>
        <a:xfrm>
          <a:off x="10426700" y="133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152252</xdr:rowOff>
    </xdr:from>
    <xdr:ext cx="469744" cy="259045"/>
    <xdr:sp macro="" textlink="">
      <xdr:nvSpPr>
        <xdr:cNvPr id="426" name="商工費該当値テキスト"/>
        <xdr:cNvSpPr txBox="1"/>
      </xdr:nvSpPr>
      <xdr:spPr>
        <a:xfrm>
          <a:off x="10528300" y="1335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33426</xdr:rowOff>
    </xdr:from>
    <xdr:to>
      <xdr:col>14</xdr:col>
      <xdr:colOff>79375</xdr:colOff>
      <xdr:row>78</xdr:row>
      <xdr:rowOff>135026</xdr:rowOff>
    </xdr:to>
    <xdr:sp macro="" textlink="">
      <xdr:nvSpPr>
        <xdr:cNvPr id="427" name="円/楕円 426"/>
        <xdr:cNvSpPr/>
      </xdr:nvSpPr>
      <xdr:spPr>
        <a:xfrm>
          <a:off x="9588500" y="1340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126153</xdr:rowOff>
    </xdr:from>
    <xdr:ext cx="469744" cy="259045"/>
    <xdr:sp macro="" textlink="">
      <xdr:nvSpPr>
        <xdr:cNvPr id="428" name="テキスト ボックス 427"/>
        <xdr:cNvSpPr txBox="1"/>
      </xdr:nvSpPr>
      <xdr:spPr>
        <a:xfrm>
          <a:off x="9404427" y="1349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76442</xdr:rowOff>
    </xdr:from>
    <xdr:to>
      <xdr:col>12</xdr:col>
      <xdr:colOff>561975</xdr:colOff>
      <xdr:row>79</xdr:row>
      <xdr:rowOff>6592</xdr:rowOff>
    </xdr:to>
    <xdr:sp macro="" textlink="">
      <xdr:nvSpPr>
        <xdr:cNvPr id="429" name="円/楕円 428"/>
        <xdr:cNvSpPr/>
      </xdr:nvSpPr>
      <xdr:spPr>
        <a:xfrm>
          <a:off x="8699500" y="134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169169</xdr:rowOff>
    </xdr:from>
    <xdr:ext cx="469744" cy="259045"/>
    <xdr:sp macro="" textlink="">
      <xdr:nvSpPr>
        <xdr:cNvPr id="430" name="テキスト ボックス 429"/>
        <xdr:cNvSpPr txBox="1"/>
      </xdr:nvSpPr>
      <xdr:spPr>
        <a:xfrm>
          <a:off x="8515427" y="1354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75718</xdr:rowOff>
    </xdr:from>
    <xdr:to>
      <xdr:col>11</xdr:col>
      <xdr:colOff>358775</xdr:colOff>
      <xdr:row>79</xdr:row>
      <xdr:rowOff>5868</xdr:rowOff>
    </xdr:to>
    <xdr:sp macro="" textlink="">
      <xdr:nvSpPr>
        <xdr:cNvPr id="431" name="円/楕円 430"/>
        <xdr:cNvSpPr/>
      </xdr:nvSpPr>
      <xdr:spPr>
        <a:xfrm>
          <a:off x="7810500" y="134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168445</xdr:rowOff>
    </xdr:from>
    <xdr:ext cx="469744" cy="259045"/>
    <xdr:sp macro="" textlink="">
      <xdr:nvSpPr>
        <xdr:cNvPr id="432" name="テキスト ボックス 431"/>
        <xdr:cNvSpPr txBox="1"/>
      </xdr:nvSpPr>
      <xdr:spPr>
        <a:xfrm>
          <a:off x="7626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70193</xdr:rowOff>
    </xdr:from>
    <xdr:to>
      <xdr:col>10</xdr:col>
      <xdr:colOff>155575</xdr:colOff>
      <xdr:row>79</xdr:row>
      <xdr:rowOff>343</xdr:rowOff>
    </xdr:to>
    <xdr:sp macro="" textlink="">
      <xdr:nvSpPr>
        <xdr:cNvPr id="433" name="円/楕円 432"/>
        <xdr:cNvSpPr/>
      </xdr:nvSpPr>
      <xdr:spPr>
        <a:xfrm>
          <a:off x="6921500" y="1344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162920</xdr:rowOff>
    </xdr:from>
    <xdr:ext cx="469744" cy="259045"/>
    <xdr:sp macro="" textlink="">
      <xdr:nvSpPr>
        <xdr:cNvPr id="434" name="テキスト ボックス 433"/>
        <xdr:cNvSpPr txBox="1"/>
      </xdr:nvSpPr>
      <xdr:spPr>
        <a:xfrm>
          <a:off x="6737427" y="1353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46,416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88085</xdr:rowOff>
    </xdr:from>
    <xdr:to>
      <xdr:col>15</xdr:col>
      <xdr:colOff>180975</xdr:colOff>
      <xdr:row>97</xdr:row>
      <xdr:rowOff>113258</xdr:rowOff>
    </xdr:to>
    <xdr:cxnSp macro="">
      <xdr:nvCxnSpPr>
        <xdr:cNvPr id="467" name="直線コネクタ 466"/>
        <xdr:cNvCxnSpPr/>
      </xdr:nvCxnSpPr>
      <xdr:spPr>
        <a:xfrm>
          <a:off x="9639300" y="16718735"/>
          <a:ext cx="8382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77902</xdr:rowOff>
    </xdr:from>
    <xdr:to>
      <xdr:col>14</xdr:col>
      <xdr:colOff>28575</xdr:colOff>
      <xdr:row>97</xdr:row>
      <xdr:rowOff>88085</xdr:rowOff>
    </xdr:to>
    <xdr:cxnSp macro="">
      <xdr:nvCxnSpPr>
        <xdr:cNvPr id="470" name="直線コネクタ 469"/>
        <xdr:cNvCxnSpPr/>
      </xdr:nvCxnSpPr>
      <xdr:spPr>
        <a:xfrm>
          <a:off x="8750300" y="16708552"/>
          <a:ext cx="8890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155872</xdr:rowOff>
    </xdr:from>
    <xdr:ext cx="534377" cy="259045"/>
    <xdr:sp macro="" textlink="">
      <xdr:nvSpPr>
        <xdr:cNvPr id="472" name="テキスト ボックス 471"/>
        <xdr:cNvSpPr txBox="1"/>
      </xdr:nvSpPr>
      <xdr:spPr>
        <a:xfrm>
          <a:off x="9372111" y="167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76473</xdr:rowOff>
    </xdr:from>
    <xdr:to>
      <xdr:col>12</xdr:col>
      <xdr:colOff>511175</xdr:colOff>
      <xdr:row>97</xdr:row>
      <xdr:rowOff>77902</xdr:rowOff>
    </xdr:to>
    <xdr:cxnSp macro="">
      <xdr:nvCxnSpPr>
        <xdr:cNvPr id="473" name="直線コネクタ 472"/>
        <xdr:cNvCxnSpPr/>
      </xdr:nvCxnSpPr>
      <xdr:spPr>
        <a:xfrm>
          <a:off x="7861300" y="16707123"/>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76473</xdr:rowOff>
    </xdr:from>
    <xdr:to>
      <xdr:col>11</xdr:col>
      <xdr:colOff>307975</xdr:colOff>
      <xdr:row>97</xdr:row>
      <xdr:rowOff>77282</xdr:rowOff>
    </xdr:to>
    <xdr:cxnSp macro="">
      <xdr:nvCxnSpPr>
        <xdr:cNvPr id="476" name="直線コネクタ 475"/>
        <xdr:cNvCxnSpPr/>
      </xdr:nvCxnSpPr>
      <xdr:spPr>
        <a:xfrm flipV="1">
          <a:off x="6972300" y="16707123"/>
          <a:ext cx="889000" cy="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126201</xdr:rowOff>
    </xdr:from>
    <xdr:ext cx="534377" cy="259045"/>
    <xdr:sp macro="" textlink="">
      <xdr:nvSpPr>
        <xdr:cNvPr id="478" name="テキスト ボックス 477"/>
        <xdr:cNvSpPr txBox="1"/>
      </xdr:nvSpPr>
      <xdr:spPr>
        <a:xfrm>
          <a:off x="7594111" y="167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185</xdr:rowOff>
    </xdr:from>
    <xdr:ext cx="534377" cy="259045"/>
    <xdr:sp macro="" textlink="">
      <xdr:nvSpPr>
        <xdr:cNvPr id="480" name="テキスト ボックス 479"/>
        <xdr:cNvSpPr txBox="1"/>
      </xdr:nvSpPr>
      <xdr:spPr>
        <a:xfrm>
          <a:off x="6705111" y="168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62458</xdr:rowOff>
    </xdr:from>
    <xdr:to>
      <xdr:col>15</xdr:col>
      <xdr:colOff>231775</xdr:colOff>
      <xdr:row>97</xdr:row>
      <xdr:rowOff>164058</xdr:rowOff>
    </xdr:to>
    <xdr:sp macro="" textlink="">
      <xdr:nvSpPr>
        <xdr:cNvPr id="486" name="円/楕円 485"/>
        <xdr:cNvSpPr/>
      </xdr:nvSpPr>
      <xdr:spPr>
        <a:xfrm>
          <a:off x="10426700" y="1669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40885</xdr:rowOff>
    </xdr:from>
    <xdr:ext cx="534377" cy="259045"/>
    <xdr:sp macro="" textlink="">
      <xdr:nvSpPr>
        <xdr:cNvPr id="487" name="土木費該当値テキスト"/>
        <xdr:cNvSpPr txBox="1"/>
      </xdr:nvSpPr>
      <xdr:spPr>
        <a:xfrm>
          <a:off x="10528300"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38,776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37285</xdr:rowOff>
    </xdr:from>
    <xdr:to>
      <xdr:col>14</xdr:col>
      <xdr:colOff>79375</xdr:colOff>
      <xdr:row>97</xdr:row>
      <xdr:rowOff>138885</xdr:rowOff>
    </xdr:to>
    <xdr:sp macro="" textlink="">
      <xdr:nvSpPr>
        <xdr:cNvPr id="488" name="円/楕円 487"/>
        <xdr:cNvSpPr/>
      </xdr:nvSpPr>
      <xdr:spPr>
        <a:xfrm>
          <a:off x="9588500" y="1666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155412</xdr:rowOff>
    </xdr:from>
    <xdr:ext cx="534377" cy="259045"/>
    <xdr:sp macro="" textlink="">
      <xdr:nvSpPr>
        <xdr:cNvPr id="489" name="テキスト ボックス 488"/>
        <xdr:cNvSpPr txBox="1"/>
      </xdr:nvSpPr>
      <xdr:spPr>
        <a:xfrm>
          <a:off x="9372111" y="1644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27102</xdr:rowOff>
    </xdr:from>
    <xdr:to>
      <xdr:col>12</xdr:col>
      <xdr:colOff>561975</xdr:colOff>
      <xdr:row>97</xdr:row>
      <xdr:rowOff>128702</xdr:rowOff>
    </xdr:to>
    <xdr:sp macro="" textlink="">
      <xdr:nvSpPr>
        <xdr:cNvPr id="490" name="円/楕円 489"/>
        <xdr:cNvSpPr/>
      </xdr:nvSpPr>
      <xdr:spPr>
        <a:xfrm>
          <a:off x="8699500" y="1665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145229</xdr:rowOff>
    </xdr:from>
    <xdr:ext cx="534377" cy="259045"/>
    <xdr:sp macro="" textlink="">
      <xdr:nvSpPr>
        <xdr:cNvPr id="491" name="テキスト ボックス 490"/>
        <xdr:cNvSpPr txBox="1"/>
      </xdr:nvSpPr>
      <xdr:spPr>
        <a:xfrm>
          <a:off x="8483111" y="164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25673</xdr:rowOff>
    </xdr:from>
    <xdr:to>
      <xdr:col>11</xdr:col>
      <xdr:colOff>358775</xdr:colOff>
      <xdr:row>97</xdr:row>
      <xdr:rowOff>127273</xdr:rowOff>
    </xdr:to>
    <xdr:sp macro="" textlink="">
      <xdr:nvSpPr>
        <xdr:cNvPr id="492" name="円/楕円 491"/>
        <xdr:cNvSpPr/>
      </xdr:nvSpPr>
      <xdr:spPr>
        <a:xfrm>
          <a:off x="7810500" y="166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143800</xdr:rowOff>
    </xdr:from>
    <xdr:ext cx="534377" cy="259045"/>
    <xdr:sp macro="" textlink="">
      <xdr:nvSpPr>
        <xdr:cNvPr id="493" name="テキスト ボックス 492"/>
        <xdr:cNvSpPr txBox="1"/>
      </xdr:nvSpPr>
      <xdr:spPr>
        <a:xfrm>
          <a:off x="7594111" y="164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26482</xdr:rowOff>
    </xdr:from>
    <xdr:to>
      <xdr:col>10</xdr:col>
      <xdr:colOff>155575</xdr:colOff>
      <xdr:row>97</xdr:row>
      <xdr:rowOff>128082</xdr:rowOff>
    </xdr:to>
    <xdr:sp macro="" textlink="">
      <xdr:nvSpPr>
        <xdr:cNvPr id="494" name="円/楕円 493"/>
        <xdr:cNvSpPr/>
      </xdr:nvSpPr>
      <xdr:spPr>
        <a:xfrm>
          <a:off x="6921500" y="1665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144609</xdr:rowOff>
    </xdr:from>
    <xdr:ext cx="534377" cy="259045"/>
    <xdr:sp macro="" textlink="">
      <xdr:nvSpPr>
        <xdr:cNvPr id="495" name="テキスト ボックス 494"/>
        <xdr:cNvSpPr txBox="1"/>
      </xdr:nvSpPr>
      <xdr:spPr>
        <a:xfrm>
          <a:off x="6705111" y="164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23937</xdr:rowOff>
    </xdr:from>
    <xdr:to>
      <xdr:col>23</xdr:col>
      <xdr:colOff>517525</xdr:colOff>
      <xdr:row>36</xdr:row>
      <xdr:rowOff>50957</xdr:rowOff>
    </xdr:to>
    <xdr:cxnSp macro="">
      <xdr:nvCxnSpPr>
        <xdr:cNvPr id="523" name="直線コネクタ 522"/>
        <xdr:cNvCxnSpPr/>
      </xdr:nvCxnSpPr>
      <xdr:spPr>
        <a:xfrm>
          <a:off x="15481300" y="5681787"/>
          <a:ext cx="838200" cy="54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23937</xdr:rowOff>
    </xdr:from>
    <xdr:to>
      <xdr:col>22</xdr:col>
      <xdr:colOff>365125</xdr:colOff>
      <xdr:row>36</xdr:row>
      <xdr:rowOff>72446</xdr:rowOff>
    </xdr:to>
    <xdr:cxnSp macro="">
      <xdr:nvCxnSpPr>
        <xdr:cNvPr id="526" name="直線コネクタ 525"/>
        <xdr:cNvCxnSpPr/>
      </xdr:nvCxnSpPr>
      <xdr:spPr>
        <a:xfrm flipV="1">
          <a:off x="14592300" y="5681787"/>
          <a:ext cx="889000" cy="56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72446</xdr:rowOff>
    </xdr:from>
    <xdr:to>
      <xdr:col>21</xdr:col>
      <xdr:colOff>161925</xdr:colOff>
      <xdr:row>38</xdr:row>
      <xdr:rowOff>53838</xdr:rowOff>
    </xdr:to>
    <xdr:cxnSp macro="">
      <xdr:nvCxnSpPr>
        <xdr:cNvPr id="529" name="直線コネクタ 528"/>
        <xdr:cNvCxnSpPr/>
      </xdr:nvCxnSpPr>
      <xdr:spPr>
        <a:xfrm flipV="1">
          <a:off x="13703300" y="6244646"/>
          <a:ext cx="889000" cy="32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108748</xdr:rowOff>
    </xdr:from>
    <xdr:to>
      <xdr:col>19</xdr:col>
      <xdr:colOff>644525</xdr:colOff>
      <xdr:row>38</xdr:row>
      <xdr:rowOff>53838</xdr:rowOff>
    </xdr:to>
    <xdr:cxnSp macro="">
      <xdr:nvCxnSpPr>
        <xdr:cNvPr id="532" name="直線コネクタ 531"/>
        <xdr:cNvCxnSpPr/>
      </xdr:nvCxnSpPr>
      <xdr:spPr>
        <a:xfrm>
          <a:off x="12814300" y="6452398"/>
          <a:ext cx="8890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157</xdr:rowOff>
    </xdr:from>
    <xdr:to>
      <xdr:col>23</xdr:col>
      <xdr:colOff>568325</xdr:colOff>
      <xdr:row>36</xdr:row>
      <xdr:rowOff>101757</xdr:rowOff>
    </xdr:to>
    <xdr:sp macro="" textlink="">
      <xdr:nvSpPr>
        <xdr:cNvPr id="542" name="円/楕円 541"/>
        <xdr:cNvSpPr/>
      </xdr:nvSpPr>
      <xdr:spPr>
        <a:xfrm>
          <a:off x="16268700" y="61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23034</xdr:rowOff>
    </xdr:from>
    <xdr:ext cx="534377" cy="259045"/>
    <xdr:sp macro="" textlink="">
      <xdr:nvSpPr>
        <xdr:cNvPr id="543" name="消防費該当値テキスト"/>
        <xdr:cNvSpPr txBox="1"/>
      </xdr:nvSpPr>
      <xdr:spPr>
        <a:xfrm>
          <a:off x="16370300" y="602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19,441</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144587</xdr:rowOff>
    </xdr:from>
    <xdr:to>
      <xdr:col>22</xdr:col>
      <xdr:colOff>415925</xdr:colOff>
      <xdr:row>33</xdr:row>
      <xdr:rowOff>74737</xdr:rowOff>
    </xdr:to>
    <xdr:sp macro="" textlink="">
      <xdr:nvSpPr>
        <xdr:cNvPr id="544" name="円/楕円 543"/>
        <xdr:cNvSpPr/>
      </xdr:nvSpPr>
      <xdr:spPr>
        <a:xfrm>
          <a:off x="15430500" y="56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91264</xdr:rowOff>
    </xdr:from>
    <xdr:ext cx="534377" cy="259045"/>
    <xdr:sp macro="" textlink="">
      <xdr:nvSpPr>
        <xdr:cNvPr id="545" name="テキスト ボックス 544"/>
        <xdr:cNvSpPr txBox="1"/>
      </xdr:nvSpPr>
      <xdr:spPr>
        <a:xfrm>
          <a:off x="15214111" y="54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21646</xdr:rowOff>
    </xdr:from>
    <xdr:to>
      <xdr:col>21</xdr:col>
      <xdr:colOff>212725</xdr:colOff>
      <xdr:row>36</xdr:row>
      <xdr:rowOff>123246</xdr:rowOff>
    </xdr:to>
    <xdr:sp macro="" textlink="">
      <xdr:nvSpPr>
        <xdr:cNvPr id="546" name="円/楕円 545"/>
        <xdr:cNvSpPr/>
      </xdr:nvSpPr>
      <xdr:spPr>
        <a:xfrm>
          <a:off x="14541500" y="61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139773</xdr:rowOff>
    </xdr:from>
    <xdr:ext cx="534377" cy="259045"/>
    <xdr:sp macro="" textlink="">
      <xdr:nvSpPr>
        <xdr:cNvPr id="547" name="テキスト ボックス 546"/>
        <xdr:cNvSpPr txBox="1"/>
      </xdr:nvSpPr>
      <xdr:spPr>
        <a:xfrm>
          <a:off x="14325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3038</xdr:rowOff>
    </xdr:from>
    <xdr:to>
      <xdr:col>20</xdr:col>
      <xdr:colOff>9525</xdr:colOff>
      <xdr:row>38</xdr:row>
      <xdr:rowOff>104638</xdr:rowOff>
    </xdr:to>
    <xdr:sp macro="" textlink="">
      <xdr:nvSpPr>
        <xdr:cNvPr id="548" name="円/楕円 547"/>
        <xdr:cNvSpPr/>
      </xdr:nvSpPr>
      <xdr:spPr>
        <a:xfrm>
          <a:off x="13652500" y="65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95765</xdr:rowOff>
    </xdr:from>
    <xdr:ext cx="534377" cy="259045"/>
    <xdr:sp macro="" textlink="">
      <xdr:nvSpPr>
        <xdr:cNvPr id="549" name="テキスト ボックス 548"/>
        <xdr:cNvSpPr txBox="1"/>
      </xdr:nvSpPr>
      <xdr:spPr>
        <a:xfrm>
          <a:off x="13436111" y="66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57948</xdr:rowOff>
    </xdr:from>
    <xdr:to>
      <xdr:col>18</xdr:col>
      <xdr:colOff>492125</xdr:colOff>
      <xdr:row>37</xdr:row>
      <xdr:rowOff>159548</xdr:rowOff>
    </xdr:to>
    <xdr:sp macro="" textlink="">
      <xdr:nvSpPr>
        <xdr:cNvPr id="550" name="円/楕円 549"/>
        <xdr:cNvSpPr/>
      </xdr:nvSpPr>
      <xdr:spPr>
        <a:xfrm>
          <a:off x="12763500" y="64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150675</xdr:rowOff>
    </xdr:from>
    <xdr:ext cx="534377" cy="259045"/>
    <xdr:sp macro="" textlink="">
      <xdr:nvSpPr>
        <xdr:cNvPr id="551" name="テキスト ボックス 550"/>
        <xdr:cNvSpPr txBox="1"/>
      </xdr:nvSpPr>
      <xdr:spPr>
        <a:xfrm>
          <a:off x="12547111" y="649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41892</xdr:rowOff>
    </xdr:from>
    <xdr:to>
      <xdr:col>23</xdr:col>
      <xdr:colOff>517525</xdr:colOff>
      <xdr:row>57</xdr:row>
      <xdr:rowOff>64774</xdr:rowOff>
    </xdr:to>
    <xdr:cxnSp macro="">
      <xdr:nvCxnSpPr>
        <xdr:cNvPr id="582" name="直線コネクタ 581"/>
        <xdr:cNvCxnSpPr/>
      </xdr:nvCxnSpPr>
      <xdr:spPr>
        <a:xfrm>
          <a:off x="15481300" y="9471642"/>
          <a:ext cx="838200" cy="36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41892</xdr:rowOff>
    </xdr:from>
    <xdr:to>
      <xdr:col>22</xdr:col>
      <xdr:colOff>365125</xdr:colOff>
      <xdr:row>56</xdr:row>
      <xdr:rowOff>23310</xdr:rowOff>
    </xdr:to>
    <xdr:cxnSp macro="">
      <xdr:nvCxnSpPr>
        <xdr:cNvPr id="585" name="直線コネクタ 584"/>
        <xdr:cNvCxnSpPr/>
      </xdr:nvCxnSpPr>
      <xdr:spPr>
        <a:xfrm flipV="1">
          <a:off x="14592300" y="9471642"/>
          <a:ext cx="889000" cy="1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23310</xdr:rowOff>
    </xdr:from>
    <xdr:to>
      <xdr:col>21</xdr:col>
      <xdr:colOff>161925</xdr:colOff>
      <xdr:row>57</xdr:row>
      <xdr:rowOff>51068</xdr:rowOff>
    </xdr:to>
    <xdr:cxnSp macro="">
      <xdr:nvCxnSpPr>
        <xdr:cNvPr id="588" name="直線コネクタ 587"/>
        <xdr:cNvCxnSpPr/>
      </xdr:nvCxnSpPr>
      <xdr:spPr>
        <a:xfrm flipV="1">
          <a:off x="13703300" y="9624510"/>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147108</xdr:rowOff>
    </xdr:from>
    <xdr:ext cx="534377" cy="259045"/>
    <xdr:sp macro="" textlink="">
      <xdr:nvSpPr>
        <xdr:cNvPr id="590" name="テキスト ボックス 589"/>
        <xdr:cNvSpPr txBox="1"/>
      </xdr:nvSpPr>
      <xdr:spPr>
        <a:xfrm>
          <a:off x="14325111" y="97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51068</xdr:rowOff>
    </xdr:from>
    <xdr:to>
      <xdr:col>19</xdr:col>
      <xdr:colOff>644525</xdr:colOff>
      <xdr:row>57</xdr:row>
      <xdr:rowOff>69966</xdr:rowOff>
    </xdr:to>
    <xdr:cxnSp macro="">
      <xdr:nvCxnSpPr>
        <xdr:cNvPr id="591" name="直線コネクタ 590"/>
        <xdr:cNvCxnSpPr/>
      </xdr:nvCxnSpPr>
      <xdr:spPr>
        <a:xfrm flipV="1">
          <a:off x="12814300" y="9823718"/>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13974</xdr:rowOff>
    </xdr:from>
    <xdr:to>
      <xdr:col>23</xdr:col>
      <xdr:colOff>568325</xdr:colOff>
      <xdr:row>57</xdr:row>
      <xdr:rowOff>115574</xdr:rowOff>
    </xdr:to>
    <xdr:sp macro="" textlink="">
      <xdr:nvSpPr>
        <xdr:cNvPr id="601" name="円/楕円 600"/>
        <xdr:cNvSpPr/>
      </xdr:nvSpPr>
      <xdr:spPr>
        <a:xfrm>
          <a:off x="16268700" y="97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163851</xdr:rowOff>
    </xdr:from>
    <xdr:ext cx="534377" cy="259045"/>
    <xdr:sp macro="" textlink="">
      <xdr:nvSpPr>
        <xdr:cNvPr id="602" name="教育費該当値テキスト"/>
        <xdr:cNvSpPr txBox="1"/>
      </xdr:nvSpPr>
      <xdr:spPr>
        <a:xfrm>
          <a:off x="16370300" y="976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162542</xdr:rowOff>
    </xdr:from>
    <xdr:to>
      <xdr:col>22</xdr:col>
      <xdr:colOff>415925</xdr:colOff>
      <xdr:row>55</xdr:row>
      <xdr:rowOff>92692</xdr:rowOff>
    </xdr:to>
    <xdr:sp macro="" textlink="">
      <xdr:nvSpPr>
        <xdr:cNvPr id="603" name="円/楕円 602"/>
        <xdr:cNvSpPr/>
      </xdr:nvSpPr>
      <xdr:spPr>
        <a:xfrm>
          <a:off x="15430500" y="9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109219</xdr:rowOff>
    </xdr:from>
    <xdr:ext cx="534377" cy="259045"/>
    <xdr:sp macro="" textlink="">
      <xdr:nvSpPr>
        <xdr:cNvPr id="604" name="テキスト ボックス 603"/>
        <xdr:cNvSpPr txBox="1"/>
      </xdr:nvSpPr>
      <xdr:spPr>
        <a:xfrm>
          <a:off x="15214111" y="91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143960</xdr:rowOff>
    </xdr:from>
    <xdr:to>
      <xdr:col>21</xdr:col>
      <xdr:colOff>212725</xdr:colOff>
      <xdr:row>56</xdr:row>
      <xdr:rowOff>74110</xdr:rowOff>
    </xdr:to>
    <xdr:sp macro="" textlink="">
      <xdr:nvSpPr>
        <xdr:cNvPr id="605" name="円/楕円 604"/>
        <xdr:cNvSpPr/>
      </xdr:nvSpPr>
      <xdr:spPr>
        <a:xfrm>
          <a:off x="14541500" y="95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90637</xdr:rowOff>
    </xdr:from>
    <xdr:ext cx="534377" cy="259045"/>
    <xdr:sp macro="" textlink="">
      <xdr:nvSpPr>
        <xdr:cNvPr id="606" name="テキスト ボックス 605"/>
        <xdr:cNvSpPr txBox="1"/>
      </xdr:nvSpPr>
      <xdr:spPr>
        <a:xfrm>
          <a:off x="14325111" y="934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268</xdr:rowOff>
    </xdr:from>
    <xdr:to>
      <xdr:col>20</xdr:col>
      <xdr:colOff>9525</xdr:colOff>
      <xdr:row>57</xdr:row>
      <xdr:rowOff>101868</xdr:rowOff>
    </xdr:to>
    <xdr:sp macro="" textlink="">
      <xdr:nvSpPr>
        <xdr:cNvPr id="607" name="円/楕円 606"/>
        <xdr:cNvSpPr/>
      </xdr:nvSpPr>
      <xdr:spPr>
        <a:xfrm>
          <a:off x="13652500" y="97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92995</xdr:rowOff>
    </xdr:from>
    <xdr:ext cx="534377" cy="259045"/>
    <xdr:sp macro="" textlink="">
      <xdr:nvSpPr>
        <xdr:cNvPr id="608" name="テキスト ボックス 607"/>
        <xdr:cNvSpPr txBox="1"/>
      </xdr:nvSpPr>
      <xdr:spPr>
        <a:xfrm>
          <a:off x="13436111" y="98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19166</xdr:rowOff>
    </xdr:from>
    <xdr:to>
      <xdr:col>18</xdr:col>
      <xdr:colOff>492125</xdr:colOff>
      <xdr:row>57</xdr:row>
      <xdr:rowOff>120766</xdr:rowOff>
    </xdr:to>
    <xdr:sp macro="" textlink="">
      <xdr:nvSpPr>
        <xdr:cNvPr id="609" name="円/楕円 608"/>
        <xdr:cNvSpPr/>
      </xdr:nvSpPr>
      <xdr:spPr>
        <a:xfrm>
          <a:off x="12763500" y="979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111893</xdr:rowOff>
    </xdr:from>
    <xdr:ext cx="534377" cy="259045"/>
    <xdr:sp macro="" textlink="">
      <xdr:nvSpPr>
        <xdr:cNvPr id="610" name="テキスト ボックス 609"/>
        <xdr:cNvSpPr txBox="1"/>
      </xdr:nvSpPr>
      <xdr:spPr>
        <a:xfrm>
          <a:off x="12547111" y="988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33896</xdr:rowOff>
    </xdr:from>
    <xdr:to>
      <xdr:col>22</xdr:col>
      <xdr:colOff>365125</xdr:colOff>
      <xdr:row>79</xdr:row>
      <xdr:rowOff>44450</xdr:rowOff>
    </xdr:to>
    <xdr:cxnSp macro="">
      <xdr:nvCxnSpPr>
        <xdr:cNvPr id="642" name="直線コネクタ 641"/>
        <xdr:cNvCxnSpPr/>
      </xdr:nvCxnSpPr>
      <xdr:spPr>
        <a:xfrm>
          <a:off x="14592300" y="13578446"/>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33896</xdr:rowOff>
    </xdr:from>
    <xdr:to>
      <xdr:col>21</xdr:col>
      <xdr:colOff>161925</xdr:colOff>
      <xdr:row>79</xdr:row>
      <xdr:rowOff>39802</xdr:rowOff>
    </xdr:to>
    <xdr:cxnSp macro="">
      <xdr:nvCxnSpPr>
        <xdr:cNvPr id="645" name="直線コネクタ 644"/>
        <xdr:cNvCxnSpPr/>
      </xdr:nvCxnSpPr>
      <xdr:spPr>
        <a:xfrm flipV="1">
          <a:off x="13703300" y="13578446"/>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37764</xdr:rowOff>
    </xdr:from>
    <xdr:to>
      <xdr:col>19</xdr:col>
      <xdr:colOff>644525</xdr:colOff>
      <xdr:row>79</xdr:row>
      <xdr:rowOff>39802</xdr:rowOff>
    </xdr:to>
    <xdr:cxnSp macro="">
      <xdr:nvCxnSpPr>
        <xdr:cNvPr id="648" name="直線コネクタ 647"/>
        <xdr:cNvCxnSpPr/>
      </xdr:nvCxnSpPr>
      <xdr:spPr>
        <a:xfrm>
          <a:off x="12814300" y="13582314"/>
          <a:ext cx="889000" cy="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154546</xdr:rowOff>
    </xdr:from>
    <xdr:to>
      <xdr:col>21</xdr:col>
      <xdr:colOff>212725</xdr:colOff>
      <xdr:row>79</xdr:row>
      <xdr:rowOff>84696</xdr:rowOff>
    </xdr:to>
    <xdr:sp macro="" textlink="">
      <xdr:nvSpPr>
        <xdr:cNvPr id="662" name="円/楕円 661"/>
        <xdr:cNvSpPr/>
      </xdr:nvSpPr>
      <xdr:spPr>
        <a:xfrm>
          <a:off x="14541500" y="1352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75823</xdr:rowOff>
    </xdr:from>
    <xdr:ext cx="378565" cy="259045"/>
    <xdr:sp macro="" textlink="">
      <xdr:nvSpPr>
        <xdr:cNvPr id="663" name="テキスト ボックス 662"/>
        <xdr:cNvSpPr txBox="1"/>
      </xdr:nvSpPr>
      <xdr:spPr>
        <a:xfrm>
          <a:off x="14403017" y="1362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160452</xdr:rowOff>
    </xdr:from>
    <xdr:to>
      <xdr:col>20</xdr:col>
      <xdr:colOff>9525</xdr:colOff>
      <xdr:row>79</xdr:row>
      <xdr:rowOff>90602</xdr:rowOff>
    </xdr:to>
    <xdr:sp macro="" textlink="">
      <xdr:nvSpPr>
        <xdr:cNvPr id="664" name="円/楕円 663"/>
        <xdr:cNvSpPr/>
      </xdr:nvSpPr>
      <xdr:spPr>
        <a:xfrm>
          <a:off x="13652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81729</xdr:rowOff>
    </xdr:from>
    <xdr:ext cx="378565" cy="259045"/>
    <xdr:sp macro="" textlink="">
      <xdr:nvSpPr>
        <xdr:cNvPr id="665" name="テキスト ボックス 664"/>
        <xdr:cNvSpPr txBox="1"/>
      </xdr:nvSpPr>
      <xdr:spPr>
        <a:xfrm>
          <a:off x="13514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158414</xdr:rowOff>
    </xdr:from>
    <xdr:to>
      <xdr:col>18</xdr:col>
      <xdr:colOff>492125</xdr:colOff>
      <xdr:row>79</xdr:row>
      <xdr:rowOff>88564</xdr:rowOff>
    </xdr:to>
    <xdr:sp macro="" textlink="">
      <xdr:nvSpPr>
        <xdr:cNvPr id="666" name="円/楕円 665"/>
        <xdr:cNvSpPr/>
      </xdr:nvSpPr>
      <xdr:spPr>
        <a:xfrm>
          <a:off x="12763500" y="1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79691</xdr:rowOff>
    </xdr:from>
    <xdr:ext cx="378565" cy="259045"/>
    <xdr:sp macro="" textlink="">
      <xdr:nvSpPr>
        <xdr:cNvPr id="667" name="テキスト ボックス 666"/>
        <xdr:cNvSpPr txBox="1"/>
      </xdr:nvSpPr>
      <xdr:spPr>
        <a:xfrm>
          <a:off x="12625017" y="1362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18030</xdr:rowOff>
    </xdr:from>
    <xdr:to>
      <xdr:col>23</xdr:col>
      <xdr:colOff>517525</xdr:colOff>
      <xdr:row>97</xdr:row>
      <xdr:rowOff>22157</xdr:rowOff>
    </xdr:to>
    <xdr:cxnSp macro="">
      <xdr:nvCxnSpPr>
        <xdr:cNvPr id="698" name="直線コネクタ 697"/>
        <xdr:cNvCxnSpPr/>
      </xdr:nvCxnSpPr>
      <xdr:spPr>
        <a:xfrm>
          <a:off x="15481300" y="16648680"/>
          <a:ext cx="8382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154592</xdr:rowOff>
    </xdr:from>
    <xdr:to>
      <xdr:col>22</xdr:col>
      <xdr:colOff>365125</xdr:colOff>
      <xdr:row>97</xdr:row>
      <xdr:rowOff>18030</xdr:rowOff>
    </xdr:to>
    <xdr:cxnSp macro="">
      <xdr:nvCxnSpPr>
        <xdr:cNvPr id="701" name="直線コネクタ 700"/>
        <xdr:cNvCxnSpPr/>
      </xdr:nvCxnSpPr>
      <xdr:spPr>
        <a:xfrm>
          <a:off x="14592300" y="16613792"/>
          <a:ext cx="889000" cy="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160062</xdr:rowOff>
    </xdr:from>
    <xdr:ext cx="534377" cy="259045"/>
    <xdr:sp macro="" textlink="">
      <xdr:nvSpPr>
        <xdr:cNvPr id="703" name="テキスト ボックス 702"/>
        <xdr:cNvSpPr txBox="1"/>
      </xdr:nvSpPr>
      <xdr:spPr>
        <a:xfrm>
          <a:off x="15214111" y="167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140951</xdr:rowOff>
    </xdr:from>
    <xdr:to>
      <xdr:col>21</xdr:col>
      <xdr:colOff>161925</xdr:colOff>
      <xdr:row>96</xdr:row>
      <xdr:rowOff>154592</xdr:rowOff>
    </xdr:to>
    <xdr:cxnSp macro="">
      <xdr:nvCxnSpPr>
        <xdr:cNvPr id="704" name="直線コネクタ 703"/>
        <xdr:cNvCxnSpPr/>
      </xdr:nvCxnSpPr>
      <xdr:spPr>
        <a:xfrm>
          <a:off x="13703300" y="16600151"/>
          <a:ext cx="889000" cy="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110924</xdr:rowOff>
    </xdr:from>
    <xdr:ext cx="534377" cy="259045"/>
    <xdr:sp macro="" textlink="">
      <xdr:nvSpPr>
        <xdr:cNvPr id="706" name="テキスト ボックス 705"/>
        <xdr:cNvSpPr txBox="1"/>
      </xdr:nvSpPr>
      <xdr:spPr>
        <a:xfrm>
          <a:off x="14325111" y="167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116382</xdr:rowOff>
    </xdr:from>
    <xdr:to>
      <xdr:col>19</xdr:col>
      <xdr:colOff>644525</xdr:colOff>
      <xdr:row>96</xdr:row>
      <xdr:rowOff>140951</xdr:rowOff>
    </xdr:to>
    <xdr:cxnSp macro="">
      <xdr:nvCxnSpPr>
        <xdr:cNvPr id="707" name="直線コネクタ 706"/>
        <xdr:cNvCxnSpPr/>
      </xdr:nvCxnSpPr>
      <xdr:spPr>
        <a:xfrm>
          <a:off x="12814300" y="16575582"/>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108094</xdr:rowOff>
    </xdr:from>
    <xdr:ext cx="534377" cy="259045"/>
    <xdr:sp macro="" textlink="">
      <xdr:nvSpPr>
        <xdr:cNvPr id="709" name="テキスト ボックス 708"/>
        <xdr:cNvSpPr txBox="1"/>
      </xdr:nvSpPr>
      <xdr:spPr>
        <a:xfrm>
          <a:off x="13436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90567</xdr:rowOff>
    </xdr:from>
    <xdr:ext cx="534377" cy="259045"/>
    <xdr:sp macro="" textlink="">
      <xdr:nvSpPr>
        <xdr:cNvPr id="711" name="テキスト ボックス 710"/>
        <xdr:cNvSpPr txBox="1"/>
      </xdr:nvSpPr>
      <xdr:spPr>
        <a:xfrm>
          <a:off x="12547111" y="167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142807</xdr:rowOff>
    </xdr:from>
    <xdr:to>
      <xdr:col>23</xdr:col>
      <xdr:colOff>568325</xdr:colOff>
      <xdr:row>97</xdr:row>
      <xdr:rowOff>72957</xdr:rowOff>
    </xdr:to>
    <xdr:sp macro="" textlink="">
      <xdr:nvSpPr>
        <xdr:cNvPr id="717" name="円/楕円 716"/>
        <xdr:cNvSpPr/>
      </xdr:nvSpPr>
      <xdr:spPr>
        <a:xfrm>
          <a:off x="16268700" y="1660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165684</xdr:rowOff>
    </xdr:from>
    <xdr:ext cx="534377" cy="259045"/>
    <xdr:sp macro="" textlink="">
      <xdr:nvSpPr>
        <xdr:cNvPr id="718" name="公債費該当値テキスト"/>
        <xdr:cNvSpPr txBox="1"/>
      </xdr:nvSpPr>
      <xdr:spPr>
        <a:xfrm>
          <a:off x="16370300" y="1645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138680</xdr:rowOff>
    </xdr:from>
    <xdr:to>
      <xdr:col>22</xdr:col>
      <xdr:colOff>415925</xdr:colOff>
      <xdr:row>97</xdr:row>
      <xdr:rowOff>68830</xdr:rowOff>
    </xdr:to>
    <xdr:sp macro="" textlink="">
      <xdr:nvSpPr>
        <xdr:cNvPr id="719" name="円/楕円 718"/>
        <xdr:cNvSpPr/>
      </xdr:nvSpPr>
      <xdr:spPr>
        <a:xfrm>
          <a:off x="15430500" y="165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85357</xdr:rowOff>
    </xdr:from>
    <xdr:ext cx="534377" cy="259045"/>
    <xdr:sp macro="" textlink="">
      <xdr:nvSpPr>
        <xdr:cNvPr id="720" name="テキスト ボックス 719"/>
        <xdr:cNvSpPr txBox="1"/>
      </xdr:nvSpPr>
      <xdr:spPr>
        <a:xfrm>
          <a:off x="15214111" y="163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103792</xdr:rowOff>
    </xdr:from>
    <xdr:to>
      <xdr:col>21</xdr:col>
      <xdr:colOff>212725</xdr:colOff>
      <xdr:row>97</xdr:row>
      <xdr:rowOff>33942</xdr:rowOff>
    </xdr:to>
    <xdr:sp macro="" textlink="">
      <xdr:nvSpPr>
        <xdr:cNvPr id="721" name="円/楕円 720"/>
        <xdr:cNvSpPr/>
      </xdr:nvSpPr>
      <xdr:spPr>
        <a:xfrm>
          <a:off x="14541500" y="165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50469</xdr:rowOff>
    </xdr:from>
    <xdr:ext cx="534377" cy="259045"/>
    <xdr:sp macro="" textlink="">
      <xdr:nvSpPr>
        <xdr:cNvPr id="722" name="テキスト ボックス 721"/>
        <xdr:cNvSpPr txBox="1"/>
      </xdr:nvSpPr>
      <xdr:spPr>
        <a:xfrm>
          <a:off x="14325111" y="163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90151</xdr:rowOff>
    </xdr:from>
    <xdr:to>
      <xdr:col>20</xdr:col>
      <xdr:colOff>9525</xdr:colOff>
      <xdr:row>97</xdr:row>
      <xdr:rowOff>20301</xdr:rowOff>
    </xdr:to>
    <xdr:sp macro="" textlink="">
      <xdr:nvSpPr>
        <xdr:cNvPr id="723" name="円/楕円 722"/>
        <xdr:cNvSpPr/>
      </xdr:nvSpPr>
      <xdr:spPr>
        <a:xfrm>
          <a:off x="13652500" y="165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36828</xdr:rowOff>
    </xdr:from>
    <xdr:ext cx="534377" cy="259045"/>
    <xdr:sp macro="" textlink="">
      <xdr:nvSpPr>
        <xdr:cNvPr id="724" name="テキスト ボックス 723"/>
        <xdr:cNvSpPr txBox="1"/>
      </xdr:nvSpPr>
      <xdr:spPr>
        <a:xfrm>
          <a:off x="13436111" y="1632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43,385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65582</xdr:rowOff>
    </xdr:from>
    <xdr:to>
      <xdr:col>18</xdr:col>
      <xdr:colOff>492125</xdr:colOff>
      <xdr:row>96</xdr:row>
      <xdr:rowOff>167182</xdr:rowOff>
    </xdr:to>
    <xdr:sp macro="" textlink="">
      <xdr:nvSpPr>
        <xdr:cNvPr id="725" name="円/楕円 724"/>
        <xdr:cNvSpPr/>
      </xdr:nvSpPr>
      <xdr:spPr>
        <a:xfrm>
          <a:off x="12763500" y="165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12259</xdr:rowOff>
    </xdr:from>
    <xdr:ext cx="534377" cy="259045"/>
    <xdr:sp macro="" textlink="">
      <xdr:nvSpPr>
        <xdr:cNvPr id="726" name="テキスト ボックス 725"/>
        <xdr:cNvSpPr txBox="1"/>
      </xdr:nvSpPr>
      <xdr:spPr>
        <a:xfrm>
          <a:off x="12547111" y="163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消防費及び教育費について、平成</a:t>
          </a:r>
          <a:r>
            <a:rPr kumimoji="1" lang="en-US" altLang="ja-JP" sz="1300">
              <a:latin typeface="ＭＳ Ｐゴシック"/>
            </a:rPr>
            <a:t>27</a:t>
          </a:r>
          <a:r>
            <a:rPr kumimoji="1" lang="ja-JP" altLang="en-US" sz="1300">
              <a:latin typeface="ＭＳ Ｐゴシック"/>
            </a:rPr>
            <a:t>年度の住民一人当たりコストが類似団体平均値を大きく上回っているが、これは消防庁舎、中学校の建替工事を実施したためである。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大型事業が終了したことに伴い、消防費、教育費ともに決算額が減少したが、新規事業として、消防費では消防車両の更新、防災行政無線の整備、教育費では、小中学校の空調整備事業に着手している。</a:t>
          </a:r>
          <a:endParaRPr kumimoji="1" lang="en-US" altLang="ja-JP" sz="1300">
            <a:latin typeface="ＭＳ Ｐゴシック"/>
          </a:endParaRPr>
        </a:p>
        <a:p>
          <a:r>
            <a:rPr kumimoji="1" lang="ja-JP" altLang="en-US" sz="1300">
              <a:latin typeface="ＭＳ Ｐゴシック"/>
            </a:rPr>
            <a:t>商工費について、平成</a:t>
          </a:r>
          <a:r>
            <a:rPr kumimoji="1" lang="en-US" altLang="ja-JP" sz="1300">
              <a:latin typeface="ＭＳ Ｐゴシック"/>
            </a:rPr>
            <a:t>28</a:t>
          </a:r>
          <a:r>
            <a:rPr kumimoji="1" lang="ja-JP" altLang="en-US" sz="1300">
              <a:latin typeface="ＭＳ Ｐゴシック"/>
            </a:rPr>
            <a:t>年度住民一人当たりコストは</a:t>
          </a:r>
          <a:r>
            <a:rPr kumimoji="1" lang="en-US" altLang="ja-JP" sz="1300">
              <a:latin typeface="ＭＳ Ｐゴシック"/>
            </a:rPr>
            <a:t>4,271</a:t>
          </a:r>
          <a:r>
            <a:rPr kumimoji="1" lang="ja-JP" altLang="en-US" sz="1300">
              <a:latin typeface="ＭＳ Ｐゴシック"/>
            </a:rPr>
            <a:t>円（対前年度</a:t>
          </a:r>
          <a:r>
            <a:rPr kumimoji="1" lang="en-US" altLang="ja-JP" sz="1300">
              <a:latin typeface="ＭＳ Ｐゴシック"/>
            </a:rPr>
            <a:t>23.6</a:t>
          </a:r>
          <a:r>
            <a:rPr kumimoji="1" lang="ja-JP" altLang="en-US" sz="1300">
              <a:latin typeface="ＭＳ Ｐゴシック"/>
            </a:rPr>
            <a:t>％増）となったが、これは地方創生関連事業に伴い増加となった。</a:t>
          </a:r>
          <a:endParaRPr kumimoji="1" lang="en-US" altLang="ja-JP" sz="1300">
            <a:latin typeface="ＭＳ Ｐゴシック"/>
          </a:endParaRPr>
        </a:p>
        <a:p>
          <a:r>
            <a:rPr kumimoji="1" lang="ja-JP" altLang="en-US" sz="1300">
              <a:latin typeface="ＭＳ Ｐゴシック"/>
            </a:rPr>
            <a:t>土木費について、減少傾向であるが、長年整備してきた区画整理事業が事業完了に向かっていることによる事業費の減少が主な要因である。一方、道路等のインフラ施設については、予防保全を踏まえた適正管理の観点から、今後も一定事業費が増額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厳しい財政状況における深刻な財源不足に対応するため、実質的な赤字補てんとして基金の取り崩しを続けている状況が続いている中、平成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年度は、町税の伸び等により、最終的に財政調整基金からの取り崩しを行わなかった。しかし、平成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前年度の町税収入の上振れに伴い反比例する形で普通交付税が減少するなど一般財源総額が減少したたため、財政調整基金を取り崩したことにより、実質単年度収支がマイナスとなった。歳出面における経費節減に努めるものの、その圧縮は限界に達しており、税収の増は今後の地方交付税の減にも繋がってくるため、自主財源確保策を講じ、財政構造の改善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は発生していない。なかでも水道事業特別会計は、負債が少ないことから、黒字額も大きくなっている。ただし、赤字は発生していないものの、保険事業特別会計において年々保険給付費が増大しており、保険税（料）による自立的な会計運営の維持が困難となりつつある。また、下水道事業特別会計においては、公債費に係る基準外繰出が毎年一定額発生しており、一般会計への負担の影響も大きいことから、受益者負担の見直しも含めた経営の健全化に向けて取組を進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65298;&#65304;&#24180;&#24230;&#27770;&#31639;/03&#9314;11&#26376;&#20844;&#34920;&#20998;/04%20&#24066;&#30010;&#26449;&#22238;&#31572;/22%20&#31934;&#33775;&#30010;&#9679;ok/&#12304;&#36001;&#25919;&#29366;&#27841;&#36039;&#26009;&#38598;&#12305;_263664_&#31934;&#33775;&#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109.8</v>
          </cell>
          <cell r="O51">
            <v>112.5</v>
          </cell>
        </row>
        <row r="53">
          <cell r="N53">
            <v>50</v>
          </cell>
          <cell r="O53">
            <v>50.4</v>
          </cell>
        </row>
        <row r="55">
          <cell r="G55" t="str">
            <v>類似団体内平均値</v>
          </cell>
          <cell r="N55">
            <v>13</v>
          </cell>
          <cell r="O55">
            <v>21</v>
          </cell>
        </row>
        <row r="57">
          <cell r="N57">
            <v>53.4</v>
          </cell>
          <cell r="O57">
            <v>53.4</v>
          </cell>
        </row>
        <row r="72">
          <cell r="K72" t="str">
            <v>H24</v>
          </cell>
          <cell r="L72" t="str">
            <v>H25</v>
          </cell>
          <cell r="M72" t="str">
            <v>H26</v>
          </cell>
          <cell r="N72" t="str">
            <v>H27</v>
          </cell>
          <cell r="O72" t="str">
            <v>H28</v>
          </cell>
        </row>
        <row r="73">
          <cell r="G73" t="str">
            <v>当該団体値</v>
          </cell>
          <cell r="K73">
            <v>135.5</v>
          </cell>
          <cell r="L73">
            <v>121.2</v>
          </cell>
          <cell r="M73">
            <v>111</v>
          </cell>
          <cell r="N73">
            <v>109.8</v>
          </cell>
          <cell r="O73">
            <v>112.5</v>
          </cell>
        </row>
        <row r="75">
          <cell r="K75">
            <v>13.9</v>
          </cell>
          <cell r="L75">
            <v>14.1</v>
          </cell>
          <cell r="M75">
            <v>14</v>
          </cell>
          <cell r="N75">
            <v>14.1</v>
          </cell>
          <cell r="O75">
            <v>13.6</v>
          </cell>
        </row>
        <row r="77">
          <cell r="G77" t="str">
            <v>類似団体内平均値</v>
          </cell>
          <cell r="K77">
            <v>30.7</v>
          </cell>
          <cell r="L77">
            <v>22.3</v>
          </cell>
          <cell r="M77">
            <v>20.3</v>
          </cell>
          <cell r="N77">
            <v>13</v>
          </cell>
          <cell r="O77">
            <v>21</v>
          </cell>
        </row>
        <row r="79">
          <cell r="K79">
            <v>9.1999999999999993</v>
          </cell>
          <cell r="L79">
            <v>8.5</v>
          </cell>
          <cell r="M79">
            <v>7.7</v>
          </cell>
          <cell r="N79">
            <v>6.8</v>
          </cell>
          <cell r="O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12799312</v>
      </c>
      <c r="BO4" s="381"/>
      <c r="BP4" s="381"/>
      <c r="BQ4" s="381"/>
      <c r="BR4" s="381"/>
      <c r="BS4" s="381"/>
      <c r="BT4" s="381"/>
      <c r="BU4" s="382"/>
      <c r="BV4" s="380">
        <v>14644506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0.6</v>
      </c>
      <c r="CU4" s="558"/>
      <c r="CV4" s="558"/>
      <c r="CW4" s="558"/>
      <c r="CX4" s="558"/>
      <c r="CY4" s="558"/>
      <c r="CZ4" s="558"/>
      <c r="DA4" s="559"/>
      <c r="DB4" s="557">
        <v>0.7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12632714</v>
      </c>
      <c r="BO5" s="386"/>
      <c r="BP5" s="386"/>
      <c r="BQ5" s="386"/>
      <c r="BR5" s="386"/>
      <c r="BS5" s="386"/>
      <c r="BT5" s="386"/>
      <c r="BU5" s="387"/>
      <c r="BV5" s="385">
        <v>14510433</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98.1</v>
      </c>
      <c r="CU5" s="356"/>
      <c r="CV5" s="356"/>
      <c r="CW5" s="356"/>
      <c r="CX5" s="356"/>
      <c r="CY5" s="356"/>
      <c r="CZ5" s="356"/>
      <c r="DA5" s="357"/>
      <c r="DB5" s="355">
        <v>92</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166598</v>
      </c>
      <c r="BO6" s="386"/>
      <c r="BP6" s="386"/>
      <c r="BQ6" s="386"/>
      <c r="BR6" s="386"/>
      <c r="BS6" s="386"/>
      <c r="BT6" s="386"/>
      <c r="BU6" s="387"/>
      <c r="BV6" s="385">
        <v>134073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103.7</v>
      </c>
      <c r="CU6" s="532"/>
      <c r="CV6" s="532"/>
      <c r="CW6" s="532"/>
      <c r="CX6" s="532"/>
      <c r="CY6" s="532"/>
      <c r="CZ6" s="532"/>
      <c r="DA6" s="533"/>
      <c r="DB6" s="531">
        <v>99.3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115749</v>
      </c>
      <c r="BO7" s="386"/>
      <c r="BP7" s="386"/>
      <c r="BQ7" s="386"/>
      <c r="BR7" s="386"/>
      <c r="BS7" s="386"/>
      <c r="BT7" s="386"/>
      <c r="BU7" s="387"/>
      <c r="BV7" s="385">
        <v>75539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8005141</v>
      </c>
      <c r="CU7" s="386"/>
      <c r="CV7" s="386"/>
      <c r="CW7" s="386"/>
      <c r="CX7" s="386"/>
      <c r="CY7" s="386"/>
      <c r="CZ7" s="386"/>
      <c r="DA7" s="387"/>
      <c r="DB7" s="385">
        <v>7937389</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50849</v>
      </c>
      <c r="BO8" s="386"/>
      <c r="BP8" s="386"/>
      <c r="BQ8" s="386"/>
      <c r="BR8" s="386"/>
      <c r="BS8" s="386"/>
      <c r="BT8" s="386"/>
      <c r="BU8" s="387"/>
      <c r="BV8" s="385">
        <v>58534</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0.71</v>
      </c>
      <c r="CU8" s="495"/>
      <c r="CV8" s="495"/>
      <c r="CW8" s="495"/>
      <c r="CX8" s="495"/>
      <c r="CY8" s="495"/>
      <c r="CZ8" s="495"/>
      <c r="DA8" s="496"/>
      <c r="DB8" s="494">
        <v>0.69</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36376</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-7685</v>
      </c>
      <c r="BO9" s="386"/>
      <c r="BP9" s="386"/>
      <c r="BQ9" s="386"/>
      <c r="BR9" s="386"/>
      <c r="BS9" s="386"/>
      <c r="BT9" s="386"/>
      <c r="BU9" s="387"/>
      <c r="BV9" s="385">
        <v>6321</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15.8</v>
      </c>
      <c r="CU9" s="356"/>
      <c r="CV9" s="356"/>
      <c r="CW9" s="356"/>
      <c r="CX9" s="356"/>
      <c r="CY9" s="356"/>
      <c r="CZ9" s="356"/>
      <c r="DA9" s="357"/>
      <c r="DB9" s="355">
        <v>15.5</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35630</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593</v>
      </c>
      <c r="BO10" s="386"/>
      <c r="BP10" s="386"/>
      <c r="BQ10" s="386"/>
      <c r="BR10" s="386"/>
      <c r="BS10" s="386"/>
      <c r="BT10" s="386"/>
      <c r="BU10" s="387"/>
      <c r="BV10" s="385">
        <v>342882</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v>3600</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37556</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246895</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37321</v>
      </c>
      <c r="S13" s="487"/>
      <c r="T13" s="487"/>
      <c r="U13" s="487"/>
      <c r="V13" s="488"/>
      <c r="W13" s="474" t="s">
        <v>123</v>
      </c>
      <c r="X13" s="398"/>
      <c r="Y13" s="398"/>
      <c r="Z13" s="398"/>
      <c r="AA13" s="398"/>
      <c r="AB13" s="399"/>
      <c r="AC13" s="361">
        <v>347</v>
      </c>
      <c r="AD13" s="362"/>
      <c r="AE13" s="362"/>
      <c r="AF13" s="362"/>
      <c r="AG13" s="363"/>
      <c r="AH13" s="361">
        <v>394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-253987</v>
      </c>
      <c r="BO13" s="386"/>
      <c r="BP13" s="386"/>
      <c r="BQ13" s="386"/>
      <c r="BR13" s="386"/>
      <c r="BS13" s="386"/>
      <c r="BT13" s="386"/>
      <c r="BU13" s="387"/>
      <c r="BV13" s="385">
        <v>352803</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13.6</v>
      </c>
      <c r="CU13" s="356"/>
      <c r="CV13" s="356"/>
      <c r="CW13" s="356"/>
      <c r="CX13" s="356"/>
      <c r="CY13" s="356"/>
      <c r="CZ13" s="356"/>
      <c r="DA13" s="357"/>
      <c r="DB13" s="355">
        <v>14.1</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37597</v>
      </c>
      <c r="S14" s="487"/>
      <c r="T14" s="487"/>
      <c r="U14" s="487"/>
      <c r="V14" s="488"/>
      <c r="W14" s="489"/>
      <c r="X14" s="401"/>
      <c r="Y14" s="401"/>
      <c r="Z14" s="401"/>
      <c r="AA14" s="401"/>
      <c r="AB14" s="402"/>
      <c r="AC14" s="479">
        <v>2.2000000000000002</v>
      </c>
      <c r="AD14" s="480"/>
      <c r="AE14" s="480"/>
      <c r="AF14" s="480"/>
      <c r="AG14" s="481"/>
      <c r="AH14" s="479">
        <v>2.5</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112.5</v>
      </c>
      <c r="CU14" s="458"/>
      <c r="CV14" s="458"/>
      <c r="CW14" s="458"/>
      <c r="CX14" s="458"/>
      <c r="CY14" s="458"/>
      <c r="CZ14" s="458"/>
      <c r="DA14" s="459"/>
      <c r="DB14" s="490">
        <v>109.8</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37357</v>
      </c>
      <c r="S15" s="487"/>
      <c r="T15" s="487"/>
      <c r="U15" s="487"/>
      <c r="V15" s="488"/>
      <c r="W15" s="474" t="s">
        <v>130</v>
      </c>
      <c r="X15" s="398"/>
      <c r="Y15" s="398"/>
      <c r="Z15" s="398"/>
      <c r="AA15" s="398"/>
      <c r="AB15" s="399"/>
      <c r="AC15" s="361">
        <v>3321</v>
      </c>
      <c r="AD15" s="362"/>
      <c r="AE15" s="362"/>
      <c r="AF15" s="362"/>
      <c r="AG15" s="363"/>
      <c r="AH15" s="361">
        <v>3341</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4690840</v>
      </c>
      <c r="BO15" s="381"/>
      <c r="BP15" s="381"/>
      <c r="BQ15" s="381"/>
      <c r="BR15" s="381"/>
      <c r="BS15" s="381"/>
      <c r="BT15" s="381"/>
      <c r="BU15" s="382"/>
      <c r="BV15" s="380">
        <v>4242748</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21.3</v>
      </c>
      <c r="AD16" s="480"/>
      <c r="AE16" s="480"/>
      <c r="AF16" s="480"/>
      <c r="AG16" s="481"/>
      <c r="AH16" s="479">
        <v>21.6</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6197151</v>
      </c>
      <c r="BO16" s="386"/>
      <c r="BP16" s="386"/>
      <c r="BQ16" s="386"/>
      <c r="BR16" s="386"/>
      <c r="BS16" s="386"/>
      <c r="BT16" s="386"/>
      <c r="BU16" s="387"/>
      <c r="BV16" s="385">
        <v>6104922</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11925</v>
      </c>
      <c r="AD17" s="362"/>
      <c r="AE17" s="362"/>
      <c r="AF17" s="362"/>
      <c r="AG17" s="363"/>
      <c r="AH17" s="361">
        <v>11722</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6057045</v>
      </c>
      <c r="BO17" s="386"/>
      <c r="BP17" s="386"/>
      <c r="BQ17" s="386"/>
      <c r="BR17" s="386"/>
      <c r="BS17" s="386"/>
      <c r="BT17" s="386"/>
      <c r="BU17" s="387"/>
      <c r="BV17" s="385">
        <v>5444083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25.68</v>
      </c>
      <c r="M18" s="450"/>
      <c r="N18" s="450"/>
      <c r="O18" s="450"/>
      <c r="P18" s="450"/>
      <c r="Q18" s="450"/>
      <c r="R18" s="451"/>
      <c r="S18" s="451"/>
      <c r="T18" s="451"/>
      <c r="U18" s="451"/>
      <c r="V18" s="452"/>
      <c r="W18" s="466"/>
      <c r="X18" s="467"/>
      <c r="Y18" s="467"/>
      <c r="Z18" s="467"/>
      <c r="AA18" s="467"/>
      <c r="AB18" s="475"/>
      <c r="AC18" s="349">
        <v>76.5</v>
      </c>
      <c r="AD18" s="350"/>
      <c r="AE18" s="350"/>
      <c r="AF18" s="350"/>
      <c r="AG18" s="453"/>
      <c r="AH18" s="349">
        <v>75.8</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8002143</v>
      </c>
      <c r="BO18" s="386"/>
      <c r="BP18" s="386"/>
      <c r="BQ18" s="386"/>
      <c r="BR18" s="386"/>
      <c r="BS18" s="386"/>
      <c r="BT18" s="386"/>
      <c r="BU18" s="387"/>
      <c r="BV18" s="385">
        <v>7894486</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1417</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9159449</v>
      </c>
      <c r="BO19" s="386"/>
      <c r="BP19" s="386"/>
      <c r="BQ19" s="386"/>
      <c r="BR19" s="386"/>
      <c r="BS19" s="386"/>
      <c r="BT19" s="386"/>
      <c r="BU19" s="387"/>
      <c r="BV19" s="385">
        <v>9426815</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12775</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15473440</v>
      </c>
      <c r="BO23" s="386"/>
      <c r="BP23" s="386"/>
      <c r="BQ23" s="386"/>
      <c r="BR23" s="386"/>
      <c r="BS23" s="386"/>
      <c r="BT23" s="386"/>
      <c r="BU23" s="387"/>
      <c r="BV23" s="385">
        <v>15513869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7425</v>
      </c>
      <c r="R24" s="362"/>
      <c r="S24" s="362"/>
      <c r="T24" s="362"/>
      <c r="U24" s="362"/>
      <c r="V24" s="363"/>
      <c r="W24" s="427"/>
      <c r="X24" s="418"/>
      <c r="Y24" s="419"/>
      <c r="Z24" s="358" t="s">
        <v>153</v>
      </c>
      <c r="AA24" s="359"/>
      <c r="AB24" s="359"/>
      <c r="AC24" s="359"/>
      <c r="AD24" s="359"/>
      <c r="AE24" s="359"/>
      <c r="AF24" s="359"/>
      <c r="AG24" s="360"/>
      <c r="AH24" s="361">
        <v>286</v>
      </c>
      <c r="AI24" s="362"/>
      <c r="AJ24" s="362"/>
      <c r="AK24" s="362"/>
      <c r="AL24" s="363"/>
      <c r="AM24" s="361">
        <v>886886</v>
      </c>
      <c r="AN24" s="362"/>
      <c r="AO24" s="362"/>
      <c r="AP24" s="362"/>
      <c r="AQ24" s="362"/>
      <c r="AR24" s="363"/>
      <c r="AS24" s="361">
        <v>3101</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12718357</v>
      </c>
      <c r="BO24" s="386"/>
      <c r="BP24" s="386"/>
      <c r="BQ24" s="386"/>
      <c r="BR24" s="386"/>
      <c r="BS24" s="386"/>
      <c r="BT24" s="386"/>
      <c r="BU24" s="387"/>
      <c r="BV24" s="385">
        <v>13202214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2</v>
      </c>
      <c r="M25" s="362"/>
      <c r="N25" s="362"/>
      <c r="O25" s="362"/>
      <c r="P25" s="363"/>
      <c r="Q25" s="361">
        <v>6557</v>
      </c>
      <c r="R25" s="362"/>
      <c r="S25" s="362"/>
      <c r="T25" s="362"/>
      <c r="U25" s="362"/>
      <c r="V25" s="363"/>
      <c r="W25" s="427"/>
      <c r="X25" s="418"/>
      <c r="Y25" s="419"/>
      <c r="Z25" s="358" t="s">
        <v>156</v>
      </c>
      <c r="AA25" s="359"/>
      <c r="AB25" s="359"/>
      <c r="AC25" s="359"/>
      <c r="AD25" s="359"/>
      <c r="AE25" s="359"/>
      <c r="AF25" s="359"/>
      <c r="AG25" s="360"/>
      <c r="AH25" s="361">
        <v>53</v>
      </c>
      <c r="AI25" s="362"/>
      <c r="AJ25" s="362"/>
      <c r="AK25" s="362"/>
      <c r="AL25" s="363"/>
      <c r="AM25" s="361">
        <v>156509</v>
      </c>
      <c r="AN25" s="362"/>
      <c r="AO25" s="362"/>
      <c r="AP25" s="362"/>
      <c r="AQ25" s="362"/>
      <c r="AR25" s="363"/>
      <c r="AS25" s="361">
        <v>2953</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2984764</v>
      </c>
      <c r="BO25" s="381"/>
      <c r="BP25" s="381"/>
      <c r="BQ25" s="381"/>
      <c r="BR25" s="381"/>
      <c r="BS25" s="381"/>
      <c r="BT25" s="381"/>
      <c r="BU25" s="382"/>
      <c r="BV25" s="380">
        <v>3443006</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6082</v>
      </c>
      <c r="R26" s="362"/>
      <c r="S26" s="362"/>
      <c r="T26" s="362"/>
      <c r="U26" s="362"/>
      <c r="V26" s="363"/>
      <c r="W26" s="427"/>
      <c r="X26" s="418"/>
      <c r="Y26" s="419"/>
      <c r="Z26" s="358" t="s">
        <v>159</v>
      </c>
      <c r="AA26" s="440"/>
      <c r="AB26" s="440"/>
      <c r="AC26" s="440"/>
      <c r="AD26" s="440"/>
      <c r="AE26" s="440"/>
      <c r="AF26" s="440"/>
      <c r="AG26" s="441"/>
      <c r="AH26" s="361">
        <v>10</v>
      </c>
      <c r="AI26" s="362"/>
      <c r="AJ26" s="362"/>
      <c r="AK26" s="362"/>
      <c r="AL26" s="363"/>
      <c r="AM26" s="361">
        <v>35740</v>
      </c>
      <c r="AN26" s="362"/>
      <c r="AO26" s="362"/>
      <c r="AP26" s="362"/>
      <c r="AQ26" s="362"/>
      <c r="AR26" s="363"/>
      <c r="AS26" s="361">
        <v>3574</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3450</v>
      </c>
      <c r="R27" s="362"/>
      <c r="S27" s="362"/>
      <c r="T27" s="362"/>
      <c r="U27" s="362"/>
      <c r="V27" s="363"/>
      <c r="W27" s="427"/>
      <c r="X27" s="418"/>
      <c r="Y27" s="419"/>
      <c r="Z27" s="358" t="s">
        <v>162</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120</v>
      </c>
      <c r="BO27" s="389"/>
      <c r="BP27" s="389"/>
      <c r="BQ27" s="389"/>
      <c r="BR27" s="389"/>
      <c r="BS27" s="389"/>
      <c r="BT27" s="389"/>
      <c r="BU27" s="390"/>
      <c r="BV27" s="388" t="s">
        <v>120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2600</v>
      </c>
      <c r="R28" s="362"/>
      <c r="S28" s="362"/>
      <c r="T28" s="362"/>
      <c r="U28" s="362"/>
      <c r="V28" s="363"/>
      <c r="W28" s="427"/>
      <c r="X28" s="418"/>
      <c r="Y28" s="419"/>
      <c r="Z28" s="358" t="s">
        <v>165</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932716</v>
      </c>
      <c r="BO28" s="381"/>
      <c r="BP28" s="381"/>
      <c r="BQ28" s="381"/>
      <c r="BR28" s="381"/>
      <c r="BS28" s="381"/>
      <c r="BT28" s="381"/>
      <c r="BU28" s="382"/>
      <c r="BV28" s="380">
        <v>1149484</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16</v>
      </c>
      <c r="M29" s="362"/>
      <c r="N29" s="362"/>
      <c r="O29" s="362"/>
      <c r="P29" s="363"/>
      <c r="Q29" s="361">
        <v>2400</v>
      </c>
      <c r="R29" s="362"/>
      <c r="S29" s="362"/>
      <c r="T29" s="362"/>
      <c r="U29" s="362"/>
      <c r="V29" s="363"/>
      <c r="W29" s="428"/>
      <c r="X29" s="429"/>
      <c r="Y29" s="430"/>
      <c r="Z29" s="358" t="s">
        <v>169</v>
      </c>
      <c r="AA29" s="359"/>
      <c r="AB29" s="359"/>
      <c r="AC29" s="359"/>
      <c r="AD29" s="359"/>
      <c r="AE29" s="359"/>
      <c r="AF29" s="359"/>
      <c r="AG29" s="360"/>
      <c r="AH29" s="361">
        <v>286</v>
      </c>
      <c r="AI29" s="362"/>
      <c r="AJ29" s="362"/>
      <c r="AK29" s="362"/>
      <c r="AL29" s="363"/>
      <c r="AM29" s="361">
        <v>886886</v>
      </c>
      <c r="AN29" s="362"/>
      <c r="AO29" s="362"/>
      <c r="AP29" s="362"/>
      <c r="AQ29" s="362"/>
      <c r="AR29" s="363"/>
      <c r="AS29" s="361">
        <v>3101</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100480</v>
      </c>
      <c r="BO29" s="386"/>
      <c r="BP29" s="386"/>
      <c r="BQ29" s="386"/>
      <c r="BR29" s="386"/>
      <c r="BS29" s="386"/>
      <c r="BT29" s="386"/>
      <c r="BU29" s="387"/>
      <c r="BV29" s="385">
        <v>100428</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99.4</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1606686</v>
      </c>
      <c r="BO30" s="389"/>
      <c r="BP30" s="389"/>
      <c r="BQ30" s="389"/>
      <c r="BR30" s="389"/>
      <c r="BS30" s="389"/>
      <c r="BT30" s="389"/>
      <c r="BU30" s="390"/>
      <c r="BV30" s="388">
        <v>2060691</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水道事業特別会計</v>
      </c>
      <c r="AP34" s="344"/>
      <c r="AQ34" s="344"/>
      <c r="AR34" s="344"/>
      <c r="AS34" s="344"/>
      <c r="AT34" s="344"/>
      <c r="AU34" s="344"/>
      <c r="AV34" s="344"/>
      <c r="AW34" s="344"/>
      <c r="AX34" s="344"/>
      <c r="AY34" s="344"/>
      <c r="AZ34" s="344"/>
      <c r="BA34" s="344"/>
      <c r="BB34" s="344"/>
      <c r="BC34" s="344"/>
      <c r="BD34" s="167"/>
      <c r="BE34" s="345">
        <f>IF(BG34="","",MAX(C34:D43,U34:V43,AM34:AN43)+1)</f>
        <v>7</v>
      </c>
      <c r="BF34" s="345"/>
      <c r="BG34" s="344" t="str">
        <f>IF('各会計、関係団体の財政状況及び健全化判断比率'!B33="","",'各会計、関係団体の財政状況及び健全化判断比率'!B33)</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相楽郡西部塵埃処理組合</v>
      </c>
      <c r="BZ34" s="344"/>
      <c r="CA34" s="344"/>
      <c r="CB34" s="344"/>
      <c r="CC34" s="344"/>
      <c r="CD34" s="344"/>
      <c r="CE34" s="344"/>
      <c r="CF34" s="344"/>
      <c r="CG34" s="344"/>
      <c r="CH34" s="344"/>
      <c r="CI34" s="344"/>
      <c r="CJ34" s="344"/>
      <c r="CK34" s="344"/>
      <c r="CL34" s="344"/>
      <c r="CM34" s="344"/>
      <c r="CN34" s="167"/>
      <c r="CO34" s="345">
        <f>IF(CQ34="","",MAX(C34:D43,U34:V43,AM34:AN43,BE34:BF43,BW34:BX43)+1)</f>
        <v>18</v>
      </c>
      <c r="CP34" s="345"/>
      <c r="CQ34" s="344" t="str">
        <f>IF('各会計、関係団体の財政状況及び健全化判断比率'!BS7="","",'各会計、関係団体の財政状況及び健全化判断比率'!BS7)</f>
        <v>学研都市京都土地開発公社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f t="shared" ref="AM35:AM43" si="0">IF(AO35="","",AM34+1)</f>
        <v>6</v>
      </c>
      <c r="AN35" s="345"/>
      <c r="AO35" s="344" t="str">
        <f>IF('各会計、関係団体の財政状況及び健全化判断比率'!B32="","",'各会計、関係団体の財政状況及び健全化判断比率'!B32)</f>
        <v>病院事業特別会計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相楽郡広域事務組合（一般会計）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相楽郡広域事務組合（特別会計）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京都府市町村議会議員公務災害補償等組合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京都府後期高齢者医療広域連合（一般会計）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京都府後期高齢者医療広域連合（特別会計）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京都府住宅新築資金等貸付事業管理組合（一般会計）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京都府住宅新築資金等貸付事業管理組合（特別会計）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16</v>
      </c>
      <c r="BX42" s="345"/>
      <c r="BY42" s="344" t="str">
        <f>IF('各会計、関係団体の財政状況及び健全化判断比率'!B76="","",'各会計、関係団体の財政状況及び健全化判断比率'!B76)</f>
        <v>京都府自治会館管理組合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17</v>
      </c>
      <c r="BX43" s="345"/>
      <c r="BY43" s="344" t="str">
        <f>IF('各会計、関係団体の財政状況及び健全化判断比率'!B77="","",'各会計、関係団体の財政状況及び健全化判断比率'!B77)</f>
        <v>京都府市町村職員退職手当組合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524</v>
      </c>
      <c r="D34" s="1154"/>
      <c r="E34" s="1155"/>
      <c r="F34" s="32">
        <v>24.95</v>
      </c>
      <c r="G34" s="33">
        <v>27.06</v>
      </c>
      <c r="H34" s="33">
        <v>30.27</v>
      </c>
      <c r="I34" s="33">
        <v>31.29</v>
      </c>
      <c r="J34" s="34">
        <v>33.42</v>
      </c>
      <c r="K34" s="22"/>
      <c r="L34" s="22"/>
      <c r="M34" s="22"/>
      <c r="N34" s="22"/>
      <c r="O34" s="22"/>
      <c r="P34" s="22"/>
    </row>
    <row r="35" spans="1:16" ht="39" customHeight="1">
      <c r="A35" s="22"/>
      <c r="B35" s="35"/>
      <c r="C35" s="1148" t="s">
        <v>525</v>
      </c>
      <c r="D35" s="1149"/>
      <c r="E35" s="1150"/>
      <c r="F35" s="36">
        <v>0.79</v>
      </c>
      <c r="G35" s="37">
        <v>0.33</v>
      </c>
      <c r="H35" s="37">
        <v>0.26</v>
      </c>
      <c r="I35" s="37">
        <v>0.53</v>
      </c>
      <c r="J35" s="38">
        <v>1.33</v>
      </c>
      <c r="K35" s="22"/>
      <c r="L35" s="22"/>
      <c r="M35" s="22"/>
      <c r="N35" s="22"/>
      <c r="O35" s="22"/>
      <c r="P35" s="22"/>
    </row>
    <row r="36" spans="1:16" ht="39" customHeight="1">
      <c r="A36" s="22"/>
      <c r="B36" s="35"/>
      <c r="C36" s="1148" t="s">
        <v>526</v>
      </c>
      <c r="D36" s="1149"/>
      <c r="E36" s="1150"/>
      <c r="F36" s="36">
        <v>0</v>
      </c>
      <c r="G36" s="37">
        <v>0.59</v>
      </c>
      <c r="H36" s="37">
        <v>0.56000000000000005</v>
      </c>
      <c r="I36" s="37">
        <v>0.57999999999999996</v>
      </c>
      <c r="J36" s="38">
        <v>0.68</v>
      </c>
      <c r="K36" s="22"/>
      <c r="L36" s="22"/>
      <c r="M36" s="22"/>
      <c r="N36" s="22"/>
      <c r="O36" s="22"/>
      <c r="P36" s="22"/>
    </row>
    <row r="37" spans="1:16" ht="39" customHeight="1">
      <c r="A37" s="22"/>
      <c r="B37" s="35"/>
      <c r="C37" s="1148" t="s">
        <v>527</v>
      </c>
      <c r="D37" s="1149"/>
      <c r="E37" s="1150"/>
      <c r="F37" s="36">
        <v>0.63</v>
      </c>
      <c r="G37" s="37">
        <v>0.41</v>
      </c>
      <c r="H37" s="37">
        <v>0.66</v>
      </c>
      <c r="I37" s="37">
        <v>0.73</v>
      </c>
      <c r="J37" s="38">
        <v>0.63</v>
      </c>
      <c r="K37" s="22"/>
      <c r="L37" s="22"/>
      <c r="M37" s="22"/>
      <c r="N37" s="22"/>
      <c r="O37" s="22"/>
      <c r="P37" s="22"/>
    </row>
    <row r="38" spans="1:16" ht="39" customHeight="1">
      <c r="A38" s="22"/>
      <c r="B38" s="35"/>
      <c r="C38" s="1148" t="s">
        <v>528</v>
      </c>
      <c r="D38" s="1149"/>
      <c r="E38" s="1150"/>
      <c r="F38" s="36">
        <v>0.14000000000000001</v>
      </c>
      <c r="G38" s="37">
        <v>0.11</v>
      </c>
      <c r="H38" s="37">
        <v>0.13</v>
      </c>
      <c r="I38" s="37">
        <v>0.12</v>
      </c>
      <c r="J38" s="38">
        <v>0.14000000000000001</v>
      </c>
      <c r="K38" s="22"/>
      <c r="L38" s="22"/>
      <c r="M38" s="22"/>
      <c r="N38" s="22"/>
      <c r="O38" s="22"/>
      <c r="P38" s="22"/>
    </row>
    <row r="39" spans="1:16" ht="39" customHeight="1">
      <c r="A39" s="22"/>
      <c r="B39" s="35"/>
      <c r="C39" s="1148" t="s">
        <v>529</v>
      </c>
      <c r="D39" s="1149"/>
      <c r="E39" s="1150"/>
      <c r="F39" s="36">
        <v>0.16</v>
      </c>
      <c r="G39" s="37">
        <v>0.16</v>
      </c>
      <c r="H39" s="37">
        <v>0.16</v>
      </c>
      <c r="I39" s="37">
        <v>0.13</v>
      </c>
      <c r="J39" s="38">
        <v>0.13</v>
      </c>
      <c r="K39" s="22"/>
      <c r="L39" s="22"/>
      <c r="M39" s="22"/>
      <c r="N39" s="22"/>
      <c r="O39" s="22"/>
      <c r="P39" s="22"/>
    </row>
    <row r="40" spans="1:16" ht="39" customHeight="1">
      <c r="A40" s="22"/>
      <c r="B40" s="35"/>
      <c r="C40" s="1148" t="s">
        <v>530</v>
      </c>
      <c r="D40" s="1149"/>
      <c r="E40" s="1150"/>
      <c r="F40" s="36">
        <v>0</v>
      </c>
      <c r="G40" s="37">
        <v>0</v>
      </c>
      <c r="H40" s="37">
        <v>0</v>
      </c>
      <c r="I40" s="37">
        <v>0</v>
      </c>
      <c r="J40" s="38">
        <v>0</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531</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532</v>
      </c>
      <c r="D43" s="1152"/>
      <c r="E43" s="1153"/>
      <c r="F43" s="41">
        <v>0</v>
      </c>
      <c r="G43" s="42">
        <v>0</v>
      </c>
      <c r="H43" s="42">
        <v>0</v>
      </c>
      <c r="I43" s="42">
        <v>0</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1687</v>
      </c>
      <c r="L45" s="60">
        <v>1618</v>
      </c>
      <c r="M45" s="60">
        <v>1577</v>
      </c>
      <c r="N45" s="60">
        <v>1460</v>
      </c>
      <c r="O45" s="61">
        <v>1448</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490</v>
      </c>
      <c r="L48" s="64">
        <v>490</v>
      </c>
      <c r="M48" s="64">
        <v>532</v>
      </c>
      <c r="N48" s="64">
        <v>554</v>
      </c>
      <c r="O48" s="65">
        <v>600</v>
      </c>
      <c r="P48" s="48"/>
      <c r="Q48" s="48"/>
      <c r="R48" s="48"/>
      <c r="S48" s="48"/>
      <c r="T48" s="48"/>
      <c r="U48" s="48"/>
    </row>
    <row r="49" spans="1:21" ht="30.75" customHeight="1">
      <c r="A49" s="48"/>
      <c r="B49" s="1166"/>
      <c r="C49" s="1167"/>
      <c r="D49" s="62"/>
      <c r="E49" s="1158" t="s">
        <v>16</v>
      </c>
      <c r="F49" s="1158"/>
      <c r="G49" s="1158"/>
      <c r="H49" s="1158"/>
      <c r="I49" s="1158"/>
      <c r="J49" s="1159"/>
      <c r="K49" s="63">
        <v>60</v>
      </c>
      <c r="L49" s="64">
        <v>69</v>
      </c>
      <c r="M49" s="64">
        <v>50</v>
      </c>
      <c r="N49" s="64">
        <v>27</v>
      </c>
      <c r="O49" s="65">
        <v>21</v>
      </c>
      <c r="P49" s="48"/>
      <c r="Q49" s="48"/>
      <c r="R49" s="48"/>
      <c r="S49" s="48"/>
      <c r="T49" s="48"/>
      <c r="U49" s="48"/>
    </row>
    <row r="50" spans="1:21" ht="30.75" customHeight="1">
      <c r="A50" s="48"/>
      <c r="B50" s="1166"/>
      <c r="C50" s="1167"/>
      <c r="D50" s="62"/>
      <c r="E50" s="1158" t="s">
        <v>17</v>
      </c>
      <c r="F50" s="1158"/>
      <c r="G50" s="1158"/>
      <c r="H50" s="1158"/>
      <c r="I50" s="1158"/>
      <c r="J50" s="1159"/>
      <c r="K50" s="63">
        <v>455</v>
      </c>
      <c r="L50" s="64">
        <v>455</v>
      </c>
      <c r="M50" s="64">
        <v>655</v>
      </c>
      <c r="N50" s="64">
        <v>457</v>
      </c>
      <c r="O50" s="65">
        <v>456</v>
      </c>
      <c r="P50" s="48"/>
      <c r="Q50" s="48"/>
      <c r="R50" s="48"/>
      <c r="S50" s="48"/>
      <c r="T50" s="48"/>
      <c r="U50" s="48"/>
    </row>
    <row r="51" spans="1:21" ht="30.75" customHeight="1">
      <c r="A51" s="48"/>
      <c r="B51" s="1168"/>
      <c r="C51" s="1169"/>
      <c r="D51" s="66"/>
      <c r="E51" s="1158" t="s">
        <v>18</v>
      </c>
      <c r="F51" s="1158"/>
      <c r="G51" s="1158"/>
      <c r="H51" s="1158"/>
      <c r="I51" s="1158"/>
      <c r="J51" s="1159"/>
      <c r="K51" s="63" t="s">
        <v>478</v>
      </c>
      <c r="L51" s="64" t="s">
        <v>478</v>
      </c>
      <c r="M51" s="64">
        <v>0</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1948</v>
      </c>
      <c r="L52" s="64">
        <v>1631</v>
      </c>
      <c r="M52" s="64">
        <v>1812</v>
      </c>
      <c r="N52" s="64">
        <v>1717</v>
      </c>
      <c r="O52" s="65">
        <v>1579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744</v>
      </c>
      <c r="L53" s="69">
        <v>1001</v>
      </c>
      <c r="M53" s="69">
        <v>1002</v>
      </c>
      <c r="N53" s="69">
        <v>781</v>
      </c>
      <c r="O53" s="70">
        <v>946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abSelected="1" topLeftCell="I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4" t="s">
        <v>24</v>
      </c>
      <c r="C41" s="1185"/>
      <c r="D41" s="81"/>
      <c r="E41" s="1186" t="s">
        <v>25</v>
      </c>
      <c r="F41" s="1186"/>
      <c r="G41" s="1186"/>
      <c r="H41" s="1187"/>
      <c r="I41" s="82">
        <v>14883</v>
      </c>
      <c r="J41" s="83">
        <v>14395</v>
      </c>
      <c r="K41" s="83">
        <v>14418</v>
      </c>
      <c r="L41" s="83">
        <v>15514</v>
      </c>
      <c r="M41" s="84">
        <v>15473</v>
      </c>
    </row>
    <row r="42" spans="2:13" ht="27.75" customHeight="1">
      <c r="B42" s="1174"/>
      <c r="C42" s="1175"/>
      <c r="D42" s="85"/>
      <c r="E42" s="1178" t="s">
        <v>26</v>
      </c>
      <c r="F42" s="1178"/>
      <c r="G42" s="1178"/>
      <c r="H42" s="1179"/>
      <c r="I42" s="86">
        <v>4861</v>
      </c>
      <c r="J42" s="87">
        <v>4410</v>
      </c>
      <c r="K42" s="87">
        <v>3753</v>
      </c>
      <c r="L42" s="87">
        <v>3296</v>
      </c>
      <c r="M42" s="88">
        <v>2840</v>
      </c>
    </row>
    <row r="43" spans="2:13" ht="27.75" customHeight="1">
      <c r="B43" s="1174"/>
      <c r="C43" s="1175"/>
      <c r="D43" s="85"/>
      <c r="E43" s="1178" t="s">
        <v>27</v>
      </c>
      <c r="F43" s="1178"/>
      <c r="G43" s="1178"/>
      <c r="H43" s="1179"/>
      <c r="I43" s="86">
        <v>8251</v>
      </c>
      <c r="J43" s="87">
        <v>7858</v>
      </c>
      <c r="K43" s="87">
        <v>7840</v>
      </c>
      <c r="L43" s="87">
        <v>8045</v>
      </c>
      <c r="M43" s="88">
        <v>8427</v>
      </c>
    </row>
    <row r="44" spans="2:13" ht="27.75" customHeight="1">
      <c r="B44" s="1174"/>
      <c r="C44" s="1175"/>
      <c r="D44" s="85"/>
      <c r="E44" s="1178" t="s">
        <v>28</v>
      </c>
      <c r="F44" s="1178"/>
      <c r="G44" s="1178"/>
      <c r="H44" s="1179"/>
      <c r="I44" s="86">
        <v>170</v>
      </c>
      <c r="J44" s="87">
        <v>115</v>
      </c>
      <c r="K44" s="87">
        <v>76</v>
      </c>
      <c r="L44" s="87">
        <v>31</v>
      </c>
      <c r="M44" s="88">
        <v>4</v>
      </c>
    </row>
    <row r="45" spans="2:13" ht="27.75" customHeight="1">
      <c r="B45" s="1174"/>
      <c r="C45" s="1175"/>
      <c r="D45" s="85"/>
      <c r="E45" s="1178" t="s">
        <v>29</v>
      </c>
      <c r="F45" s="1178"/>
      <c r="G45" s="1178"/>
      <c r="H45" s="1179"/>
      <c r="I45" s="86">
        <v>1639</v>
      </c>
      <c r="J45" s="87">
        <v>1675</v>
      </c>
      <c r="K45" s="87">
        <v>1550</v>
      </c>
      <c r="L45" s="87">
        <v>1556</v>
      </c>
      <c r="M45" s="88">
        <v>1533</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3018</v>
      </c>
      <c r="J50" s="87">
        <v>2888</v>
      </c>
      <c r="K50" s="87">
        <v>3250</v>
      </c>
      <c r="L50" s="87">
        <v>3294</v>
      </c>
      <c r="M50" s="88">
        <v>2626</v>
      </c>
    </row>
    <row r="51" spans="2:13" ht="27.75" customHeight="1">
      <c r="B51" s="1174"/>
      <c r="C51" s="1175"/>
      <c r="D51" s="85"/>
      <c r="E51" s="1178" t="s">
        <v>36</v>
      </c>
      <c r="F51" s="1178"/>
      <c r="G51" s="1178"/>
      <c r="H51" s="1179"/>
      <c r="I51" s="86">
        <v>3781</v>
      </c>
      <c r="J51" s="87">
        <v>3613</v>
      </c>
      <c r="K51" s="87">
        <v>3334</v>
      </c>
      <c r="L51" s="87">
        <v>3301</v>
      </c>
      <c r="M51" s="88">
        <v>3276</v>
      </c>
    </row>
    <row r="52" spans="2:13" ht="27.75" customHeight="1">
      <c r="B52" s="1176"/>
      <c r="C52" s="1177"/>
      <c r="D52" s="85"/>
      <c r="E52" s="1178" t="s">
        <v>37</v>
      </c>
      <c r="F52" s="1178"/>
      <c r="G52" s="1178"/>
      <c r="H52" s="1179"/>
      <c r="I52" s="86">
        <v>14414</v>
      </c>
      <c r="J52" s="87">
        <v>13947</v>
      </c>
      <c r="K52" s="87">
        <v>13762</v>
      </c>
      <c r="L52" s="87">
        <v>14636</v>
      </c>
      <c r="M52" s="88">
        <v>14698</v>
      </c>
    </row>
    <row r="53" spans="2:13" ht="27.75" customHeight="1" thickBot="1">
      <c r="B53" s="1180" t="s">
        <v>21</v>
      </c>
      <c r="C53" s="1181"/>
      <c r="D53" s="92"/>
      <c r="E53" s="1182" t="s">
        <v>38</v>
      </c>
      <c r="F53" s="1182"/>
      <c r="G53" s="1182"/>
      <c r="H53" s="1183"/>
      <c r="I53" s="93">
        <v>8591</v>
      </c>
      <c r="J53" s="94">
        <v>8007</v>
      </c>
      <c r="K53" s="94">
        <v>7291</v>
      </c>
      <c r="L53" s="94">
        <v>7210</v>
      </c>
      <c r="M53" s="95">
        <v>7678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F63" sqref="F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548</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548</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1200" t="s">
        <v>550</v>
      </c>
      <c r="I42" s="1201"/>
      <c r="J42" s="1201"/>
      <c r="K42" s="1201"/>
      <c r="L42" s="246"/>
      <c r="M42" s="246"/>
      <c r="N42" s="246"/>
      <c r="O42" s="246"/>
    </row>
    <row r="43" spans="2:17">
      <c r="B43" s="250"/>
      <c r="C43" s="246"/>
      <c r="D43" s="246"/>
      <c r="E43" s="246"/>
      <c r="F43" s="246"/>
      <c r="G43" s="1202" t="s">
        <v>551</v>
      </c>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552</v>
      </c>
    </row>
    <row r="50" spans="1:17">
      <c r="B50" s="250"/>
      <c r="C50" s="246"/>
      <c r="D50" s="246"/>
      <c r="E50" s="246"/>
      <c r="F50" s="246"/>
      <c r="G50" s="1212"/>
      <c r="H50" s="1213"/>
      <c r="I50" s="1213"/>
      <c r="J50" s="1214"/>
      <c r="K50" s="1215" t="s">
        <v>517</v>
      </c>
      <c r="L50" s="1215" t="s">
        <v>518</v>
      </c>
      <c r="M50" s="1215" t="s">
        <v>519</v>
      </c>
      <c r="N50" s="1215" t="s">
        <v>520</v>
      </c>
      <c r="O50" s="1215" t="s">
        <v>521</v>
      </c>
    </row>
    <row r="51" spans="1:17">
      <c r="B51" s="250"/>
      <c r="C51" s="246"/>
      <c r="D51" s="246"/>
      <c r="E51" s="246"/>
      <c r="F51" s="246"/>
      <c r="G51" s="1216" t="s">
        <v>553</v>
      </c>
      <c r="H51" s="1217"/>
      <c r="I51" s="1218" t="s">
        <v>554</v>
      </c>
      <c r="J51" s="1218"/>
      <c r="K51" s="1219"/>
      <c r="L51" s="1219"/>
      <c r="M51" s="1219"/>
      <c r="N51" s="1220">
        <v>109.8</v>
      </c>
      <c r="O51" s="1220">
        <v>112.5</v>
      </c>
    </row>
    <row r="52" spans="1:17">
      <c r="B52" s="250"/>
      <c r="C52" s="246"/>
      <c r="D52" s="246"/>
      <c r="E52" s="246"/>
      <c r="F52" s="246"/>
      <c r="G52" s="1221"/>
      <c r="H52" s="1222"/>
      <c r="I52" s="1223"/>
      <c r="J52" s="1223"/>
      <c r="K52" s="1220"/>
      <c r="L52" s="1220"/>
      <c r="M52" s="1220"/>
      <c r="N52" s="1220"/>
      <c r="O52" s="1220"/>
    </row>
    <row r="53" spans="1:17">
      <c r="A53" s="1224"/>
      <c r="B53" s="250"/>
      <c r="C53" s="246"/>
      <c r="D53" s="246"/>
      <c r="E53" s="246"/>
      <c r="F53" s="246"/>
      <c r="G53" s="1221"/>
      <c r="H53" s="1222"/>
      <c r="I53" s="1225" t="s">
        <v>555</v>
      </c>
      <c r="J53" s="1225"/>
      <c r="K53" s="1226"/>
      <c r="L53" s="1226"/>
      <c r="M53" s="1226"/>
      <c r="N53" s="1227">
        <v>50</v>
      </c>
      <c r="O53" s="1227">
        <v>50.4</v>
      </c>
    </row>
    <row r="54" spans="1:17">
      <c r="A54" s="1224"/>
      <c r="B54" s="250"/>
      <c r="C54" s="246"/>
      <c r="D54" s="246"/>
      <c r="E54" s="246"/>
      <c r="F54" s="246"/>
      <c r="G54" s="1228"/>
      <c r="H54" s="1229"/>
      <c r="I54" s="1225"/>
      <c r="J54" s="1225"/>
      <c r="K54" s="1230"/>
      <c r="L54" s="1230"/>
      <c r="M54" s="1230"/>
      <c r="N54" s="1230"/>
      <c r="O54" s="1230"/>
    </row>
    <row r="55" spans="1:17">
      <c r="A55" s="1224"/>
      <c r="B55" s="250"/>
      <c r="C55" s="246"/>
      <c r="D55" s="246"/>
      <c r="E55" s="246"/>
      <c r="F55" s="246"/>
      <c r="G55" s="1231" t="s">
        <v>556</v>
      </c>
      <c r="H55" s="1232"/>
      <c r="I55" s="1225" t="s">
        <v>554</v>
      </c>
      <c r="J55" s="1225"/>
      <c r="K55" s="1219"/>
      <c r="L55" s="1219"/>
      <c r="M55" s="1219"/>
      <c r="N55" s="1220">
        <v>13</v>
      </c>
      <c r="O55" s="1220">
        <v>21</v>
      </c>
    </row>
    <row r="56" spans="1:17">
      <c r="A56" s="1224"/>
      <c r="B56" s="250"/>
      <c r="C56" s="246"/>
      <c r="D56" s="246"/>
      <c r="E56" s="246"/>
      <c r="F56" s="246"/>
      <c r="G56" s="1233"/>
      <c r="H56" s="1234"/>
      <c r="I56" s="1225"/>
      <c r="J56" s="1225"/>
      <c r="K56" s="1220"/>
      <c r="L56" s="1220"/>
      <c r="M56" s="1220"/>
      <c r="N56" s="1220"/>
      <c r="O56" s="1220"/>
    </row>
    <row r="57" spans="1:17" s="1224" customFormat="1">
      <c r="B57" s="1235"/>
      <c r="C57" s="1201"/>
      <c r="D57" s="1201"/>
      <c r="E57" s="1201"/>
      <c r="F57" s="1201"/>
      <c r="G57" s="1233"/>
      <c r="H57" s="1234"/>
      <c r="I57" s="1236" t="s">
        <v>555</v>
      </c>
      <c r="J57" s="1236"/>
      <c r="K57" s="1226"/>
      <c r="L57" s="1226"/>
      <c r="M57" s="1226"/>
      <c r="N57" s="1227">
        <v>53.4</v>
      </c>
      <c r="O57" s="1227">
        <v>53.4</v>
      </c>
      <c r="P57" s="1237"/>
      <c r="Q57" s="1235"/>
    </row>
    <row r="58" spans="1:17" s="1224" customFormat="1">
      <c r="A58" s="245"/>
      <c r="B58" s="1235"/>
      <c r="C58" s="1201"/>
      <c r="D58" s="1201"/>
      <c r="E58" s="1201"/>
      <c r="F58" s="1201"/>
      <c r="G58" s="1238"/>
      <c r="H58" s="1239"/>
      <c r="I58" s="1236"/>
      <c r="J58" s="1236"/>
      <c r="K58" s="1230"/>
      <c r="L58" s="1230"/>
      <c r="M58" s="1230"/>
      <c r="N58" s="1230"/>
      <c r="O58" s="1230"/>
      <c r="P58" s="1237"/>
      <c r="Q58" s="1235"/>
    </row>
    <row r="59" spans="1:17" s="1224" customFormat="1">
      <c r="A59" s="245"/>
      <c r="B59" s="1235"/>
      <c r="C59" s="1201"/>
      <c r="D59" s="1201"/>
      <c r="E59" s="1201"/>
      <c r="F59" s="1201"/>
      <c r="G59" s="1201"/>
      <c r="H59" s="1201"/>
      <c r="I59" s="1201"/>
      <c r="J59" s="1201"/>
      <c r="K59" s="1240"/>
      <c r="L59" s="1240"/>
      <c r="M59" s="1240"/>
      <c r="N59" s="1240"/>
      <c r="O59" s="1240"/>
      <c r="P59" s="1237"/>
      <c r="Q59" s="1235"/>
    </row>
    <row r="60" spans="1:17" s="1224" customFormat="1">
      <c r="A60" s="245"/>
      <c r="B60" s="1235"/>
      <c r="C60" s="1201"/>
      <c r="D60" s="1201"/>
      <c r="E60" s="1201"/>
      <c r="F60" s="1201"/>
      <c r="G60" s="1201"/>
      <c r="H60" s="1201"/>
      <c r="I60" s="1201"/>
      <c r="J60" s="1201"/>
      <c r="K60" s="1240"/>
      <c r="L60" s="1240"/>
      <c r="M60" s="1240"/>
      <c r="N60" s="1240"/>
      <c r="O60" s="1240"/>
      <c r="P60" s="1237"/>
      <c r="Q60" s="1235"/>
    </row>
    <row r="61" spans="1:17" s="1224" customFormat="1">
      <c r="A61" s="245"/>
      <c r="B61" s="1241"/>
      <c r="C61" s="1242"/>
      <c r="D61" s="1242"/>
      <c r="E61" s="1242"/>
      <c r="F61" s="1242"/>
      <c r="G61" s="1242"/>
      <c r="H61" s="1242"/>
      <c r="I61" s="1242"/>
      <c r="J61" s="1242"/>
      <c r="K61" s="1242"/>
      <c r="L61" s="1242"/>
      <c r="M61" s="1243"/>
      <c r="N61" s="1243"/>
      <c r="O61" s="1243"/>
      <c r="P61" s="1244"/>
      <c r="Q61" s="1235"/>
    </row>
    <row r="62" spans="1:17">
      <c r="B62" s="1199"/>
      <c r="C62" s="1199"/>
      <c r="D62" s="1199"/>
      <c r="E62" s="1199"/>
      <c r="F62" s="1199"/>
      <c r="G62" s="1199"/>
      <c r="H62" s="1199"/>
      <c r="I62" s="1199"/>
      <c r="J62" s="1199"/>
      <c r="K62" s="1199"/>
      <c r="L62" s="1199"/>
      <c r="M62" s="1199"/>
      <c r="N62" s="1199"/>
      <c r="O62" s="1199"/>
      <c r="P62" s="1199"/>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1200" t="s">
        <v>550</v>
      </c>
      <c r="I64" s="1201"/>
      <c r="J64" s="1201"/>
      <c r="K64" s="1201"/>
      <c r="L64" s="246"/>
      <c r="M64" s="246"/>
      <c r="N64" s="246"/>
      <c r="O64" s="246"/>
    </row>
    <row r="65" spans="2:30">
      <c r="B65" s="250"/>
      <c r="C65" s="246"/>
      <c r="D65" s="246"/>
      <c r="E65" s="246"/>
      <c r="F65" s="246"/>
      <c r="G65" s="1202" t="s">
        <v>558</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5"/>
      <c r="I70" s="1245"/>
      <c r="J70" s="1246"/>
      <c r="K70" s="1246"/>
      <c r="L70" s="1247"/>
      <c r="M70" s="1246"/>
      <c r="N70" s="1247"/>
      <c r="O70" s="1248"/>
    </row>
    <row r="71" spans="2:30">
      <c r="B71" s="250"/>
      <c r="C71" s="246"/>
      <c r="D71" s="246"/>
      <c r="E71" s="246"/>
      <c r="F71" s="246"/>
      <c r="G71" s="1249" t="s">
        <v>559</v>
      </c>
      <c r="I71" s="1250"/>
      <c r="J71" s="1246"/>
      <c r="K71" s="1246"/>
      <c r="L71" s="1247"/>
      <c r="M71" s="1246"/>
      <c r="N71" s="1247"/>
      <c r="O71" s="1248"/>
    </row>
    <row r="72" spans="2:30">
      <c r="B72" s="250"/>
      <c r="C72" s="246"/>
      <c r="D72" s="246"/>
      <c r="E72" s="246"/>
      <c r="F72" s="246"/>
      <c r="G72" s="1212"/>
      <c r="H72" s="1213"/>
      <c r="I72" s="1213"/>
      <c r="J72" s="1214"/>
      <c r="K72" s="1215" t="s">
        <v>517</v>
      </c>
      <c r="L72" s="1215" t="s">
        <v>518</v>
      </c>
      <c r="M72" s="1215" t="s">
        <v>519</v>
      </c>
      <c r="N72" s="1215" t="s">
        <v>520</v>
      </c>
      <c r="O72" s="1215" t="s">
        <v>521</v>
      </c>
    </row>
    <row r="73" spans="2:30">
      <c r="B73" s="250"/>
      <c r="C73" s="246"/>
      <c r="D73" s="246"/>
      <c r="E73" s="246"/>
      <c r="F73" s="246"/>
      <c r="G73" s="1216" t="s">
        <v>553</v>
      </c>
      <c r="H73" s="1217"/>
      <c r="I73" s="1218" t="s">
        <v>554</v>
      </c>
      <c r="J73" s="1218"/>
      <c r="K73" s="1251">
        <v>135.5</v>
      </c>
      <c r="L73" s="1251">
        <v>121.2</v>
      </c>
      <c r="M73" s="1220">
        <v>111</v>
      </c>
      <c r="N73" s="1220">
        <v>109.8</v>
      </c>
      <c r="O73" s="1220">
        <v>112.5</v>
      </c>
      <c r="S73" s="245">
        <v>9.9</v>
      </c>
    </row>
    <row r="74" spans="2:30">
      <c r="B74" s="250"/>
      <c r="C74" s="246"/>
      <c r="D74" s="246"/>
      <c r="E74" s="246"/>
      <c r="F74" s="246"/>
      <c r="G74" s="1221"/>
      <c r="H74" s="1222"/>
      <c r="I74" s="1223"/>
      <c r="J74" s="1223"/>
      <c r="K74" s="1251"/>
      <c r="L74" s="1251"/>
      <c r="M74" s="1220"/>
      <c r="N74" s="1220"/>
      <c r="O74" s="1220"/>
    </row>
    <row r="75" spans="2:30">
      <c r="B75" s="250"/>
      <c r="C75" s="246"/>
      <c r="D75" s="246"/>
      <c r="E75" s="246"/>
      <c r="F75" s="246"/>
      <c r="G75" s="1221"/>
      <c r="H75" s="1222"/>
      <c r="I75" s="1225" t="s">
        <v>560</v>
      </c>
      <c r="J75" s="1225"/>
      <c r="K75" s="1227">
        <v>13.9</v>
      </c>
      <c r="L75" s="1227">
        <v>14.1</v>
      </c>
      <c r="M75" s="1227">
        <v>14</v>
      </c>
      <c r="N75" s="1227">
        <v>14.1</v>
      </c>
      <c r="O75" s="1227">
        <v>13.6</v>
      </c>
      <c r="U75" s="245">
        <v>81.2</v>
      </c>
      <c r="W75" s="245">
        <v>87.2</v>
      </c>
      <c r="Y75" s="245">
        <v>99.8</v>
      </c>
      <c r="AA75" s="245">
        <v>109.5</v>
      </c>
      <c r="AC75" s="245">
        <v>115.2</v>
      </c>
    </row>
    <row r="76" spans="2:30">
      <c r="B76" s="250"/>
      <c r="C76" s="246"/>
      <c r="D76" s="246"/>
      <c r="E76" s="246"/>
      <c r="F76" s="246"/>
      <c r="G76" s="1228"/>
      <c r="H76" s="1229"/>
      <c r="I76" s="1225"/>
      <c r="J76" s="1225"/>
      <c r="K76" s="1230"/>
      <c r="L76" s="1230"/>
      <c r="M76" s="1230"/>
      <c r="N76" s="1230"/>
      <c r="O76" s="1230"/>
    </row>
    <row r="77" spans="2:30">
      <c r="B77" s="250"/>
      <c r="C77" s="246"/>
      <c r="D77" s="246"/>
      <c r="E77" s="246"/>
      <c r="F77" s="246"/>
      <c r="G77" s="1231" t="s">
        <v>556</v>
      </c>
      <c r="H77" s="1232"/>
      <c r="I77" s="1225" t="s">
        <v>554</v>
      </c>
      <c r="J77" s="1225"/>
      <c r="K77" s="1251">
        <v>30.7</v>
      </c>
      <c r="L77" s="1251">
        <v>22.3</v>
      </c>
      <c r="M77" s="1220">
        <v>20.3</v>
      </c>
      <c r="N77" s="1220">
        <v>13</v>
      </c>
      <c r="O77" s="1220">
        <v>21</v>
      </c>
      <c r="R77" s="245">
        <v>12.3</v>
      </c>
      <c r="T77" s="245">
        <v>11.1</v>
      </c>
    </row>
    <row r="78" spans="2:30">
      <c r="B78" s="250"/>
      <c r="C78" s="246"/>
      <c r="D78" s="246"/>
      <c r="E78" s="246"/>
      <c r="F78" s="246"/>
      <c r="G78" s="1233"/>
      <c r="H78" s="1234"/>
      <c r="I78" s="1225"/>
      <c r="J78" s="1225"/>
      <c r="K78" s="1251"/>
      <c r="L78" s="1251"/>
      <c r="M78" s="1220"/>
      <c r="N78" s="1220"/>
      <c r="O78" s="1220"/>
    </row>
    <row r="79" spans="2:30">
      <c r="B79" s="250"/>
      <c r="C79" s="246"/>
      <c r="D79" s="246"/>
      <c r="E79" s="246"/>
      <c r="F79" s="246"/>
      <c r="G79" s="1233"/>
      <c r="H79" s="1234"/>
      <c r="I79" s="1252" t="s">
        <v>560</v>
      </c>
      <c r="J79" s="1236"/>
      <c r="K79" s="1253">
        <v>9.1999999999999993</v>
      </c>
      <c r="L79" s="1253">
        <v>8.5</v>
      </c>
      <c r="M79" s="1253">
        <v>7.7</v>
      </c>
      <c r="N79" s="1253">
        <v>6.8</v>
      </c>
      <c r="O79" s="1253">
        <v>6.8</v>
      </c>
      <c r="V79" s="245">
        <v>53.5</v>
      </c>
      <c r="X79" s="245">
        <v>48.2</v>
      </c>
      <c r="Z79" s="245">
        <v>34.200000000000003</v>
      </c>
      <c r="AB79" s="245">
        <v>30.3</v>
      </c>
      <c r="AD79" s="245">
        <v>28.9</v>
      </c>
    </row>
    <row r="80" spans="2:30">
      <c r="B80" s="250"/>
      <c r="C80" s="246"/>
      <c r="D80" s="246"/>
      <c r="E80" s="246"/>
      <c r="F80" s="246"/>
      <c r="G80" s="1238"/>
      <c r="H80" s="1239"/>
      <c r="I80" s="1236"/>
      <c r="J80" s="1236"/>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 zoomScaleNormal="100" zoomScaleSheetLayoutView="70" workbookViewId="0">
      <selection activeCell="F63" sqref="F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F63" sqref="F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30079</v>
      </c>
      <c r="E3" s="118"/>
      <c r="F3" s="119">
        <v>46819</v>
      </c>
      <c r="G3" s="120"/>
      <c r="H3" s="121"/>
    </row>
    <row r="4" spans="1:8">
      <c r="A4" s="122"/>
      <c r="B4" s="123"/>
      <c r="C4" s="124"/>
      <c r="D4" s="125">
        <v>20202</v>
      </c>
      <c r="E4" s="126"/>
      <c r="F4" s="127">
        <v>24121</v>
      </c>
      <c r="G4" s="128"/>
      <c r="H4" s="129"/>
    </row>
    <row r="5" spans="1:8">
      <c r="A5" s="110" t="s">
        <v>511</v>
      </c>
      <c r="B5" s="115"/>
      <c r="C5" s="116"/>
      <c r="D5" s="117">
        <v>32553</v>
      </c>
      <c r="E5" s="118"/>
      <c r="F5" s="119">
        <v>53270</v>
      </c>
      <c r="G5" s="120"/>
      <c r="H5" s="121"/>
    </row>
    <row r="6" spans="1:8">
      <c r="A6" s="122"/>
      <c r="B6" s="123"/>
      <c r="C6" s="124"/>
      <c r="D6" s="125">
        <v>19407</v>
      </c>
      <c r="E6" s="126"/>
      <c r="F6" s="127">
        <v>24316</v>
      </c>
      <c r="G6" s="128"/>
      <c r="H6" s="129"/>
    </row>
    <row r="7" spans="1:8">
      <c r="A7" s="110" t="s">
        <v>512</v>
      </c>
      <c r="B7" s="115"/>
      <c r="C7" s="116"/>
      <c r="D7" s="117">
        <v>53263</v>
      </c>
      <c r="E7" s="118"/>
      <c r="F7" s="119">
        <v>53292</v>
      </c>
      <c r="G7" s="120"/>
      <c r="H7" s="121"/>
    </row>
    <row r="8" spans="1:8">
      <c r="A8" s="122"/>
      <c r="B8" s="123"/>
      <c r="C8" s="124"/>
      <c r="D8" s="125">
        <v>25350</v>
      </c>
      <c r="E8" s="126"/>
      <c r="F8" s="127">
        <v>28900</v>
      </c>
      <c r="G8" s="128"/>
      <c r="H8" s="129"/>
    </row>
    <row r="9" spans="1:8">
      <c r="A9" s="110" t="s">
        <v>513</v>
      </c>
      <c r="B9" s="115"/>
      <c r="C9" s="116"/>
      <c r="D9" s="117">
        <v>92795</v>
      </c>
      <c r="E9" s="118"/>
      <c r="F9" s="119">
        <v>49919</v>
      </c>
      <c r="G9" s="120"/>
      <c r="H9" s="121"/>
    </row>
    <row r="10" spans="1:8">
      <c r="A10" s="122"/>
      <c r="B10" s="123"/>
      <c r="C10" s="124"/>
      <c r="D10" s="125">
        <v>57461</v>
      </c>
      <c r="E10" s="126"/>
      <c r="F10" s="127">
        <v>26398</v>
      </c>
      <c r="G10" s="128"/>
      <c r="H10" s="129"/>
    </row>
    <row r="11" spans="1:8">
      <c r="A11" s="110" t="s">
        <v>514</v>
      </c>
      <c r="B11" s="115"/>
      <c r="C11" s="116"/>
      <c r="D11" s="117">
        <v>50050</v>
      </c>
      <c r="E11" s="118"/>
      <c r="F11" s="119">
        <v>47738</v>
      </c>
      <c r="G11" s="120"/>
      <c r="H11" s="121"/>
    </row>
    <row r="12" spans="1:8">
      <c r="A12" s="122"/>
      <c r="B12" s="123"/>
      <c r="C12" s="130"/>
      <c r="D12" s="125">
        <v>43758</v>
      </c>
      <c r="E12" s="126"/>
      <c r="F12" s="127">
        <v>24937</v>
      </c>
      <c r="G12" s="128"/>
      <c r="H12" s="129"/>
    </row>
    <row r="13" spans="1:8">
      <c r="A13" s="110"/>
      <c r="B13" s="115"/>
      <c r="C13" s="131"/>
      <c r="D13" s="132">
        <v>51748</v>
      </c>
      <c r="E13" s="133"/>
      <c r="F13" s="134">
        <v>50208</v>
      </c>
      <c r="G13" s="135"/>
      <c r="H13" s="121"/>
    </row>
    <row r="14" spans="1:8">
      <c r="A14" s="122"/>
      <c r="B14" s="123"/>
      <c r="C14" s="124"/>
      <c r="D14" s="125">
        <v>33236</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0.63</v>
      </c>
      <c r="C19" s="136">
        <f>ROUND(VALUE(SUBSTITUTE(実質収支比率等に係る経年分析!G$48,"▲","-")),2)</f>
        <v>0.41</v>
      </c>
      <c r="D19" s="136">
        <f>ROUND(VALUE(SUBSTITUTE(実質収支比率等に係る経年分析!H$48,"▲","-")),2)</f>
        <v>0.67</v>
      </c>
      <c r="E19" s="136">
        <f>ROUND(VALUE(SUBSTITUTE(実質収支比率等に係る経年分析!I$48,"▲","-")),2)</f>
        <v>0.74</v>
      </c>
      <c r="F19" s="136">
        <f>ROUND(VALUE(SUBSTITUTE(実質収支比率等に係る経年分析!J$48,"▲","-")),2)</f>
        <v>0.64</v>
      </c>
    </row>
    <row r="20" spans="1:11">
      <c r="A20" s="136" t="s">
        <v>43</v>
      </c>
      <c r="B20" s="136">
        <f>ROUND(VALUE(SUBSTITUTE(実質収支比率等に係る経年分析!F$47,"▲","-")),2)</f>
        <v>11.6</v>
      </c>
      <c r="C20" s="136">
        <f>ROUND(VALUE(SUBSTITUTE(実質収支比率等に係る経年分析!G$47,"▲","-")),2)</f>
        <v>8.8800000000000008</v>
      </c>
      <c r="D20" s="136">
        <f>ROUND(VALUE(SUBSTITUTE(実質収支比率等に係る経年分析!H$47,"▲","-")),2)</f>
        <v>9.91</v>
      </c>
      <c r="E20" s="136">
        <f>ROUND(VALUE(SUBSTITUTE(実質収支比率等に係る経年分析!I$47,"▲","-")),2)</f>
        <v>14.48</v>
      </c>
      <c r="F20" s="136">
        <f>ROUND(VALUE(SUBSTITUTE(実質収支比率等に係る経年分析!J$47,"▲","-")),2)</f>
        <v>11.65</v>
      </c>
    </row>
    <row r="21" spans="1:11">
      <c r="A21" s="136" t="s">
        <v>44</v>
      </c>
      <c r="B21" s="136">
        <f>IF(ISNUMBER(VALUE(SUBSTITUTE(実質収支比率等に係る経年分析!F$49,"▲","-"))),ROUND(VALUE(SUBSTITUTE(実質収支比率等に係る経年分析!F$49,"▲","-")),2),NA())</f>
        <v>0.98</v>
      </c>
      <c r="C21" s="136">
        <f>IF(ISNUMBER(VALUE(SUBSTITUTE(実質収支比率等に係る経年分析!G$49,"▲","-"))),ROUND(VALUE(SUBSTITUTE(実質収支比率等に係る経年分析!G$49,"▲","-")),2),NA())</f>
        <v>-3.1</v>
      </c>
      <c r="D21" s="136">
        <f>IF(ISNUMBER(VALUE(SUBSTITUTE(実質収支比率等に係る経年分析!H$49,"▲","-"))),ROUND(VALUE(SUBSTITUTE(実質収支比率等に係る経年分析!H$49,"▲","-")),2),NA())</f>
        <v>0.97</v>
      </c>
      <c r="E21" s="136">
        <f>IF(ISNUMBER(VALUE(SUBSTITUTE(実質収支比率等に係る経年分析!I$49,"▲","-"))),ROUND(VALUE(SUBSTITUTE(実質収支比率等に係る経年分析!I$49,"▲","-")),2),NA())</f>
        <v>4.4400000000000004</v>
      </c>
      <c r="F21" s="136">
        <f>IF(ISNUMBER(VALUE(SUBSTITUTE(実質収支比率等に係る経年分析!J$49,"▲","-"))),ROUND(VALUE(SUBSTITUTE(実質収支比率等に係る経年分析!J$49,"▲","-")),2),NA())</f>
        <v>-3.17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病院事業特別会計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0.63</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0.57999999999999996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0.68</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c r="A36" s="137" t="str">
        <f>IF(連結実質赤字比率に係る赤字・黒字の構成分析!C$34="",NA(),連結実質赤字比率に係る赤字・黒字の構成分析!C$34)</f>
        <v>水道事業特別会計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24.95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27.06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30.27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31.29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33.42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1948</v>
      </c>
      <c r="E42" s="138"/>
      <c r="F42" s="138"/>
      <c r="G42" s="138">
        <f>'実質公債費比率（分子）の構造'!L$52</f>
        <v>1631</v>
      </c>
      <c r="H42" s="138"/>
      <c r="I42" s="138"/>
      <c r="J42" s="138">
        <f>'実質公債費比率（分子）の構造'!M$52</f>
        <v>1812</v>
      </c>
      <c r="K42" s="138"/>
      <c r="L42" s="138"/>
      <c r="M42" s="138">
        <f>'実質公債費比率（分子）の構造'!N$52</f>
        <v>1717</v>
      </c>
      <c r="N42" s="138"/>
      <c r="O42" s="138"/>
      <c r="P42" s="138">
        <f>'実質公債費比率（分子）の構造'!O$52</f>
        <v>1579</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455</v>
      </c>
      <c r="C44" s="138"/>
      <c r="D44" s="138"/>
      <c r="E44" s="138">
        <f>'実質公債費比率（分子）の構造'!L$50</f>
        <v>455</v>
      </c>
      <c r="F44" s="138"/>
      <c r="G44" s="138"/>
      <c r="H44" s="138">
        <f>'実質公債費比率（分子）の構造'!M$50</f>
        <v>655</v>
      </c>
      <c r="I44" s="138"/>
      <c r="J44" s="138"/>
      <c r="K44" s="138">
        <f>'実質公債費比率（分子）の構造'!N$50</f>
        <v>457</v>
      </c>
      <c r="L44" s="138"/>
      <c r="M44" s="138"/>
      <c r="N44" s="138">
        <f>'実質公債費比率（分子）の構造'!O$50</f>
        <v>456</v>
      </c>
      <c r="O44" s="138"/>
      <c r="P44" s="138"/>
    </row>
    <row r="45" spans="1:16">
      <c r="A45" s="138" t="s">
        <v>54</v>
      </c>
      <c r="B45" s="138">
        <f>'実質公債費比率（分子）の構造'!K$49</f>
        <v>60</v>
      </c>
      <c r="C45" s="138"/>
      <c r="D45" s="138"/>
      <c r="E45" s="138">
        <f>'実質公債費比率（分子）の構造'!L$49</f>
        <v>69</v>
      </c>
      <c r="F45" s="138"/>
      <c r="G45" s="138"/>
      <c r="H45" s="138">
        <f>'実質公債費比率（分子）の構造'!M$49</f>
        <v>50</v>
      </c>
      <c r="I45" s="138"/>
      <c r="J45" s="138"/>
      <c r="K45" s="138">
        <f>'実質公債費比率（分子）の構造'!N$49</f>
        <v>27</v>
      </c>
      <c r="L45" s="138"/>
      <c r="M45" s="138"/>
      <c r="N45" s="138">
        <f>'実質公債費比率（分子）の構造'!O$49</f>
        <v>21</v>
      </c>
      <c r="O45" s="138"/>
      <c r="P45" s="138"/>
    </row>
    <row r="46" spans="1:16">
      <c r="A46" s="138" t="s">
        <v>55</v>
      </c>
      <c r="B46" s="138">
        <f>'実質公債費比率（分子）の構造'!K$48</f>
        <v>490</v>
      </c>
      <c r="C46" s="138"/>
      <c r="D46" s="138"/>
      <c r="E46" s="138">
        <f>'実質公債費比率（分子）の構造'!L$48</f>
        <v>490</v>
      </c>
      <c r="F46" s="138"/>
      <c r="G46" s="138"/>
      <c r="H46" s="138">
        <f>'実質公債費比率（分子）の構造'!M$48</f>
        <v>532</v>
      </c>
      <c r="I46" s="138"/>
      <c r="J46" s="138"/>
      <c r="K46" s="138">
        <f>'実質公債費比率（分子）の構造'!N$48</f>
        <v>554</v>
      </c>
      <c r="L46" s="138"/>
      <c r="M46" s="138"/>
      <c r="N46" s="138">
        <f>'実質公債費比率（分子）の構造'!O$48</f>
        <v>600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1687</v>
      </c>
      <c r="C49" s="138"/>
      <c r="D49" s="138"/>
      <c r="E49" s="138">
        <f>'実質公債費比率（分子）の構造'!L$45</f>
        <v>1618</v>
      </c>
      <c r="F49" s="138"/>
      <c r="G49" s="138"/>
      <c r="H49" s="138">
        <f>'実質公債費比率（分子）の構造'!M$45</f>
        <v>1577</v>
      </c>
      <c r="I49" s="138"/>
      <c r="J49" s="138"/>
      <c r="K49" s="138">
        <f>'実質公債費比率（分子）の構造'!N$45</f>
        <v>1460</v>
      </c>
      <c r="L49" s="138"/>
      <c r="M49" s="138"/>
      <c r="N49" s="138">
        <f>'実質公債費比率（分子）の構造'!O$45</f>
        <v>1448</v>
      </c>
      <c r="O49" s="138"/>
      <c r="P49" s="138"/>
    </row>
    <row r="50" spans="1:16">
      <c r="A50" s="138" t="s">
        <v>59</v>
      </c>
      <c r="B50" s="138" t="e">
        <f>NA()</f>
        <v>#N/A</v>
      </c>
      <c r="C50" s="138">
        <f>IF(ISNUMBER('実質公債費比率（分子）の構造'!K$53),'実質公債費比率（分子）の構造'!K$53,NA())</f>
        <v>744</v>
      </c>
      <c r="D50" s="138" t="e">
        <f>NA()</f>
        <v>#N/A</v>
      </c>
      <c r="E50" s="138" t="e">
        <f>NA()</f>
        <v>#N/A</v>
      </c>
      <c r="F50" s="138">
        <f>IF(ISNUMBER('実質公債費比率（分子）の構造'!L$53),'実質公債費比率（分子）の構造'!L$53,NA())</f>
        <v>1001</v>
      </c>
      <c r="G50" s="138" t="e">
        <f>NA()</f>
        <v>#N/A</v>
      </c>
      <c r="H50" s="138" t="e">
        <f>NA()</f>
        <v>#N/A</v>
      </c>
      <c r="I50" s="138">
        <f>IF(ISNUMBER('実質公債費比率（分子）の構造'!M$53),'実質公債費比率（分子）の構造'!M$53,NA())</f>
        <v>1002</v>
      </c>
      <c r="J50" s="138" t="e">
        <f>NA()</f>
        <v>#N/A</v>
      </c>
      <c r="K50" s="138" t="e">
        <f>NA()</f>
        <v>#N/A</v>
      </c>
      <c r="L50" s="138">
        <f>IF(ISNUMBER('実質公債費比率（分子）の構造'!N$53),'実質公債費比率（分子）の構造'!N$53,NA())</f>
        <v>781</v>
      </c>
      <c r="M50" s="138" t="e">
        <f>NA()</f>
        <v>#N/A</v>
      </c>
      <c r="N50" s="138" t="e">
        <f>NA()</f>
        <v>#N/A</v>
      </c>
      <c r="O50" s="138">
        <f>IF(ISNUMBER('実質公債費比率（分子）の構造'!O$53),'実質公債費比率（分子）の構造'!O$53,NA())</f>
        <v>946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14414</v>
      </c>
      <c r="E56" s="137"/>
      <c r="F56" s="137"/>
      <c r="G56" s="137">
        <f>'将来負担比率（分子）の構造'!J$52</f>
        <v>13947</v>
      </c>
      <c r="H56" s="137"/>
      <c r="I56" s="137"/>
      <c r="J56" s="137">
        <f>'将来負担比率（分子）の構造'!K$52</f>
        <v>13762</v>
      </c>
      <c r="K56" s="137"/>
      <c r="L56" s="137"/>
      <c r="M56" s="137">
        <f>'将来負担比率（分子）の構造'!L$52</f>
        <v>14636</v>
      </c>
      <c r="N56" s="137"/>
      <c r="O56" s="137"/>
      <c r="P56" s="137">
        <f>'将来負担比率（分子）の構造'!M$52</f>
        <v>14698</v>
      </c>
    </row>
    <row r="57" spans="1:16">
      <c r="A57" s="137" t="s">
        <v>36</v>
      </c>
      <c r="B57" s="137"/>
      <c r="C57" s="137"/>
      <c r="D57" s="137">
        <f>'将来負担比率（分子）の構造'!I$51</f>
        <v>3781</v>
      </c>
      <c r="E57" s="137"/>
      <c r="F57" s="137"/>
      <c r="G57" s="137">
        <f>'将来負担比率（分子）の構造'!J$51</f>
        <v>3613</v>
      </c>
      <c r="H57" s="137"/>
      <c r="I57" s="137"/>
      <c r="J57" s="137">
        <f>'将来負担比率（分子）の構造'!K$51</f>
        <v>3334</v>
      </c>
      <c r="K57" s="137"/>
      <c r="L57" s="137"/>
      <c r="M57" s="137">
        <f>'将来負担比率（分子）の構造'!L$51</f>
        <v>3301</v>
      </c>
      <c r="N57" s="137"/>
      <c r="O57" s="137"/>
      <c r="P57" s="137">
        <f>'将来負担比率（分子）の構造'!M$51</f>
        <v>3276</v>
      </c>
    </row>
    <row r="58" spans="1:16">
      <c r="A58" s="137" t="s">
        <v>35</v>
      </c>
      <c r="B58" s="137"/>
      <c r="C58" s="137"/>
      <c r="D58" s="137">
        <f>'将来負担比率（分子）の構造'!I$50</f>
        <v>3018</v>
      </c>
      <c r="E58" s="137"/>
      <c r="F58" s="137"/>
      <c r="G58" s="137">
        <f>'将来負担比率（分子）の構造'!J$50</f>
        <v>2888</v>
      </c>
      <c r="H58" s="137"/>
      <c r="I58" s="137"/>
      <c r="J58" s="137">
        <f>'将来負担比率（分子）の構造'!K$50</f>
        <v>3250</v>
      </c>
      <c r="K58" s="137"/>
      <c r="L58" s="137"/>
      <c r="M58" s="137">
        <f>'将来負担比率（分子）の構造'!L$50</f>
        <v>3294</v>
      </c>
      <c r="N58" s="137"/>
      <c r="O58" s="137"/>
      <c r="P58" s="137">
        <f>'将来負担比率（分子）の構造'!M$50</f>
        <v>2626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1639</v>
      </c>
      <c r="C62" s="137"/>
      <c r="D62" s="137"/>
      <c r="E62" s="137">
        <f>'将来負担比率（分子）の構造'!J$45</f>
        <v>1675</v>
      </c>
      <c r="F62" s="137"/>
      <c r="G62" s="137"/>
      <c r="H62" s="137">
        <f>'将来負担比率（分子）の構造'!K$45</f>
        <v>1550</v>
      </c>
      <c r="I62" s="137"/>
      <c r="J62" s="137"/>
      <c r="K62" s="137">
        <f>'将来負担比率（分子）の構造'!L$45</f>
        <v>1556</v>
      </c>
      <c r="L62" s="137"/>
      <c r="M62" s="137"/>
      <c r="N62" s="137">
        <f>'将来負担比率（分子）の構造'!M$45</f>
        <v>1533</v>
      </c>
      <c r="O62" s="137"/>
      <c r="P62" s="137"/>
    </row>
    <row r="63" spans="1:16">
      <c r="A63" s="137" t="s">
        <v>28</v>
      </c>
      <c r="B63" s="137">
        <f>'将来負担比率（分子）の構造'!I$44</f>
        <v>170</v>
      </c>
      <c r="C63" s="137"/>
      <c r="D63" s="137"/>
      <c r="E63" s="137">
        <f>'将来負担比率（分子）の構造'!J$44</f>
        <v>115</v>
      </c>
      <c r="F63" s="137"/>
      <c r="G63" s="137"/>
      <c r="H63" s="137">
        <f>'将来負担比率（分子）の構造'!K$44</f>
        <v>76</v>
      </c>
      <c r="I63" s="137"/>
      <c r="J63" s="137"/>
      <c r="K63" s="137">
        <f>'将来負担比率（分子）の構造'!L$44</f>
        <v>31</v>
      </c>
      <c r="L63" s="137"/>
      <c r="M63" s="137"/>
      <c r="N63" s="137">
        <f>'将来負担比率（分子）の構造'!M$44</f>
        <v>4</v>
      </c>
      <c r="O63" s="137"/>
      <c r="P63" s="137"/>
    </row>
    <row r="64" spans="1:16">
      <c r="A64" s="137" t="s">
        <v>27</v>
      </c>
      <c r="B64" s="137">
        <f>'将来負担比率（分子）の構造'!I$43</f>
        <v>8251</v>
      </c>
      <c r="C64" s="137"/>
      <c r="D64" s="137"/>
      <c r="E64" s="137">
        <f>'将来負担比率（分子）の構造'!J$43</f>
        <v>7858</v>
      </c>
      <c r="F64" s="137"/>
      <c r="G64" s="137"/>
      <c r="H64" s="137">
        <f>'将来負担比率（分子）の構造'!K$43</f>
        <v>7840</v>
      </c>
      <c r="I64" s="137"/>
      <c r="J64" s="137"/>
      <c r="K64" s="137">
        <f>'将来負担比率（分子）の構造'!L$43</f>
        <v>8045</v>
      </c>
      <c r="L64" s="137"/>
      <c r="M64" s="137"/>
      <c r="N64" s="137">
        <f>'将来負担比率（分子）の構造'!M$43</f>
        <v>8427</v>
      </c>
      <c r="O64" s="137"/>
      <c r="P64" s="137"/>
    </row>
    <row r="65" spans="1:16">
      <c r="A65" s="137" t="s">
        <v>26</v>
      </c>
      <c r="B65" s="137">
        <f>'将来負担比率（分子）の構造'!I$42</f>
        <v>4861</v>
      </c>
      <c r="C65" s="137"/>
      <c r="D65" s="137"/>
      <c r="E65" s="137">
        <f>'将来負担比率（分子）の構造'!J$42</f>
        <v>4410</v>
      </c>
      <c r="F65" s="137"/>
      <c r="G65" s="137"/>
      <c r="H65" s="137">
        <f>'将来負担比率（分子）の構造'!K$42</f>
        <v>3753</v>
      </c>
      <c r="I65" s="137"/>
      <c r="J65" s="137"/>
      <c r="K65" s="137">
        <f>'将来負担比率（分子）の構造'!L$42</f>
        <v>3296</v>
      </c>
      <c r="L65" s="137"/>
      <c r="M65" s="137"/>
      <c r="N65" s="137">
        <f>'将来負担比率（分子）の構造'!M$42</f>
        <v>2840</v>
      </c>
      <c r="O65" s="137"/>
      <c r="P65" s="137"/>
    </row>
    <row r="66" spans="1:16">
      <c r="A66" s="137" t="s">
        <v>25</v>
      </c>
      <c r="B66" s="137">
        <f>'将来負担比率（分子）の構造'!I$41</f>
        <v>14883</v>
      </c>
      <c r="C66" s="137"/>
      <c r="D66" s="137"/>
      <c r="E66" s="137">
        <f>'将来負担比率（分子）の構造'!J$41</f>
        <v>14395</v>
      </c>
      <c r="F66" s="137"/>
      <c r="G66" s="137"/>
      <c r="H66" s="137">
        <f>'将来負担比率（分子）の構造'!K$41</f>
        <v>14418</v>
      </c>
      <c r="I66" s="137"/>
      <c r="J66" s="137"/>
      <c r="K66" s="137">
        <f>'将来負担比率（分子）の構造'!L$41</f>
        <v>15514</v>
      </c>
      <c r="L66" s="137"/>
      <c r="M66" s="137"/>
      <c r="N66" s="137">
        <f>'将来負担比率（分子）の構造'!M$41</f>
        <v>15473</v>
      </c>
      <c r="O66" s="137"/>
      <c r="P66" s="137"/>
    </row>
    <row r="67" spans="1:16">
      <c r="A67" s="137" t="s">
        <v>63</v>
      </c>
      <c r="B67" s="137" t="e">
        <f>NA()</f>
        <v>#N/A</v>
      </c>
      <c r="C67" s="137">
        <f>IF(ISNUMBER('将来負担比率（分子）の構造'!I$53), IF('将来負担比率（分子）の構造'!I$53 &lt; 0, 0, '将来負担比率（分子）の構造'!I$53), NA())</f>
        <v>8591</v>
      </c>
      <c r="D67" s="137" t="e">
        <f>NA()</f>
        <v>#N/A</v>
      </c>
      <c r="E67" s="137" t="e">
        <f>NA()</f>
        <v>#N/A</v>
      </c>
      <c r="F67" s="137">
        <f>IF(ISNUMBER('将来負担比率（分子）の構造'!J$53), IF('将来負担比率（分子）の構造'!J$53 &lt; 0, 0, '将来負担比率（分子）の構造'!J$53), NA())</f>
        <v>8007</v>
      </c>
      <c r="G67" s="137" t="e">
        <f>NA()</f>
        <v>#N/A</v>
      </c>
      <c r="H67" s="137" t="e">
        <f>NA()</f>
        <v>#N/A</v>
      </c>
      <c r="I67" s="137">
        <f>IF(ISNUMBER('将来負担比率（分子）の構造'!K$53), IF('将来負担比率（分子）の構造'!K$53 &lt; 0, 0, '将来負担比率（分子）の構造'!K$53), NA())</f>
        <v>7291</v>
      </c>
      <c r="J67" s="137" t="e">
        <f>NA()</f>
        <v>#N/A</v>
      </c>
      <c r="K67" s="137" t="e">
        <f>NA()</f>
        <v>#N/A</v>
      </c>
      <c r="L67" s="137">
        <f>IF(ISNUMBER('将来負担比率（分子）の構造'!L$53), IF('将来負担比率（分子）の構造'!L$53 &lt; 0, 0, '将来負担比率（分子）の構造'!L$53), NA())</f>
        <v>7210</v>
      </c>
      <c r="M67" s="137" t="e">
        <f>NA()</f>
        <v>#N/A</v>
      </c>
      <c r="N67" s="137" t="e">
        <f>NA()</f>
        <v>#N/A</v>
      </c>
      <c r="O67" s="137">
        <f>IF(ISNUMBER('将来負担比率（分子）の構造'!M$53), IF('将来負担比率（分子）の構造'!M$53 &lt; 0, 0, '将来負担比率（分子）の構造'!M$53), NA())</f>
        <v>7678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5622831</v>
      </c>
      <c r="S5" s="641"/>
      <c r="T5" s="641"/>
      <c r="U5" s="641"/>
      <c r="V5" s="641"/>
      <c r="W5" s="641"/>
      <c r="X5" s="641"/>
      <c r="Y5" s="688"/>
      <c r="Z5" s="701">
        <v>43.9</v>
      </c>
      <c r="AA5" s="701"/>
      <c r="AB5" s="701"/>
      <c r="AC5" s="701"/>
      <c r="AD5" s="702">
        <v>5252575</v>
      </c>
      <c r="AE5" s="702"/>
      <c r="AF5" s="702"/>
      <c r="AG5" s="702"/>
      <c r="AH5" s="702"/>
      <c r="AI5" s="702"/>
      <c r="AJ5" s="702"/>
      <c r="AK5" s="702"/>
      <c r="AL5" s="689">
        <v>68.099999999999994</v>
      </c>
      <c r="AM5" s="658"/>
      <c r="AN5" s="658"/>
      <c r="AO5" s="690"/>
      <c r="AP5" s="677" t="s">
        <v>208</v>
      </c>
      <c r="AQ5" s="678"/>
      <c r="AR5" s="678"/>
      <c r="AS5" s="678"/>
      <c r="AT5" s="678"/>
      <c r="AU5" s="678"/>
      <c r="AV5" s="678"/>
      <c r="AW5" s="678"/>
      <c r="AX5" s="678"/>
      <c r="AY5" s="678"/>
      <c r="AZ5" s="678"/>
      <c r="BA5" s="678"/>
      <c r="BB5" s="678"/>
      <c r="BC5" s="678"/>
      <c r="BD5" s="678"/>
      <c r="BE5" s="678"/>
      <c r="BF5" s="679"/>
      <c r="BG5" s="590">
        <v>5252575</v>
      </c>
      <c r="BH5" s="591"/>
      <c r="BI5" s="591"/>
      <c r="BJ5" s="591"/>
      <c r="BK5" s="591"/>
      <c r="BL5" s="591"/>
      <c r="BM5" s="591"/>
      <c r="BN5" s="592"/>
      <c r="BO5" s="643">
        <v>93.4</v>
      </c>
      <c r="BP5" s="643"/>
      <c r="BQ5" s="643"/>
      <c r="BR5" s="643"/>
      <c r="BS5" s="644">
        <v>76473</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89736</v>
      </c>
      <c r="S6" s="591"/>
      <c r="T6" s="591"/>
      <c r="U6" s="591"/>
      <c r="V6" s="591"/>
      <c r="W6" s="591"/>
      <c r="X6" s="591"/>
      <c r="Y6" s="592"/>
      <c r="Z6" s="643">
        <v>0.7</v>
      </c>
      <c r="AA6" s="643"/>
      <c r="AB6" s="643"/>
      <c r="AC6" s="643"/>
      <c r="AD6" s="644">
        <v>89736</v>
      </c>
      <c r="AE6" s="644"/>
      <c r="AF6" s="644"/>
      <c r="AG6" s="644"/>
      <c r="AH6" s="644"/>
      <c r="AI6" s="644"/>
      <c r="AJ6" s="644"/>
      <c r="AK6" s="644"/>
      <c r="AL6" s="613">
        <v>1.2</v>
      </c>
      <c r="AM6" s="645"/>
      <c r="AN6" s="645"/>
      <c r="AO6" s="646"/>
      <c r="AP6" s="587" t="s">
        <v>213</v>
      </c>
      <c r="AQ6" s="588"/>
      <c r="AR6" s="588"/>
      <c r="AS6" s="588"/>
      <c r="AT6" s="588"/>
      <c r="AU6" s="588"/>
      <c r="AV6" s="588"/>
      <c r="AW6" s="588"/>
      <c r="AX6" s="588"/>
      <c r="AY6" s="588"/>
      <c r="AZ6" s="588"/>
      <c r="BA6" s="588"/>
      <c r="BB6" s="588"/>
      <c r="BC6" s="588"/>
      <c r="BD6" s="588"/>
      <c r="BE6" s="588"/>
      <c r="BF6" s="589"/>
      <c r="BG6" s="590">
        <v>5252575</v>
      </c>
      <c r="BH6" s="591"/>
      <c r="BI6" s="591"/>
      <c r="BJ6" s="591"/>
      <c r="BK6" s="591"/>
      <c r="BL6" s="591"/>
      <c r="BM6" s="591"/>
      <c r="BN6" s="592"/>
      <c r="BO6" s="643">
        <v>93.4</v>
      </c>
      <c r="BP6" s="643"/>
      <c r="BQ6" s="643"/>
      <c r="BR6" s="643"/>
      <c r="BS6" s="644">
        <v>76473</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132663</v>
      </c>
      <c r="CS6" s="591"/>
      <c r="CT6" s="591"/>
      <c r="CU6" s="591"/>
      <c r="CV6" s="591"/>
      <c r="CW6" s="591"/>
      <c r="CX6" s="591"/>
      <c r="CY6" s="592"/>
      <c r="CZ6" s="643">
        <v>1.1000000000000001</v>
      </c>
      <c r="DA6" s="643"/>
      <c r="DB6" s="643"/>
      <c r="DC6" s="643"/>
      <c r="DD6" s="596" t="s">
        <v>215</v>
      </c>
      <c r="DE6" s="591"/>
      <c r="DF6" s="591"/>
      <c r="DG6" s="591"/>
      <c r="DH6" s="591"/>
      <c r="DI6" s="591"/>
      <c r="DJ6" s="591"/>
      <c r="DK6" s="591"/>
      <c r="DL6" s="591"/>
      <c r="DM6" s="591"/>
      <c r="DN6" s="591"/>
      <c r="DO6" s="591"/>
      <c r="DP6" s="592"/>
      <c r="DQ6" s="596">
        <v>132645</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9724</v>
      </c>
      <c r="S7" s="591"/>
      <c r="T7" s="591"/>
      <c r="U7" s="591"/>
      <c r="V7" s="591"/>
      <c r="W7" s="591"/>
      <c r="X7" s="591"/>
      <c r="Y7" s="592"/>
      <c r="Z7" s="643">
        <v>0.1</v>
      </c>
      <c r="AA7" s="643"/>
      <c r="AB7" s="643"/>
      <c r="AC7" s="643"/>
      <c r="AD7" s="644">
        <v>9724</v>
      </c>
      <c r="AE7" s="644"/>
      <c r="AF7" s="644"/>
      <c r="AG7" s="644"/>
      <c r="AH7" s="644"/>
      <c r="AI7" s="644"/>
      <c r="AJ7" s="644"/>
      <c r="AK7" s="644"/>
      <c r="AL7" s="613">
        <v>0.1</v>
      </c>
      <c r="AM7" s="645"/>
      <c r="AN7" s="645"/>
      <c r="AO7" s="646"/>
      <c r="AP7" s="587" t="s">
        <v>217</v>
      </c>
      <c r="AQ7" s="588"/>
      <c r="AR7" s="588"/>
      <c r="AS7" s="588"/>
      <c r="AT7" s="588"/>
      <c r="AU7" s="588"/>
      <c r="AV7" s="588"/>
      <c r="AW7" s="588"/>
      <c r="AX7" s="588"/>
      <c r="AY7" s="588"/>
      <c r="AZ7" s="588"/>
      <c r="BA7" s="588"/>
      <c r="BB7" s="588"/>
      <c r="BC7" s="588"/>
      <c r="BD7" s="588"/>
      <c r="BE7" s="588"/>
      <c r="BF7" s="589"/>
      <c r="BG7" s="590">
        <v>2775378</v>
      </c>
      <c r="BH7" s="591"/>
      <c r="BI7" s="591"/>
      <c r="BJ7" s="591"/>
      <c r="BK7" s="591"/>
      <c r="BL7" s="591"/>
      <c r="BM7" s="591"/>
      <c r="BN7" s="592"/>
      <c r="BO7" s="643">
        <v>49.4</v>
      </c>
      <c r="BP7" s="643"/>
      <c r="BQ7" s="643"/>
      <c r="BR7" s="643"/>
      <c r="BS7" s="644">
        <v>76473</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1499032</v>
      </c>
      <c r="CS7" s="591"/>
      <c r="CT7" s="591"/>
      <c r="CU7" s="591"/>
      <c r="CV7" s="591"/>
      <c r="CW7" s="591"/>
      <c r="CX7" s="591"/>
      <c r="CY7" s="592"/>
      <c r="CZ7" s="643">
        <v>11.9</v>
      </c>
      <c r="DA7" s="643"/>
      <c r="DB7" s="643"/>
      <c r="DC7" s="643"/>
      <c r="DD7" s="596">
        <v>16434</v>
      </c>
      <c r="DE7" s="591"/>
      <c r="DF7" s="591"/>
      <c r="DG7" s="591"/>
      <c r="DH7" s="591"/>
      <c r="DI7" s="591"/>
      <c r="DJ7" s="591"/>
      <c r="DK7" s="591"/>
      <c r="DL7" s="591"/>
      <c r="DM7" s="591"/>
      <c r="DN7" s="591"/>
      <c r="DO7" s="591"/>
      <c r="DP7" s="592"/>
      <c r="DQ7" s="596">
        <v>1318602</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31620</v>
      </c>
      <c r="S8" s="591"/>
      <c r="T8" s="591"/>
      <c r="U8" s="591"/>
      <c r="V8" s="591"/>
      <c r="W8" s="591"/>
      <c r="X8" s="591"/>
      <c r="Y8" s="592"/>
      <c r="Z8" s="643">
        <v>0.2</v>
      </c>
      <c r="AA8" s="643"/>
      <c r="AB8" s="643"/>
      <c r="AC8" s="643"/>
      <c r="AD8" s="644">
        <v>31620</v>
      </c>
      <c r="AE8" s="644"/>
      <c r="AF8" s="644"/>
      <c r="AG8" s="644"/>
      <c r="AH8" s="644"/>
      <c r="AI8" s="644"/>
      <c r="AJ8" s="644"/>
      <c r="AK8" s="644"/>
      <c r="AL8" s="613">
        <v>0.4</v>
      </c>
      <c r="AM8" s="645"/>
      <c r="AN8" s="645"/>
      <c r="AO8" s="646"/>
      <c r="AP8" s="587" t="s">
        <v>220</v>
      </c>
      <c r="AQ8" s="588"/>
      <c r="AR8" s="588"/>
      <c r="AS8" s="588"/>
      <c r="AT8" s="588"/>
      <c r="AU8" s="588"/>
      <c r="AV8" s="588"/>
      <c r="AW8" s="588"/>
      <c r="AX8" s="588"/>
      <c r="AY8" s="588"/>
      <c r="AZ8" s="588"/>
      <c r="BA8" s="588"/>
      <c r="BB8" s="588"/>
      <c r="BC8" s="588"/>
      <c r="BD8" s="588"/>
      <c r="BE8" s="588"/>
      <c r="BF8" s="589"/>
      <c r="BG8" s="590">
        <v>60588</v>
      </c>
      <c r="BH8" s="591"/>
      <c r="BI8" s="591"/>
      <c r="BJ8" s="591"/>
      <c r="BK8" s="591"/>
      <c r="BL8" s="591"/>
      <c r="BM8" s="591"/>
      <c r="BN8" s="592"/>
      <c r="BO8" s="643">
        <v>1.1000000000000001</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4334913</v>
      </c>
      <c r="CS8" s="591"/>
      <c r="CT8" s="591"/>
      <c r="CU8" s="591"/>
      <c r="CV8" s="591"/>
      <c r="CW8" s="591"/>
      <c r="CX8" s="591"/>
      <c r="CY8" s="592"/>
      <c r="CZ8" s="643">
        <v>34.299999999999997</v>
      </c>
      <c r="DA8" s="643"/>
      <c r="DB8" s="643"/>
      <c r="DC8" s="643"/>
      <c r="DD8" s="596">
        <v>177579</v>
      </c>
      <c r="DE8" s="591"/>
      <c r="DF8" s="591"/>
      <c r="DG8" s="591"/>
      <c r="DH8" s="591"/>
      <c r="DI8" s="591"/>
      <c r="DJ8" s="591"/>
      <c r="DK8" s="591"/>
      <c r="DL8" s="591"/>
      <c r="DM8" s="591"/>
      <c r="DN8" s="591"/>
      <c r="DO8" s="591"/>
      <c r="DP8" s="592"/>
      <c r="DQ8" s="596">
        <v>2329626</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18574</v>
      </c>
      <c r="S9" s="591"/>
      <c r="T9" s="591"/>
      <c r="U9" s="591"/>
      <c r="V9" s="591"/>
      <c r="W9" s="591"/>
      <c r="X9" s="591"/>
      <c r="Y9" s="592"/>
      <c r="Z9" s="643">
        <v>0.1</v>
      </c>
      <c r="AA9" s="643"/>
      <c r="AB9" s="643"/>
      <c r="AC9" s="643"/>
      <c r="AD9" s="644">
        <v>18574</v>
      </c>
      <c r="AE9" s="644"/>
      <c r="AF9" s="644"/>
      <c r="AG9" s="644"/>
      <c r="AH9" s="644"/>
      <c r="AI9" s="644"/>
      <c r="AJ9" s="644"/>
      <c r="AK9" s="644"/>
      <c r="AL9" s="613">
        <v>0.2</v>
      </c>
      <c r="AM9" s="645"/>
      <c r="AN9" s="645"/>
      <c r="AO9" s="646"/>
      <c r="AP9" s="587" t="s">
        <v>223</v>
      </c>
      <c r="AQ9" s="588"/>
      <c r="AR9" s="588"/>
      <c r="AS9" s="588"/>
      <c r="AT9" s="588"/>
      <c r="AU9" s="588"/>
      <c r="AV9" s="588"/>
      <c r="AW9" s="588"/>
      <c r="AX9" s="588"/>
      <c r="AY9" s="588"/>
      <c r="AZ9" s="588"/>
      <c r="BA9" s="588"/>
      <c r="BB9" s="588"/>
      <c r="BC9" s="588"/>
      <c r="BD9" s="588"/>
      <c r="BE9" s="588"/>
      <c r="BF9" s="589"/>
      <c r="BG9" s="590">
        <v>2310210</v>
      </c>
      <c r="BH9" s="591"/>
      <c r="BI9" s="591"/>
      <c r="BJ9" s="591"/>
      <c r="BK9" s="591"/>
      <c r="BL9" s="591"/>
      <c r="BM9" s="591"/>
      <c r="BN9" s="592"/>
      <c r="BO9" s="643">
        <v>41.1</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1478010</v>
      </c>
      <c r="CS9" s="591"/>
      <c r="CT9" s="591"/>
      <c r="CU9" s="591"/>
      <c r="CV9" s="591"/>
      <c r="CW9" s="591"/>
      <c r="CX9" s="591"/>
      <c r="CY9" s="592"/>
      <c r="CZ9" s="643">
        <v>11.7</v>
      </c>
      <c r="DA9" s="643"/>
      <c r="DB9" s="643"/>
      <c r="DC9" s="643"/>
      <c r="DD9" s="596">
        <v>713470</v>
      </c>
      <c r="DE9" s="591"/>
      <c r="DF9" s="591"/>
      <c r="DG9" s="591"/>
      <c r="DH9" s="591"/>
      <c r="DI9" s="591"/>
      <c r="DJ9" s="591"/>
      <c r="DK9" s="591"/>
      <c r="DL9" s="591"/>
      <c r="DM9" s="591"/>
      <c r="DN9" s="591"/>
      <c r="DO9" s="591"/>
      <c r="DP9" s="592"/>
      <c r="DQ9" s="596">
        <v>701467</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580164</v>
      </c>
      <c r="S10" s="591"/>
      <c r="T10" s="591"/>
      <c r="U10" s="591"/>
      <c r="V10" s="591"/>
      <c r="W10" s="591"/>
      <c r="X10" s="591"/>
      <c r="Y10" s="592"/>
      <c r="Z10" s="643">
        <v>4.5</v>
      </c>
      <c r="AA10" s="643"/>
      <c r="AB10" s="643"/>
      <c r="AC10" s="643"/>
      <c r="AD10" s="644">
        <v>580164</v>
      </c>
      <c r="AE10" s="644"/>
      <c r="AF10" s="644"/>
      <c r="AG10" s="644"/>
      <c r="AH10" s="644"/>
      <c r="AI10" s="644"/>
      <c r="AJ10" s="644"/>
      <c r="AK10" s="644"/>
      <c r="AL10" s="613">
        <v>7.5</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118124</v>
      </c>
      <c r="BH10" s="591"/>
      <c r="BI10" s="591"/>
      <c r="BJ10" s="591"/>
      <c r="BK10" s="591"/>
      <c r="BL10" s="591"/>
      <c r="BM10" s="591"/>
      <c r="BN10" s="592"/>
      <c r="BO10" s="643">
        <v>2.1</v>
      </c>
      <c r="BP10" s="643"/>
      <c r="BQ10" s="643"/>
      <c r="BR10" s="643"/>
      <c r="BS10" s="596">
        <v>19687</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286456</v>
      </c>
      <c r="BH11" s="591"/>
      <c r="BI11" s="591"/>
      <c r="BJ11" s="591"/>
      <c r="BK11" s="591"/>
      <c r="BL11" s="591"/>
      <c r="BM11" s="591"/>
      <c r="BN11" s="592"/>
      <c r="BO11" s="643">
        <v>5.0999999999999996</v>
      </c>
      <c r="BP11" s="643"/>
      <c r="BQ11" s="643"/>
      <c r="BR11" s="643"/>
      <c r="BS11" s="596">
        <v>56786</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92951</v>
      </c>
      <c r="CS11" s="591"/>
      <c r="CT11" s="591"/>
      <c r="CU11" s="591"/>
      <c r="CV11" s="591"/>
      <c r="CW11" s="591"/>
      <c r="CX11" s="591"/>
      <c r="CY11" s="592"/>
      <c r="CZ11" s="643">
        <v>0.7</v>
      </c>
      <c r="DA11" s="643"/>
      <c r="DB11" s="643"/>
      <c r="DC11" s="643"/>
      <c r="DD11" s="596" t="s">
        <v>111</v>
      </c>
      <c r="DE11" s="591"/>
      <c r="DF11" s="591"/>
      <c r="DG11" s="591"/>
      <c r="DH11" s="591"/>
      <c r="DI11" s="591"/>
      <c r="DJ11" s="591"/>
      <c r="DK11" s="591"/>
      <c r="DL11" s="591"/>
      <c r="DM11" s="591"/>
      <c r="DN11" s="591"/>
      <c r="DO11" s="591"/>
      <c r="DP11" s="592"/>
      <c r="DQ11" s="596">
        <v>75863</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2317200</v>
      </c>
      <c r="BH12" s="591"/>
      <c r="BI12" s="591"/>
      <c r="BJ12" s="591"/>
      <c r="BK12" s="591"/>
      <c r="BL12" s="591"/>
      <c r="BM12" s="591"/>
      <c r="BN12" s="592"/>
      <c r="BO12" s="643">
        <v>41.2</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160403</v>
      </c>
      <c r="CS12" s="591"/>
      <c r="CT12" s="591"/>
      <c r="CU12" s="591"/>
      <c r="CV12" s="591"/>
      <c r="CW12" s="591"/>
      <c r="CX12" s="591"/>
      <c r="CY12" s="592"/>
      <c r="CZ12" s="643">
        <v>1.3</v>
      </c>
      <c r="DA12" s="643"/>
      <c r="DB12" s="643"/>
      <c r="DC12" s="643"/>
      <c r="DD12" s="596" t="s">
        <v>111</v>
      </c>
      <c r="DE12" s="591"/>
      <c r="DF12" s="591"/>
      <c r="DG12" s="591"/>
      <c r="DH12" s="591"/>
      <c r="DI12" s="591"/>
      <c r="DJ12" s="591"/>
      <c r="DK12" s="591"/>
      <c r="DL12" s="591"/>
      <c r="DM12" s="591"/>
      <c r="DN12" s="591"/>
      <c r="DO12" s="591"/>
      <c r="DP12" s="592"/>
      <c r="DQ12" s="596">
        <v>148072</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28970</v>
      </c>
      <c r="S13" s="591"/>
      <c r="T13" s="591"/>
      <c r="U13" s="591"/>
      <c r="V13" s="591"/>
      <c r="W13" s="591"/>
      <c r="X13" s="591"/>
      <c r="Y13" s="592"/>
      <c r="Z13" s="643">
        <v>0.2</v>
      </c>
      <c r="AA13" s="643"/>
      <c r="AB13" s="643"/>
      <c r="AC13" s="643"/>
      <c r="AD13" s="644">
        <v>28970</v>
      </c>
      <c r="AE13" s="644"/>
      <c r="AF13" s="644"/>
      <c r="AG13" s="644"/>
      <c r="AH13" s="644"/>
      <c r="AI13" s="644"/>
      <c r="AJ13" s="644"/>
      <c r="AK13" s="644"/>
      <c r="AL13" s="613">
        <v>0.4</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2308875</v>
      </c>
      <c r="BH13" s="591"/>
      <c r="BI13" s="591"/>
      <c r="BJ13" s="591"/>
      <c r="BK13" s="591"/>
      <c r="BL13" s="591"/>
      <c r="BM13" s="591"/>
      <c r="BN13" s="592"/>
      <c r="BO13" s="643">
        <v>41.1</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1456269</v>
      </c>
      <c r="CS13" s="591"/>
      <c r="CT13" s="591"/>
      <c r="CU13" s="591"/>
      <c r="CV13" s="591"/>
      <c r="CW13" s="591"/>
      <c r="CX13" s="591"/>
      <c r="CY13" s="592"/>
      <c r="CZ13" s="643">
        <v>11.5</v>
      </c>
      <c r="DA13" s="643"/>
      <c r="DB13" s="643"/>
      <c r="DC13" s="643"/>
      <c r="DD13" s="596">
        <v>221181</v>
      </c>
      <c r="DE13" s="591"/>
      <c r="DF13" s="591"/>
      <c r="DG13" s="591"/>
      <c r="DH13" s="591"/>
      <c r="DI13" s="591"/>
      <c r="DJ13" s="591"/>
      <c r="DK13" s="591"/>
      <c r="DL13" s="591"/>
      <c r="DM13" s="591"/>
      <c r="DN13" s="591"/>
      <c r="DO13" s="591"/>
      <c r="DP13" s="592"/>
      <c r="DQ13" s="596">
        <v>1206583</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58640</v>
      </c>
      <c r="BH14" s="591"/>
      <c r="BI14" s="591"/>
      <c r="BJ14" s="591"/>
      <c r="BK14" s="591"/>
      <c r="BL14" s="591"/>
      <c r="BM14" s="591"/>
      <c r="BN14" s="592"/>
      <c r="BO14" s="643">
        <v>1</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730110</v>
      </c>
      <c r="CS14" s="591"/>
      <c r="CT14" s="591"/>
      <c r="CU14" s="591"/>
      <c r="CV14" s="591"/>
      <c r="CW14" s="591"/>
      <c r="CX14" s="591"/>
      <c r="CY14" s="592"/>
      <c r="CZ14" s="643">
        <v>5.8</v>
      </c>
      <c r="DA14" s="643"/>
      <c r="DB14" s="643"/>
      <c r="DC14" s="643"/>
      <c r="DD14" s="596">
        <v>259904</v>
      </c>
      <c r="DE14" s="591"/>
      <c r="DF14" s="591"/>
      <c r="DG14" s="591"/>
      <c r="DH14" s="591"/>
      <c r="DI14" s="591"/>
      <c r="DJ14" s="591"/>
      <c r="DK14" s="591"/>
      <c r="DL14" s="591"/>
      <c r="DM14" s="591"/>
      <c r="DN14" s="591"/>
      <c r="DO14" s="591"/>
      <c r="DP14" s="592"/>
      <c r="DQ14" s="596">
        <v>463657</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31279</v>
      </c>
      <c r="S15" s="591"/>
      <c r="T15" s="591"/>
      <c r="U15" s="591"/>
      <c r="V15" s="591"/>
      <c r="W15" s="591"/>
      <c r="X15" s="591"/>
      <c r="Y15" s="592"/>
      <c r="Z15" s="643">
        <v>0.2</v>
      </c>
      <c r="AA15" s="643"/>
      <c r="AB15" s="643"/>
      <c r="AC15" s="643"/>
      <c r="AD15" s="644">
        <v>31279</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101357</v>
      </c>
      <c r="BH15" s="591"/>
      <c r="BI15" s="591"/>
      <c r="BJ15" s="591"/>
      <c r="BK15" s="591"/>
      <c r="BL15" s="591"/>
      <c r="BM15" s="591"/>
      <c r="BN15" s="592"/>
      <c r="BO15" s="643">
        <v>1.8</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1300671</v>
      </c>
      <c r="CS15" s="591"/>
      <c r="CT15" s="591"/>
      <c r="CU15" s="591"/>
      <c r="CV15" s="591"/>
      <c r="CW15" s="591"/>
      <c r="CX15" s="591"/>
      <c r="CY15" s="592"/>
      <c r="CZ15" s="643">
        <v>10.3</v>
      </c>
      <c r="DA15" s="643"/>
      <c r="DB15" s="643"/>
      <c r="DC15" s="643"/>
      <c r="DD15" s="596">
        <v>491103</v>
      </c>
      <c r="DE15" s="591"/>
      <c r="DF15" s="591"/>
      <c r="DG15" s="591"/>
      <c r="DH15" s="591"/>
      <c r="DI15" s="591"/>
      <c r="DJ15" s="591"/>
      <c r="DK15" s="591"/>
      <c r="DL15" s="591"/>
      <c r="DM15" s="591"/>
      <c r="DN15" s="591"/>
      <c r="DO15" s="591"/>
      <c r="DP15" s="592"/>
      <c r="DQ15" s="596">
        <v>1168644</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1603799</v>
      </c>
      <c r="S16" s="591"/>
      <c r="T16" s="591"/>
      <c r="U16" s="591"/>
      <c r="V16" s="591"/>
      <c r="W16" s="591"/>
      <c r="X16" s="591"/>
      <c r="Y16" s="592"/>
      <c r="Z16" s="643">
        <v>12.5</v>
      </c>
      <c r="AA16" s="643"/>
      <c r="AB16" s="643"/>
      <c r="AC16" s="643"/>
      <c r="AD16" s="644">
        <v>1501213</v>
      </c>
      <c r="AE16" s="644"/>
      <c r="AF16" s="644"/>
      <c r="AG16" s="644"/>
      <c r="AH16" s="644"/>
      <c r="AI16" s="644"/>
      <c r="AJ16" s="644"/>
      <c r="AK16" s="644"/>
      <c r="AL16" s="613">
        <v>19.5</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1501213</v>
      </c>
      <c r="S17" s="591"/>
      <c r="T17" s="591"/>
      <c r="U17" s="591"/>
      <c r="V17" s="591"/>
      <c r="W17" s="591"/>
      <c r="X17" s="591"/>
      <c r="Y17" s="592"/>
      <c r="Z17" s="643">
        <v>11.7</v>
      </c>
      <c r="AA17" s="643"/>
      <c r="AB17" s="643"/>
      <c r="AC17" s="643"/>
      <c r="AD17" s="644">
        <v>1501213</v>
      </c>
      <c r="AE17" s="644"/>
      <c r="AF17" s="644"/>
      <c r="AG17" s="644"/>
      <c r="AH17" s="644"/>
      <c r="AI17" s="644"/>
      <c r="AJ17" s="644"/>
      <c r="AK17" s="644"/>
      <c r="AL17" s="613">
        <v>19.5</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1447692</v>
      </c>
      <c r="CS17" s="591"/>
      <c r="CT17" s="591"/>
      <c r="CU17" s="591"/>
      <c r="CV17" s="591"/>
      <c r="CW17" s="591"/>
      <c r="CX17" s="591"/>
      <c r="CY17" s="592"/>
      <c r="CZ17" s="643">
        <v>11.5</v>
      </c>
      <c r="DA17" s="643"/>
      <c r="DB17" s="643"/>
      <c r="DC17" s="643"/>
      <c r="DD17" s="596" t="s">
        <v>111</v>
      </c>
      <c r="DE17" s="591"/>
      <c r="DF17" s="591"/>
      <c r="DG17" s="591"/>
      <c r="DH17" s="591"/>
      <c r="DI17" s="591"/>
      <c r="DJ17" s="591"/>
      <c r="DK17" s="591"/>
      <c r="DL17" s="591"/>
      <c r="DM17" s="591"/>
      <c r="DN17" s="591"/>
      <c r="DO17" s="591"/>
      <c r="DP17" s="592"/>
      <c r="DQ17" s="596">
        <v>1447692</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102586</v>
      </c>
      <c r="S18" s="591"/>
      <c r="T18" s="591"/>
      <c r="U18" s="591"/>
      <c r="V18" s="591"/>
      <c r="W18" s="591"/>
      <c r="X18" s="591"/>
      <c r="Y18" s="592"/>
      <c r="Z18" s="643">
        <v>0.8</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370256</v>
      </c>
      <c r="BH19" s="591"/>
      <c r="BI19" s="591"/>
      <c r="BJ19" s="591"/>
      <c r="BK19" s="591"/>
      <c r="BL19" s="591"/>
      <c r="BM19" s="591"/>
      <c r="BN19" s="592"/>
      <c r="BO19" s="643">
        <v>6.6</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8016697</v>
      </c>
      <c r="S20" s="591"/>
      <c r="T20" s="591"/>
      <c r="U20" s="591"/>
      <c r="V20" s="591"/>
      <c r="W20" s="591"/>
      <c r="X20" s="591"/>
      <c r="Y20" s="592"/>
      <c r="Z20" s="643">
        <v>62.6</v>
      </c>
      <c r="AA20" s="643"/>
      <c r="AB20" s="643"/>
      <c r="AC20" s="643"/>
      <c r="AD20" s="644">
        <v>7543855</v>
      </c>
      <c r="AE20" s="644"/>
      <c r="AF20" s="644"/>
      <c r="AG20" s="644"/>
      <c r="AH20" s="644"/>
      <c r="AI20" s="644"/>
      <c r="AJ20" s="644"/>
      <c r="AK20" s="644"/>
      <c r="AL20" s="613">
        <v>97.8</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370256</v>
      </c>
      <c r="BH20" s="591"/>
      <c r="BI20" s="591"/>
      <c r="BJ20" s="591"/>
      <c r="BK20" s="591"/>
      <c r="BL20" s="591"/>
      <c r="BM20" s="591"/>
      <c r="BN20" s="592"/>
      <c r="BO20" s="643">
        <v>6.6</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12632714</v>
      </c>
      <c r="CS20" s="591"/>
      <c r="CT20" s="591"/>
      <c r="CU20" s="591"/>
      <c r="CV20" s="591"/>
      <c r="CW20" s="591"/>
      <c r="CX20" s="591"/>
      <c r="CY20" s="592"/>
      <c r="CZ20" s="643">
        <v>100</v>
      </c>
      <c r="DA20" s="643"/>
      <c r="DB20" s="643"/>
      <c r="DC20" s="643"/>
      <c r="DD20" s="596">
        <v>1879671</v>
      </c>
      <c r="DE20" s="591"/>
      <c r="DF20" s="591"/>
      <c r="DG20" s="591"/>
      <c r="DH20" s="591"/>
      <c r="DI20" s="591"/>
      <c r="DJ20" s="591"/>
      <c r="DK20" s="591"/>
      <c r="DL20" s="591"/>
      <c r="DM20" s="591"/>
      <c r="DN20" s="591"/>
      <c r="DO20" s="591"/>
      <c r="DP20" s="592"/>
      <c r="DQ20" s="596">
        <v>8992851</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3666</v>
      </c>
      <c r="S21" s="591"/>
      <c r="T21" s="591"/>
      <c r="U21" s="591"/>
      <c r="V21" s="591"/>
      <c r="W21" s="591"/>
      <c r="X21" s="591"/>
      <c r="Y21" s="592"/>
      <c r="Z21" s="643">
        <v>0</v>
      </c>
      <c r="AA21" s="643"/>
      <c r="AB21" s="643"/>
      <c r="AC21" s="643"/>
      <c r="AD21" s="644">
        <v>3666</v>
      </c>
      <c r="AE21" s="644"/>
      <c r="AF21" s="644"/>
      <c r="AG21" s="644"/>
      <c r="AH21" s="644"/>
      <c r="AI21" s="644"/>
      <c r="AJ21" s="644"/>
      <c r="AK21" s="644"/>
      <c r="AL21" s="613">
        <v>0</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28277</v>
      </c>
      <c r="S22" s="591"/>
      <c r="T22" s="591"/>
      <c r="U22" s="591"/>
      <c r="V22" s="591"/>
      <c r="W22" s="591"/>
      <c r="X22" s="591"/>
      <c r="Y22" s="592"/>
      <c r="Z22" s="643">
        <v>0.2</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342893</v>
      </c>
      <c r="S23" s="591"/>
      <c r="T23" s="591"/>
      <c r="U23" s="591"/>
      <c r="V23" s="591"/>
      <c r="W23" s="591"/>
      <c r="X23" s="591"/>
      <c r="Y23" s="592"/>
      <c r="Z23" s="643">
        <v>2.7</v>
      </c>
      <c r="AA23" s="643"/>
      <c r="AB23" s="643"/>
      <c r="AC23" s="643"/>
      <c r="AD23" s="644">
        <v>87111</v>
      </c>
      <c r="AE23" s="644"/>
      <c r="AF23" s="644"/>
      <c r="AG23" s="644"/>
      <c r="AH23" s="644"/>
      <c r="AI23" s="644"/>
      <c r="AJ23" s="644"/>
      <c r="AK23" s="644"/>
      <c r="AL23" s="613">
        <v>1.1000000000000001</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v>370256</v>
      </c>
      <c r="BH23" s="591"/>
      <c r="BI23" s="591"/>
      <c r="BJ23" s="591"/>
      <c r="BK23" s="591"/>
      <c r="BL23" s="591"/>
      <c r="BM23" s="591"/>
      <c r="BN23" s="592"/>
      <c r="BO23" s="643">
        <v>6.6</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27921</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6237387</v>
      </c>
      <c r="CS24" s="641"/>
      <c r="CT24" s="641"/>
      <c r="CU24" s="641"/>
      <c r="CV24" s="641"/>
      <c r="CW24" s="641"/>
      <c r="CX24" s="641"/>
      <c r="CY24" s="688"/>
      <c r="CZ24" s="692">
        <v>49.4</v>
      </c>
      <c r="DA24" s="693"/>
      <c r="DB24" s="693"/>
      <c r="DC24" s="694"/>
      <c r="DD24" s="687">
        <v>4666866</v>
      </c>
      <c r="DE24" s="641"/>
      <c r="DF24" s="641"/>
      <c r="DG24" s="641"/>
      <c r="DH24" s="641"/>
      <c r="DI24" s="641"/>
      <c r="DJ24" s="641"/>
      <c r="DK24" s="688"/>
      <c r="DL24" s="687">
        <v>4666703</v>
      </c>
      <c r="DM24" s="641"/>
      <c r="DN24" s="641"/>
      <c r="DO24" s="641"/>
      <c r="DP24" s="641"/>
      <c r="DQ24" s="641"/>
      <c r="DR24" s="641"/>
      <c r="DS24" s="641"/>
      <c r="DT24" s="641"/>
      <c r="DU24" s="641"/>
      <c r="DV24" s="688"/>
      <c r="DW24" s="689">
        <v>57.2</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1315596</v>
      </c>
      <c r="S25" s="591"/>
      <c r="T25" s="591"/>
      <c r="U25" s="591"/>
      <c r="V25" s="591"/>
      <c r="W25" s="591"/>
      <c r="X25" s="591"/>
      <c r="Y25" s="592"/>
      <c r="Z25" s="643">
        <v>10.3</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2464713</v>
      </c>
      <c r="CS25" s="609"/>
      <c r="CT25" s="609"/>
      <c r="CU25" s="609"/>
      <c r="CV25" s="609"/>
      <c r="CW25" s="609"/>
      <c r="CX25" s="609"/>
      <c r="CY25" s="610"/>
      <c r="CZ25" s="593">
        <v>19.5</v>
      </c>
      <c r="DA25" s="611"/>
      <c r="DB25" s="611"/>
      <c r="DC25" s="612"/>
      <c r="DD25" s="596">
        <v>2213537</v>
      </c>
      <c r="DE25" s="609"/>
      <c r="DF25" s="609"/>
      <c r="DG25" s="609"/>
      <c r="DH25" s="609"/>
      <c r="DI25" s="609"/>
      <c r="DJ25" s="609"/>
      <c r="DK25" s="610"/>
      <c r="DL25" s="596">
        <v>2213374</v>
      </c>
      <c r="DM25" s="609"/>
      <c r="DN25" s="609"/>
      <c r="DO25" s="609"/>
      <c r="DP25" s="609"/>
      <c r="DQ25" s="609"/>
      <c r="DR25" s="609"/>
      <c r="DS25" s="609"/>
      <c r="DT25" s="609"/>
      <c r="DU25" s="609"/>
      <c r="DV25" s="610"/>
      <c r="DW25" s="613">
        <v>27.1</v>
      </c>
      <c r="DX25" s="614"/>
      <c r="DY25" s="614"/>
      <c r="DZ25" s="614"/>
      <c r="EA25" s="614"/>
      <c r="EB25" s="614"/>
      <c r="EC25" s="615"/>
    </row>
    <row r="26" spans="2:133" ht="11.25" customHeight="1">
      <c r="B26" s="684" t="s">
        <v>276</v>
      </c>
      <c r="C26" s="685"/>
      <c r="D26" s="685"/>
      <c r="E26" s="685"/>
      <c r="F26" s="685"/>
      <c r="G26" s="685"/>
      <c r="H26" s="685"/>
      <c r="I26" s="685"/>
      <c r="J26" s="685"/>
      <c r="K26" s="685"/>
      <c r="L26" s="685"/>
      <c r="M26" s="685"/>
      <c r="N26" s="685"/>
      <c r="O26" s="685"/>
      <c r="P26" s="685"/>
      <c r="Q26" s="686"/>
      <c r="R26" s="590">
        <v>75577</v>
      </c>
      <c r="S26" s="591"/>
      <c r="T26" s="591"/>
      <c r="U26" s="591"/>
      <c r="V26" s="591"/>
      <c r="W26" s="591"/>
      <c r="X26" s="591"/>
      <c r="Y26" s="592"/>
      <c r="Z26" s="643">
        <v>0.6</v>
      </c>
      <c r="AA26" s="643"/>
      <c r="AB26" s="643"/>
      <c r="AC26" s="643"/>
      <c r="AD26" s="644">
        <v>75577</v>
      </c>
      <c r="AE26" s="644"/>
      <c r="AF26" s="644"/>
      <c r="AG26" s="644"/>
      <c r="AH26" s="644"/>
      <c r="AI26" s="644"/>
      <c r="AJ26" s="644"/>
      <c r="AK26" s="644"/>
      <c r="AL26" s="613">
        <v>1</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1735589</v>
      </c>
      <c r="CS26" s="591"/>
      <c r="CT26" s="591"/>
      <c r="CU26" s="591"/>
      <c r="CV26" s="591"/>
      <c r="CW26" s="591"/>
      <c r="CX26" s="591"/>
      <c r="CY26" s="592"/>
      <c r="CZ26" s="593">
        <v>13.7</v>
      </c>
      <c r="DA26" s="611"/>
      <c r="DB26" s="611"/>
      <c r="DC26" s="612"/>
      <c r="DD26" s="596">
        <v>1498097</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741016</v>
      </c>
      <c r="S27" s="591"/>
      <c r="T27" s="591"/>
      <c r="U27" s="591"/>
      <c r="V27" s="591"/>
      <c r="W27" s="591"/>
      <c r="X27" s="591"/>
      <c r="Y27" s="592"/>
      <c r="Z27" s="643">
        <v>5.8</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5622831</v>
      </c>
      <c r="BH27" s="591"/>
      <c r="BI27" s="591"/>
      <c r="BJ27" s="591"/>
      <c r="BK27" s="591"/>
      <c r="BL27" s="591"/>
      <c r="BM27" s="591"/>
      <c r="BN27" s="592"/>
      <c r="BO27" s="643">
        <v>100</v>
      </c>
      <c r="BP27" s="643"/>
      <c r="BQ27" s="643"/>
      <c r="BR27" s="643"/>
      <c r="BS27" s="596">
        <v>76473</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2324982</v>
      </c>
      <c r="CS27" s="609"/>
      <c r="CT27" s="609"/>
      <c r="CU27" s="609"/>
      <c r="CV27" s="609"/>
      <c r="CW27" s="609"/>
      <c r="CX27" s="609"/>
      <c r="CY27" s="610"/>
      <c r="CZ27" s="593">
        <v>18.399999999999999</v>
      </c>
      <c r="DA27" s="611"/>
      <c r="DB27" s="611"/>
      <c r="DC27" s="612"/>
      <c r="DD27" s="596">
        <v>1005637</v>
      </c>
      <c r="DE27" s="609"/>
      <c r="DF27" s="609"/>
      <c r="DG27" s="609"/>
      <c r="DH27" s="609"/>
      <c r="DI27" s="609"/>
      <c r="DJ27" s="609"/>
      <c r="DK27" s="610"/>
      <c r="DL27" s="596">
        <v>1005637</v>
      </c>
      <c r="DM27" s="609"/>
      <c r="DN27" s="609"/>
      <c r="DO27" s="609"/>
      <c r="DP27" s="609"/>
      <c r="DQ27" s="609"/>
      <c r="DR27" s="609"/>
      <c r="DS27" s="609"/>
      <c r="DT27" s="609"/>
      <c r="DU27" s="609"/>
      <c r="DV27" s="610"/>
      <c r="DW27" s="613">
        <v>12.3</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15133</v>
      </c>
      <c r="S28" s="591"/>
      <c r="T28" s="591"/>
      <c r="U28" s="591"/>
      <c r="V28" s="591"/>
      <c r="W28" s="591"/>
      <c r="X28" s="591"/>
      <c r="Y28" s="592"/>
      <c r="Z28" s="643">
        <v>0.1</v>
      </c>
      <c r="AA28" s="643"/>
      <c r="AB28" s="643"/>
      <c r="AC28" s="643"/>
      <c r="AD28" s="644">
        <v>2690</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1447692</v>
      </c>
      <c r="CS28" s="591"/>
      <c r="CT28" s="591"/>
      <c r="CU28" s="591"/>
      <c r="CV28" s="591"/>
      <c r="CW28" s="591"/>
      <c r="CX28" s="591"/>
      <c r="CY28" s="592"/>
      <c r="CZ28" s="593">
        <v>11.5</v>
      </c>
      <c r="DA28" s="611"/>
      <c r="DB28" s="611"/>
      <c r="DC28" s="612"/>
      <c r="DD28" s="596">
        <v>1447692</v>
      </c>
      <c r="DE28" s="591"/>
      <c r="DF28" s="591"/>
      <c r="DG28" s="591"/>
      <c r="DH28" s="591"/>
      <c r="DI28" s="591"/>
      <c r="DJ28" s="591"/>
      <c r="DK28" s="592"/>
      <c r="DL28" s="596">
        <v>1447692</v>
      </c>
      <c r="DM28" s="591"/>
      <c r="DN28" s="591"/>
      <c r="DO28" s="591"/>
      <c r="DP28" s="591"/>
      <c r="DQ28" s="591"/>
      <c r="DR28" s="591"/>
      <c r="DS28" s="591"/>
      <c r="DT28" s="591"/>
      <c r="DU28" s="591"/>
      <c r="DV28" s="592"/>
      <c r="DW28" s="613">
        <v>17.7</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10650</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1447692</v>
      </c>
      <c r="CS29" s="609"/>
      <c r="CT29" s="609"/>
      <c r="CU29" s="609"/>
      <c r="CV29" s="609"/>
      <c r="CW29" s="609"/>
      <c r="CX29" s="609"/>
      <c r="CY29" s="610"/>
      <c r="CZ29" s="593">
        <v>11.5</v>
      </c>
      <c r="DA29" s="611"/>
      <c r="DB29" s="611"/>
      <c r="DC29" s="612"/>
      <c r="DD29" s="596">
        <v>1447692</v>
      </c>
      <c r="DE29" s="609"/>
      <c r="DF29" s="609"/>
      <c r="DG29" s="609"/>
      <c r="DH29" s="609"/>
      <c r="DI29" s="609"/>
      <c r="DJ29" s="609"/>
      <c r="DK29" s="610"/>
      <c r="DL29" s="596">
        <v>1447692</v>
      </c>
      <c r="DM29" s="609"/>
      <c r="DN29" s="609"/>
      <c r="DO29" s="609"/>
      <c r="DP29" s="609"/>
      <c r="DQ29" s="609"/>
      <c r="DR29" s="609"/>
      <c r="DS29" s="609"/>
      <c r="DT29" s="609"/>
      <c r="DU29" s="609"/>
      <c r="DV29" s="610"/>
      <c r="DW29" s="613">
        <v>17.7</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786663</v>
      </c>
      <c r="S30" s="591"/>
      <c r="T30" s="591"/>
      <c r="U30" s="591"/>
      <c r="V30" s="591"/>
      <c r="W30" s="591"/>
      <c r="X30" s="591"/>
      <c r="Y30" s="592"/>
      <c r="Z30" s="643">
        <v>6.1</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99.6</v>
      </c>
      <c r="BH30" s="657"/>
      <c r="BI30" s="657"/>
      <c r="BJ30" s="657"/>
      <c r="BK30" s="657"/>
      <c r="BL30" s="657"/>
      <c r="BM30" s="658">
        <v>98.5</v>
      </c>
      <c r="BN30" s="657"/>
      <c r="BO30" s="657"/>
      <c r="BP30" s="657"/>
      <c r="BQ30" s="659"/>
      <c r="BR30" s="656">
        <v>99.5</v>
      </c>
      <c r="BS30" s="657"/>
      <c r="BT30" s="657"/>
      <c r="BU30" s="657"/>
      <c r="BV30" s="657"/>
      <c r="BW30" s="657"/>
      <c r="BX30" s="658">
        <v>98.3</v>
      </c>
      <c r="BY30" s="657"/>
      <c r="BZ30" s="657"/>
      <c r="CA30" s="657"/>
      <c r="CB30" s="659"/>
      <c r="CD30" s="662"/>
      <c r="CE30" s="663"/>
      <c r="CF30" s="627" t="s">
        <v>291</v>
      </c>
      <c r="CG30" s="624"/>
      <c r="CH30" s="624"/>
      <c r="CI30" s="624"/>
      <c r="CJ30" s="624"/>
      <c r="CK30" s="624"/>
      <c r="CL30" s="624"/>
      <c r="CM30" s="624"/>
      <c r="CN30" s="624"/>
      <c r="CO30" s="624"/>
      <c r="CP30" s="624"/>
      <c r="CQ30" s="625"/>
      <c r="CR30" s="590">
        <v>1294129</v>
      </c>
      <c r="CS30" s="591"/>
      <c r="CT30" s="591"/>
      <c r="CU30" s="591"/>
      <c r="CV30" s="591"/>
      <c r="CW30" s="591"/>
      <c r="CX30" s="591"/>
      <c r="CY30" s="592"/>
      <c r="CZ30" s="593">
        <v>10.199999999999999</v>
      </c>
      <c r="DA30" s="611"/>
      <c r="DB30" s="611"/>
      <c r="DC30" s="612"/>
      <c r="DD30" s="596">
        <v>1294129</v>
      </c>
      <c r="DE30" s="591"/>
      <c r="DF30" s="591"/>
      <c r="DG30" s="591"/>
      <c r="DH30" s="591"/>
      <c r="DI30" s="591"/>
      <c r="DJ30" s="591"/>
      <c r="DK30" s="592"/>
      <c r="DL30" s="596">
        <v>1294129</v>
      </c>
      <c r="DM30" s="591"/>
      <c r="DN30" s="591"/>
      <c r="DO30" s="591"/>
      <c r="DP30" s="591"/>
      <c r="DQ30" s="591"/>
      <c r="DR30" s="591"/>
      <c r="DS30" s="591"/>
      <c r="DT30" s="591"/>
      <c r="DU30" s="591"/>
      <c r="DV30" s="592"/>
      <c r="DW30" s="613">
        <v>15.9</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104539</v>
      </c>
      <c r="S31" s="591"/>
      <c r="T31" s="591"/>
      <c r="U31" s="591"/>
      <c r="V31" s="591"/>
      <c r="W31" s="591"/>
      <c r="X31" s="591"/>
      <c r="Y31" s="592"/>
      <c r="Z31" s="643">
        <v>0.8</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99.6</v>
      </c>
      <c r="BH31" s="609"/>
      <c r="BI31" s="609"/>
      <c r="BJ31" s="609"/>
      <c r="BK31" s="609"/>
      <c r="BL31" s="609"/>
      <c r="BM31" s="645">
        <v>98.5</v>
      </c>
      <c r="BN31" s="655"/>
      <c r="BO31" s="655"/>
      <c r="BP31" s="655"/>
      <c r="BQ31" s="619"/>
      <c r="BR31" s="654">
        <v>99.5</v>
      </c>
      <c r="BS31" s="609"/>
      <c r="BT31" s="609"/>
      <c r="BU31" s="609"/>
      <c r="BV31" s="609"/>
      <c r="BW31" s="609"/>
      <c r="BX31" s="645">
        <v>98.3</v>
      </c>
      <c r="BY31" s="655"/>
      <c r="BZ31" s="655"/>
      <c r="CA31" s="655"/>
      <c r="CB31" s="619"/>
      <c r="CD31" s="662"/>
      <c r="CE31" s="663"/>
      <c r="CF31" s="627" t="s">
        <v>295</v>
      </c>
      <c r="CG31" s="624"/>
      <c r="CH31" s="624"/>
      <c r="CI31" s="624"/>
      <c r="CJ31" s="624"/>
      <c r="CK31" s="624"/>
      <c r="CL31" s="624"/>
      <c r="CM31" s="624"/>
      <c r="CN31" s="624"/>
      <c r="CO31" s="624"/>
      <c r="CP31" s="624"/>
      <c r="CQ31" s="625"/>
      <c r="CR31" s="590">
        <v>153563</v>
      </c>
      <c r="CS31" s="609"/>
      <c r="CT31" s="609"/>
      <c r="CU31" s="609"/>
      <c r="CV31" s="609"/>
      <c r="CW31" s="609"/>
      <c r="CX31" s="609"/>
      <c r="CY31" s="610"/>
      <c r="CZ31" s="593">
        <v>1.2</v>
      </c>
      <c r="DA31" s="611"/>
      <c r="DB31" s="611"/>
      <c r="DC31" s="612"/>
      <c r="DD31" s="596">
        <v>153563</v>
      </c>
      <c r="DE31" s="609"/>
      <c r="DF31" s="609"/>
      <c r="DG31" s="609"/>
      <c r="DH31" s="609"/>
      <c r="DI31" s="609"/>
      <c r="DJ31" s="609"/>
      <c r="DK31" s="610"/>
      <c r="DL31" s="596">
        <v>153563</v>
      </c>
      <c r="DM31" s="609"/>
      <c r="DN31" s="609"/>
      <c r="DO31" s="609"/>
      <c r="DP31" s="609"/>
      <c r="DQ31" s="609"/>
      <c r="DR31" s="609"/>
      <c r="DS31" s="609"/>
      <c r="DT31" s="609"/>
      <c r="DU31" s="609"/>
      <c r="DV31" s="610"/>
      <c r="DW31" s="613">
        <v>1.9</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76984</v>
      </c>
      <c r="S32" s="591"/>
      <c r="T32" s="591"/>
      <c r="U32" s="591"/>
      <c r="V32" s="591"/>
      <c r="W32" s="591"/>
      <c r="X32" s="591"/>
      <c r="Y32" s="592"/>
      <c r="Z32" s="643">
        <v>0.6</v>
      </c>
      <c r="AA32" s="643"/>
      <c r="AB32" s="643"/>
      <c r="AC32" s="643"/>
      <c r="AD32" s="644">
        <v>684</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99.5</v>
      </c>
      <c r="BH32" s="575"/>
      <c r="BI32" s="575"/>
      <c r="BJ32" s="575"/>
      <c r="BK32" s="575"/>
      <c r="BL32" s="575"/>
      <c r="BM32" s="638">
        <v>98.6</v>
      </c>
      <c r="BN32" s="575"/>
      <c r="BO32" s="575"/>
      <c r="BP32" s="575"/>
      <c r="BQ32" s="632"/>
      <c r="BR32" s="653">
        <v>99.5</v>
      </c>
      <c r="BS32" s="575"/>
      <c r="BT32" s="575"/>
      <c r="BU32" s="575"/>
      <c r="BV32" s="575"/>
      <c r="BW32" s="575"/>
      <c r="BX32" s="638">
        <v>98.3</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1253700</v>
      </c>
      <c r="S33" s="591"/>
      <c r="T33" s="591"/>
      <c r="U33" s="591"/>
      <c r="V33" s="591"/>
      <c r="W33" s="591"/>
      <c r="X33" s="591"/>
      <c r="Y33" s="592"/>
      <c r="Z33" s="643">
        <v>9.8000000000000007</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4515656</v>
      </c>
      <c r="CS33" s="609"/>
      <c r="CT33" s="609"/>
      <c r="CU33" s="609"/>
      <c r="CV33" s="609"/>
      <c r="CW33" s="609"/>
      <c r="CX33" s="609"/>
      <c r="CY33" s="610"/>
      <c r="CZ33" s="593">
        <v>35.700000000000003</v>
      </c>
      <c r="DA33" s="611"/>
      <c r="DB33" s="611"/>
      <c r="DC33" s="612"/>
      <c r="DD33" s="596">
        <v>3836584</v>
      </c>
      <c r="DE33" s="609"/>
      <c r="DF33" s="609"/>
      <c r="DG33" s="609"/>
      <c r="DH33" s="609"/>
      <c r="DI33" s="609"/>
      <c r="DJ33" s="609"/>
      <c r="DK33" s="610"/>
      <c r="DL33" s="596">
        <v>3335440</v>
      </c>
      <c r="DM33" s="609"/>
      <c r="DN33" s="609"/>
      <c r="DO33" s="609"/>
      <c r="DP33" s="609"/>
      <c r="DQ33" s="609"/>
      <c r="DR33" s="609"/>
      <c r="DS33" s="609"/>
      <c r="DT33" s="609"/>
      <c r="DU33" s="609"/>
      <c r="DV33" s="610"/>
      <c r="DW33" s="613">
        <v>40.9</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2095130</v>
      </c>
      <c r="CS34" s="591"/>
      <c r="CT34" s="591"/>
      <c r="CU34" s="591"/>
      <c r="CV34" s="591"/>
      <c r="CW34" s="591"/>
      <c r="CX34" s="591"/>
      <c r="CY34" s="592"/>
      <c r="CZ34" s="593">
        <v>16.600000000000001</v>
      </c>
      <c r="DA34" s="611"/>
      <c r="DB34" s="611"/>
      <c r="DC34" s="612"/>
      <c r="DD34" s="596">
        <v>1745471</v>
      </c>
      <c r="DE34" s="591"/>
      <c r="DF34" s="591"/>
      <c r="DG34" s="591"/>
      <c r="DH34" s="591"/>
      <c r="DI34" s="591"/>
      <c r="DJ34" s="591"/>
      <c r="DK34" s="592"/>
      <c r="DL34" s="596">
        <v>1548327</v>
      </c>
      <c r="DM34" s="591"/>
      <c r="DN34" s="591"/>
      <c r="DO34" s="591"/>
      <c r="DP34" s="591"/>
      <c r="DQ34" s="591"/>
      <c r="DR34" s="591"/>
      <c r="DS34" s="591"/>
      <c r="DT34" s="591"/>
      <c r="DU34" s="591"/>
      <c r="DV34" s="592"/>
      <c r="DW34" s="613">
        <v>19</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446800</v>
      </c>
      <c r="S35" s="591"/>
      <c r="T35" s="591"/>
      <c r="U35" s="591"/>
      <c r="V35" s="591"/>
      <c r="W35" s="591"/>
      <c r="X35" s="591"/>
      <c r="Y35" s="592"/>
      <c r="Z35" s="643">
        <v>3.5</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1684663</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54467</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73255</v>
      </c>
      <c r="CS35" s="609"/>
      <c r="CT35" s="609"/>
      <c r="CU35" s="609"/>
      <c r="CV35" s="609"/>
      <c r="CW35" s="609"/>
      <c r="CX35" s="609"/>
      <c r="CY35" s="610"/>
      <c r="CZ35" s="593">
        <v>0.6</v>
      </c>
      <c r="DA35" s="611"/>
      <c r="DB35" s="611"/>
      <c r="DC35" s="612"/>
      <c r="DD35" s="596">
        <v>64665</v>
      </c>
      <c r="DE35" s="609"/>
      <c r="DF35" s="609"/>
      <c r="DG35" s="609"/>
      <c r="DH35" s="609"/>
      <c r="DI35" s="609"/>
      <c r="DJ35" s="609"/>
      <c r="DK35" s="610"/>
      <c r="DL35" s="596">
        <v>64665</v>
      </c>
      <c r="DM35" s="609"/>
      <c r="DN35" s="609"/>
      <c r="DO35" s="609"/>
      <c r="DP35" s="609"/>
      <c r="DQ35" s="609"/>
      <c r="DR35" s="609"/>
      <c r="DS35" s="609"/>
      <c r="DT35" s="609"/>
      <c r="DU35" s="609"/>
      <c r="DV35" s="610"/>
      <c r="DW35" s="613">
        <v>0.8</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12799312</v>
      </c>
      <c r="S36" s="631"/>
      <c r="T36" s="631"/>
      <c r="U36" s="631"/>
      <c r="V36" s="631"/>
      <c r="W36" s="631"/>
      <c r="X36" s="631"/>
      <c r="Y36" s="634"/>
      <c r="Z36" s="635">
        <v>100</v>
      </c>
      <c r="AA36" s="635"/>
      <c r="AB36" s="635"/>
      <c r="AC36" s="635"/>
      <c r="AD36" s="636">
        <v>7713583</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740751</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22437</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631649</v>
      </c>
      <c r="CS36" s="591"/>
      <c r="CT36" s="591"/>
      <c r="CU36" s="591"/>
      <c r="CV36" s="591"/>
      <c r="CW36" s="591"/>
      <c r="CX36" s="591"/>
      <c r="CY36" s="592"/>
      <c r="CZ36" s="593">
        <v>5</v>
      </c>
      <c r="DA36" s="611"/>
      <c r="DB36" s="611"/>
      <c r="DC36" s="612"/>
      <c r="DD36" s="596">
        <v>505294</v>
      </c>
      <c r="DE36" s="591"/>
      <c r="DF36" s="591"/>
      <c r="DG36" s="591"/>
      <c r="DH36" s="591"/>
      <c r="DI36" s="591"/>
      <c r="DJ36" s="591"/>
      <c r="DK36" s="592"/>
      <c r="DL36" s="596">
        <v>396281</v>
      </c>
      <c r="DM36" s="591"/>
      <c r="DN36" s="591"/>
      <c r="DO36" s="591"/>
      <c r="DP36" s="591"/>
      <c r="DQ36" s="591"/>
      <c r="DR36" s="591"/>
      <c r="DS36" s="591"/>
      <c r="DT36" s="591"/>
      <c r="DU36" s="591"/>
      <c r="DV36" s="592"/>
      <c r="DW36" s="613">
        <v>4.9000000000000004</v>
      </c>
      <c r="DX36" s="614"/>
      <c r="DY36" s="614"/>
      <c r="DZ36" s="614"/>
      <c r="EA36" s="614"/>
      <c r="EB36" s="614"/>
      <c r="EC36" s="615"/>
    </row>
    <row r="37" spans="2:133" ht="11.25" customHeight="1">
      <c r="AQ37" s="616" t="s">
        <v>313</v>
      </c>
      <c r="AR37" s="617"/>
      <c r="AS37" s="617"/>
      <c r="AT37" s="617"/>
      <c r="AU37" s="617"/>
      <c r="AV37" s="617"/>
      <c r="AW37" s="617"/>
      <c r="AX37" s="617"/>
      <c r="AY37" s="618"/>
      <c r="AZ37" s="590">
        <v>46421</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4202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202038</v>
      </c>
      <c r="CS37" s="609"/>
      <c r="CT37" s="609"/>
      <c r="CU37" s="609"/>
      <c r="CV37" s="609"/>
      <c r="CW37" s="609"/>
      <c r="CX37" s="609"/>
      <c r="CY37" s="610"/>
      <c r="CZ37" s="593">
        <v>1.6</v>
      </c>
      <c r="DA37" s="611"/>
      <c r="DB37" s="611"/>
      <c r="DC37" s="612"/>
      <c r="DD37" s="596">
        <v>173767</v>
      </c>
      <c r="DE37" s="609"/>
      <c r="DF37" s="609"/>
      <c r="DG37" s="609"/>
      <c r="DH37" s="609"/>
      <c r="DI37" s="609"/>
      <c r="DJ37" s="609"/>
      <c r="DK37" s="610"/>
      <c r="DL37" s="596">
        <v>164297</v>
      </c>
      <c r="DM37" s="609"/>
      <c r="DN37" s="609"/>
      <c r="DO37" s="609"/>
      <c r="DP37" s="609"/>
      <c r="DQ37" s="609"/>
      <c r="DR37" s="609"/>
      <c r="DS37" s="609"/>
      <c r="DT37" s="609"/>
      <c r="DU37" s="609"/>
      <c r="DV37" s="610"/>
      <c r="DW37" s="613">
        <v>2</v>
      </c>
      <c r="DX37" s="614"/>
      <c r="DY37" s="614"/>
      <c r="DZ37" s="614"/>
      <c r="EA37" s="614"/>
      <c r="EB37" s="614"/>
      <c r="EC37" s="615"/>
    </row>
    <row r="38" spans="2:133" ht="11.25" customHeight="1">
      <c r="AQ38" s="616" t="s">
        <v>316</v>
      </c>
      <c r="AR38" s="617"/>
      <c r="AS38" s="617"/>
      <c r="AT38" s="617"/>
      <c r="AU38" s="617"/>
      <c r="AV38" s="617"/>
      <c r="AW38" s="617"/>
      <c r="AX38" s="617"/>
      <c r="AY38" s="618"/>
      <c r="AZ38" s="590">
        <v>9953</v>
      </c>
      <c r="BA38" s="591"/>
      <c r="BB38" s="591"/>
      <c r="BC38" s="591"/>
      <c r="BD38" s="609"/>
      <c r="BE38" s="609"/>
      <c r="BF38" s="619"/>
      <c r="BG38" s="627" t="s">
        <v>317</v>
      </c>
      <c r="BH38" s="624"/>
      <c r="BI38" s="624"/>
      <c r="BJ38" s="624"/>
      <c r="BK38" s="624"/>
      <c r="BL38" s="624"/>
      <c r="BM38" s="624"/>
      <c r="BN38" s="624"/>
      <c r="BO38" s="624"/>
      <c r="BP38" s="624"/>
      <c r="BQ38" s="624"/>
      <c r="BR38" s="624"/>
      <c r="BS38" s="624"/>
      <c r="BT38" s="624"/>
      <c r="BU38" s="625"/>
      <c r="BV38" s="590">
        <v>7179</v>
      </c>
      <c r="BW38" s="591"/>
      <c r="BX38" s="591"/>
      <c r="BY38" s="591"/>
      <c r="BZ38" s="591"/>
      <c r="CA38" s="591"/>
      <c r="CB38" s="626"/>
      <c r="CD38" s="627" t="s">
        <v>318</v>
      </c>
      <c r="CE38" s="624"/>
      <c r="CF38" s="624"/>
      <c r="CG38" s="624"/>
      <c r="CH38" s="624"/>
      <c r="CI38" s="624"/>
      <c r="CJ38" s="624"/>
      <c r="CK38" s="624"/>
      <c r="CL38" s="624"/>
      <c r="CM38" s="624"/>
      <c r="CN38" s="624"/>
      <c r="CO38" s="624"/>
      <c r="CP38" s="624"/>
      <c r="CQ38" s="625"/>
      <c r="CR38" s="590">
        <v>1628289</v>
      </c>
      <c r="CS38" s="591"/>
      <c r="CT38" s="591"/>
      <c r="CU38" s="591"/>
      <c r="CV38" s="591"/>
      <c r="CW38" s="591"/>
      <c r="CX38" s="591"/>
      <c r="CY38" s="592"/>
      <c r="CZ38" s="593">
        <v>12.9</v>
      </c>
      <c r="DA38" s="611"/>
      <c r="DB38" s="611"/>
      <c r="DC38" s="612"/>
      <c r="DD38" s="596">
        <v>1457571</v>
      </c>
      <c r="DE38" s="591"/>
      <c r="DF38" s="591"/>
      <c r="DG38" s="591"/>
      <c r="DH38" s="591"/>
      <c r="DI38" s="591"/>
      <c r="DJ38" s="591"/>
      <c r="DK38" s="592"/>
      <c r="DL38" s="596">
        <v>1326167</v>
      </c>
      <c r="DM38" s="591"/>
      <c r="DN38" s="591"/>
      <c r="DO38" s="591"/>
      <c r="DP38" s="591"/>
      <c r="DQ38" s="591"/>
      <c r="DR38" s="591"/>
      <c r="DS38" s="591"/>
      <c r="DT38" s="591"/>
      <c r="DU38" s="591"/>
      <c r="DV38" s="592"/>
      <c r="DW38" s="613">
        <v>16.3</v>
      </c>
      <c r="DX38" s="614"/>
      <c r="DY38" s="614"/>
      <c r="DZ38" s="614"/>
      <c r="EA38" s="614"/>
      <c r="EB38" s="614"/>
      <c r="EC38" s="615"/>
    </row>
    <row r="39" spans="2:133" ht="11.25" customHeight="1">
      <c r="AQ39" s="616" t="s">
        <v>319</v>
      </c>
      <c r="AR39" s="617"/>
      <c r="AS39" s="617"/>
      <c r="AT39" s="617"/>
      <c r="AU39" s="617"/>
      <c r="AV39" s="617"/>
      <c r="AW39" s="617"/>
      <c r="AX39" s="617"/>
      <c r="AY39" s="618"/>
      <c r="AZ39" s="590" t="s">
        <v>320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105</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86408</v>
      </c>
      <c r="CS39" s="609"/>
      <c r="CT39" s="609"/>
      <c r="CU39" s="609"/>
      <c r="CV39" s="609"/>
      <c r="CW39" s="609"/>
      <c r="CX39" s="609"/>
      <c r="CY39" s="610"/>
      <c r="CZ39" s="593">
        <v>0.7</v>
      </c>
      <c r="DA39" s="611"/>
      <c r="DB39" s="611"/>
      <c r="DC39" s="612"/>
      <c r="DD39" s="596">
        <v>63583</v>
      </c>
      <c r="DE39" s="609"/>
      <c r="DF39" s="609"/>
      <c r="DG39" s="609"/>
      <c r="DH39" s="609"/>
      <c r="DI39" s="609"/>
      <c r="DJ39" s="609"/>
      <c r="DK39" s="610"/>
      <c r="DL39" s="596" t="s">
        <v>320</v>
      </c>
      <c r="DM39" s="609"/>
      <c r="DN39" s="609"/>
      <c r="DO39" s="609"/>
      <c r="DP39" s="609"/>
      <c r="DQ39" s="609"/>
      <c r="DR39" s="609"/>
      <c r="DS39" s="609"/>
      <c r="DT39" s="609"/>
      <c r="DU39" s="609"/>
      <c r="DV39" s="610"/>
      <c r="DW39" s="613" t="s">
        <v>320</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228222</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87</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925</v>
      </c>
      <c r="CS40" s="591"/>
      <c r="CT40" s="591"/>
      <c r="CU40" s="591"/>
      <c r="CV40" s="591"/>
      <c r="CW40" s="591"/>
      <c r="CX40" s="591"/>
      <c r="CY40" s="592"/>
      <c r="CZ40" s="593">
        <v>0</v>
      </c>
      <c r="DA40" s="611"/>
      <c r="DB40" s="611"/>
      <c r="DC40" s="612"/>
      <c r="DD40" s="596" t="s">
        <v>320</v>
      </c>
      <c r="DE40" s="591"/>
      <c r="DF40" s="591"/>
      <c r="DG40" s="591"/>
      <c r="DH40" s="591"/>
      <c r="DI40" s="591"/>
      <c r="DJ40" s="591"/>
      <c r="DK40" s="592"/>
      <c r="DL40" s="596" t="s">
        <v>320</v>
      </c>
      <c r="DM40" s="591"/>
      <c r="DN40" s="591"/>
      <c r="DO40" s="591"/>
      <c r="DP40" s="591"/>
      <c r="DQ40" s="591"/>
      <c r="DR40" s="591"/>
      <c r="DS40" s="591"/>
      <c r="DT40" s="591"/>
      <c r="DU40" s="591"/>
      <c r="DV40" s="592"/>
      <c r="DW40" s="613" t="s">
        <v>320</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659316</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320</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1879671</v>
      </c>
      <c r="CS42" s="591"/>
      <c r="CT42" s="591"/>
      <c r="CU42" s="591"/>
      <c r="CV42" s="591"/>
      <c r="CW42" s="591"/>
      <c r="CX42" s="591"/>
      <c r="CY42" s="592"/>
      <c r="CZ42" s="593">
        <v>14.9</v>
      </c>
      <c r="DA42" s="594"/>
      <c r="DB42" s="594"/>
      <c r="DC42" s="595"/>
      <c r="DD42" s="596">
        <v>489401</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t="s">
        <v>111</v>
      </c>
      <c r="CS43" s="609"/>
      <c r="CT43" s="609"/>
      <c r="CU43" s="609"/>
      <c r="CV43" s="609"/>
      <c r="CW43" s="609"/>
      <c r="CX43" s="609"/>
      <c r="CY43" s="610"/>
      <c r="CZ43" s="593" t="s">
        <v>111</v>
      </c>
      <c r="DA43" s="611"/>
      <c r="DB43" s="611"/>
      <c r="DC43" s="612"/>
      <c r="DD43" s="596" t="s">
        <v>111</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1879671</v>
      </c>
      <c r="CS44" s="591"/>
      <c r="CT44" s="591"/>
      <c r="CU44" s="591"/>
      <c r="CV44" s="591"/>
      <c r="CW44" s="591"/>
      <c r="CX44" s="591"/>
      <c r="CY44" s="592"/>
      <c r="CZ44" s="593">
        <v>14.9</v>
      </c>
      <c r="DA44" s="594"/>
      <c r="DB44" s="594"/>
      <c r="DC44" s="595"/>
      <c r="DD44" s="596">
        <v>489401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236281</v>
      </c>
      <c r="CS45" s="609"/>
      <c r="CT45" s="609"/>
      <c r="CU45" s="609"/>
      <c r="CV45" s="609"/>
      <c r="CW45" s="609"/>
      <c r="CX45" s="609"/>
      <c r="CY45" s="610"/>
      <c r="CZ45" s="593">
        <v>1.9</v>
      </c>
      <c r="DA45" s="611"/>
      <c r="DB45" s="611"/>
      <c r="DC45" s="612"/>
      <c r="DD45" s="596">
        <v>5194</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1643390</v>
      </c>
      <c r="CS46" s="591"/>
      <c r="CT46" s="591"/>
      <c r="CU46" s="591"/>
      <c r="CV46" s="591"/>
      <c r="CW46" s="591"/>
      <c r="CX46" s="591"/>
      <c r="CY46" s="592"/>
      <c r="CZ46" s="593">
        <v>13</v>
      </c>
      <c r="DA46" s="594"/>
      <c r="DB46" s="594"/>
      <c r="DC46" s="595"/>
      <c r="DD46" s="596">
        <v>484207</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12632714</v>
      </c>
      <c r="CS49" s="575"/>
      <c r="CT49" s="575"/>
      <c r="CU49" s="575"/>
      <c r="CV49" s="575"/>
      <c r="CW49" s="575"/>
      <c r="CX49" s="575"/>
      <c r="CY49" s="576"/>
      <c r="CZ49" s="577">
        <v>100</v>
      </c>
      <c r="DA49" s="578"/>
      <c r="DB49" s="578"/>
      <c r="DC49" s="579"/>
      <c r="DD49" s="580">
        <v>8992851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D76"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364</v>
      </c>
      <c r="C7" s="1050"/>
      <c r="D7" s="1050"/>
      <c r="E7" s="1050"/>
      <c r="F7" s="1050"/>
      <c r="G7" s="1050"/>
      <c r="H7" s="1050"/>
      <c r="I7" s="1050"/>
      <c r="J7" s="1050"/>
      <c r="K7" s="1050"/>
      <c r="L7" s="1050"/>
      <c r="M7" s="1050"/>
      <c r="N7" s="1050"/>
      <c r="O7" s="1050"/>
      <c r="P7" s="1051"/>
      <c r="Q7" s="1103">
        <v>13202</v>
      </c>
      <c r="R7" s="1104"/>
      <c r="S7" s="1104"/>
      <c r="T7" s="1104"/>
      <c r="U7" s="1104"/>
      <c r="V7" s="1104">
        <v>13035</v>
      </c>
      <c r="W7" s="1104"/>
      <c r="X7" s="1104"/>
      <c r="Y7" s="1104"/>
      <c r="Z7" s="1104"/>
      <c r="AA7" s="1104">
        <v>167</v>
      </c>
      <c r="AB7" s="1104"/>
      <c r="AC7" s="1104"/>
      <c r="AD7" s="1104"/>
      <c r="AE7" s="1105"/>
      <c r="AF7" s="1106">
        <v>51</v>
      </c>
      <c r="AG7" s="1107"/>
      <c r="AH7" s="1107"/>
      <c r="AI7" s="1107"/>
      <c r="AJ7" s="1108"/>
      <c r="AK7" s="1090">
        <v>787</v>
      </c>
      <c r="AL7" s="1091"/>
      <c r="AM7" s="1091"/>
      <c r="AN7" s="1091"/>
      <c r="AO7" s="1091"/>
      <c r="AP7" s="1091">
        <v>15473</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t="s">
        <v>547</v>
      </c>
      <c r="BS7" s="1094" t="s">
        <v>546</v>
      </c>
      <c r="BT7" s="1095"/>
      <c r="BU7" s="1095"/>
      <c r="BV7" s="1095"/>
      <c r="BW7" s="1095"/>
      <c r="BX7" s="1095"/>
      <c r="BY7" s="1095"/>
      <c r="BZ7" s="1095"/>
      <c r="CA7" s="1095"/>
      <c r="CB7" s="1095"/>
      <c r="CC7" s="1095"/>
      <c r="CD7" s="1095"/>
      <c r="CE7" s="1095"/>
      <c r="CF7" s="1095"/>
      <c r="CG7" s="1096"/>
      <c r="CH7" s="1087">
        <v>0</v>
      </c>
      <c r="CI7" s="1088"/>
      <c r="CJ7" s="1088"/>
      <c r="CK7" s="1088"/>
      <c r="CL7" s="1089"/>
      <c r="CM7" s="1087">
        <v>53</v>
      </c>
      <c r="CN7" s="1088"/>
      <c r="CO7" s="1088"/>
      <c r="CP7" s="1088"/>
      <c r="CQ7" s="1089"/>
      <c r="CR7" s="1087">
        <v>3</v>
      </c>
      <c r="CS7" s="1088"/>
      <c r="CT7" s="1088"/>
      <c r="CU7" s="1088"/>
      <c r="CV7" s="1089"/>
      <c r="CW7" s="1087">
        <v>0</v>
      </c>
      <c r="CX7" s="1088"/>
      <c r="CY7" s="1088"/>
      <c r="CZ7" s="1088"/>
      <c r="DA7" s="1089"/>
      <c r="DB7" s="1087">
        <v>0</v>
      </c>
      <c r="DC7" s="1088"/>
      <c r="DD7" s="1088"/>
      <c r="DE7" s="1088"/>
      <c r="DF7" s="1089"/>
      <c r="DG7" s="1087">
        <v>33</v>
      </c>
      <c r="DH7" s="1088"/>
      <c r="DI7" s="1088"/>
      <c r="DJ7" s="1088"/>
      <c r="DK7" s="1089"/>
      <c r="DL7" s="1087">
        <v>0</v>
      </c>
      <c r="DM7" s="1088"/>
      <c r="DN7" s="1088"/>
      <c r="DO7" s="1088"/>
      <c r="DP7" s="1089"/>
      <c r="DQ7" s="1087">
        <v>0</v>
      </c>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365</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366</v>
      </c>
      <c r="B23" s="943" t="s">
        <v>367</v>
      </c>
      <c r="C23" s="944"/>
      <c r="D23" s="944"/>
      <c r="E23" s="944"/>
      <c r="F23" s="944"/>
      <c r="G23" s="944"/>
      <c r="H23" s="944"/>
      <c r="I23" s="944"/>
      <c r="J23" s="944"/>
      <c r="K23" s="944"/>
      <c r="L23" s="944"/>
      <c r="M23" s="944"/>
      <c r="N23" s="944"/>
      <c r="O23" s="944"/>
      <c r="P23" s="945"/>
      <c r="Q23" s="1067">
        <v>12799</v>
      </c>
      <c r="R23" s="1068"/>
      <c r="S23" s="1068"/>
      <c r="T23" s="1068"/>
      <c r="U23" s="1068"/>
      <c r="V23" s="1068">
        <v>12633</v>
      </c>
      <c r="W23" s="1068"/>
      <c r="X23" s="1068"/>
      <c r="Y23" s="1068"/>
      <c r="Z23" s="1068"/>
      <c r="AA23" s="1068">
        <v>167</v>
      </c>
      <c r="AB23" s="1068"/>
      <c r="AC23" s="1068"/>
      <c r="AD23" s="1068"/>
      <c r="AE23" s="1069"/>
      <c r="AF23" s="1070">
        <v>51</v>
      </c>
      <c r="AG23" s="1068"/>
      <c r="AH23" s="1068"/>
      <c r="AI23" s="1068"/>
      <c r="AJ23" s="1071"/>
      <c r="AK23" s="1072"/>
      <c r="AL23" s="1073"/>
      <c r="AM23" s="1073"/>
      <c r="AN23" s="1073"/>
      <c r="AO23" s="1073"/>
      <c r="AP23" s="1068">
        <v>15473</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378</v>
      </c>
      <c r="C28" s="1050"/>
      <c r="D28" s="1050"/>
      <c r="E28" s="1050"/>
      <c r="F28" s="1050"/>
      <c r="G28" s="1050"/>
      <c r="H28" s="1050"/>
      <c r="I28" s="1050"/>
      <c r="J28" s="1050"/>
      <c r="K28" s="1050"/>
      <c r="L28" s="1050"/>
      <c r="M28" s="1050"/>
      <c r="N28" s="1050"/>
      <c r="O28" s="1050"/>
      <c r="P28" s="1051"/>
      <c r="Q28" s="1052">
        <v>3758</v>
      </c>
      <c r="R28" s="1053"/>
      <c r="S28" s="1053"/>
      <c r="T28" s="1053"/>
      <c r="U28" s="1053"/>
      <c r="V28" s="1053">
        <v>3703</v>
      </c>
      <c r="W28" s="1053"/>
      <c r="X28" s="1053"/>
      <c r="Y28" s="1053"/>
      <c r="Z28" s="1053"/>
      <c r="AA28" s="1053">
        <v>54</v>
      </c>
      <c r="AB28" s="1053"/>
      <c r="AC28" s="1053"/>
      <c r="AD28" s="1053"/>
      <c r="AE28" s="1054"/>
      <c r="AF28" s="1055">
        <v>54</v>
      </c>
      <c r="AG28" s="1053"/>
      <c r="AH28" s="1053"/>
      <c r="AI28" s="1053"/>
      <c r="AJ28" s="1056"/>
      <c r="AK28" s="1057">
        <v>228</v>
      </c>
      <c r="AL28" s="1045"/>
      <c r="AM28" s="1045"/>
      <c r="AN28" s="1045"/>
      <c r="AO28" s="1045"/>
      <c r="AP28" s="1045" t="s">
        <v>533</v>
      </c>
      <c r="AQ28" s="1045"/>
      <c r="AR28" s="1045"/>
      <c r="AS28" s="1045"/>
      <c r="AT28" s="1045"/>
      <c r="AU28" s="1045" t="s">
        <v>533</v>
      </c>
      <c r="AV28" s="1045"/>
      <c r="AW28" s="1045"/>
      <c r="AX28" s="1045"/>
      <c r="AY28" s="1045"/>
      <c r="AZ28" s="1046" t="s">
        <v>533</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379</v>
      </c>
      <c r="C29" s="1037"/>
      <c r="D29" s="1037"/>
      <c r="E29" s="1037"/>
      <c r="F29" s="1037"/>
      <c r="G29" s="1037"/>
      <c r="H29" s="1037"/>
      <c r="I29" s="1037"/>
      <c r="J29" s="1037"/>
      <c r="K29" s="1037"/>
      <c r="L29" s="1037"/>
      <c r="M29" s="1037"/>
      <c r="N29" s="1037"/>
      <c r="O29" s="1037"/>
      <c r="P29" s="1038"/>
      <c r="Q29" s="1042">
        <v>2385</v>
      </c>
      <c r="R29" s="1043"/>
      <c r="S29" s="1043"/>
      <c r="T29" s="1043"/>
      <c r="U29" s="1043"/>
      <c r="V29" s="1043">
        <v>2279</v>
      </c>
      <c r="W29" s="1043"/>
      <c r="X29" s="1043"/>
      <c r="Y29" s="1043"/>
      <c r="Z29" s="1043"/>
      <c r="AA29" s="1043">
        <v>107</v>
      </c>
      <c r="AB29" s="1043"/>
      <c r="AC29" s="1043"/>
      <c r="AD29" s="1043"/>
      <c r="AE29" s="1044"/>
      <c r="AF29" s="1018">
        <v>107</v>
      </c>
      <c r="AG29" s="1019"/>
      <c r="AH29" s="1019"/>
      <c r="AI29" s="1019"/>
      <c r="AJ29" s="1020"/>
      <c r="AK29" s="979">
        <v>346</v>
      </c>
      <c r="AL29" s="970"/>
      <c r="AM29" s="970"/>
      <c r="AN29" s="970"/>
      <c r="AO29" s="970"/>
      <c r="AP29" s="970" t="s">
        <v>533</v>
      </c>
      <c r="AQ29" s="970"/>
      <c r="AR29" s="970"/>
      <c r="AS29" s="970"/>
      <c r="AT29" s="970"/>
      <c r="AU29" s="970" t="s">
        <v>533</v>
      </c>
      <c r="AV29" s="970"/>
      <c r="AW29" s="970"/>
      <c r="AX29" s="970"/>
      <c r="AY29" s="970"/>
      <c r="AZ29" s="1041" t="s">
        <v>533</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380</v>
      </c>
      <c r="C30" s="1037"/>
      <c r="D30" s="1037"/>
      <c r="E30" s="1037"/>
      <c r="F30" s="1037"/>
      <c r="G30" s="1037"/>
      <c r="H30" s="1037"/>
      <c r="I30" s="1037"/>
      <c r="J30" s="1037"/>
      <c r="K30" s="1037"/>
      <c r="L30" s="1037"/>
      <c r="M30" s="1037"/>
      <c r="N30" s="1037"/>
      <c r="O30" s="1037"/>
      <c r="P30" s="1038"/>
      <c r="Q30" s="1042">
        <v>378</v>
      </c>
      <c r="R30" s="1043"/>
      <c r="S30" s="1043"/>
      <c r="T30" s="1043"/>
      <c r="U30" s="1043"/>
      <c r="V30" s="1043">
        <v>366</v>
      </c>
      <c r="W30" s="1043"/>
      <c r="X30" s="1043"/>
      <c r="Y30" s="1043"/>
      <c r="Z30" s="1043"/>
      <c r="AA30" s="1043">
        <v>12</v>
      </c>
      <c r="AB30" s="1043"/>
      <c r="AC30" s="1043"/>
      <c r="AD30" s="1043"/>
      <c r="AE30" s="1044"/>
      <c r="AF30" s="1018">
        <v>12</v>
      </c>
      <c r="AG30" s="1019"/>
      <c r="AH30" s="1019"/>
      <c r="AI30" s="1019"/>
      <c r="AJ30" s="1020"/>
      <c r="AK30" s="979">
        <v>59</v>
      </c>
      <c r="AL30" s="970"/>
      <c r="AM30" s="970"/>
      <c r="AN30" s="970"/>
      <c r="AO30" s="970"/>
      <c r="AP30" s="970" t="s">
        <v>533</v>
      </c>
      <c r="AQ30" s="970"/>
      <c r="AR30" s="970"/>
      <c r="AS30" s="970"/>
      <c r="AT30" s="970"/>
      <c r="AU30" s="970" t="s">
        <v>533</v>
      </c>
      <c r="AV30" s="970"/>
      <c r="AW30" s="970"/>
      <c r="AX30" s="970"/>
      <c r="AY30" s="970"/>
      <c r="AZ30" s="1041" t="s">
        <v>533</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381</v>
      </c>
      <c r="C31" s="1037"/>
      <c r="D31" s="1037"/>
      <c r="E31" s="1037"/>
      <c r="F31" s="1037"/>
      <c r="G31" s="1037"/>
      <c r="H31" s="1037"/>
      <c r="I31" s="1037"/>
      <c r="J31" s="1037"/>
      <c r="K31" s="1037"/>
      <c r="L31" s="1037"/>
      <c r="M31" s="1037"/>
      <c r="N31" s="1037"/>
      <c r="O31" s="1037"/>
      <c r="P31" s="1038"/>
      <c r="Q31" s="1042">
        <v>1158</v>
      </c>
      <c r="R31" s="1043"/>
      <c r="S31" s="1043"/>
      <c r="T31" s="1043"/>
      <c r="U31" s="1043"/>
      <c r="V31" s="1043">
        <v>1151</v>
      </c>
      <c r="W31" s="1043"/>
      <c r="X31" s="1043"/>
      <c r="Y31" s="1043"/>
      <c r="Z31" s="1043"/>
      <c r="AA31" s="1043">
        <v>6</v>
      </c>
      <c r="AB31" s="1043"/>
      <c r="AC31" s="1043"/>
      <c r="AD31" s="1043"/>
      <c r="AE31" s="1044"/>
      <c r="AF31" s="1018">
        <v>2675</v>
      </c>
      <c r="AG31" s="1019"/>
      <c r="AH31" s="1019"/>
      <c r="AI31" s="1019"/>
      <c r="AJ31" s="1020"/>
      <c r="AK31" s="979">
        <v>46</v>
      </c>
      <c r="AL31" s="970"/>
      <c r="AM31" s="970"/>
      <c r="AN31" s="970"/>
      <c r="AO31" s="970"/>
      <c r="AP31" s="970">
        <v>20</v>
      </c>
      <c r="AQ31" s="970"/>
      <c r="AR31" s="970"/>
      <c r="AS31" s="970"/>
      <c r="AT31" s="970"/>
      <c r="AU31" s="970">
        <v>19</v>
      </c>
      <c r="AV31" s="970"/>
      <c r="AW31" s="970"/>
      <c r="AX31" s="970"/>
      <c r="AY31" s="970"/>
      <c r="AZ31" s="1041" t="s">
        <v>533</v>
      </c>
      <c r="BA31" s="1041"/>
      <c r="BB31" s="1041"/>
      <c r="BC31" s="1041"/>
      <c r="BD31" s="1041"/>
      <c r="BE31" s="1031" t="s">
        <v>382</v>
      </c>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383</v>
      </c>
      <c r="C32" s="1037"/>
      <c r="D32" s="1037"/>
      <c r="E32" s="1037"/>
      <c r="F32" s="1037"/>
      <c r="G32" s="1037"/>
      <c r="H32" s="1037"/>
      <c r="I32" s="1037"/>
      <c r="J32" s="1037"/>
      <c r="K32" s="1037"/>
      <c r="L32" s="1037"/>
      <c r="M32" s="1037"/>
      <c r="N32" s="1037"/>
      <c r="O32" s="1037"/>
      <c r="P32" s="1038"/>
      <c r="Q32" s="1042">
        <v>28</v>
      </c>
      <c r="R32" s="1043"/>
      <c r="S32" s="1043"/>
      <c r="T32" s="1043"/>
      <c r="U32" s="1043"/>
      <c r="V32" s="1043">
        <v>41</v>
      </c>
      <c r="W32" s="1043"/>
      <c r="X32" s="1043"/>
      <c r="Y32" s="1043"/>
      <c r="Z32" s="1043"/>
      <c r="AA32" s="1043">
        <v>-13</v>
      </c>
      <c r="AB32" s="1043"/>
      <c r="AC32" s="1043"/>
      <c r="AD32" s="1043"/>
      <c r="AE32" s="1044"/>
      <c r="AF32" s="1018">
        <v>11</v>
      </c>
      <c r="AG32" s="1019"/>
      <c r="AH32" s="1019"/>
      <c r="AI32" s="1019"/>
      <c r="AJ32" s="1020"/>
      <c r="AK32" s="979">
        <v>10</v>
      </c>
      <c r="AL32" s="970"/>
      <c r="AM32" s="970"/>
      <c r="AN32" s="970"/>
      <c r="AO32" s="970"/>
      <c r="AP32" s="970" t="s">
        <v>533</v>
      </c>
      <c r="AQ32" s="970"/>
      <c r="AR32" s="970"/>
      <c r="AS32" s="970"/>
      <c r="AT32" s="970"/>
      <c r="AU32" s="970" t="s">
        <v>533</v>
      </c>
      <c r="AV32" s="970"/>
      <c r="AW32" s="970"/>
      <c r="AX32" s="970"/>
      <c r="AY32" s="970"/>
      <c r="AZ32" s="1041" t="s">
        <v>533</v>
      </c>
      <c r="BA32" s="1041"/>
      <c r="BB32" s="1041"/>
      <c r="BC32" s="1041"/>
      <c r="BD32" s="1041"/>
      <c r="BE32" s="1031" t="s">
        <v>382</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384</v>
      </c>
      <c r="C33" s="1037"/>
      <c r="D33" s="1037"/>
      <c r="E33" s="1037"/>
      <c r="F33" s="1037"/>
      <c r="G33" s="1037"/>
      <c r="H33" s="1037"/>
      <c r="I33" s="1037"/>
      <c r="J33" s="1037"/>
      <c r="K33" s="1037"/>
      <c r="L33" s="1037"/>
      <c r="M33" s="1037"/>
      <c r="N33" s="1037"/>
      <c r="O33" s="1037"/>
      <c r="P33" s="1038"/>
      <c r="Q33" s="1042">
        <v>1998</v>
      </c>
      <c r="R33" s="1043"/>
      <c r="S33" s="1043"/>
      <c r="T33" s="1043"/>
      <c r="U33" s="1043"/>
      <c r="V33" s="1043">
        <v>1997</v>
      </c>
      <c r="W33" s="1043"/>
      <c r="X33" s="1043"/>
      <c r="Y33" s="1043"/>
      <c r="Z33" s="1043"/>
      <c r="AA33" s="1043">
        <v>1</v>
      </c>
      <c r="AB33" s="1043"/>
      <c r="AC33" s="1043"/>
      <c r="AD33" s="1043"/>
      <c r="AE33" s="1044"/>
      <c r="AF33" s="1018">
        <v>0</v>
      </c>
      <c r="AG33" s="1019"/>
      <c r="AH33" s="1019"/>
      <c r="AI33" s="1019"/>
      <c r="AJ33" s="1020"/>
      <c r="AK33" s="979">
        <v>741</v>
      </c>
      <c r="AL33" s="970"/>
      <c r="AM33" s="970"/>
      <c r="AN33" s="970"/>
      <c r="AO33" s="970"/>
      <c r="AP33" s="970">
        <v>10431</v>
      </c>
      <c r="AQ33" s="970"/>
      <c r="AR33" s="970"/>
      <c r="AS33" s="970"/>
      <c r="AT33" s="970"/>
      <c r="AU33" s="970">
        <v>8407</v>
      </c>
      <c r="AV33" s="970"/>
      <c r="AW33" s="970"/>
      <c r="AX33" s="970"/>
      <c r="AY33" s="970"/>
      <c r="AZ33" s="1041" t="s">
        <v>533</v>
      </c>
      <c r="BA33" s="1041"/>
      <c r="BB33" s="1041"/>
      <c r="BC33" s="1041"/>
      <c r="BD33" s="1041"/>
      <c r="BE33" s="1031" t="s">
        <v>385</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c r="C34" s="1037"/>
      <c r="D34" s="1037"/>
      <c r="E34" s="1037"/>
      <c r="F34" s="1037"/>
      <c r="G34" s="1037"/>
      <c r="H34" s="1037"/>
      <c r="I34" s="1037"/>
      <c r="J34" s="1037"/>
      <c r="K34" s="1037"/>
      <c r="L34" s="1037"/>
      <c r="M34" s="1037"/>
      <c r="N34" s="1037"/>
      <c r="O34" s="1037"/>
      <c r="P34" s="1038"/>
      <c r="Q34" s="1042"/>
      <c r="R34" s="1043"/>
      <c r="S34" s="1043"/>
      <c r="T34" s="1043"/>
      <c r="U34" s="1043"/>
      <c r="V34" s="1043"/>
      <c r="W34" s="1043"/>
      <c r="X34" s="1043"/>
      <c r="Y34" s="1043"/>
      <c r="Z34" s="1043"/>
      <c r="AA34" s="1043"/>
      <c r="AB34" s="1043"/>
      <c r="AC34" s="1043"/>
      <c r="AD34" s="1043"/>
      <c r="AE34" s="1044"/>
      <c r="AF34" s="1018"/>
      <c r="AG34" s="1019"/>
      <c r="AH34" s="1019"/>
      <c r="AI34" s="1019"/>
      <c r="AJ34" s="1020"/>
      <c r="AK34" s="979"/>
      <c r="AL34" s="970"/>
      <c r="AM34" s="970"/>
      <c r="AN34" s="970"/>
      <c r="AO34" s="970"/>
      <c r="AP34" s="970"/>
      <c r="AQ34" s="970"/>
      <c r="AR34" s="970"/>
      <c r="AS34" s="970"/>
      <c r="AT34" s="970"/>
      <c r="AU34" s="970"/>
      <c r="AV34" s="970"/>
      <c r="AW34" s="970"/>
      <c r="AX34" s="970"/>
      <c r="AY34" s="970"/>
      <c r="AZ34" s="1041"/>
      <c r="BA34" s="1041"/>
      <c r="BB34" s="1041"/>
      <c r="BC34" s="1041"/>
      <c r="BD34" s="1041"/>
      <c r="BE34" s="1031"/>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386</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366</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2859</v>
      </c>
      <c r="AG63" s="958"/>
      <c r="AH63" s="958"/>
      <c r="AI63" s="958"/>
      <c r="AJ63" s="1029"/>
      <c r="AK63" s="1030"/>
      <c r="AL63" s="962"/>
      <c r="AM63" s="962"/>
      <c r="AN63" s="962"/>
      <c r="AO63" s="962"/>
      <c r="AP63" s="958">
        <v>10450</v>
      </c>
      <c r="AQ63" s="958"/>
      <c r="AR63" s="958"/>
      <c r="AS63" s="958"/>
      <c r="AT63" s="958"/>
      <c r="AU63" s="958">
        <v>8427</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390</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404</v>
      </c>
      <c r="R68" s="981"/>
      <c r="S68" s="981"/>
      <c r="T68" s="981"/>
      <c r="U68" s="981"/>
      <c r="V68" s="981">
        <v>375</v>
      </c>
      <c r="W68" s="981"/>
      <c r="X68" s="981"/>
      <c r="Y68" s="981"/>
      <c r="Z68" s="981"/>
      <c r="AA68" s="981">
        <v>30</v>
      </c>
      <c r="AB68" s="981"/>
      <c r="AC68" s="981"/>
      <c r="AD68" s="981"/>
      <c r="AE68" s="981"/>
      <c r="AF68" s="981">
        <v>30</v>
      </c>
      <c r="AG68" s="981"/>
      <c r="AH68" s="981"/>
      <c r="AI68" s="981"/>
      <c r="AJ68" s="981"/>
      <c r="AK68" s="981" t="s">
        <v>533</v>
      </c>
      <c r="AL68" s="981"/>
      <c r="AM68" s="981"/>
      <c r="AN68" s="981"/>
      <c r="AO68" s="981"/>
      <c r="AP68" s="981" t="s">
        <v>533</v>
      </c>
      <c r="AQ68" s="981"/>
      <c r="AR68" s="981"/>
      <c r="AS68" s="981"/>
      <c r="AT68" s="981"/>
      <c r="AU68" s="981" t="s">
        <v>533</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356</v>
      </c>
      <c r="R69" s="970"/>
      <c r="S69" s="970"/>
      <c r="T69" s="970"/>
      <c r="U69" s="970"/>
      <c r="V69" s="970">
        <v>353</v>
      </c>
      <c r="W69" s="970"/>
      <c r="X69" s="970"/>
      <c r="Y69" s="970"/>
      <c r="Z69" s="970"/>
      <c r="AA69" s="970">
        <v>2</v>
      </c>
      <c r="AB69" s="970"/>
      <c r="AC69" s="970"/>
      <c r="AD69" s="970"/>
      <c r="AE69" s="970"/>
      <c r="AF69" s="970">
        <v>2</v>
      </c>
      <c r="AG69" s="970"/>
      <c r="AH69" s="970"/>
      <c r="AI69" s="970"/>
      <c r="AJ69" s="970"/>
      <c r="AK69" s="970" t="s">
        <v>533</v>
      </c>
      <c r="AL69" s="970"/>
      <c r="AM69" s="970"/>
      <c r="AN69" s="970"/>
      <c r="AO69" s="970"/>
      <c r="AP69" s="970" t="s">
        <v>533</v>
      </c>
      <c r="AQ69" s="970"/>
      <c r="AR69" s="970"/>
      <c r="AS69" s="970"/>
      <c r="AT69" s="970"/>
      <c r="AU69" s="970" t="s">
        <v>533</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543</v>
      </c>
      <c r="C70" s="974"/>
      <c r="D70" s="974"/>
      <c r="E70" s="974"/>
      <c r="F70" s="974"/>
      <c r="G70" s="974"/>
      <c r="H70" s="974"/>
      <c r="I70" s="974"/>
      <c r="J70" s="974"/>
      <c r="K70" s="974"/>
      <c r="L70" s="974"/>
      <c r="M70" s="974"/>
      <c r="N70" s="974"/>
      <c r="O70" s="974"/>
      <c r="P70" s="975"/>
      <c r="Q70" s="976">
        <v>26</v>
      </c>
      <c r="R70" s="970"/>
      <c r="S70" s="970"/>
      <c r="T70" s="970"/>
      <c r="U70" s="970"/>
      <c r="V70" s="970">
        <v>23</v>
      </c>
      <c r="W70" s="970"/>
      <c r="X70" s="970"/>
      <c r="Y70" s="970"/>
      <c r="Z70" s="970"/>
      <c r="AA70" s="970">
        <v>3</v>
      </c>
      <c r="AB70" s="970"/>
      <c r="AC70" s="970"/>
      <c r="AD70" s="970"/>
      <c r="AE70" s="970"/>
      <c r="AF70" s="970">
        <v>3</v>
      </c>
      <c r="AG70" s="970"/>
      <c r="AH70" s="970"/>
      <c r="AI70" s="970"/>
      <c r="AJ70" s="970"/>
      <c r="AK70" s="970">
        <v>10</v>
      </c>
      <c r="AL70" s="970"/>
      <c r="AM70" s="970"/>
      <c r="AN70" s="970"/>
      <c r="AO70" s="970"/>
      <c r="AP70" s="970" t="s">
        <v>545</v>
      </c>
      <c r="AQ70" s="970"/>
      <c r="AR70" s="970"/>
      <c r="AS70" s="970"/>
      <c r="AT70" s="970"/>
      <c r="AU70" s="970" t="s">
        <v>545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536</v>
      </c>
      <c r="C71" s="974"/>
      <c r="D71" s="974"/>
      <c r="E71" s="974"/>
      <c r="F71" s="974"/>
      <c r="G71" s="974"/>
      <c r="H71" s="974"/>
      <c r="I71" s="974"/>
      <c r="J71" s="974"/>
      <c r="K71" s="974"/>
      <c r="L71" s="974"/>
      <c r="M71" s="974"/>
      <c r="N71" s="974"/>
      <c r="O71" s="974"/>
      <c r="P71" s="975"/>
      <c r="Q71" s="976">
        <v>3</v>
      </c>
      <c r="R71" s="970"/>
      <c r="S71" s="970"/>
      <c r="T71" s="970"/>
      <c r="U71" s="970"/>
      <c r="V71" s="970">
        <v>1</v>
      </c>
      <c r="W71" s="970"/>
      <c r="X71" s="970"/>
      <c r="Y71" s="970"/>
      <c r="Z71" s="970"/>
      <c r="AA71" s="970">
        <v>2</v>
      </c>
      <c r="AB71" s="970"/>
      <c r="AC71" s="970"/>
      <c r="AD71" s="970"/>
      <c r="AE71" s="970"/>
      <c r="AF71" s="970">
        <v>2</v>
      </c>
      <c r="AG71" s="970"/>
      <c r="AH71" s="970"/>
      <c r="AI71" s="970"/>
      <c r="AJ71" s="970"/>
      <c r="AK71" s="970" t="s">
        <v>533</v>
      </c>
      <c r="AL71" s="970"/>
      <c r="AM71" s="970"/>
      <c r="AN71" s="970"/>
      <c r="AO71" s="970"/>
      <c r="AP71" s="970" t="s">
        <v>533</v>
      </c>
      <c r="AQ71" s="970"/>
      <c r="AR71" s="970"/>
      <c r="AS71" s="970"/>
      <c r="AT71" s="970"/>
      <c r="AU71" s="970" t="s">
        <v>533</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537</v>
      </c>
      <c r="C72" s="974"/>
      <c r="D72" s="974"/>
      <c r="E72" s="974"/>
      <c r="F72" s="974"/>
      <c r="G72" s="974"/>
      <c r="H72" s="974"/>
      <c r="I72" s="974"/>
      <c r="J72" s="974"/>
      <c r="K72" s="974"/>
      <c r="L72" s="974"/>
      <c r="M72" s="974"/>
      <c r="N72" s="974"/>
      <c r="O72" s="974"/>
      <c r="P72" s="975"/>
      <c r="Q72" s="976">
        <v>928</v>
      </c>
      <c r="R72" s="970"/>
      <c r="S72" s="970"/>
      <c r="T72" s="970"/>
      <c r="U72" s="970"/>
      <c r="V72" s="970">
        <v>865</v>
      </c>
      <c r="W72" s="970"/>
      <c r="X72" s="970"/>
      <c r="Y72" s="970"/>
      <c r="Z72" s="970"/>
      <c r="AA72" s="970">
        <v>63</v>
      </c>
      <c r="AB72" s="970"/>
      <c r="AC72" s="970"/>
      <c r="AD72" s="970"/>
      <c r="AE72" s="970"/>
      <c r="AF72" s="970">
        <v>63</v>
      </c>
      <c r="AG72" s="970"/>
      <c r="AH72" s="970"/>
      <c r="AI72" s="970"/>
      <c r="AJ72" s="970"/>
      <c r="AK72" s="970" t="s">
        <v>533</v>
      </c>
      <c r="AL72" s="970"/>
      <c r="AM72" s="970"/>
      <c r="AN72" s="970"/>
      <c r="AO72" s="970"/>
      <c r="AP72" s="970" t="s">
        <v>533</v>
      </c>
      <c r="AQ72" s="970"/>
      <c r="AR72" s="970"/>
      <c r="AS72" s="970"/>
      <c r="AT72" s="970"/>
      <c r="AU72" s="970" t="s">
        <v>533</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544</v>
      </c>
      <c r="C73" s="974"/>
      <c r="D73" s="974"/>
      <c r="E73" s="974"/>
      <c r="F73" s="974"/>
      <c r="G73" s="974"/>
      <c r="H73" s="974"/>
      <c r="I73" s="974"/>
      <c r="J73" s="974"/>
      <c r="K73" s="974"/>
      <c r="L73" s="974"/>
      <c r="M73" s="974"/>
      <c r="N73" s="974"/>
      <c r="O73" s="974"/>
      <c r="P73" s="975"/>
      <c r="Q73" s="976">
        <v>338866</v>
      </c>
      <c r="R73" s="970"/>
      <c r="S73" s="970"/>
      <c r="T73" s="970"/>
      <c r="U73" s="970"/>
      <c r="V73" s="970">
        <v>326466</v>
      </c>
      <c r="W73" s="970"/>
      <c r="X73" s="970"/>
      <c r="Y73" s="970"/>
      <c r="Z73" s="970"/>
      <c r="AA73" s="970">
        <v>12400</v>
      </c>
      <c r="AB73" s="970"/>
      <c r="AC73" s="970"/>
      <c r="AD73" s="970"/>
      <c r="AE73" s="970"/>
      <c r="AF73" s="970">
        <v>12400</v>
      </c>
      <c r="AG73" s="970"/>
      <c r="AH73" s="970"/>
      <c r="AI73" s="970"/>
      <c r="AJ73" s="970"/>
      <c r="AK73" s="970">
        <v>0</v>
      </c>
      <c r="AL73" s="970"/>
      <c r="AM73" s="970"/>
      <c r="AN73" s="970"/>
      <c r="AO73" s="970"/>
      <c r="AP73" s="970" t="s">
        <v>545</v>
      </c>
      <c r="AQ73" s="970"/>
      <c r="AR73" s="970"/>
      <c r="AS73" s="970"/>
      <c r="AT73" s="970"/>
      <c r="AU73" s="970" t="s">
        <v>545</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538</v>
      </c>
      <c r="C74" s="974"/>
      <c r="D74" s="974"/>
      <c r="E74" s="974"/>
      <c r="F74" s="974"/>
      <c r="G74" s="974"/>
      <c r="H74" s="974"/>
      <c r="I74" s="974"/>
      <c r="J74" s="974"/>
      <c r="K74" s="974"/>
      <c r="L74" s="974"/>
      <c r="M74" s="974"/>
      <c r="N74" s="974"/>
      <c r="O74" s="974"/>
      <c r="P74" s="975"/>
      <c r="Q74" s="976">
        <v>23</v>
      </c>
      <c r="R74" s="970"/>
      <c r="S74" s="970"/>
      <c r="T74" s="970"/>
      <c r="U74" s="970"/>
      <c r="V74" s="970">
        <v>52</v>
      </c>
      <c r="W74" s="970"/>
      <c r="X74" s="970"/>
      <c r="Y74" s="970"/>
      <c r="Z74" s="970"/>
      <c r="AA74" s="970">
        <v>-30</v>
      </c>
      <c r="AB74" s="970"/>
      <c r="AC74" s="970"/>
      <c r="AD74" s="970"/>
      <c r="AE74" s="970"/>
      <c r="AF74" s="970">
        <v>4</v>
      </c>
      <c r="AG74" s="970"/>
      <c r="AH74" s="970"/>
      <c r="AI74" s="970"/>
      <c r="AJ74" s="970"/>
      <c r="AK74" s="970" t="s">
        <v>533</v>
      </c>
      <c r="AL74" s="970"/>
      <c r="AM74" s="970"/>
      <c r="AN74" s="970"/>
      <c r="AO74" s="970"/>
      <c r="AP74" s="970" t="s">
        <v>533</v>
      </c>
      <c r="AQ74" s="970"/>
      <c r="AR74" s="970"/>
      <c r="AS74" s="970"/>
      <c r="AT74" s="970"/>
      <c r="AU74" s="970" t="s">
        <v>533</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539</v>
      </c>
      <c r="C75" s="974"/>
      <c r="D75" s="974"/>
      <c r="E75" s="974"/>
      <c r="F75" s="974"/>
      <c r="G75" s="974"/>
      <c r="H75" s="974"/>
      <c r="I75" s="974"/>
      <c r="J75" s="974"/>
      <c r="K75" s="974"/>
      <c r="L75" s="974"/>
      <c r="M75" s="974"/>
      <c r="N75" s="974"/>
      <c r="O75" s="974"/>
      <c r="P75" s="975"/>
      <c r="Q75" s="977">
        <v>1050</v>
      </c>
      <c r="R75" s="978"/>
      <c r="S75" s="978"/>
      <c r="T75" s="978"/>
      <c r="U75" s="979"/>
      <c r="V75" s="980">
        <v>98</v>
      </c>
      <c r="W75" s="978"/>
      <c r="X75" s="978"/>
      <c r="Y75" s="978"/>
      <c r="Z75" s="979"/>
      <c r="AA75" s="980">
        <v>953</v>
      </c>
      <c r="AB75" s="978"/>
      <c r="AC75" s="978"/>
      <c r="AD75" s="978"/>
      <c r="AE75" s="979"/>
      <c r="AF75" s="980">
        <v>919</v>
      </c>
      <c r="AG75" s="978"/>
      <c r="AH75" s="978"/>
      <c r="AI75" s="978"/>
      <c r="AJ75" s="979"/>
      <c r="AK75" s="980">
        <v>16</v>
      </c>
      <c r="AL75" s="978"/>
      <c r="AM75" s="978"/>
      <c r="AN75" s="978"/>
      <c r="AO75" s="979"/>
      <c r="AP75" s="980">
        <v>125</v>
      </c>
      <c r="AQ75" s="978"/>
      <c r="AR75" s="978"/>
      <c r="AS75" s="978"/>
      <c r="AT75" s="979"/>
      <c r="AU75" s="980">
        <v>4</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540</v>
      </c>
      <c r="C76" s="974"/>
      <c r="D76" s="974"/>
      <c r="E76" s="974"/>
      <c r="F76" s="974"/>
      <c r="G76" s="974"/>
      <c r="H76" s="974"/>
      <c r="I76" s="974"/>
      <c r="J76" s="974"/>
      <c r="K76" s="974"/>
      <c r="L76" s="974"/>
      <c r="M76" s="974"/>
      <c r="N76" s="974"/>
      <c r="O76" s="974"/>
      <c r="P76" s="975"/>
      <c r="Q76" s="977">
        <v>159</v>
      </c>
      <c r="R76" s="978"/>
      <c r="S76" s="978"/>
      <c r="T76" s="978"/>
      <c r="U76" s="979"/>
      <c r="V76" s="980">
        <v>146</v>
      </c>
      <c r="W76" s="978"/>
      <c r="X76" s="978"/>
      <c r="Y76" s="978"/>
      <c r="Z76" s="979"/>
      <c r="AA76" s="980">
        <v>12</v>
      </c>
      <c r="AB76" s="978"/>
      <c r="AC76" s="978"/>
      <c r="AD76" s="978"/>
      <c r="AE76" s="979"/>
      <c r="AF76" s="980">
        <v>12</v>
      </c>
      <c r="AG76" s="978"/>
      <c r="AH76" s="978"/>
      <c r="AI76" s="978"/>
      <c r="AJ76" s="979"/>
      <c r="AK76" s="980">
        <v>49</v>
      </c>
      <c r="AL76" s="978"/>
      <c r="AM76" s="978"/>
      <c r="AN76" s="978"/>
      <c r="AO76" s="979"/>
      <c r="AP76" s="980" t="s">
        <v>533</v>
      </c>
      <c r="AQ76" s="978"/>
      <c r="AR76" s="978"/>
      <c r="AS76" s="978"/>
      <c r="AT76" s="979"/>
      <c r="AU76" s="980" t="s">
        <v>533</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541</v>
      </c>
      <c r="C77" s="974"/>
      <c r="D77" s="974"/>
      <c r="E77" s="974"/>
      <c r="F77" s="974"/>
      <c r="G77" s="974"/>
      <c r="H77" s="974"/>
      <c r="I77" s="974"/>
      <c r="J77" s="974"/>
      <c r="K77" s="974"/>
      <c r="L77" s="974"/>
      <c r="M77" s="974"/>
      <c r="N77" s="974"/>
      <c r="O77" s="974"/>
      <c r="P77" s="975"/>
      <c r="Q77" s="977">
        <v>4911</v>
      </c>
      <c r="R77" s="978"/>
      <c r="S77" s="978"/>
      <c r="T77" s="978"/>
      <c r="U77" s="979"/>
      <c r="V77" s="980">
        <v>4274</v>
      </c>
      <c r="W77" s="978"/>
      <c r="X77" s="978"/>
      <c r="Y77" s="978"/>
      <c r="Z77" s="979"/>
      <c r="AA77" s="980">
        <v>638</v>
      </c>
      <c r="AB77" s="978"/>
      <c r="AC77" s="978"/>
      <c r="AD77" s="978"/>
      <c r="AE77" s="979"/>
      <c r="AF77" s="980">
        <v>638</v>
      </c>
      <c r="AG77" s="978"/>
      <c r="AH77" s="978"/>
      <c r="AI77" s="978"/>
      <c r="AJ77" s="979"/>
      <c r="AK77" s="980" t="s">
        <v>533</v>
      </c>
      <c r="AL77" s="978"/>
      <c r="AM77" s="978"/>
      <c r="AN77" s="978"/>
      <c r="AO77" s="979"/>
      <c r="AP77" s="980" t="s">
        <v>545</v>
      </c>
      <c r="AQ77" s="978"/>
      <c r="AR77" s="978"/>
      <c r="AS77" s="978"/>
      <c r="AT77" s="979"/>
      <c r="AU77" s="980" t="s">
        <v>533</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t="s">
        <v>542</v>
      </c>
      <c r="C78" s="974"/>
      <c r="D78" s="974"/>
      <c r="E78" s="974"/>
      <c r="F78" s="974"/>
      <c r="G78" s="974"/>
      <c r="H78" s="974"/>
      <c r="I78" s="974"/>
      <c r="J78" s="974"/>
      <c r="K78" s="974"/>
      <c r="L78" s="974"/>
      <c r="M78" s="974"/>
      <c r="N78" s="974"/>
      <c r="O78" s="974"/>
      <c r="P78" s="975"/>
      <c r="Q78" s="976">
        <v>2405</v>
      </c>
      <c r="R78" s="970"/>
      <c r="S78" s="970"/>
      <c r="T78" s="970"/>
      <c r="U78" s="970"/>
      <c r="V78" s="970">
        <v>2405</v>
      </c>
      <c r="W78" s="970"/>
      <c r="X78" s="970"/>
      <c r="Y78" s="970"/>
      <c r="Z78" s="970"/>
      <c r="AA78" s="970">
        <v>1</v>
      </c>
      <c r="AB78" s="970"/>
      <c r="AC78" s="970"/>
      <c r="AD78" s="970"/>
      <c r="AE78" s="970"/>
      <c r="AF78" s="970">
        <v>1</v>
      </c>
      <c r="AG78" s="970"/>
      <c r="AH78" s="970"/>
      <c r="AI78" s="970"/>
      <c r="AJ78" s="970"/>
      <c r="AK78" s="970" t="s">
        <v>533</v>
      </c>
      <c r="AL78" s="970"/>
      <c r="AM78" s="970"/>
      <c r="AN78" s="970"/>
      <c r="AO78" s="970"/>
      <c r="AP78" s="970" t="s">
        <v>533</v>
      </c>
      <c r="AQ78" s="970"/>
      <c r="AR78" s="970"/>
      <c r="AS78" s="970"/>
      <c r="AT78" s="970"/>
      <c r="AU78" s="970" t="s">
        <v>533</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366</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14074</v>
      </c>
      <c r="AG88" s="958"/>
      <c r="AH88" s="958"/>
      <c r="AI88" s="958"/>
      <c r="AJ88" s="958"/>
      <c r="AK88" s="962"/>
      <c r="AL88" s="962"/>
      <c r="AM88" s="962"/>
      <c r="AN88" s="962"/>
      <c r="AO88" s="962"/>
      <c r="AP88" s="958">
        <v>125</v>
      </c>
      <c r="AQ88" s="958"/>
      <c r="AR88" s="958"/>
      <c r="AS88" s="958"/>
      <c r="AT88" s="958"/>
      <c r="AU88" s="958">
        <v>4</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3</v>
      </c>
      <c r="CS102" s="950"/>
      <c r="CT102" s="950"/>
      <c r="CU102" s="950"/>
      <c r="CV102" s="951"/>
      <c r="CW102" s="949">
        <v>0</v>
      </c>
      <c r="CX102" s="950"/>
      <c r="CY102" s="950"/>
      <c r="CZ102" s="950"/>
      <c r="DA102" s="951"/>
      <c r="DB102" s="949">
        <v>0</v>
      </c>
      <c r="DC102" s="950"/>
      <c r="DD102" s="950"/>
      <c r="DE102" s="950"/>
      <c r="DF102" s="951"/>
      <c r="DG102" s="949">
        <v>33</v>
      </c>
      <c r="DH102" s="950"/>
      <c r="DI102" s="950"/>
      <c r="DJ102" s="950"/>
      <c r="DK102" s="951"/>
      <c r="DL102" s="949">
        <v>0</v>
      </c>
      <c r="DM102" s="950"/>
      <c r="DN102" s="950"/>
      <c r="DO102" s="950"/>
      <c r="DP102" s="951"/>
      <c r="DQ102" s="949">
        <v>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286</v>
      </c>
      <c r="AG109" s="893"/>
      <c r="AH109" s="893"/>
      <c r="AI109" s="893"/>
      <c r="AJ109" s="894"/>
      <c r="AK109" s="895" t="s">
        <v>285</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286</v>
      </c>
      <c r="BW109" s="893"/>
      <c r="BX109" s="893"/>
      <c r="BY109" s="893"/>
      <c r="BZ109" s="894"/>
      <c r="CA109" s="895" t="s">
        <v>285</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286</v>
      </c>
      <c r="DM109" s="893"/>
      <c r="DN109" s="893"/>
      <c r="DO109" s="893"/>
      <c r="DP109" s="894"/>
      <c r="DQ109" s="895" t="s">
        <v>285</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1577480</v>
      </c>
      <c r="AB110" s="886"/>
      <c r="AC110" s="886"/>
      <c r="AD110" s="886"/>
      <c r="AE110" s="887"/>
      <c r="AF110" s="888">
        <v>1459926</v>
      </c>
      <c r="AG110" s="886"/>
      <c r="AH110" s="886"/>
      <c r="AI110" s="886"/>
      <c r="AJ110" s="887"/>
      <c r="AK110" s="888">
        <v>1447692</v>
      </c>
      <c r="AL110" s="886"/>
      <c r="AM110" s="886"/>
      <c r="AN110" s="886"/>
      <c r="AO110" s="887"/>
      <c r="AP110" s="889">
        <v>21.2</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14417856</v>
      </c>
      <c r="BR110" s="833"/>
      <c r="BS110" s="833"/>
      <c r="BT110" s="833"/>
      <c r="BU110" s="833"/>
      <c r="BV110" s="833">
        <v>15513869</v>
      </c>
      <c r="BW110" s="833"/>
      <c r="BX110" s="833"/>
      <c r="BY110" s="833"/>
      <c r="BZ110" s="833"/>
      <c r="CA110" s="833">
        <v>15473440</v>
      </c>
      <c r="CB110" s="833"/>
      <c r="CC110" s="833"/>
      <c r="CD110" s="833"/>
      <c r="CE110" s="833"/>
      <c r="CF110" s="857">
        <v>226.9</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3752659</v>
      </c>
      <c r="BR111" s="805"/>
      <c r="BS111" s="805"/>
      <c r="BT111" s="805"/>
      <c r="BU111" s="805"/>
      <c r="BV111" s="805">
        <v>3295981</v>
      </c>
      <c r="BW111" s="805"/>
      <c r="BX111" s="805"/>
      <c r="BY111" s="805"/>
      <c r="BZ111" s="805"/>
      <c r="CA111" s="805">
        <v>2839764</v>
      </c>
      <c r="CB111" s="805"/>
      <c r="CC111" s="805"/>
      <c r="CD111" s="805"/>
      <c r="CE111" s="805"/>
      <c r="CF111" s="866">
        <v>41.6</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v>3708555</v>
      </c>
      <c r="DH111" s="805"/>
      <c r="DI111" s="805"/>
      <c r="DJ111" s="805"/>
      <c r="DK111" s="805"/>
      <c r="DL111" s="805">
        <v>3253970</v>
      </c>
      <c r="DM111" s="805"/>
      <c r="DN111" s="805"/>
      <c r="DO111" s="805"/>
      <c r="DP111" s="805"/>
      <c r="DQ111" s="805">
        <v>2799560</v>
      </c>
      <c r="DR111" s="805"/>
      <c r="DS111" s="805"/>
      <c r="DT111" s="805"/>
      <c r="DU111" s="805"/>
      <c r="DV111" s="782">
        <v>41</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7840463</v>
      </c>
      <c r="BR112" s="805"/>
      <c r="BS112" s="805"/>
      <c r="BT112" s="805"/>
      <c r="BU112" s="805"/>
      <c r="BV112" s="805">
        <v>8044710</v>
      </c>
      <c r="BW112" s="805"/>
      <c r="BX112" s="805"/>
      <c r="BY112" s="805"/>
      <c r="BZ112" s="805"/>
      <c r="CA112" s="805">
        <v>8426735</v>
      </c>
      <c r="CB112" s="805"/>
      <c r="CC112" s="805"/>
      <c r="CD112" s="805"/>
      <c r="CE112" s="805"/>
      <c r="CF112" s="866">
        <v>123.6</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532022</v>
      </c>
      <c r="AB113" s="914"/>
      <c r="AC113" s="914"/>
      <c r="AD113" s="914"/>
      <c r="AE113" s="915"/>
      <c r="AF113" s="916">
        <v>553562</v>
      </c>
      <c r="AG113" s="914"/>
      <c r="AH113" s="914"/>
      <c r="AI113" s="914"/>
      <c r="AJ113" s="915"/>
      <c r="AK113" s="916">
        <v>600097</v>
      </c>
      <c r="AL113" s="914"/>
      <c r="AM113" s="914"/>
      <c r="AN113" s="914"/>
      <c r="AO113" s="915"/>
      <c r="AP113" s="917">
        <v>8.8000000000000007</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75704</v>
      </c>
      <c r="BR113" s="805"/>
      <c r="BS113" s="805"/>
      <c r="BT113" s="805"/>
      <c r="BU113" s="805"/>
      <c r="BV113" s="805">
        <v>30851</v>
      </c>
      <c r="BW113" s="805"/>
      <c r="BX113" s="805"/>
      <c r="BY113" s="805"/>
      <c r="BZ113" s="805"/>
      <c r="CA113" s="805">
        <v>3565</v>
      </c>
      <c r="CB113" s="805"/>
      <c r="CC113" s="805"/>
      <c r="CD113" s="805"/>
      <c r="CE113" s="805"/>
      <c r="CF113" s="866">
        <v>0.1</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50179</v>
      </c>
      <c r="AB114" s="768"/>
      <c r="AC114" s="768"/>
      <c r="AD114" s="768"/>
      <c r="AE114" s="769"/>
      <c r="AF114" s="770">
        <v>26537</v>
      </c>
      <c r="AG114" s="768"/>
      <c r="AH114" s="768"/>
      <c r="AI114" s="768"/>
      <c r="AJ114" s="769"/>
      <c r="AK114" s="770">
        <v>20507</v>
      </c>
      <c r="AL114" s="768"/>
      <c r="AM114" s="768"/>
      <c r="AN114" s="768"/>
      <c r="AO114" s="769"/>
      <c r="AP114" s="815">
        <v>0.3</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1549527</v>
      </c>
      <c r="BR114" s="805"/>
      <c r="BS114" s="805"/>
      <c r="BT114" s="805"/>
      <c r="BU114" s="805"/>
      <c r="BV114" s="805">
        <v>1555527</v>
      </c>
      <c r="BW114" s="805"/>
      <c r="BX114" s="805"/>
      <c r="BY114" s="805"/>
      <c r="BZ114" s="805"/>
      <c r="CA114" s="805">
        <v>1533049</v>
      </c>
      <c r="CB114" s="805"/>
      <c r="CC114" s="805"/>
      <c r="CD114" s="805"/>
      <c r="CE114" s="805"/>
      <c r="CF114" s="866">
        <v>22.5</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655486</v>
      </c>
      <c r="AB115" s="914"/>
      <c r="AC115" s="914"/>
      <c r="AD115" s="914"/>
      <c r="AE115" s="915"/>
      <c r="AF115" s="916">
        <v>456896</v>
      </c>
      <c r="AG115" s="914"/>
      <c r="AH115" s="914"/>
      <c r="AI115" s="914"/>
      <c r="AJ115" s="915"/>
      <c r="AK115" s="916">
        <v>456433</v>
      </c>
      <c r="AL115" s="914"/>
      <c r="AM115" s="914"/>
      <c r="AN115" s="914"/>
      <c r="AO115" s="915"/>
      <c r="AP115" s="917">
        <v>6.7</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33553</v>
      </c>
      <c r="DH115" s="768"/>
      <c r="DI115" s="768"/>
      <c r="DJ115" s="768"/>
      <c r="DK115" s="769"/>
      <c r="DL115" s="770">
        <v>33769</v>
      </c>
      <c r="DM115" s="768"/>
      <c r="DN115" s="768"/>
      <c r="DO115" s="768"/>
      <c r="DP115" s="769"/>
      <c r="DQ115" s="770">
        <v>33986</v>
      </c>
      <c r="DR115" s="768"/>
      <c r="DS115" s="768"/>
      <c r="DT115" s="768"/>
      <c r="DU115" s="769"/>
      <c r="DV115" s="815">
        <v>0.5</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53</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10551</v>
      </c>
      <c r="DH116" s="768"/>
      <c r="DI116" s="768"/>
      <c r="DJ116" s="768"/>
      <c r="DK116" s="769"/>
      <c r="DL116" s="770">
        <v>8242</v>
      </c>
      <c r="DM116" s="768"/>
      <c r="DN116" s="768"/>
      <c r="DO116" s="768"/>
      <c r="DP116" s="769"/>
      <c r="DQ116" s="770">
        <v>6218</v>
      </c>
      <c r="DR116" s="768"/>
      <c r="DS116" s="768"/>
      <c r="DT116" s="768"/>
      <c r="DU116" s="769"/>
      <c r="DV116" s="815">
        <v>0.1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2815220</v>
      </c>
      <c r="AB117" s="900"/>
      <c r="AC117" s="900"/>
      <c r="AD117" s="900"/>
      <c r="AE117" s="901"/>
      <c r="AF117" s="902">
        <v>2496921</v>
      </c>
      <c r="AG117" s="900"/>
      <c r="AH117" s="900"/>
      <c r="AI117" s="900"/>
      <c r="AJ117" s="901"/>
      <c r="AK117" s="902">
        <v>2524729</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286</v>
      </c>
      <c r="AG118" s="893"/>
      <c r="AH118" s="893"/>
      <c r="AI118" s="893"/>
      <c r="AJ118" s="894"/>
      <c r="AK118" s="895" t="s">
        <v>285</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431</v>
      </c>
      <c r="BP119" s="869"/>
      <c r="BQ119" s="873">
        <v>27636209</v>
      </c>
      <c r="BR119" s="836"/>
      <c r="BS119" s="836"/>
      <c r="BT119" s="836"/>
      <c r="BU119" s="836"/>
      <c r="BV119" s="836">
        <v>28440938</v>
      </c>
      <c r="BW119" s="836"/>
      <c r="BX119" s="836"/>
      <c r="BY119" s="836"/>
      <c r="BZ119" s="836"/>
      <c r="CA119" s="836">
        <v>28276553</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v>454763</v>
      </c>
      <c r="AB120" s="768"/>
      <c r="AC120" s="768"/>
      <c r="AD120" s="768"/>
      <c r="AE120" s="769"/>
      <c r="AF120" s="770">
        <v>454587</v>
      </c>
      <c r="AG120" s="768"/>
      <c r="AH120" s="768"/>
      <c r="AI120" s="768"/>
      <c r="AJ120" s="769"/>
      <c r="AK120" s="770">
        <v>454410</v>
      </c>
      <c r="AL120" s="768"/>
      <c r="AM120" s="768"/>
      <c r="AN120" s="768"/>
      <c r="AO120" s="769"/>
      <c r="AP120" s="815">
        <v>6.7</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3249541</v>
      </c>
      <c r="BR120" s="833"/>
      <c r="BS120" s="833"/>
      <c r="BT120" s="833"/>
      <c r="BU120" s="833"/>
      <c r="BV120" s="833">
        <v>3293885</v>
      </c>
      <c r="BW120" s="833"/>
      <c r="BX120" s="833"/>
      <c r="BY120" s="833"/>
      <c r="BZ120" s="833"/>
      <c r="CA120" s="833">
        <v>2625535</v>
      </c>
      <c r="CB120" s="833"/>
      <c r="CC120" s="833"/>
      <c r="CD120" s="833"/>
      <c r="CE120" s="833"/>
      <c r="CF120" s="857">
        <v>38.5</v>
      </c>
      <c r="CG120" s="858"/>
      <c r="CH120" s="858"/>
      <c r="CI120" s="858"/>
      <c r="CJ120" s="858"/>
      <c r="CK120" s="859" t="s">
        <v>435</v>
      </c>
      <c r="CL120" s="843"/>
      <c r="CM120" s="843"/>
      <c r="CN120" s="843"/>
      <c r="CO120" s="844"/>
      <c r="CP120" s="863" t="s">
        <v>381</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t="s">
        <v>111</v>
      </c>
      <c r="DM120" s="833"/>
      <c r="DN120" s="833"/>
      <c r="DO120" s="833"/>
      <c r="DP120" s="833"/>
      <c r="DQ120" s="833">
        <v>19473</v>
      </c>
      <c r="DR120" s="833"/>
      <c r="DS120" s="833"/>
      <c r="DT120" s="833"/>
      <c r="DU120" s="833"/>
      <c r="DV120" s="834">
        <v>0.3</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v>3333611</v>
      </c>
      <c r="BR121" s="805"/>
      <c r="BS121" s="805"/>
      <c r="BT121" s="805"/>
      <c r="BU121" s="805"/>
      <c r="BV121" s="805">
        <v>3300890</v>
      </c>
      <c r="BW121" s="805"/>
      <c r="BX121" s="805"/>
      <c r="BY121" s="805"/>
      <c r="BZ121" s="805"/>
      <c r="CA121" s="805">
        <v>3275867</v>
      </c>
      <c r="CB121" s="805"/>
      <c r="CC121" s="805"/>
      <c r="CD121" s="805"/>
      <c r="CE121" s="805"/>
      <c r="CF121" s="866">
        <v>48</v>
      </c>
      <c r="CG121" s="867"/>
      <c r="CH121" s="867"/>
      <c r="CI121" s="867"/>
      <c r="CJ121" s="867"/>
      <c r="CK121" s="860"/>
      <c r="CL121" s="846"/>
      <c r="CM121" s="846"/>
      <c r="CN121" s="846"/>
      <c r="CO121" s="847"/>
      <c r="CP121" s="826" t="s">
        <v>438</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13761825</v>
      </c>
      <c r="BR122" s="836"/>
      <c r="BS122" s="836"/>
      <c r="BT122" s="836"/>
      <c r="BU122" s="836"/>
      <c r="BV122" s="836">
        <v>14636184</v>
      </c>
      <c r="BW122" s="836"/>
      <c r="BX122" s="836"/>
      <c r="BY122" s="836"/>
      <c r="BZ122" s="836"/>
      <c r="CA122" s="836">
        <v>14697620</v>
      </c>
      <c r="CB122" s="836"/>
      <c r="CC122" s="836"/>
      <c r="CD122" s="836"/>
      <c r="CE122" s="836"/>
      <c r="CF122" s="837">
        <v>215.5</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v>2309</v>
      </c>
      <c r="AG123" s="768"/>
      <c r="AH123" s="768"/>
      <c r="AI123" s="768"/>
      <c r="AJ123" s="769"/>
      <c r="AK123" s="770">
        <v>2023</v>
      </c>
      <c r="AL123" s="768"/>
      <c r="AM123" s="768"/>
      <c r="AN123" s="768"/>
      <c r="AO123" s="769"/>
      <c r="AP123" s="815">
        <v>0</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440</v>
      </c>
      <c r="BP123" s="869"/>
      <c r="BQ123" s="823">
        <v>20344977</v>
      </c>
      <c r="BR123" s="824"/>
      <c r="BS123" s="824"/>
      <c r="BT123" s="824"/>
      <c r="BU123" s="824"/>
      <c r="BV123" s="824">
        <v>21230959</v>
      </c>
      <c r="BW123" s="824"/>
      <c r="BX123" s="824"/>
      <c r="BY123" s="824"/>
      <c r="BZ123" s="824"/>
      <c r="CA123" s="824">
        <v>20599022</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111</v>
      </c>
      <c r="BR124" s="822"/>
      <c r="BS124" s="822"/>
      <c r="BT124" s="822"/>
      <c r="BU124" s="822"/>
      <c r="BV124" s="822">
        <v>109.8</v>
      </c>
      <c r="BW124" s="822"/>
      <c r="BX124" s="822"/>
      <c r="BY124" s="822"/>
      <c r="BZ124" s="822"/>
      <c r="CA124" s="822">
        <v>112.5</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v>7840463</v>
      </c>
      <c r="DH124" s="751"/>
      <c r="DI124" s="751"/>
      <c r="DJ124" s="751"/>
      <c r="DK124" s="752"/>
      <c r="DL124" s="753">
        <v>8044710</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200723</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544825</v>
      </c>
      <c r="AB128" s="789"/>
      <c r="AC128" s="789"/>
      <c r="AD128" s="789"/>
      <c r="AE128" s="790"/>
      <c r="AF128" s="791">
        <v>342748</v>
      </c>
      <c r="AG128" s="789"/>
      <c r="AH128" s="789"/>
      <c r="AI128" s="789"/>
      <c r="AJ128" s="790"/>
      <c r="AK128" s="791">
        <v>394333</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111</v>
      </c>
      <c r="BG128" s="775"/>
      <c r="BH128" s="775"/>
      <c r="BI128" s="775"/>
      <c r="BJ128" s="775"/>
      <c r="BK128" s="775"/>
      <c r="BL128" s="798"/>
      <c r="BM128" s="774">
        <v>13.75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7832596</v>
      </c>
      <c r="AB129" s="768"/>
      <c r="AC129" s="768"/>
      <c r="AD129" s="768"/>
      <c r="AE129" s="769"/>
      <c r="AF129" s="770">
        <v>7937389</v>
      </c>
      <c r="AG129" s="768"/>
      <c r="AH129" s="768"/>
      <c r="AI129" s="768"/>
      <c r="AJ129" s="769"/>
      <c r="AK129" s="770">
        <v>8005141</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111</v>
      </c>
      <c r="BG129" s="758"/>
      <c r="BH129" s="758"/>
      <c r="BI129" s="758"/>
      <c r="BJ129" s="758"/>
      <c r="BK129" s="758"/>
      <c r="BL129" s="759"/>
      <c r="BM129" s="757">
        <v>18.75</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1267144</v>
      </c>
      <c r="AB130" s="768"/>
      <c r="AC130" s="768"/>
      <c r="AD130" s="768"/>
      <c r="AE130" s="769"/>
      <c r="AF130" s="770">
        <v>1373545</v>
      </c>
      <c r="AG130" s="768"/>
      <c r="AH130" s="768"/>
      <c r="AI130" s="768"/>
      <c r="AJ130" s="769"/>
      <c r="AK130" s="770">
        <v>1184997</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13.6</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6565452</v>
      </c>
      <c r="AB131" s="751"/>
      <c r="AC131" s="751"/>
      <c r="AD131" s="751"/>
      <c r="AE131" s="752"/>
      <c r="AF131" s="753">
        <v>6563844</v>
      </c>
      <c r="AG131" s="751"/>
      <c r="AH131" s="751"/>
      <c r="AI131" s="751"/>
      <c r="AJ131" s="752"/>
      <c r="AK131" s="753">
        <v>6820144</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112.5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15.280760559999999</v>
      </c>
      <c r="AB132" s="731"/>
      <c r="AC132" s="731"/>
      <c r="AD132" s="731"/>
      <c r="AE132" s="732"/>
      <c r="AF132" s="733">
        <v>11.892848150000001</v>
      </c>
      <c r="AG132" s="731"/>
      <c r="AH132" s="731"/>
      <c r="AI132" s="731"/>
      <c r="AJ132" s="732"/>
      <c r="AK132" s="733">
        <v>13.861862739999999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14</v>
      </c>
      <c r="AB133" s="710"/>
      <c r="AC133" s="710"/>
      <c r="AD133" s="710"/>
      <c r="AE133" s="711"/>
      <c r="AF133" s="709">
        <v>14.1</v>
      </c>
      <c r="AG133" s="710"/>
      <c r="AH133" s="710"/>
      <c r="AI133" s="710"/>
      <c r="AJ133" s="711"/>
      <c r="AK133" s="709">
        <v>13.6</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8"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37"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22" t="s">
        <v>468</v>
      </c>
      <c r="L7" s="256"/>
      <c r="M7" s="257" t="s">
        <v>469</v>
      </c>
      <c r="N7" s="258"/>
    </row>
    <row r="8" spans="1:16">
      <c r="A8" s="250"/>
      <c r="B8" s="246"/>
      <c r="C8" s="246"/>
      <c r="D8" s="246"/>
      <c r="E8" s="246"/>
      <c r="F8" s="246"/>
      <c r="G8" s="259"/>
      <c r="H8" s="260"/>
      <c r="I8" s="260"/>
      <c r="J8" s="261"/>
      <c r="K8" s="1123"/>
      <c r="L8" s="262" t="s">
        <v>470</v>
      </c>
      <c r="M8" s="263" t="s">
        <v>471</v>
      </c>
      <c r="N8" s="264" t="s">
        <v>472</v>
      </c>
    </row>
    <row r="9" spans="1:16">
      <c r="A9" s="250"/>
      <c r="B9" s="246"/>
      <c r="C9" s="246"/>
      <c r="D9" s="246"/>
      <c r="E9" s="246"/>
      <c r="F9" s="246"/>
      <c r="G9" s="1136" t="s">
        <v>473</v>
      </c>
      <c r="H9" s="1137"/>
      <c r="I9" s="1137"/>
      <c r="J9" s="1138"/>
      <c r="K9" s="265">
        <v>2464713</v>
      </c>
      <c r="L9" s="266">
        <v>65628</v>
      </c>
      <c r="M9" s="267">
        <v>55845</v>
      </c>
      <c r="N9" s="268">
        <v>17.5</v>
      </c>
    </row>
    <row r="10" spans="1:16">
      <c r="A10" s="250"/>
      <c r="B10" s="246"/>
      <c r="C10" s="246"/>
      <c r="D10" s="246"/>
      <c r="E10" s="246"/>
      <c r="F10" s="246"/>
      <c r="G10" s="1136" t="s">
        <v>474</v>
      </c>
      <c r="H10" s="1137"/>
      <c r="I10" s="1137"/>
      <c r="J10" s="1138"/>
      <c r="K10" s="269">
        <v>472990</v>
      </c>
      <c r="L10" s="270">
        <v>12594</v>
      </c>
      <c r="M10" s="271">
        <v>5607</v>
      </c>
      <c r="N10" s="272">
        <v>124.6</v>
      </c>
    </row>
    <row r="11" spans="1:16" ht="13.5" customHeight="1">
      <c r="A11" s="250"/>
      <c r="B11" s="246"/>
      <c r="C11" s="246"/>
      <c r="D11" s="246"/>
      <c r="E11" s="246"/>
      <c r="F11" s="246"/>
      <c r="G11" s="1136" t="s">
        <v>475</v>
      </c>
      <c r="H11" s="1137"/>
      <c r="I11" s="1137"/>
      <c r="J11" s="1138"/>
      <c r="K11" s="269">
        <v>46977</v>
      </c>
      <c r="L11" s="270">
        <v>1251</v>
      </c>
      <c r="M11" s="271">
        <v>8384</v>
      </c>
      <c r="N11" s="272">
        <v>-85.1</v>
      </c>
    </row>
    <row r="12" spans="1:16" ht="13.5" customHeight="1">
      <c r="A12" s="250"/>
      <c r="B12" s="246"/>
      <c r="C12" s="246"/>
      <c r="D12" s="246"/>
      <c r="E12" s="246"/>
      <c r="F12" s="246"/>
      <c r="G12" s="1136" t="s">
        <v>476</v>
      </c>
      <c r="H12" s="1137"/>
      <c r="I12" s="1137"/>
      <c r="J12" s="1138"/>
      <c r="K12" s="269">
        <v>9679</v>
      </c>
      <c r="L12" s="270">
        <v>258</v>
      </c>
      <c r="M12" s="271">
        <v>147</v>
      </c>
      <c r="N12" s="272">
        <v>75.5</v>
      </c>
    </row>
    <row r="13" spans="1:16" ht="13.5" customHeight="1">
      <c r="A13" s="250"/>
      <c r="B13" s="246"/>
      <c r="C13" s="246"/>
      <c r="D13" s="246"/>
      <c r="E13" s="246"/>
      <c r="F13" s="246"/>
      <c r="G13" s="1136" t="s">
        <v>477</v>
      </c>
      <c r="H13" s="1137"/>
      <c r="I13" s="1137"/>
      <c r="J13" s="1138"/>
      <c r="K13" s="269" t="s">
        <v>478</v>
      </c>
      <c r="L13" s="270" t="s">
        <v>478</v>
      </c>
      <c r="M13" s="271">
        <v>6</v>
      </c>
      <c r="N13" s="272" t="s">
        <v>478</v>
      </c>
    </row>
    <row r="14" spans="1:16" ht="13.5" customHeight="1">
      <c r="A14" s="250"/>
      <c r="B14" s="246"/>
      <c r="C14" s="246"/>
      <c r="D14" s="246"/>
      <c r="E14" s="246"/>
      <c r="F14" s="246"/>
      <c r="G14" s="1136" t="s">
        <v>479</v>
      </c>
      <c r="H14" s="1137"/>
      <c r="I14" s="1137"/>
      <c r="J14" s="1138"/>
      <c r="K14" s="269">
        <v>64360</v>
      </c>
      <c r="L14" s="270">
        <v>1714</v>
      </c>
      <c r="M14" s="271">
        <v>2653</v>
      </c>
      <c r="N14" s="272">
        <v>-35.4</v>
      </c>
    </row>
    <row r="15" spans="1:16" ht="13.5" customHeight="1">
      <c r="A15" s="250"/>
      <c r="B15" s="246"/>
      <c r="C15" s="246"/>
      <c r="D15" s="246"/>
      <c r="E15" s="246"/>
      <c r="F15" s="246"/>
      <c r="G15" s="1136" t="s">
        <v>480</v>
      </c>
      <c r="H15" s="1137"/>
      <c r="I15" s="1137"/>
      <c r="J15" s="1138"/>
      <c r="K15" s="269" t="s">
        <v>478</v>
      </c>
      <c r="L15" s="270" t="s">
        <v>478</v>
      </c>
      <c r="M15" s="271">
        <v>1240</v>
      </c>
      <c r="N15" s="272" t="s">
        <v>478</v>
      </c>
    </row>
    <row r="16" spans="1:16">
      <c r="A16" s="250"/>
      <c r="B16" s="246"/>
      <c r="C16" s="246"/>
      <c r="D16" s="246"/>
      <c r="E16" s="246"/>
      <c r="F16" s="246"/>
      <c r="G16" s="1139" t="s">
        <v>481</v>
      </c>
      <c r="H16" s="1140"/>
      <c r="I16" s="1140"/>
      <c r="J16" s="1141"/>
      <c r="K16" s="270">
        <v>-170341</v>
      </c>
      <c r="L16" s="270">
        <v>-4536</v>
      </c>
      <c r="M16" s="271">
        <v>-5294</v>
      </c>
      <c r="N16" s="272">
        <v>-14.3</v>
      </c>
    </row>
    <row r="17" spans="1:16">
      <c r="A17" s="250"/>
      <c r="B17" s="246"/>
      <c r="C17" s="246"/>
      <c r="D17" s="246"/>
      <c r="E17" s="246"/>
      <c r="F17" s="246"/>
      <c r="G17" s="1139" t="s">
        <v>169</v>
      </c>
      <c r="H17" s="1140"/>
      <c r="I17" s="1140"/>
      <c r="J17" s="1141"/>
      <c r="K17" s="270">
        <v>2888378</v>
      </c>
      <c r="L17" s="270">
        <v>76909</v>
      </c>
      <c r="M17" s="271">
        <v>68586</v>
      </c>
      <c r="N17" s="272">
        <v>12.1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33" t="s">
        <v>486</v>
      </c>
      <c r="H21" s="1134"/>
      <c r="I21" s="1134"/>
      <c r="J21" s="1135"/>
      <c r="K21" s="282">
        <v>7.62</v>
      </c>
      <c r="L21" s="283">
        <v>6.42</v>
      </c>
      <c r="M21" s="284">
        <v>1.2</v>
      </c>
      <c r="N21" s="251"/>
      <c r="O21" s="285"/>
      <c r="P21" s="281"/>
    </row>
    <row r="22" spans="1:16" s="286" customFormat="1">
      <c r="A22" s="281"/>
      <c r="B22" s="251"/>
      <c r="C22" s="251"/>
      <c r="D22" s="251"/>
      <c r="E22" s="251"/>
      <c r="F22" s="251"/>
      <c r="G22" s="1133" t="s">
        <v>487</v>
      </c>
      <c r="H22" s="1134"/>
      <c r="I22" s="1134"/>
      <c r="J22" s="1135"/>
      <c r="K22" s="287">
        <v>99.4</v>
      </c>
      <c r="L22" s="288">
        <v>97.3</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22" t="s">
        <v>468</v>
      </c>
      <c r="L30" s="256"/>
      <c r="M30" s="257" t="s">
        <v>469</v>
      </c>
      <c r="N30" s="258"/>
    </row>
    <row r="31" spans="1:16">
      <c r="A31" s="250"/>
      <c r="B31" s="246"/>
      <c r="C31" s="246"/>
      <c r="D31" s="246"/>
      <c r="E31" s="246"/>
      <c r="F31" s="246"/>
      <c r="G31" s="259"/>
      <c r="H31" s="260"/>
      <c r="I31" s="260"/>
      <c r="J31" s="261"/>
      <c r="K31" s="1123"/>
      <c r="L31" s="262" t="s">
        <v>470</v>
      </c>
      <c r="M31" s="263" t="s">
        <v>471</v>
      </c>
      <c r="N31" s="264" t="s">
        <v>472</v>
      </c>
    </row>
    <row r="32" spans="1:16" ht="27" customHeight="1">
      <c r="A32" s="250"/>
      <c r="B32" s="246"/>
      <c r="C32" s="246"/>
      <c r="D32" s="246"/>
      <c r="E32" s="246"/>
      <c r="F32" s="246"/>
      <c r="G32" s="1124" t="s">
        <v>491</v>
      </c>
      <c r="H32" s="1125"/>
      <c r="I32" s="1125"/>
      <c r="J32" s="1126"/>
      <c r="K32" s="296">
        <v>1447692</v>
      </c>
      <c r="L32" s="296">
        <v>38548</v>
      </c>
      <c r="M32" s="297">
        <v>31128</v>
      </c>
      <c r="N32" s="298">
        <v>23.8</v>
      </c>
    </row>
    <row r="33" spans="1:16" ht="13.5" customHeight="1">
      <c r="A33" s="250"/>
      <c r="B33" s="246"/>
      <c r="C33" s="246"/>
      <c r="D33" s="246"/>
      <c r="E33" s="246"/>
      <c r="F33" s="246"/>
      <c r="G33" s="1124" t="s">
        <v>492</v>
      </c>
      <c r="H33" s="1125"/>
      <c r="I33" s="1125"/>
      <c r="J33" s="1126"/>
      <c r="K33" s="296" t="s">
        <v>478</v>
      </c>
      <c r="L33" s="296" t="s">
        <v>478</v>
      </c>
      <c r="M33" s="297" t="s">
        <v>478</v>
      </c>
      <c r="N33" s="298" t="s">
        <v>478</v>
      </c>
    </row>
    <row r="34" spans="1:16" ht="27" customHeight="1">
      <c r="A34" s="250"/>
      <c r="B34" s="246"/>
      <c r="C34" s="246"/>
      <c r="D34" s="246"/>
      <c r="E34" s="246"/>
      <c r="F34" s="246"/>
      <c r="G34" s="1124" t="s">
        <v>493</v>
      </c>
      <c r="H34" s="1125"/>
      <c r="I34" s="1125"/>
      <c r="J34" s="1126"/>
      <c r="K34" s="296" t="s">
        <v>478</v>
      </c>
      <c r="L34" s="296" t="s">
        <v>478</v>
      </c>
      <c r="M34" s="297" t="s">
        <v>478</v>
      </c>
      <c r="N34" s="298" t="s">
        <v>478</v>
      </c>
    </row>
    <row r="35" spans="1:16" ht="27" customHeight="1">
      <c r="A35" s="250"/>
      <c r="B35" s="246"/>
      <c r="C35" s="246"/>
      <c r="D35" s="246"/>
      <c r="E35" s="246"/>
      <c r="F35" s="246"/>
      <c r="G35" s="1124" t="s">
        <v>494</v>
      </c>
      <c r="H35" s="1125"/>
      <c r="I35" s="1125"/>
      <c r="J35" s="1126"/>
      <c r="K35" s="296">
        <v>600097</v>
      </c>
      <c r="L35" s="296">
        <v>15979</v>
      </c>
      <c r="M35" s="297">
        <v>9784</v>
      </c>
      <c r="N35" s="298">
        <v>63.3</v>
      </c>
    </row>
    <row r="36" spans="1:16" ht="27" customHeight="1">
      <c r="A36" s="250"/>
      <c r="B36" s="246"/>
      <c r="C36" s="246"/>
      <c r="D36" s="246"/>
      <c r="E36" s="246"/>
      <c r="F36" s="246"/>
      <c r="G36" s="1124" t="s">
        <v>495</v>
      </c>
      <c r="H36" s="1125"/>
      <c r="I36" s="1125"/>
      <c r="J36" s="1126"/>
      <c r="K36" s="296">
        <v>20507</v>
      </c>
      <c r="L36" s="296">
        <v>546</v>
      </c>
      <c r="M36" s="297">
        <v>2611</v>
      </c>
      <c r="N36" s="298">
        <v>-79.099999999999994</v>
      </c>
    </row>
    <row r="37" spans="1:16" ht="13.5" customHeight="1">
      <c r="A37" s="250"/>
      <c r="B37" s="246"/>
      <c r="C37" s="246"/>
      <c r="D37" s="246"/>
      <c r="E37" s="246"/>
      <c r="F37" s="246"/>
      <c r="G37" s="1124" t="s">
        <v>496</v>
      </c>
      <c r="H37" s="1125"/>
      <c r="I37" s="1125"/>
      <c r="J37" s="1126"/>
      <c r="K37" s="296">
        <v>456433</v>
      </c>
      <c r="L37" s="296">
        <v>12153</v>
      </c>
      <c r="M37" s="297">
        <v>1177</v>
      </c>
      <c r="N37" s="298">
        <v>932.5</v>
      </c>
    </row>
    <row r="38" spans="1:16" ht="27" customHeight="1">
      <c r="A38" s="250"/>
      <c r="B38" s="246"/>
      <c r="C38" s="246"/>
      <c r="D38" s="246"/>
      <c r="E38" s="246"/>
      <c r="F38" s="246"/>
      <c r="G38" s="1127" t="s">
        <v>497</v>
      </c>
      <c r="H38" s="1128"/>
      <c r="I38" s="1128"/>
      <c r="J38" s="1129"/>
      <c r="K38" s="299" t="s">
        <v>478</v>
      </c>
      <c r="L38" s="299" t="s">
        <v>478</v>
      </c>
      <c r="M38" s="300">
        <v>1</v>
      </c>
      <c r="N38" s="301" t="s">
        <v>478</v>
      </c>
      <c r="O38" s="295"/>
    </row>
    <row r="39" spans="1:16">
      <c r="A39" s="250"/>
      <c r="B39" s="246"/>
      <c r="C39" s="246"/>
      <c r="D39" s="246"/>
      <c r="E39" s="246"/>
      <c r="F39" s="246"/>
      <c r="G39" s="1127" t="s">
        <v>498</v>
      </c>
      <c r="H39" s="1128"/>
      <c r="I39" s="1128"/>
      <c r="J39" s="1129"/>
      <c r="K39" s="302">
        <v>-394333</v>
      </c>
      <c r="L39" s="302">
        <v>-10500</v>
      </c>
      <c r="M39" s="303">
        <v>-3247</v>
      </c>
      <c r="N39" s="304">
        <v>223.4</v>
      </c>
      <c r="O39" s="295"/>
    </row>
    <row r="40" spans="1:16" ht="27" customHeight="1">
      <c r="A40" s="250"/>
      <c r="B40" s="246"/>
      <c r="C40" s="246"/>
      <c r="D40" s="246"/>
      <c r="E40" s="246"/>
      <c r="F40" s="246"/>
      <c r="G40" s="1124" t="s">
        <v>499</v>
      </c>
      <c r="H40" s="1125"/>
      <c r="I40" s="1125"/>
      <c r="J40" s="1126"/>
      <c r="K40" s="302">
        <v>-1184997</v>
      </c>
      <c r="L40" s="302">
        <v>-31553</v>
      </c>
      <c r="M40" s="303">
        <v>-28558</v>
      </c>
      <c r="N40" s="304">
        <v>10.5</v>
      </c>
      <c r="O40" s="295"/>
    </row>
    <row r="41" spans="1:16">
      <c r="A41" s="250"/>
      <c r="B41" s="246"/>
      <c r="C41" s="246"/>
      <c r="D41" s="246"/>
      <c r="E41" s="246"/>
      <c r="F41" s="246"/>
      <c r="G41" s="1130" t="s">
        <v>280</v>
      </c>
      <c r="H41" s="1131"/>
      <c r="I41" s="1131"/>
      <c r="J41" s="1132"/>
      <c r="K41" s="296">
        <v>945399</v>
      </c>
      <c r="L41" s="302">
        <v>25173</v>
      </c>
      <c r="M41" s="303">
        <v>12895</v>
      </c>
      <c r="N41" s="304">
        <v>95.2</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17" t="s">
        <v>468</v>
      </c>
      <c r="J49" s="1119" t="s">
        <v>503</v>
      </c>
      <c r="K49" s="1120"/>
      <c r="L49" s="1120"/>
      <c r="M49" s="1120"/>
      <c r="N49" s="1121"/>
    </row>
    <row r="50" spans="1:14">
      <c r="A50" s="250"/>
      <c r="B50" s="246"/>
      <c r="C50" s="246"/>
      <c r="D50" s="246"/>
      <c r="E50" s="246"/>
      <c r="F50" s="246"/>
      <c r="G50" s="314"/>
      <c r="H50" s="315"/>
      <c r="I50" s="1118"/>
      <c r="J50" s="316" t="s">
        <v>504</v>
      </c>
      <c r="K50" s="317" t="s">
        <v>505</v>
      </c>
      <c r="L50" s="318" t="s">
        <v>506</v>
      </c>
      <c r="M50" s="319" t="s">
        <v>507</v>
      </c>
      <c r="N50" s="320" t="s">
        <v>508</v>
      </c>
    </row>
    <row r="51" spans="1:14">
      <c r="A51" s="250"/>
      <c r="B51" s="246"/>
      <c r="C51" s="246"/>
      <c r="D51" s="246"/>
      <c r="E51" s="246"/>
      <c r="F51" s="246"/>
      <c r="G51" s="312" t="s">
        <v>509</v>
      </c>
      <c r="H51" s="313"/>
      <c r="I51" s="321">
        <v>1111861</v>
      </c>
      <c r="J51" s="322">
        <v>30079</v>
      </c>
      <c r="K51" s="323">
        <v>-21.2</v>
      </c>
      <c r="L51" s="324">
        <v>46819</v>
      </c>
      <c r="M51" s="325">
        <v>9.3000000000000007</v>
      </c>
      <c r="N51" s="326">
        <v>-30.5</v>
      </c>
    </row>
    <row r="52" spans="1:14">
      <c r="A52" s="250"/>
      <c r="B52" s="246"/>
      <c r="C52" s="246"/>
      <c r="D52" s="246"/>
      <c r="E52" s="246"/>
      <c r="F52" s="246"/>
      <c r="G52" s="327"/>
      <c r="H52" s="328" t="s">
        <v>510</v>
      </c>
      <c r="I52" s="329">
        <v>746782</v>
      </c>
      <c r="J52" s="330">
        <v>20202</v>
      </c>
      <c r="K52" s="331">
        <v>-29.3</v>
      </c>
      <c r="L52" s="332">
        <v>24121</v>
      </c>
      <c r="M52" s="333">
        <v>9.5</v>
      </c>
      <c r="N52" s="334">
        <v>-38.799999999999997</v>
      </c>
    </row>
    <row r="53" spans="1:14">
      <c r="A53" s="250"/>
      <c r="B53" s="246"/>
      <c r="C53" s="246"/>
      <c r="D53" s="246"/>
      <c r="E53" s="246"/>
      <c r="F53" s="246"/>
      <c r="G53" s="312" t="s">
        <v>511</v>
      </c>
      <c r="H53" s="313"/>
      <c r="I53" s="321">
        <v>1213805</v>
      </c>
      <c r="J53" s="322">
        <v>32553</v>
      </c>
      <c r="K53" s="323">
        <v>8.1999999999999993</v>
      </c>
      <c r="L53" s="324">
        <v>53270</v>
      </c>
      <c r="M53" s="325">
        <v>13.8</v>
      </c>
      <c r="N53" s="326">
        <v>-5.6</v>
      </c>
    </row>
    <row r="54" spans="1:14">
      <c r="A54" s="250"/>
      <c r="B54" s="246"/>
      <c r="C54" s="246"/>
      <c r="D54" s="246"/>
      <c r="E54" s="246"/>
      <c r="F54" s="246"/>
      <c r="G54" s="327"/>
      <c r="H54" s="328" t="s">
        <v>510</v>
      </c>
      <c r="I54" s="329">
        <v>723640</v>
      </c>
      <c r="J54" s="330">
        <v>19407</v>
      </c>
      <c r="K54" s="331">
        <v>-3.9</v>
      </c>
      <c r="L54" s="332">
        <v>24316</v>
      </c>
      <c r="M54" s="333">
        <v>0.8</v>
      </c>
      <c r="N54" s="334">
        <v>-4.7</v>
      </c>
    </row>
    <row r="55" spans="1:14">
      <c r="A55" s="250"/>
      <c r="B55" s="246"/>
      <c r="C55" s="246"/>
      <c r="D55" s="246"/>
      <c r="E55" s="246"/>
      <c r="F55" s="246"/>
      <c r="G55" s="312" t="s">
        <v>512</v>
      </c>
      <c r="H55" s="313"/>
      <c r="I55" s="321">
        <v>1994312</v>
      </c>
      <c r="J55" s="322">
        <v>53263</v>
      </c>
      <c r="K55" s="323">
        <v>63.6</v>
      </c>
      <c r="L55" s="324">
        <v>53292</v>
      </c>
      <c r="M55" s="325">
        <v>0</v>
      </c>
      <c r="N55" s="326">
        <v>63.6</v>
      </c>
    </row>
    <row r="56" spans="1:14">
      <c r="A56" s="250"/>
      <c r="B56" s="246"/>
      <c r="C56" s="246"/>
      <c r="D56" s="246"/>
      <c r="E56" s="246"/>
      <c r="F56" s="246"/>
      <c r="G56" s="327"/>
      <c r="H56" s="328" t="s">
        <v>510</v>
      </c>
      <c r="I56" s="329">
        <v>949192</v>
      </c>
      <c r="J56" s="330">
        <v>25350</v>
      </c>
      <c r="K56" s="331">
        <v>30.6</v>
      </c>
      <c r="L56" s="332">
        <v>28900</v>
      </c>
      <c r="M56" s="333">
        <v>18.899999999999999</v>
      </c>
      <c r="N56" s="334">
        <v>11.7</v>
      </c>
    </row>
    <row r="57" spans="1:14">
      <c r="A57" s="250"/>
      <c r="B57" s="246"/>
      <c r="C57" s="246"/>
      <c r="D57" s="246"/>
      <c r="E57" s="246"/>
      <c r="F57" s="246"/>
      <c r="G57" s="312" t="s">
        <v>513</v>
      </c>
      <c r="H57" s="313"/>
      <c r="I57" s="321">
        <v>3488821</v>
      </c>
      <c r="J57" s="322">
        <v>92795</v>
      </c>
      <c r="K57" s="323">
        <v>74.2</v>
      </c>
      <c r="L57" s="324">
        <v>49919</v>
      </c>
      <c r="M57" s="325">
        <v>-6.3</v>
      </c>
      <c r="N57" s="326">
        <v>80.5</v>
      </c>
    </row>
    <row r="58" spans="1:14">
      <c r="A58" s="250"/>
      <c r="B58" s="246"/>
      <c r="C58" s="246"/>
      <c r="D58" s="246"/>
      <c r="E58" s="246"/>
      <c r="F58" s="246"/>
      <c r="G58" s="327"/>
      <c r="H58" s="328" t="s">
        <v>510</v>
      </c>
      <c r="I58" s="329">
        <v>2160355</v>
      </c>
      <c r="J58" s="330">
        <v>57461</v>
      </c>
      <c r="K58" s="331">
        <v>126.7</v>
      </c>
      <c r="L58" s="332">
        <v>26398</v>
      </c>
      <c r="M58" s="333">
        <v>-8.6999999999999993</v>
      </c>
      <c r="N58" s="334">
        <v>135.4</v>
      </c>
    </row>
    <row r="59" spans="1:14">
      <c r="A59" s="250"/>
      <c r="B59" s="246"/>
      <c r="C59" s="246"/>
      <c r="D59" s="246"/>
      <c r="E59" s="246"/>
      <c r="F59" s="246"/>
      <c r="G59" s="312" t="s">
        <v>514</v>
      </c>
      <c r="H59" s="313"/>
      <c r="I59" s="321">
        <v>1879671</v>
      </c>
      <c r="J59" s="322">
        <v>50050</v>
      </c>
      <c r="K59" s="323">
        <v>-46.1</v>
      </c>
      <c r="L59" s="324">
        <v>47738</v>
      </c>
      <c r="M59" s="325">
        <v>-4.4000000000000004</v>
      </c>
      <c r="N59" s="326">
        <v>-41.7</v>
      </c>
    </row>
    <row r="60" spans="1:14">
      <c r="A60" s="250"/>
      <c r="B60" s="246"/>
      <c r="C60" s="246"/>
      <c r="D60" s="246"/>
      <c r="E60" s="246"/>
      <c r="F60" s="246"/>
      <c r="G60" s="327"/>
      <c r="H60" s="328" t="s">
        <v>510</v>
      </c>
      <c r="I60" s="335">
        <v>1643390</v>
      </c>
      <c r="J60" s="330">
        <v>43758</v>
      </c>
      <c r="K60" s="331">
        <v>-23.8</v>
      </c>
      <c r="L60" s="332">
        <v>24937</v>
      </c>
      <c r="M60" s="333">
        <v>-5.5</v>
      </c>
      <c r="N60" s="334">
        <v>-18.3</v>
      </c>
    </row>
    <row r="61" spans="1:14">
      <c r="A61" s="250"/>
      <c r="B61" s="246"/>
      <c r="C61" s="246"/>
      <c r="D61" s="246"/>
      <c r="E61" s="246"/>
      <c r="F61" s="246"/>
      <c r="G61" s="312" t="s">
        <v>515</v>
      </c>
      <c r="H61" s="336"/>
      <c r="I61" s="337">
        <v>1937694</v>
      </c>
      <c r="J61" s="338">
        <v>51748</v>
      </c>
      <c r="K61" s="339">
        <v>15.7</v>
      </c>
      <c r="L61" s="340">
        <v>50208</v>
      </c>
      <c r="M61" s="341">
        <v>2.5</v>
      </c>
      <c r="N61" s="326">
        <v>13.2</v>
      </c>
    </row>
    <row r="62" spans="1:14">
      <c r="A62" s="250"/>
      <c r="B62" s="246"/>
      <c r="C62" s="246"/>
      <c r="D62" s="246"/>
      <c r="E62" s="246"/>
      <c r="F62" s="246"/>
      <c r="G62" s="327"/>
      <c r="H62" s="328" t="s">
        <v>510</v>
      </c>
      <c r="I62" s="329">
        <v>1244672</v>
      </c>
      <c r="J62" s="330">
        <v>33236</v>
      </c>
      <c r="K62" s="331">
        <v>20.100000000000001</v>
      </c>
      <c r="L62" s="332">
        <v>25734</v>
      </c>
      <c r="M62" s="333">
        <v>3</v>
      </c>
      <c r="N62" s="334">
        <v>17.100000000000001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Q58"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92"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11.6</v>
      </c>
      <c r="G47" s="12">
        <v>8.8800000000000008</v>
      </c>
      <c r="H47" s="12">
        <v>9.91</v>
      </c>
      <c r="I47" s="12">
        <v>14.48</v>
      </c>
      <c r="J47" s="13">
        <v>11.65</v>
      </c>
    </row>
    <row r="48" spans="2:10" ht="57.75" customHeight="1">
      <c r="B48" s="14"/>
      <c r="C48" s="1144" t="s">
        <v>4</v>
      </c>
      <c r="D48" s="1144"/>
      <c r="E48" s="1145"/>
      <c r="F48" s="15">
        <v>0.63</v>
      </c>
      <c r="G48" s="16">
        <v>0.41</v>
      </c>
      <c r="H48" s="16">
        <v>0.67</v>
      </c>
      <c r="I48" s="16">
        <v>0.74</v>
      </c>
      <c r="J48" s="17">
        <v>0.64</v>
      </c>
    </row>
    <row r="49" spans="2:10" ht="57.75" customHeight="1" thickBot="1">
      <c r="B49" s="18"/>
      <c r="C49" s="1146" t="s">
        <v>5</v>
      </c>
      <c r="D49" s="1146"/>
      <c r="E49" s="1147"/>
      <c r="F49" s="19">
        <v>0.98</v>
      </c>
      <c r="G49" s="20" t="s">
        <v>522</v>
      </c>
      <c r="H49" s="20">
        <v>0.97</v>
      </c>
      <c r="I49" s="20">
        <v>4.4400000000000004</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2018-02-20T07:43:32Z</cp:lastPrinted>
  <dcterms:modified xsi:type="dcterms:W3CDTF">2018-11-16T05:59:54Z</dcterms:modified>
</cp:coreProperties>
</file>