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３０年度決算\02 ②５月公表分←総務省が遅れ９月公表に（さらに決算担当者がメールを認識したのが１０月８日となり、大幅に遅れた）\05 最終版【ＨＰアップ】\"/>
    </mc:Choice>
  </mc:AlternateContent>
  <xr:revisionPtr revIDLastSave="0" documentId="13_ncr:1_{06FFEF3D-90FA-4E31-B5EE-5166C04A24B3}"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E43" i="10"/>
  <c r="AM43" i="10"/>
  <c r="U43" i="10"/>
  <c r="E43" i="10"/>
  <c r="C43" i="10"/>
  <c r="DG42" i="10"/>
  <c r="CQ42" i="10"/>
  <c r="CO42" i="10"/>
  <c r="BY42" i="10"/>
  <c r="BE42" i="10"/>
  <c r="AM42" i="10"/>
  <c r="U42" i="10"/>
  <c r="E42" i="10"/>
  <c r="C42" i="10" s="1"/>
  <c r="DG41" i="10"/>
  <c r="CQ41" i="10"/>
  <c r="CO41" i="10"/>
  <c r="BY41" i="10"/>
  <c r="BE41" i="10"/>
  <c r="AM41" i="10"/>
  <c r="U41" i="10"/>
  <c r="E41" i="10"/>
  <c r="C41" i="10"/>
  <c r="DG40" i="10"/>
  <c r="CQ40" i="10"/>
  <c r="CO40" i="10" s="1"/>
  <c r="BY40" i="10"/>
  <c r="BE40" i="10"/>
  <c r="AM40" i="10"/>
  <c r="U40" i="10"/>
  <c r="E40" i="10"/>
  <c r="C40" i="10"/>
  <c r="DG39" i="10"/>
  <c r="CQ39" i="10"/>
  <c r="CO39" i="10"/>
  <c r="BY39" i="10"/>
  <c r="BE39" i="10"/>
  <c r="AM39" i="10"/>
  <c r="U39" i="10"/>
  <c r="E39" i="10"/>
  <c r="C39" i="10"/>
  <c r="DG38" i="10"/>
  <c r="CQ38" i="10"/>
  <c r="CO38" i="10"/>
  <c r="BY38" i="10"/>
  <c r="BE38" i="10"/>
  <c r="AM38" i="10"/>
  <c r="U38" i="10"/>
  <c r="E38" i="10"/>
  <c r="C38" i="10" s="1"/>
  <c r="DG37" i="10"/>
  <c r="CQ37" i="10"/>
  <c r="CO37" i="10"/>
  <c r="BY37" i="10"/>
  <c r="BE37" i="10"/>
  <c r="AM37" i="10"/>
  <c r="U37" i="10"/>
  <c r="E37" i="10"/>
  <c r="C37" i="10"/>
  <c r="DG36" i="10"/>
  <c r="CQ36" i="10"/>
  <c r="CO36" i="10" s="1"/>
  <c r="BY36" i="10"/>
  <c r="BE36" i="10"/>
  <c r="AM36" i="10"/>
  <c r="W36" i="10"/>
  <c r="E36" i="10"/>
  <c r="C36" i="10" s="1"/>
  <c r="DG35" i="10"/>
  <c r="CQ35" i="10"/>
  <c r="CO35" i="10" s="1"/>
  <c r="BY35" i="10"/>
  <c r="BE35" i="10"/>
  <c r="AO35" i="10"/>
  <c r="W35" i="10"/>
  <c r="E35" i="10"/>
  <c r="C35" i="10"/>
  <c r="DG34" i="10"/>
  <c r="CQ34" i="10"/>
  <c r="BY34" i="10"/>
  <c r="BG34" i="10"/>
  <c r="AO34" i="10"/>
  <c r="W34" i="10"/>
  <c r="E34" i="10"/>
  <c r="C34" i="10"/>
  <c r="U34" i="10" l="1"/>
  <c r="U35" i="10" s="1"/>
  <c r="U36" i="10" s="1"/>
  <c r="AM34" i="10" l="1"/>
  <c r="AM35" i="10" s="1"/>
  <c r="BE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<sst xmlns="http://schemas.openxmlformats.org/spreadsheetml/2006/main" count="1108" uniqueCount="554">
  <si>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</si>
  <si>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</si>
  <si>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</si>
  <si>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</si>
  <si>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</si>
  <si>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</si>
  <si>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</si>
  <si>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</si>
  <si>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</si>
  <si>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</si>
  <si>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</si>
  <si>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</si>
  <si>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</si>
  <si>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</si>
  <si>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</si>
  <si>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</si>
  <si>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</si>
  <si>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</si>
  <si>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</si>
  <si>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</si>
  <si>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</si>
  <si>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</si>
  <si>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</si>
  <si>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</si>
  <si>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</si>
  <si>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</si>
  <si>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</si>
  <si>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</si>
  <si>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</si>
  <si>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</si>
  <si>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</si>
  <si>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</si>
  <si>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</si>
  <si>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</si>
  <si>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</si>
  <si>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</si>
  <si>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</si>
  <si>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</si>
  <si>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</si>
  <si>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</si>
  <si>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</si>
  <si>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</si>
  <si>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</si>
  <si>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</si>
  <si>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</si>
  <si>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</si>
  <si>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</si>
  <si>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</si>
  <si>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</si>
  <si>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</si>
  <si>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</si>
  <si>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</si>
  <si>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</si>
  <si>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</si>
  <si>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</si>
  <si>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</si>
  <si>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</si>
  <si>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</si>
  <si>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</si>
  <si>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</si>
  <si>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</si>
  <si>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</si>
  <si>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</si>
  <si>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</si>
  <si>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1"/>
  </si>
  <si>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</si>
  <si>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</si>
  <si>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</si>
  <si>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</si>
  <si>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</si>
  <si>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</si>
  <si>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</si>
  <si>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</si>
  <si>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</si>
  <si>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</si>
  <si>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</si>
  <si>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</si>
  <si>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</si>
  <si>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病院事業特別会計</t>
  </si>
  <si>
    <t>将来負担比率（(Ｅ)－(Ｆ)）／（(Ｃ)－(Ｄ)）×１００</t>
    <rPh sb="0" eb="2">
      <t>ショウライ</t>
    </rPh>
    <rPh sb="2" eb="4">
      <t>フタン</t>
    </rPh>
    <rPh sb="4" eb="6">
      <t>ヒリツ</t>
    </rPh>
    <phoneticPr fontId="5"/>
  </si>
  <si>
    <t>　　うち人件費</t>
  </si>
  <si>
    <t>(3ヵ年平均)</t>
    <rPh sb="3" eb="4">
      <t>ネン</t>
    </rPh>
    <rPh sb="4" eb="6">
      <t>ヘイキン</t>
    </rPh>
    <phoneticPr fontId="5"/>
  </si>
  <si>
    <t>連結実質赤字額</t>
  </si>
  <si>
    <t>精華町</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</si>
  <si>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</si>
  <si>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</si>
  <si>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</si>
  <si>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</si>
  <si>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</si>
  <si>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</si>
  <si>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</si>
  <si>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</si>
  <si>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</si>
  <si>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</si>
  <si>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</si>
  <si>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</si>
  <si>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</si>
  <si>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</si>
  <si>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</si>
  <si>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</si>
  <si>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</si>
  <si>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</si>
  <si>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</si>
  <si>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</si>
  <si>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</si>
  <si>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</si>
  <si>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</si>
  <si>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</si>
  <si>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</si>
  <si>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相楽郡広域事務組合（相楽地区ふるさと市町村圏振興事業特別会計）</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</si>
  <si>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</si>
  <si>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</si>
  <si>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</si>
  <si>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</si>
  <si>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</si>
  <si>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</si>
  <si>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3"/>
  </si>
  <si>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</si>
  <si>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</si>
  <si>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</si>
  <si>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</si>
  <si>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</si>
  <si>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</si>
  <si>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</si>
  <si>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</si>
  <si>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</si>
  <si>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</si>
  <si>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</si>
  <si>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</si>
  <si>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</si>
  <si>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</si>
  <si>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</si>
  <si>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</si>
  <si>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</si>
  <si>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</si>
  <si>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</si>
  <si>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京都府</t>
  </si>
  <si>
    <t>22年国調(人)</t>
    <rPh sb="2" eb="3">
      <t>ネン</t>
    </rPh>
    <rPh sb="3" eb="4">
      <t>コク</t>
    </rPh>
    <rPh sb="4" eb="5">
      <t>チョウ</t>
    </rPh>
    <phoneticPr fontId="5"/>
  </si>
  <si>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</si>
  <si>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</si>
  <si>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</si>
  <si>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Ⅴ－２</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</si>
  <si>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</si>
  <si>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</si>
  <si>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</si>
  <si>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</si>
  <si>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</si>
  <si>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</si>
  <si>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</si>
  <si>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</si>
  <si>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</si>
  <si>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</si>
  <si>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</si>
  <si>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</si>
  <si>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</si>
  <si>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</si>
  <si>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</si>
  <si>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</si>
  <si>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</si>
  <si>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</si>
  <si>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</si>
  <si>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</si>
  <si>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</si>
  <si>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地方交付税種地</t>
    <rPh sb="0" eb="2">
      <t>チホウ</t>
    </rPh>
    <rPh sb="2" eb="5">
      <t>コウフゼイ</t>
    </rPh>
    <rPh sb="5" eb="6">
      <t>シュ</t>
    </rPh>
    <rPh sb="6" eb="7">
      <t>チ</t>
    </rPh>
    <phoneticPr fontId="5"/>
  </si>
  <si>
    <t>地方特例交付金</t>
  </si>
  <si>
    <t>2-7</t>
  </si>
  <si>
    <t>旧法による税</t>
  </si>
  <si>
    <t>債務負担行為</t>
    <rPh sb="0" eb="2">
      <t>サイム</t>
    </rPh>
    <rPh sb="2" eb="4">
      <t>フタン</t>
    </rPh>
    <rPh sb="4" eb="6">
      <t>コウイ</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</si>
  <si>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</si>
  <si>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</si>
  <si>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</si>
  <si>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</si>
  <si>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</si>
  <si>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</si>
  <si>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</si>
  <si>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</si>
  <si>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</si>
  <si>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</si>
  <si>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</si>
  <si>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</si>
  <si>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</si>
  <si>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</si>
  <si>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</si>
  <si>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</si>
  <si>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</si>
  <si>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</si>
  <si>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</si>
  <si>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</si>
  <si>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</si>
  <si>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</si>
  <si>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</si>
  <si>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</si>
  <si>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</si>
  <si>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</si>
  <si>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2.1</t>
  </si>
  <si>
    <t>　うち消防職員</t>
    <rPh sb="3" eb="5">
      <t>ショウボウ</t>
    </rPh>
    <rPh sb="5" eb="7">
      <t>ショクイン</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</si>
  <si>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</si>
  <si>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</si>
  <si>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</si>
  <si>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</si>
  <si>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</si>
  <si>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</si>
  <si>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</si>
  <si>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</si>
  <si>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</si>
  <si>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</si>
  <si>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</si>
  <si>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</si>
  <si>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</si>
  <si>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</si>
  <si>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</si>
  <si>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</si>
  <si>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</si>
  <si>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</si>
  <si>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</si>
  <si>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</si>
  <si>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</si>
  <si>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</si>
  <si>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</si>
  <si>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</si>
  <si>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</si>
  <si>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</si>
  <si>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H28</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</si>
  <si>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</si>
  <si>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</si>
  <si>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</si>
  <si>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</si>
  <si>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</si>
  <si>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-0.2</t>
  </si>
  <si>
    <t>-0.3</t>
  </si>
  <si>
    <t>歳出の状況（単位 千円・％）</t>
  </si>
  <si>
    <t>上水道</t>
  </si>
  <si>
    <t>実質赤字比率</t>
    <rPh sb="0" eb="2">
      <t>ジッシツ</t>
    </rPh>
    <rPh sb="2" eb="4">
      <t>アカジ</t>
    </rPh>
    <rPh sb="4" eb="6">
      <t>ヒリツ</t>
    </rPh>
    <phoneticPr fontId="33"/>
  </si>
  <si>
    <t>公共施設等総合管理基金</t>
    <rPh sb="0" eb="2">
      <t>コウキョウ</t>
    </rPh>
    <rPh sb="2" eb="4">
      <t>シセツ</t>
    </rPh>
    <rPh sb="4" eb="5">
      <t>トウ</t>
    </rPh>
    <rPh sb="5" eb="7">
      <t>ソウゴウ</t>
    </rPh>
    <rPh sb="7" eb="9">
      <t>カンリ</t>
    </rPh>
    <rPh sb="9" eb="11">
      <t>キキン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</si>
  <si>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</si>
  <si>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</si>
  <si>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</si>
  <si>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</si>
  <si>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</si>
  <si>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</si>
  <si>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</si>
  <si>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</si>
  <si>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</si>
  <si>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</si>
  <si>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</si>
  <si>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</si>
  <si>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</si>
  <si>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</si>
  <si>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</si>
  <si>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</si>
  <si>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</si>
  <si>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</si>
  <si>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</si>
  <si>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</si>
  <si>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</si>
  <si>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</si>
  <si>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京都府市町村議会議員公務災害補償等組合</t>
  </si>
  <si>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</si>
  <si>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</si>
  <si>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</si>
  <si>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</si>
  <si>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</si>
  <si>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</si>
  <si>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</si>
  <si>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</si>
  <si>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</si>
  <si>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</si>
  <si>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</si>
  <si>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</si>
  <si>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</si>
  <si>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</si>
  <si>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</si>
  <si>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積立金
現在高</t>
    <rPh sb="4" eb="7">
      <t>ゲンザイダカ</t>
    </rPh>
    <phoneticPr fontId="34"/>
  </si>
  <si>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</si>
  <si>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</si>
  <si>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</si>
  <si>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学研都市京都土地開発公社</t>
    <rPh sb="0" eb="2">
      <t>ガッケン</t>
    </rPh>
    <rPh sb="2" eb="4">
      <t>トシ</t>
    </rPh>
    <rPh sb="4" eb="6">
      <t>キョウト</t>
    </rPh>
    <rPh sb="6" eb="8">
      <t>トチ</t>
    </rPh>
    <rPh sb="8" eb="10">
      <t>カイハツ</t>
    </rPh>
    <rPh sb="10" eb="12">
      <t>コウシャ</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</si>
  <si>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</si>
  <si>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</si>
  <si>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</si>
  <si>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</si>
  <si>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</si>
  <si>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</si>
  <si>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</si>
  <si>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</si>
  <si>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</si>
  <si>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</si>
  <si>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</si>
  <si>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</si>
  <si>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</si>
  <si>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</si>
  <si>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</si>
  <si>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</si>
  <si>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</si>
  <si>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</si>
  <si>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</si>
  <si>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</si>
  <si>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</si>
  <si>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</si>
  <si>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</si>
  <si>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</si>
  <si>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</si>
  <si>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</si>
  <si>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</si>
  <si>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</si>
  <si>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</si>
  <si>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</si>
  <si>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現年</t>
    <rPh sb="0" eb="1">
      <t>ゲン</t>
    </rPh>
    <rPh sb="1" eb="2">
      <t>ネン</t>
    </rPh>
    <phoneticPr fontId="5"/>
  </si>
  <si>
    <t>京都府精華町</t>
  </si>
  <si>
    <t xml:space="preserve"> H26</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</si>
  <si>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</si>
  <si>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</si>
  <si>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</si>
  <si>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</si>
  <si>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</si>
  <si>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</si>
  <si>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</si>
  <si>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</si>
  <si>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</si>
  <si>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</si>
  <si>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</si>
  <si>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</si>
  <si>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</si>
  <si>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</si>
  <si>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</si>
  <si>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</si>
  <si>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</si>
  <si>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</si>
  <si>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</si>
  <si>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</si>
  <si>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</si>
  <si>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</si>
  <si>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</si>
  <si>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</si>
  <si>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</si>
  <si>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</si>
  <si>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</si>
  <si>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</si>
  <si>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</si>
  <si>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</si>
  <si>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</si>
  <si>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</si>
  <si>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</si>
  <si>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</si>
  <si>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</si>
  <si>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</si>
  <si>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</si>
  <si>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</si>
  <si>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</si>
  <si>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</si>
  <si>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</si>
  <si>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</si>
  <si>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</si>
  <si>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</si>
  <si>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</si>
  <si>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</si>
  <si>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</si>
  <si>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</si>
  <si>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</si>
  <si>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</si>
  <si>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</si>
  <si>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</si>
  <si>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</si>
  <si>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</si>
  <si>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</si>
  <si>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</si>
  <si>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</si>
  <si>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</si>
  <si>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</si>
  <si>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水道事業特別会計</t>
  </si>
  <si>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</si>
  <si>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</si>
  <si>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</si>
  <si>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</si>
  <si>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</si>
  <si>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</si>
  <si>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</si>
  <si>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</si>
  <si>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</si>
  <si>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</si>
  <si>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</si>
  <si>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</si>
  <si>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5"/>
  </si>
  <si>
    <t>　公債費</t>
  </si>
  <si>
    <t>増減率(%)(B)</t>
    <rPh sb="0" eb="3">
      <t>ゾウゲンリツ</t>
    </rPh>
    <phoneticPr fontId="5"/>
  </si>
  <si>
    <t>合計</t>
  </si>
  <si>
    <t>他会計等
からの
繰入金</t>
  </si>
  <si>
    <t>都道府県支出金</t>
  </si>
  <si>
    <t>平成30年度</t>
    <rPh sb="0" eb="2">
      <t>ヘイセイ</t>
    </rPh>
    <rPh sb="4" eb="6">
      <t>ネンド</t>
    </rPh>
    <phoneticPr fontId="5"/>
  </si>
  <si>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</si>
  <si>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</si>
  <si>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</si>
  <si>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</si>
  <si>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</si>
  <si>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</si>
  <si>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</si>
  <si>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</si>
  <si>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</si>
  <si>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</si>
  <si>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</si>
  <si>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</si>
  <si>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</si>
  <si>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</si>
  <si>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</si>
  <si>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</si>
  <si>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</si>
  <si>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再差引収支</t>
    <rPh sb="0" eb="1">
      <t>サイ</t>
    </rPh>
    <rPh sb="1" eb="3">
      <t>サシヒキ</t>
    </rPh>
    <rPh sb="3" eb="5">
      <t>シュウシ</t>
    </rPh>
    <phoneticPr fontId="5"/>
  </si>
  <si>
    <t>財政再生基準</t>
  </si>
  <si>
    <t>　うち臨時財政対策債</t>
  </si>
  <si>
    <t>歳入合計</t>
  </si>
  <si>
    <t>加入世帯数(世帯)</t>
  </si>
  <si>
    <t>当該団体
からの
貸付金</t>
  </si>
  <si>
    <t>一部事務組合等名</t>
    <rPh sb="0" eb="2">
      <t>イチブ</t>
    </rPh>
    <rPh sb="2" eb="4">
      <t>ジム</t>
    </rPh>
    <rPh sb="4" eb="6">
      <t>クミアイ</t>
    </rPh>
    <rPh sb="6" eb="7">
      <t>トウ</t>
    </rPh>
    <rPh sb="7" eb="8">
      <t>メイ</t>
    </rPh>
    <phoneticPr fontId="31"/>
  </si>
  <si>
    <t>H29</t>
  </si>
  <si>
    <t>病院</t>
  </si>
  <si>
    <t>地方独立行政法人に係る将来負担額</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</si>
  <si>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</si>
  <si>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</si>
  <si>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</si>
  <si>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</si>
  <si>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</si>
  <si>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</si>
  <si>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</si>
  <si>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</si>
  <si>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</si>
  <si>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</si>
  <si>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</si>
  <si>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</si>
  <si>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</si>
  <si>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</si>
  <si>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</si>
  <si>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</si>
  <si>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</si>
  <si>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</si>
  <si>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</si>
  <si>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</si>
  <si>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</si>
  <si>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</si>
  <si>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</si>
  <si>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</si>
  <si>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</si>
  <si>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</si>
  <si>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</si>
  <si>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</si>
  <si>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</si>
  <si>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</si>
  <si>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</si>
  <si>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</si>
  <si>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</si>
  <si>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</si>
  <si>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</si>
  <si>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</si>
  <si>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</si>
  <si>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</si>
  <si>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</si>
  <si>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</si>
  <si>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公共下水道事業特別会計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</si>
  <si>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</si>
  <si>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</si>
  <si>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</si>
  <si>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</si>
  <si>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</si>
  <si>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</si>
  <si>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</si>
  <si>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</si>
  <si>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</si>
  <si>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</si>
  <si>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</si>
  <si>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</si>
  <si>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</si>
  <si>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</si>
  <si>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</si>
  <si>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</si>
  <si>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</si>
  <si>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</si>
  <si>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</si>
  <si>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</si>
  <si>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</si>
  <si>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</si>
  <si>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</si>
  <si>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</si>
  <si>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</si>
  <si>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</si>
  <si>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</si>
  <si>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</si>
  <si>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</si>
  <si>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</si>
  <si>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</si>
  <si>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</si>
  <si>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</si>
  <si>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</si>
  <si>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</si>
  <si>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京都府市町村職員退職手当組合</t>
  </si>
  <si>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</si>
  <si>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</si>
  <si>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</si>
  <si>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</si>
  <si>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</si>
  <si>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</si>
  <si>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</si>
  <si>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</si>
  <si>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</si>
  <si>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</si>
  <si>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</si>
  <si>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</si>
  <si>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</si>
  <si>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</si>
  <si>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</si>
  <si>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</si>
  <si>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7"/>
  </si>
  <si>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</si>
  <si>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</si>
  <si>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</si>
  <si>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</si>
  <si>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</si>
  <si>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</si>
  <si>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</si>
  <si>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</si>
  <si>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</si>
  <si>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</si>
  <si>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</si>
  <si>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</si>
  <si>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</si>
  <si>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H30</t>
  </si>
  <si>
    <t>▲ 3.17</t>
  </si>
  <si>
    <t>▲ 3.84</t>
  </si>
  <si>
    <t>その他会計（赤字）</t>
  </si>
  <si>
    <t>H26末</t>
  </si>
  <si>
    <t>H27末</t>
  </si>
  <si>
    <t>H28末</t>
  </si>
  <si>
    <t>H29末</t>
  </si>
  <si>
    <t>相楽郡西部塵埃処理組合</t>
  </si>
  <si>
    <t>相楽郡広域事務組合（一般会計）</t>
  </si>
  <si>
    <t>京都府後期高齢者医療広域連合（特別会計）</t>
  </si>
  <si>
    <t>京都府住宅新築資金等貸付事業管理組合（特別会計）</t>
  </si>
  <si>
    <t>京都地方税機構</t>
  </si>
  <si>
    <t>〇</t>
  </si>
  <si>
    <t>学校建設基金</t>
    <rPh sb="0" eb="2">
      <t>ガッコウ</t>
    </rPh>
    <rPh sb="2" eb="4">
      <t>ケンセツ</t>
    </rPh>
    <rPh sb="4" eb="6">
      <t>キキン</t>
    </rPh>
    <phoneticPr fontId="5"/>
  </si>
  <si>
    <t>振興特別基金</t>
    <rPh sb="0" eb="2">
      <t>シンコウ</t>
    </rPh>
    <rPh sb="2" eb="4">
      <t>トクベツ</t>
    </rPh>
    <rPh sb="4" eb="6">
      <t>キキン</t>
    </rPh>
    <phoneticPr fontId="5"/>
  </si>
  <si>
    <t>クリーンセンター建設基金</t>
    <rPh sb="8" eb="10">
      <t>ケンセツ</t>
    </rPh>
    <rPh sb="10" eb="12">
      <t>キキン</t>
    </rPh>
    <phoneticPr fontId="5"/>
  </si>
  <si>
    <t>宅地開発事業に関する諸施設整備基金</t>
    <rPh sb="0" eb="2">
      <t>タクチ</t>
    </rPh>
    <rPh sb="2" eb="4">
      <t>カイハツ</t>
    </rPh>
    <rPh sb="4" eb="6">
      <t>ジギョウ</t>
    </rPh>
    <rPh sb="7" eb="8">
      <t>カン</t>
    </rPh>
    <rPh sb="10" eb="11">
      <t>ショ</t>
    </rPh>
    <rPh sb="11" eb="13">
      <t>シセツ</t>
    </rPh>
    <rPh sb="13" eb="15">
      <t>セイビ</t>
    </rPh>
    <rPh sb="15" eb="1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</si>
  <si>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</si>
  <si>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</si>
  <si>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</si>
  <si>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は類似団体と比較し将来負担比率が高く、有形固定資産減価償却率が低い傾向にある。これは、平成初期の関西文化学術研究都市建設に伴って借入れた地方債等によって、債務負担行為残高が大きくなっており、将来負担比率の大きさに結びついている。
　一方、保有資産については、比較的新しいことに加え、平成26年度以降に消防庁舎や中学校などの建替えを実施したことから、有形固定資産減価償却率は低い傾向にある。</t>
    <rPh sb="4" eb="6">
      <t>ルイジ</t>
    </rPh>
    <rPh sb="6" eb="8">
      <t>ダンタイ</t>
    </rPh>
    <rPh sb="9" eb="11">
      <t>ヒカク</t>
    </rPh>
    <rPh sb="150" eb="152">
      <t>イコウ</t>
    </rPh>
    <phoneticPr fontId="41"/>
  </si>
  <si>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</si>
  <si>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</si>
  <si>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</si>
  <si>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</si>
  <si>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</si>
  <si>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</si>
  <si>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い水準にある。上述するように、関西文化学術研究都市建設に伴う借入等による債務負担行為残高の大きさが将来負担比率を押し上げている。今後も地方債償還額は増加していくことが見込まれているため、これまで以上に各指標を注視し、将来にわたる持続可能な財政運営のための安定的財政基盤の確立が必要とされ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</si>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</sst>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4"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9"/>
      <color indexed="8"/>
      <name val="ＭＳ 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11"/>
      <color indexed="8"/>
      <name val="ＭＳ ゴシック"/>
      <family val="3"/>
      <charset val="128"/>
    </font>
    <font>
      <sz val="11"/>
      <color theme="1"/>
      <name val="ＭＳ ゴシック"/>
      <family val="3"/>
      <charset val="128"/>
    </font>
    <font>
      <sz val="11"/>
      <color theme="1"/>
      <name val="ＭＳ Ｐゴシック"/>
      <family val="3"/>
      <charset val="128"/>
    </font>
    <font>
      <sz val="11"/>
      <color indexed="8"/>
      <name val="游ゴシック"/>
      <family val="3"/>
      <charset val="128"/>
    </font>
    <font>
      <sz val="6"/>
      <name val="ＭＳ Ｐゴシック"/>
      <family val="2"/>
      <charset val="128"/>
    </font>
    <font>
      <sz val="11"/>
      <color indexed="8"/>
      <name val="游ゴシック"/>
      <family val="3"/>
      <charset val="128"/>
      <scheme val="minor"/>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9" fillId="0" borderId="0">
      <alignment vertical="center"/>
    </xf>
  </cellStyleXfs>
  <cellXfs count="114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39" fillId="0" borderId="0" xfId="19" applyNumberFormat="1" applyFont="1">
      <alignment vertical="center"/>
    </xf>
    <xf numFmtId="184" fontId="3" fillId="0" borderId="0" xfId="19" applyNumberFormat="1" applyFont="1">
      <alignment vertical="center"/>
    </xf>
    <xf numFmtId="183" fontId="3" fillId="3" borderId="0" xfId="18" applyNumberFormat="1" applyFont="1" applyFill="1" applyAlignment="1">
      <alignment vertical="center" wrapText="1"/>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184" fontId="3" fillId="0" borderId="42" xfId="19" applyNumberFormat="1" applyFont="1" applyBorder="1">
      <alignment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0" fontId="3" fillId="0" borderId="0" xfId="18" applyFont="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3" applyNumberFormat="1" applyAlignment="1">
      <alignment horizontal="center" vertical="center"/>
    </xf>
    <xf numFmtId="0" fontId="43" fillId="0" borderId="0" xfId="20" applyFont="1">
      <alignment vertical="center"/>
    </xf>
    <xf numFmtId="180" fontId="3" fillId="0" borderId="0" xfId="19"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3" fillId="3" borderId="74" xfId="18" applyNumberFormat="1" applyFont="1" applyFill="1" applyBorder="1" applyAlignment="1">
      <alignment horizontal="center" vertical="center"/>
    </xf>
    <xf numFmtId="184" fontId="1" fillId="0" borderId="0" xfId="19" applyNumberFormat="1" applyAlignment="1">
      <alignment horizontal="center" vertical="center"/>
    </xf>
    <xf numFmtId="179" fontId="3" fillId="0" borderId="0" xfId="19" applyNumberFormat="1" applyFont="1" applyAlignment="1">
      <alignment horizontal="center" vertical="center"/>
    </xf>
    <xf numFmtId="183" fontId="3" fillId="3" borderId="74" xfId="18" applyNumberFormat="1" applyFont="1" applyFill="1" applyBorder="1" applyAlignment="1">
      <alignment horizontal="center" vertical="center" wrapText="1"/>
    </xf>
    <xf numFmtId="179" fontId="3" fillId="3" borderId="0" xfId="18" applyNumberFormat="1" applyFont="1" applyFill="1" applyAlignment="1">
      <alignment horizontal="center" vertical="center" wrapText="1"/>
    </xf>
    <xf numFmtId="0" fontId="3" fillId="0" borderId="74" xfId="19" applyFont="1" applyBorder="1" applyAlignment="1">
      <alignment horizontal="center" vertical="center"/>
    </xf>
    <xf numFmtId="0" fontId="3" fillId="0" borderId="0" xfId="19" applyFont="1" applyAlignment="1">
      <alignment horizontal="center" vertical="center"/>
    </xf>
    <xf numFmtId="179" fontId="3" fillId="3" borderId="0" xfId="18" applyNumberFormat="1" applyFont="1" applyFill="1" applyAlignment="1">
      <alignment horizontal="center" vertical="center"/>
    </xf>
    <xf numFmtId="183" fontId="3" fillId="3" borderId="0" xfId="18" applyNumberFormat="1" applyFont="1" applyFill="1" applyAlignment="1">
      <alignment horizontal="center" vertical="center" wrapText="1"/>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179" fontId="3" fillId="3" borderId="188" xfId="18" applyNumberFormat="1" applyFont="1" applyFill="1" applyBorder="1" applyAlignment="1">
      <alignment horizontal="center" vertical="center"/>
    </xf>
    <xf numFmtId="0" fontId="42"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0" borderId="0" xfId="18" applyNumberFormat="1" applyFont="1" applyAlignment="1">
      <alignment horizontal="center" vertical="center" wrapText="1"/>
    </xf>
    <xf numFmtId="0" fontId="40" fillId="0" borderId="30" xfId="19" applyFont="1" applyBorder="1" applyAlignment="1" applyProtection="1">
      <alignment horizontal="left" vertical="top" wrapText="1"/>
      <protection locked="0"/>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72170A76-5197-40F5-9D84-F220D75BDD5F}"/>
    <cellStyle name="標準_【レイアウト】（県）資料３（Ｐ２）　歳出比較分析表" xfId="19" xr:uid="{00000000-0005-0000-0000-00000D000000}"/>
    <cellStyle name="標準_【レイアウト】（市）資料３（Ｐ２）　歳出比較分析表" xfId="18" xr:uid="{00000000-0005-0000-0000-00000E000000}"/>
    <cellStyle name="標準_APAHO251300" xfId="13" xr:uid="{00000000-0005-0000-0000-00000F000000}"/>
    <cellStyle name="標準_APAHO252300" xfId="14" xr:uid="{00000000-0005-0000-0000-000010000000}"/>
    <cellStyle name="標準_Book1" xfId="15" xr:uid="{00000000-0005-0000-0000-000011000000}"/>
    <cellStyle name="標準_O-JJ0722-001-3_決算状況カード(各会計・関係団体)_O-JJ1016-001-3_財政状況資料集(決算状況カード(各会計・関係団体))(Rev2)2" xfId="16" xr:uid="{00000000-0005-0000-0000-000012000000}"/>
    <cellStyle name="標準_O-JJ0722-001-8_連結実質赤字比率に係る赤字・黒字の構成分析" xfId="17"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c:ext xmlns:c16="http://schemas.microsoft.com/office/drawing/2014/chart" uri="{C3380CC4-5D6E-409C-BE32-E72D297353CC}">
              <c16:uniqueId val="{00000000-BB14-4465-8F72-7E844C59D2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53263</c:v>
                </c:pt>
                <c:pt idx="1">
                  <c:v>92795</c:v>
                </c:pt>
                <c:pt idx="2">
                  <c:v>50050</c:v>
                </c:pt>
                <c:pt idx="3">
                  <c:v>67049</c:v>
                </c:pt>
                <c:pt idx="4">
                  <c:v>46967</c:v>
                </c:pt>
              </c:numCache>
            </c:numRef>
          </c:val>
          <c:smooth val="0"/>
          <c:extLst>
            <c:ext xmlns:c16="http://schemas.microsoft.com/office/drawing/2014/chart" uri="{C3380CC4-5D6E-409C-BE32-E72D297353CC}">
              <c16:uniqueId val="{00000001-BB14-4465-8F72-7E844C59D2BE}"/>
            </c:ext>
          </c:extLst>
        </c:ser>
        <c:dLbls>
          <c:showLegendKey val="0"/>
          <c:showVal val="0"/>
          <c:showCatName val="0"/>
          <c:showSerName val="0"/>
          <c:showPercent val="0"/>
          <c:showBubbleSize val="0"/>
        </c:dLbls>
        <c:marker val="1"/>
        <c:smooth val="0"/>
        <c:axId val="170793984"/>
        <c:axId val="170804352"/>
      </c:lineChart>
      <c:catAx>
        <c:axId val="17079398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70804352"/>
        <c:crosses val="autoZero"/>
        <c:auto val="1"/>
        <c:lblAlgn val="ctr"/>
        <c:lblOffset val="100"/>
        <c:tickLblSkip val="1"/>
        <c:noMultiLvlLbl val="0"/>
      </c:catAx>
      <c:valAx>
        <c:axId val="17080435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70793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0.67</c:v>
                </c:pt>
                <c:pt idx="1">
                  <c:v>0.74</c:v>
                </c:pt>
                <c:pt idx="2">
                  <c:v>0.64</c:v>
                </c:pt>
                <c:pt idx="3">
                  <c:v>0.61</c:v>
                </c:pt>
                <c:pt idx="4">
                  <c:v>0.66</c:v>
                </c:pt>
              </c:numCache>
            </c:numRef>
          </c:val>
          <c:extLst>
            <c:ext xmlns:c16="http://schemas.microsoft.com/office/drawing/2014/chart" uri="{C3380CC4-5D6E-409C-BE32-E72D297353CC}">
              <c16:uniqueId val="{00000000-E6E1-4E2D-831C-30C3900D65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9.91</c:v>
                </c:pt>
                <c:pt idx="1">
                  <c:v>14.48</c:v>
                </c:pt>
                <c:pt idx="2">
                  <c:v>11.65</c:v>
                </c:pt>
                <c:pt idx="3">
                  <c:v>7.99</c:v>
                </c:pt>
                <c:pt idx="4">
                  <c:v>8.17</c:v>
                </c:pt>
              </c:numCache>
            </c:numRef>
          </c:val>
          <c:extLst>
            <c:ext xmlns:c16="http://schemas.microsoft.com/office/drawing/2014/chart" uri="{C3380CC4-5D6E-409C-BE32-E72D297353CC}">
              <c16:uniqueId val="{00000001-E6E1-4E2D-831C-30C3900D6557}"/>
            </c:ext>
          </c:extLst>
        </c:ser>
        <c:dLbls>
          <c:showLegendKey val="0"/>
          <c:showVal val="0"/>
          <c:showCatName val="0"/>
          <c:showSerName val="0"/>
          <c:showPercent val="0"/>
          <c:showBubbleSize val="0"/>
        </c:dLbls>
        <c:gapWidth val="250"/>
        <c:overlap val="100"/>
        <c:axId val="221138944"/>
        <c:axId val="221140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0.97</c:v>
                </c:pt>
                <c:pt idx="1">
                  <c:v>4.4400000000000004</c:v>
                </c:pt>
                <c:pt idx="2">
                  <c:v>-3.17</c:v>
                </c:pt>
                <c:pt idx="3">
                  <c:v>-3.84</c:v>
                </c:pt>
                <c:pt idx="4">
                  <c:v>0.06</c:v>
                </c:pt>
              </c:numCache>
            </c:numRef>
          </c:val>
          <c:smooth val="0"/>
          <c:extLst>
            <c:ext xmlns:c16="http://schemas.microsoft.com/office/drawing/2014/chart" uri="{C3380CC4-5D6E-409C-BE32-E72D297353CC}">
              <c16:uniqueId val="{00000002-E6E1-4E2D-831C-30C3900D6557}"/>
            </c:ext>
          </c:extLst>
        </c:ser>
        <c:dLbls>
          <c:showLegendKey val="0"/>
          <c:showVal val="0"/>
          <c:showCatName val="0"/>
          <c:showSerName val="0"/>
          <c:showPercent val="0"/>
          <c:showBubbleSize val="0"/>
        </c:dLbls>
        <c:marker val="1"/>
        <c:smooth val="0"/>
        <c:axId val="221138944"/>
        <c:axId val="221140864"/>
      </c:lineChart>
      <c:catAx>
        <c:axId val="2211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1140864"/>
        <c:crosses val="autoZero"/>
        <c:auto val="1"/>
        <c:lblAlgn val="ctr"/>
        <c:lblOffset val="100"/>
        <c:tickLblSkip val="1"/>
        <c:noMultiLvlLbl val="0"/>
      </c:catAx>
      <c:valAx>
        <c:axId val="221140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113894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D8-45D8-BC5F-2526A569C2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D8-45D8-BC5F-2526A569C27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D8-45D8-BC5F-2526A569C272}"/>
            </c:ext>
          </c:extLst>
        </c:ser>
        <c:ser>
          <c:idx val="3"/>
          <c:order val="3"/>
          <c:tx>
            <c:strRef>
              <c:f>データシート!$A$30</c:f>
              <c:strCache>
                <c:ptCount val="1"/>
                <c:pt idx="0">
                  <c:v>病院事業特別会計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0.16</c:v>
                </c:pt>
                <c:pt idx="2">
                  <c:v>#N/A</c:v>
                </c:pt>
                <c:pt idx="3">
                  <c:v>0.13</c:v>
                </c:pt>
                <c:pt idx="4">
                  <c:v>#N/A</c:v>
                </c:pt>
                <c:pt idx="5">
                  <c:v>0.13</c:v>
                </c:pt>
                <c:pt idx="6">
                  <c:v>#N/A</c:v>
                </c:pt>
                <c:pt idx="7">
                  <c:v>0.12</c:v>
                </c:pt>
                <c:pt idx="8">
                  <c:v>#N/A</c:v>
                </c:pt>
                <c:pt idx="9">
                  <c:v>0.13</c:v>
                </c:pt>
              </c:numCache>
            </c:numRef>
          </c:val>
          <c:extLst>
            <c:ext xmlns:c16="http://schemas.microsoft.com/office/drawing/2014/chart" uri="{C3380CC4-5D6E-409C-BE32-E72D297353CC}">
              <c16:uniqueId val="{00000003-2CD8-45D8-BC5F-2526A569C27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0.13</c:v>
                </c:pt>
                <c:pt idx="2">
                  <c:v>#N/A</c:v>
                </c:pt>
                <c:pt idx="3">
                  <c:v>0.12</c:v>
                </c:pt>
                <c:pt idx="4">
                  <c:v>#N/A</c:v>
                </c:pt>
                <c:pt idx="5">
                  <c:v>0.14000000000000001</c:v>
                </c:pt>
                <c:pt idx="6">
                  <c:v>#N/A</c:v>
                </c:pt>
                <c:pt idx="7">
                  <c:v>0.14000000000000001</c:v>
                </c:pt>
                <c:pt idx="8">
                  <c:v>#N/A</c:v>
                </c:pt>
                <c:pt idx="9">
                  <c:v>0.15</c:v>
                </c:pt>
              </c:numCache>
            </c:numRef>
          </c:val>
          <c:extLst>
            <c:ext xmlns:c16="http://schemas.microsoft.com/office/drawing/2014/chart" uri="{C3380CC4-5D6E-409C-BE32-E72D297353CC}">
              <c16:uniqueId val="{00000004-2CD8-45D8-BC5F-2526A569C27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0.66</c:v>
                </c:pt>
                <c:pt idx="2">
                  <c:v>#N/A</c:v>
                </c:pt>
                <c:pt idx="3">
                  <c:v>0.73</c:v>
                </c:pt>
                <c:pt idx="4">
                  <c:v>#N/A</c:v>
                </c:pt>
                <c:pt idx="5">
                  <c:v>0.63</c:v>
                </c:pt>
                <c:pt idx="6">
                  <c:v>#N/A</c:v>
                </c:pt>
                <c:pt idx="7">
                  <c:v>0.61</c:v>
                </c:pt>
                <c:pt idx="8">
                  <c:v>#N/A</c:v>
                </c:pt>
                <c:pt idx="9">
                  <c:v>0.65</c:v>
                </c:pt>
              </c:numCache>
            </c:numRef>
          </c:val>
          <c:extLst>
            <c:ext xmlns:c16="http://schemas.microsoft.com/office/drawing/2014/chart" uri="{C3380CC4-5D6E-409C-BE32-E72D297353CC}">
              <c16:uniqueId val="{00000005-2CD8-45D8-BC5F-2526A569C272}"/>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2.17</c:v>
                </c:pt>
              </c:numCache>
            </c:numRef>
          </c:val>
          <c:extLst>
            <c:ext xmlns:c16="http://schemas.microsoft.com/office/drawing/2014/chart" uri="{C3380CC4-5D6E-409C-BE32-E72D297353CC}">
              <c16:uniqueId val="{00000006-2CD8-45D8-BC5F-2526A569C27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0.56000000000000005</c:v>
                </c:pt>
                <c:pt idx="2">
                  <c:v>#N/A</c:v>
                </c:pt>
                <c:pt idx="3">
                  <c:v>0.57999999999999996</c:v>
                </c:pt>
                <c:pt idx="4">
                  <c:v>#N/A</c:v>
                </c:pt>
                <c:pt idx="5">
                  <c:v>0.68</c:v>
                </c:pt>
                <c:pt idx="6">
                  <c:v>#N/A</c:v>
                </c:pt>
                <c:pt idx="7">
                  <c:v>2.1</c:v>
                </c:pt>
                <c:pt idx="8">
                  <c:v>#N/A</c:v>
                </c:pt>
                <c:pt idx="9">
                  <c:v>2.4300000000000002</c:v>
                </c:pt>
              </c:numCache>
            </c:numRef>
          </c:val>
          <c:extLst>
            <c:ext xmlns:c16="http://schemas.microsoft.com/office/drawing/2014/chart" uri="{C3380CC4-5D6E-409C-BE32-E72D297353CC}">
              <c16:uniqueId val="{00000007-2CD8-45D8-BC5F-2526A569C272}"/>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0.26</c:v>
                </c:pt>
                <c:pt idx="2">
                  <c:v>#N/A</c:v>
                </c:pt>
                <c:pt idx="3">
                  <c:v>0.53</c:v>
                </c:pt>
                <c:pt idx="4">
                  <c:v>#N/A</c:v>
                </c:pt>
                <c:pt idx="5">
                  <c:v>1.33</c:v>
                </c:pt>
                <c:pt idx="6">
                  <c:v>#N/A</c:v>
                </c:pt>
                <c:pt idx="7">
                  <c:v>2.2999999999999998</c:v>
                </c:pt>
                <c:pt idx="8">
                  <c:v>#N/A</c:v>
                </c:pt>
                <c:pt idx="9">
                  <c:v>2.81</c:v>
                </c:pt>
              </c:numCache>
            </c:numRef>
          </c:val>
          <c:extLst>
            <c:ext xmlns:c16="http://schemas.microsoft.com/office/drawing/2014/chart" uri="{C3380CC4-5D6E-409C-BE32-E72D297353CC}">
              <c16:uniqueId val="{00000008-2CD8-45D8-BC5F-2526A569C272}"/>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30.27</c:v>
                </c:pt>
                <c:pt idx="2">
                  <c:v>#N/A</c:v>
                </c:pt>
                <c:pt idx="3">
                  <c:v>31.29</c:v>
                </c:pt>
                <c:pt idx="4">
                  <c:v>#N/A</c:v>
                </c:pt>
                <c:pt idx="5">
                  <c:v>33.42</c:v>
                </c:pt>
                <c:pt idx="6">
                  <c:v>#N/A</c:v>
                </c:pt>
                <c:pt idx="7">
                  <c:v>34.39</c:v>
                </c:pt>
                <c:pt idx="8">
                  <c:v>#N/A</c:v>
                </c:pt>
                <c:pt idx="9">
                  <c:v>35.08</c:v>
                </c:pt>
              </c:numCache>
            </c:numRef>
          </c:val>
          <c:extLst>
            <c:ext xmlns:c16="http://schemas.microsoft.com/office/drawing/2014/chart" uri="{C3380CC4-5D6E-409C-BE32-E72D297353CC}">
              <c16:uniqueId val="{00000009-2CD8-45D8-BC5F-2526A569C272}"/>
            </c:ext>
          </c:extLst>
        </c:ser>
        <c:dLbls>
          <c:showLegendKey val="0"/>
          <c:showVal val="0"/>
          <c:showCatName val="0"/>
          <c:showSerName val="0"/>
          <c:showPercent val="0"/>
          <c:showBubbleSize val="0"/>
        </c:dLbls>
        <c:gapWidth val="150"/>
        <c:overlap val="100"/>
        <c:axId val="211560704"/>
        <c:axId val="211566592"/>
      </c:barChart>
      <c:catAx>
        <c:axId val="2115607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11566592"/>
        <c:crosses val="autoZero"/>
        <c:auto val="1"/>
        <c:lblAlgn val="ctr"/>
        <c:lblOffset val="100"/>
        <c:tickLblSkip val="1"/>
        <c:noMultiLvlLbl val="0"/>
      </c:catAx>
      <c:valAx>
        <c:axId val="21156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11560704"/>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1812</c:v>
                </c:pt>
                <c:pt idx="5">
                  <c:v>1717</c:v>
                </c:pt>
                <c:pt idx="8">
                  <c:v>1579</c:v>
                </c:pt>
                <c:pt idx="11">
                  <c:v>1598</c:v>
                </c:pt>
                <c:pt idx="14">
                  <c:v>1654</c:v>
                </c:pt>
              </c:numCache>
            </c:numRef>
          </c:val>
          <c:extLst>
            <c:ext xmlns:c16="http://schemas.microsoft.com/office/drawing/2014/chart" uri="{C3380CC4-5D6E-409C-BE32-E72D297353CC}">
              <c16:uniqueId val="{00000000-C70F-4E78-8B4B-B381E33C38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0F-4E78-8B4B-B381E33C38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655</c:v>
                </c:pt>
                <c:pt idx="3">
                  <c:v>457</c:v>
                </c:pt>
                <c:pt idx="6">
                  <c:v>456</c:v>
                </c:pt>
                <c:pt idx="9">
                  <c:v>455</c:v>
                </c:pt>
                <c:pt idx="12">
                  <c:v>422</c:v>
                </c:pt>
              </c:numCache>
            </c:numRef>
          </c:val>
          <c:extLst>
            <c:ext xmlns:c16="http://schemas.microsoft.com/office/drawing/2014/chart" uri="{C3380CC4-5D6E-409C-BE32-E72D297353CC}">
              <c16:uniqueId val="{00000002-C70F-4E78-8B4B-B381E33C38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50</c:v>
                </c:pt>
                <c:pt idx="3">
                  <c:v>27</c:v>
                </c:pt>
                <c:pt idx="6">
                  <c:v>21</c:v>
                </c:pt>
                <c:pt idx="9">
                  <c:v>0</c:v>
                </c:pt>
                <c:pt idx="12">
                  <c:v>0</c:v>
                </c:pt>
              </c:numCache>
            </c:numRef>
          </c:val>
          <c:extLst>
            <c:ext xmlns:c16="http://schemas.microsoft.com/office/drawing/2014/chart" uri="{C3380CC4-5D6E-409C-BE32-E72D297353CC}">
              <c16:uniqueId val="{00000003-C70F-4E78-8B4B-B381E33C38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532</c:v>
                </c:pt>
                <c:pt idx="3">
                  <c:v>554</c:v>
                </c:pt>
                <c:pt idx="6">
                  <c:v>600</c:v>
                </c:pt>
                <c:pt idx="9">
                  <c:v>647</c:v>
                </c:pt>
                <c:pt idx="12">
                  <c:v>635</c:v>
                </c:pt>
              </c:numCache>
            </c:numRef>
          </c:val>
          <c:extLst>
            <c:ext xmlns:c16="http://schemas.microsoft.com/office/drawing/2014/chart" uri="{C3380CC4-5D6E-409C-BE32-E72D297353CC}">
              <c16:uniqueId val="{00000004-C70F-4E78-8B4B-B381E33C38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0F-4E78-8B4B-B381E33C38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0F-4E78-8B4B-B381E33C38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1577</c:v>
                </c:pt>
                <c:pt idx="3">
                  <c:v>1460</c:v>
                </c:pt>
                <c:pt idx="6">
                  <c:v>1448</c:v>
                </c:pt>
                <c:pt idx="9">
                  <c:v>1504</c:v>
                </c:pt>
                <c:pt idx="12">
                  <c:v>1578</c:v>
                </c:pt>
              </c:numCache>
            </c:numRef>
          </c:val>
          <c:extLst>
            <c:ext xmlns:c16="http://schemas.microsoft.com/office/drawing/2014/chart" uri="{C3380CC4-5D6E-409C-BE32-E72D297353CC}">
              <c16:uniqueId val="{00000007-C70F-4E78-8B4B-B381E33C3839}"/>
            </c:ext>
          </c:extLst>
        </c:ser>
        <c:dLbls>
          <c:showLegendKey val="0"/>
          <c:showVal val="0"/>
          <c:showCatName val="0"/>
          <c:showSerName val="0"/>
          <c:showPercent val="0"/>
          <c:showBubbleSize val="0"/>
        </c:dLbls>
        <c:gapWidth val="100"/>
        <c:overlap val="100"/>
        <c:axId val="218883200"/>
        <c:axId val="218885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1002</c:v>
                </c:pt>
                <c:pt idx="2">
                  <c:v>#N/A</c:v>
                </c:pt>
                <c:pt idx="3">
                  <c:v>#N/A</c:v>
                </c:pt>
                <c:pt idx="4">
                  <c:v>781</c:v>
                </c:pt>
                <c:pt idx="5">
                  <c:v>#N/A</c:v>
                </c:pt>
                <c:pt idx="6">
                  <c:v>#N/A</c:v>
                </c:pt>
                <c:pt idx="7">
                  <c:v>946</c:v>
                </c:pt>
                <c:pt idx="8">
                  <c:v>#N/A</c:v>
                </c:pt>
                <c:pt idx="9">
                  <c:v>#N/A</c:v>
                </c:pt>
                <c:pt idx="10">
                  <c:v>1008</c:v>
                </c:pt>
                <c:pt idx="11">
                  <c:v>#N/A</c:v>
                </c:pt>
                <c:pt idx="12">
                  <c:v>#N/A</c:v>
                </c:pt>
                <c:pt idx="13">
                  <c:v>981</c:v>
                </c:pt>
                <c:pt idx="14">
                  <c:v>#N/A</c:v>
                </c:pt>
              </c:numCache>
            </c:numRef>
          </c:val>
          <c:smooth val="0"/>
          <c:extLst>
            <c:ext xmlns:c16="http://schemas.microsoft.com/office/drawing/2014/chart" uri="{C3380CC4-5D6E-409C-BE32-E72D297353CC}">
              <c16:uniqueId val="{00000008-C70F-4E78-8B4B-B381E33C3839}"/>
            </c:ext>
          </c:extLst>
        </c:ser>
        <c:dLbls>
          <c:showLegendKey val="0"/>
          <c:showVal val="0"/>
          <c:showCatName val="0"/>
          <c:showSerName val="0"/>
          <c:showPercent val="0"/>
          <c:showBubbleSize val="0"/>
        </c:dLbls>
        <c:marker val="1"/>
        <c:smooth val="0"/>
        <c:axId val="218883200"/>
        <c:axId val="218885120"/>
      </c:lineChart>
      <c:catAx>
        <c:axId val="21888320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18885120"/>
        <c:crosses val="autoZero"/>
        <c:auto val="1"/>
        <c:lblAlgn val="ctr"/>
        <c:lblOffset val="100"/>
        <c:tickLblSkip val="1"/>
        <c:noMultiLvlLbl val="0"/>
      </c:catAx>
      <c:valAx>
        <c:axId val="218885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1888320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13762</c:v>
                </c:pt>
                <c:pt idx="5">
                  <c:v>14636</c:v>
                </c:pt>
                <c:pt idx="8">
                  <c:v>14698</c:v>
                </c:pt>
                <c:pt idx="11">
                  <c:v>14923</c:v>
                </c:pt>
                <c:pt idx="14">
                  <c:v>14673</c:v>
                </c:pt>
              </c:numCache>
            </c:numRef>
          </c:val>
          <c:extLst>
            <c:ext xmlns:c16="http://schemas.microsoft.com/office/drawing/2014/chart" uri="{C3380CC4-5D6E-409C-BE32-E72D297353CC}">
              <c16:uniqueId val="{00000000-7443-43CB-9AF4-0F4B14F9CA6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3334</c:v>
                </c:pt>
                <c:pt idx="5">
                  <c:v>3301</c:v>
                </c:pt>
                <c:pt idx="8">
                  <c:v>3276</c:v>
                </c:pt>
                <c:pt idx="11">
                  <c:v>3521</c:v>
                </c:pt>
                <c:pt idx="14">
                  <c:v>3478</c:v>
                </c:pt>
              </c:numCache>
            </c:numRef>
          </c:val>
          <c:extLst>
            <c:ext xmlns:c16="http://schemas.microsoft.com/office/drawing/2014/chart" uri="{C3380CC4-5D6E-409C-BE32-E72D297353CC}">
              <c16:uniqueId val="{00000001-7443-43CB-9AF4-0F4B14F9CA6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3250</c:v>
                </c:pt>
                <c:pt idx="5">
                  <c:v>3294</c:v>
                </c:pt>
                <c:pt idx="8">
                  <c:v>2626</c:v>
                </c:pt>
                <c:pt idx="11">
                  <c:v>1786</c:v>
                </c:pt>
                <c:pt idx="14">
                  <c:v>1516</c:v>
                </c:pt>
              </c:numCache>
            </c:numRef>
          </c:val>
          <c:extLst>
            <c:ext xmlns:c16="http://schemas.microsoft.com/office/drawing/2014/chart" uri="{C3380CC4-5D6E-409C-BE32-E72D297353CC}">
              <c16:uniqueId val="{00000002-7443-43CB-9AF4-0F4B14F9CA6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443-43CB-9AF4-0F4B14F9CA6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443-43CB-9AF4-0F4B14F9CA6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443-43CB-9AF4-0F4B14F9CA6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1550</c:v>
                </c:pt>
                <c:pt idx="3">
                  <c:v>1556</c:v>
                </c:pt>
                <c:pt idx="6">
                  <c:v>1533</c:v>
                </c:pt>
                <c:pt idx="9">
                  <c:v>1567</c:v>
                </c:pt>
                <c:pt idx="12">
                  <c:v>1581</c:v>
                </c:pt>
              </c:numCache>
            </c:numRef>
          </c:val>
          <c:extLst>
            <c:ext xmlns:c16="http://schemas.microsoft.com/office/drawing/2014/chart" uri="{C3380CC4-5D6E-409C-BE32-E72D297353CC}">
              <c16:uniqueId val="{00000006-7443-43CB-9AF4-0F4B14F9CA6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76</c:v>
                </c:pt>
                <c:pt idx="3">
                  <c:v>31</c:v>
                </c:pt>
                <c:pt idx="6">
                  <c:v>4</c:v>
                </c:pt>
                <c:pt idx="9">
                  <c:v>3</c:v>
                </c:pt>
                <c:pt idx="12">
                  <c:v>2</c:v>
                </c:pt>
              </c:numCache>
            </c:numRef>
          </c:val>
          <c:extLst>
            <c:ext xmlns:c16="http://schemas.microsoft.com/office/drawing/2014/chart" uri="{C3380CC4-5D6E-409C-BE32-E72D297353CC}">
              <c16:uniqueId val="{00000007-7443-43CB-9AF4-0F4B14F9CA6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7840</c:v>
                </c:pt>
                <c:pt idx="3">
                  <c:v>8045</c:v>
                </c:pt>
                <c:pt idx="6">
                  <c:v>8427</c:v>
                </c:pt>
                <c:pt idx="9">
                  <c:v>8580</c:v>
                </c:pt>
                <c:pt idx="12">
                  <c:v>8286</c:v>
                </c:pt>
              </c:numCache>
            </c:numRef>
          </c:val>
          <c:extLst>
            <c:ext xmlns:c16="http://schemas.microsoft.com/office/drawing/2014/chart" uri="{C3380CC4-5D6E-409C-BE32-E72D297353CC}">
              <c16:uniqueId val="{00000008-7443-43CB-9AF4-0F4B14F9CA6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3753</c:v>
                </c:pt>
                <c:pt idx="3">
                  <c:v>3296</c:v>
                </c:pt>
                <c:pt idx="6">
                  <c:v>2840</c:v>
                </c:pt>
                <c:pt idx="9">
                  <c:v>2385</c:v>
                </c:pt>
                <c:pt idx="12">
                  <c:v>1962</c:v>
                </c:pt>
              </c:numCache>
            </c:numRef>
          </c:val>
          <c:extLst>
            <c:ext xmlns:c16="http://schemas.microsoft.com/office/drawing/2014/chart" uri="{C3380CC4-5D6E-409C-BE32-E72D297353CC}">
              <c16:uniqueId val="{00000009-7443-43CB-9AF4-0F4B14F9CA6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14418</c:v>
                </c:pt>
                <c:pt idx="3">
                  <c:v>15514</c:v>
                </c:pt>
                <c:pt idx="6">
                  <c:v>15473</c:v>
                </c:pt>
                <c:pt idx="9">
                  <c:v>16059</c:v>
                </c:pt>
                <c:pt idx="12">
                  <c:v>15991</c:v>
                </c:pt>
              </c:numCache>
            </c:numRef>
          </c:val>
          <c:extLst>
            <c:ext xmlns:c16="http://schemas.microsoft.com/office/drawing/2014/chart" uri="{C3380CC4-5D6E-409C-BE32-E72D297353CC}">
              <c16:uniqueId val="{0000000A-7443-43CB-9AF4-0F4B14F9CA66}"/>
            </c:ext>
          </c:extLst>
        </c:ser>
        <c:dLbls>
          <c:showLegendKey val="0"/>
          <c:showVal val="0"/>
          <c:showCatName val="0"/>
          <c:showSerName val="0"/>
          <c:showPercent val="0"/>
          <c:showBubbleSize val="0"/>
        </c:dLbls>
        <c:gapWidth val="100"/>
        <c:overlap val="100"/>
        <c:axId val="218974080"/>
        <c:axId val="2189844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7291</c:v>
                </c:pt>
                <c:pt idx="2">
                  <c:v>#N/A</c:v>
                </c:pt>
                <c:pt idx="3">
                  <c:v>#N/A</c:v>
                </c:pt>
                <c:pt idx="4">
                  <c:v>7210</c:v>
                </c:pt>
                <c:pt idx="5">
                  <c:v>#N/A</c:v>
                </c:pt>
                <c:pt idx="6">
                  <c:v>#N/A</c:v>
                </c:pt>
                <c:pt idx="7">
                  <c:v>7678</c:v>
                </c:pt>
                <c:pt idx="8">
                  <c:v>#N/A</c:v>
                </c:pt>
                <c:pt idx="9">
                  <c:v>#N/A</c:v>
                </c:pt>
                <c:pt idx="10">
                  <c:v>8365</c:v>
                </c:pt>
                <c:pt idx="11">
                  <c:v>#N/A</c:v>
                </c:pt>
                <c:pt idx="12">
                  <c:v>#N/A</c:v>
                </c:pt>
                <c:pt idx="13">
                  <c:v>8155</c:v>
                </c:pt>
                <c:pt idx="14">
                  <c:v>#N/A</c:v>
                </c:pt>
              </c:numCache>
            </c:numRef>
          </c:val>
          <c:smooth val="0"/>
          <c:extLst>
            <c:ext xmlns:c16="http://schemas.microsoft.com/office/drawing/2014/chart" uri="{C3380CC4-5D6E-409C-BE32-E72D297353CC}">
              <c16:uniqueId val="{0000000B-7443-43CB-9AF4-0F4B14F9CA66}"/>
            </c:ext>
          </c:extLst>
        </c:ser>
        <c:dLbls>
          <c:showLegendKey val="0"/>
          <c:showVal val="0"/>
          <c:showCatName val="0"/>
          <c:showSerName val="0"/>
          <c:showPercent val="0"/>
          <c:showBubbleSize val="0"/>
        </c:dLbls>
        <c:marker val="1"/>
        <c:smooth val="0"/>
        <c:axId val="218974080"/>
        <c:axId val="218984448"/>
      </c:lineChart>
      <c:catAx>
        <c:axId val="2189740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18984448"/>
        <c:crosses val="autoZero"/>
        <c:auto val="1"/>
        <c:lblAlgn val="ctr"/>
        <c:lblOffset val="100"/>
        <c:tickLblSkip val="1"/>
        <c:noMultiLvlLbl val="0"/>
      </c:catAx>
      <c:valAx>
        <c:axId val="21898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189740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933</c:v>
                </c:pt>
                <c:pt idx="1">
                  <c:v>648</c:v>
                </c:pt>
                <c:pt idx="2">
                  <c:v>674</c:v>
                </c:pt>
              </c:numCache>
            </c:numRef>
          </c:val>
          <c:extLst>
            <c:ext xmlns:c16="http://schemas.microsoft.com/office/drawing/2014/chart" uri="{C3380CC4-5D6E-409C-BE32-E72D297353CC}">
              <c16:uniqueId val="{00000000-407F-4D98-8C81-451A804781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100</c:v>
                </c:pt>
                <c:pt idx="1">
                  <c:v>101</c:v>
                </c:pt>
                <c:pt idx="2">
                  <c:v>101</c:v>
                </c:pt>
              </c:numCache>
            </c:numRef>
          </c:val>
          <c:extLst>
            <c:ext xmlns:c16="http://schemas.microsoft.com/office/drawing/2014/chart" uri="{C3380CC4-5D6E-409C-BE32-E72D297353CC}">
              <c16:uniqueId val="{00000001-407F-4D98-8C81-451A804781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1607</c:v>
                </c:pt>
                <c:pt idx="1">
                  <c:v>1031</c:v>
                </c:pt>
                <c:pt idx="2">
                  <c:v>742</c:v>
                </c:pt>
              </c:numCache>
            </c:numRef>
          </c:val>
          <c:extLst>
            <c:ext xmlns:c16="http://schemas.microsoft.com/office/drawing/2014/chart" uri="{C3380CC4-5D6E-409C-BE32-E72D297353CC}">
              <c16:uniqueId val="{00000002-407F-4D98-8C81-451A804781D0}"/>
            </c:ext>
          </c:extLst>
        </c:ser>
        <c:dLbls>
          <c:showLegendKey val="0"/>
          <c:showVal val="0"/>
          <c:showCatName val="0"/>
          <c:showSerName val="0"/>
          <c:showPercent val="0"/>
          <c:showBubbleSize val="0"/>
        </c:dLbls>
        <c:gapWidth val="120"/>
        <c:overlap val="100"/>
        <c:axId val="221526272"/>
        <c:axId val="221536256"/>
      </c:barChart>
      <c:catAx>
        <c:axId val="22152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21536256"/>
        <c:crosses val="autoZero"/>
        <c:auto val="1"/>
        <c:lblAlgn val="ctr"/>
        <c:lblOffset val="100"/>
        <c:tickLblSkip val="1"/>
        <c:noMultiLvlLbl val="0"/>
      </c:catAx>
      <c:valAx>
        <c:axId val="2215362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2215262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{2A210434-B91B-4B53-95C1-09B6AF0E637E}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3B4-4A84-A032-BB84567A55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{1822D145-F208-4705-9D91-7061FD73271C}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4-4A84-A032-BB84567A55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{1A7A3884-C2F2-45D0-B19D-62AAE8BD36A1}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4-4A84-A032-BB84567A55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{ADE23515-6499-4F42-A71A-E06D44BEC007}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4-4A84-A032-BB84567A55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{86996A8D-E138-4570-AA52-85D38A054A43}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4-4A84-A032-BB84567A55A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{BB08F0F8-5009-488F-832A-E80AB6CACE9C}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3B4-4A84-A032-BB84567A55A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{A163D045-3E3B-4F38-A7D6-15CA71BC6C27}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3B4-4A84-A032-BB84567A55A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{324F7BA7-C7F4-4847-B42D-27C7614E0A77}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3B4-4A84-A032-BB84567A55A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{27F0BC59-7C13-41E5-954A-BF6376EB3E5A}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3B4-4A84-A032-BB84567A55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c:v>
                </c:pt>
                <c:pt idx="16">
                  <c:v>50.4</c:v>
                </c:pt>
                <c:pt idx="24">
                  <c:v>51.6</c:v>
                </c:pt>
                <c:pt idx="32">
                  <c:v>53</c:v>
                </c:pt>
              </c:numCache>
            </c:numRef>
          </c:xVal>
          <c:yVal>
            <c:numRef>
              <c:f>公会計指標分析・財政指標組合せ分析表!$BP$51:$DC$51</c:f>
              <c:numCache>
                <c:formatCode>#,##0.0;"▲ "#,##0.0</c:formatCode>
                <c:ptCount val="40"/>
                <c:pt idx="8">
                  <c:v>109.8</c:v>
                </c:pt>
                <c:pt idx="16">
                  <c:v>112.5</c:v>
                </c:pt>
                <c:pt idx="24">
                  <c:v>120.8</c:v>
                </c:pt>
                <c:pt idx="32">
                  <c:v>115.6</c:v>
                </c:pt>
              </c:numCache>
            </c:numRef>
          </c:yVal>
          <c:smooth val="0"/>
          <c:extLst>
            <c:ext xmlns:c16="http://schemas.microsoft.com/office/drawing/2014/chart" uri="{C3380CC4-5D6E-409C-BE32-E72D297353CC}">
              <c16:uniqueId val="{00000009-F3B4-4A84-A032-BB84567A55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{D6861B1C-E6F8-4F61-8E0A-4E66A8EA2116}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3B4-4A84-A032-BB84567A55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{16D58C52-990D-44F0-B54A-FBB5B7BCCD0E}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4-4A84-A032-BB84567A55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{12015910-210C-4915-8544-CAA27DF32AA3}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4-4A84-A032-BB84567A55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{778E1B5E-84D7-451D-8777-01403A4D2826}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4-4A84-A032-BB84567A55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{CE1C5123-675A-4242-BAAF-D4E672CDA8A1}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4-4A84-A032-BB84567A55A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{23A157A0-5EFC-442B-9143-D13A9F7A3371}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3B4-4A84-A032-BB84567A55A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{06BD43E5-4B37-4F56-A82E-A947C02238EA}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3B4-4A84-A032-BB84567A55A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{08670E92-3513-43D9-A3C6-4207F6F76F43}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3B4-4A84-A032-BB84567A55A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{36BBFA6E-802E-4968-9064-BFD0513DE001}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3B4-4A84-A032-BB84567A55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c:ext xmlns:c16="http://schemas.microsoft.com/office/drawing/2014/chart" uri="{C3380CC4-5D6E-409C-BE32-E72D297353CC}">
              <c16:uniqueId val="{00000013-F3B4-4A84-A032-BB84567A55A0}"/>
            </c:ext>
          </c:extLst>
        </c:ser>
        <c:dLbls>
          <c:showLegendKey val="0"/>
          <c:showVal val="1"/>
          <c:showCatName val="0"/>
          <c:showSerName val="0"/>
          <c:showPercent val="0"/>
          <c:showBubbleSize val="0"/>
        </c:dLbls>
        <c:axId val="46179840"/>
        <c:axId val="46181760"/>
      </c:scatterChart>
      <c:valAx>
        <c:axId val="46179840"/>
        <c:scaling>
          <c:orientation val="minMax"/>
          <c:max val="59.9"/>
          <c:min val="49.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174868933733995E-2"/>
                  <c:y val="-6.8529707714258509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{948EDD7A-90BF-441B-9161-54C215ABF049}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106-4FD8-85FA-E678CA344A5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{8AFDA6C5-E0C3-4673-8705-09AAF82DA416}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06-4FD8-85FA-E678CA344A5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{45179699-4D91-4C56-AD10-476EB7A761F8}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06-4FD8-85FA-E678CA344A5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{93F0A657-D7C0-450A-9BEF-D31B35870983}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06-4FD8-85FA-E678CA344A5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{63938B5D-2F98-493F-9639-19CFCDDD3C67}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06-4FD8-85FA-E678CA344A53}"/>
                </c:ext>
              </c:extLst>
            </c:dLbl>
            <c:dLbl>
              <c:idx val="8"/>
              <c:layout>
                <c:manualLayout>
                  <c:x val="-2.3221114304487402E-2"/>
                  <c:y val="-3.794899264131208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{CE0D260C-C7DB-4C44-B462-C38C29087CEE}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106-4FD8-85FA-E678CA344A5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{4055EA6E-DAD5-4649-B5AC-D3F3D2AC42FE}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106-4FD8-85FA-E678CA344A5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{8AC5149B-CC60-43C7-816A-4841E02D18BE}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106-4FD8-85FA-E678CA344A53}"/>
                </c:ext>
              </c:extLst>
            </c:dLbl>
            <c:dLbl>
              <c:idx val="32"/>
              <c:layout>
                <c:manualLayout>
                  <c:x val="-3.1697991619110633E-2"/>
                  <c:y val="-8.077089842024186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{997061E1-DE37-4BE6-BFAD-D0AAB0468851}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106-4FD8-85FA-E678CA344A5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14.1</c:v>
                </c:pt>
                <c:pt idx="16">
                  <c:v>13.6</c:v>
                </c:pt>
                <c:pt idx="24">
                  <c:v>13.4</c:v>
                </c:pt>
                <c:pt idx="32">
                  <c:v>14.1</c:v>
                </c:pt>
              </c:numCache>
            </c:numRef>
          </c:xVal>
          <c:yVal>
            <c:numRef>
              <c:f>公会計指標分析・財政指標組合せ分析表!$BP$73:$DC$73</c:f>
              <c:numCache>
                <c:formatCode>#,##0.0;"▲ "#,##0.0</c:formatCode>
                <c:ptCount val="40"/>
                <c:pt idx="0">
                  <c:v>111</c:v>
                </c:pt>
                <c:pt idx="8">
                  <c:v>109.8</c:v>
                </c:pt>
                <c:pt idx="16">
                  <c:v>112.5</c:v>
                </c:pt>
                <c:pt idx="24">
                  <c:v>120.8</c:v>
                </c:pt>
                <c:pt idx="32">
                  <c:v>115.6</c:v>
                </c:pt>
              </c:numCache>
            </c:numRef>
          </c:yVal>
          <c:smooth val="0"/>
          <c:extLst>
            <c:ext xmlns:c16="http://schemas.microsoft.com/office/drawing/2014/chart" uri="{C3380CC4-5D6E-409C-BE32-E72D297353CC}">
              <c16:uniqueId val="{00000009-5106-4FD8-85FA-E678CA344A5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{05289345-3716-4449-B2AB-92DFAF974271}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106-4FD8-85FA-E678CA344A5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{381C974B-EFCD-4ADF-B2C7-17DD19200FB7}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06-4FD8-85FA-E678CA344A5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{A159FCA3-5E6D-4988-B9BF-9AC7EBB76113}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06-4FD8-85FA-E678CA344A5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{7AB7698E-00B7-460F-B005-90DE39F10242}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06-4FD8-85FA-E678CA344A5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{895A772F-93BF-46CD-8BC0-33C9A074D263}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06-4FD8-85FA-E678CA344A53}"/>
                </c:ext>
              </c:extLst>
            </c:dLbl>
            <c:dLbl>
              <c:idx val="8"/>
              <c:layout>
                <c:manualLayout>
                  <c:x val="-4.5160355153971293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{8E4468F0-61E4-4471-B067-A5C6721708D8}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106-4FD8-85FA-E678CA344A53}"/>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{64BC2C3F-59F7-4BB6-9B58-1820E151712E}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106-4FD8-85FA-E678CA344A53}"/>
                </c:ext>
              </c:extLst>
            </c:dLbl>
            <c:dLbl>
              <c:idx val="24"/>
              <c:layout>
                <c:manualLayout>
                  <c:x val="-1.8235628084249993E-2"/>
                  <c:y val="-7.6050392251013246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{EAD56037-FEA0-4E86-9856-DDA6BC68207F}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106-4FD8-85FA-E678CA344A53}"/>
                </c:ext>
              </c:extLst>
            </c:dLbl>
            <c:dLbl>
              <c:idx val="32"/>
              <c:layout>
                <c:manualLayout>
                  <c:x val="-1.8235628084249993E-2"/>
                  <c:y val="-4.878290192457465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{E0DD9842-E9C9-43E5-A7FF-4B997B8E5FEA}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106-4FD8-85FA-E678CA344A5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c:ext xmlns:c16="http://schemas.microsoft.com/office/drawing/2014/chart" uri="{C3380CC4-5D6E-409C-BE32-E72D297353CC}">
              <c16:uniqueId val="{00000013-5106-4FD8-85FA-E678CA344A53}"/>
            </c:ext>
          </c:extLst>
        </c:ser>
        <c:dLbls>
          <c:showLegendKey val="0"/>
          <c:showVal val="1"/>
          <c:showCatName val="0"/>
          <c:showSerName val="0"/>
          <c:showPercent val="0"/>
          <c:showBubbleSize val="0"/>
        </c:dLbls>
        <c:axId val="84219776"/>
        <c:axId val="84234240"/>
      </c:scatterChart>
      <c:valAx>
        <c:axId val="84219776"/>
        <c:scaling>
          <c:orientation val="minMax"/>
          <c:max val="14.799999999999999"/>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　多額の実質債務残高が懸案事項となるなか、公債費適正化対策として新規地方債発行額を償還元金の範囲内に抑えることにより、元利償還金についても着実に減少させてきた。</a:t>
          </a:r>
          <a:endParaRPr kumimoji="1" lang="en-US" altLang="ja-JP" sz="1400">
            <a:latin typeface="ＭＳ Ｐゴシック"/>
            <a:ea typeface="ＭＳ Ｐゴシック"/>
          </a:endParaRPr>
        </a:p>
        <a:p>
          <a:r>
            <a:rPr kumimoji="1" lang="ja-JP" altLang="en-US" sz="1400">
              <a:latin typeface="ＭＳ Ｐゴシック"/>
              <a:ea typeface="ＭＳ Ｐゴシック"/>
            </a:rPr>
            <a:t>　しかし、近年の大型建設事業の財源としての新規地方債発行により、平成30年度の元利償還金額は増加している。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400">
              <a:latin typeface="ＭＳ Ｐゴシック"/>
              <a:ea typeface="ＭＳ Ｐゴシック"/>
            </a:rPr>
            <a:t>平成27～29年度と増資積立や取崩しは行っていないが、引き続き町債の償還等に備え基金を確保する必要がある。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800">
              <a:latin typeface="ＭＳ ゴシック"/>
              <a:ea typeface="ＭＳ ゴシック"/>
            </a:rPr>
            <a:t>　地方債については、公債費適正化対策により残高減少に努めてきたが、近年の大型建設事業の財源としての新規地方債発行の増加により、平成</a:t>
          </a:r>
          <a:r>
            <a:rPr kumimoji="1" lang="en-US" altLang="ja-JP" sz="1800">
              <a:latin typeface="ＭＳ ゴシック"/>
              <a:ea typeface="ＭＳ ゴシック"/>
            </a:rPr>
            <a:t>27</a:t>
          </a:r>
          <a:r>
            <a:rPr kumimoji="1" lang="ja-JP" altLang="en-US" sz="1800">
              <a:latin typeface="ＭＳ ゴシック"/>
              <a:ea typeface="ＭＳ ゴシック"/>
            </a:rPr>
            <a:t>年度から増加に転じていた。</a:t>
          </a:r>
        </a:p>
        <a:p>
          <a:r>
            <a:rPr kumimoji="1" lang="ja-JP" altLang="en-US" sz="1800">
              <a:latin typeface="ＭＳ ゴシック"/>
              <a:ea typeface="ＭＳ ゴシック"/>
            </a:rPr>
            <a:t>　平成30年度は、ごみ処理施設に係る建設負担金がほぼ完了したことにより、地方債の新規発行が一定、抑制できたことから地方債の現在高も減少に転じた。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京都府精華町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平成30年度の基金残高は、</a:t>
          </a:r>
          <a:r>
            <a:rPr kumimoji="1" lang="en-US" altLang="ja-JP" sz="1800">
              <a:solidFill>
                <a:schemeClr val="dk1"/>
              </a:solidFill>
              <a:effectLst/>
              <a:latin typeface="ＭＳ ゴシック"/>
              <a:ea typeface="ＭＳ ゴシック"/>
              <a:cs typeface="+mn-cs"/>
            </a:rPr>
            <a:t>1,517</a:t>
          </a:r>
          <a:r>
            <a:rPr kumimoji="1" lang="ja-JP" altLang="en-US" sz="1800">
              <a:solidFill>
                <a:schemeClr val="dk1"/>
              </a:solidFill>
              <a:effectLst/>
              <a:latin typeface="ＭＳ ゴシック"/>
              <a:ea typeface="ＭＳ ゴシック"/>
              <a:cs typeface="+mn-cs"/>
            </a:rPr>
            <a:t>百万円となり前年度と比較して▲263百万円の減額となっているが、これは人件費や扶助費の伸びによる実質的な財源不足の補てん措置としての財政調整基金からの取崩しや、ごみ処理施設の整備や区画整理事業に伴う特定目的基金の取崩しが主な要因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　本町では町税収入における法人住民税のウエイトが比較的高く、企業の業績動向によっては財源不足が生じる可能性があり、その際は財政調整基金を取崩し財源調整を行うこととなるが、その財政調整基金残高は平成30年度末時点で約</a:t>
          </a:r>
          <a:r>
            <a:rPr kumimoji="1" lang="en-US" altLang="ja-JP" sz="1800">
              <a:solidFill>
                <a:schemeClr val="dk1"/>
              </a:solidFill>
              <a:effectLst/>
              <a:latin typeface="ＭＳ ゴシック"/>
              <a:ea typeface="ＭＳ ゴシック"/>
              <a:cs typeface="+mn-cs"/>
            </a:rPr>
            <a:t>6</a:t>
          </a:r>
          <a:r>
            <a:rPr kumimoji="1" lang="ja-JP" altLang="en-US" sz="1800">
              <a:solidFill>
                <a:schemeClr val="dk1"/>
              </a:solidFill>
              <a:effectLst/>
              <a:latin typeface="ＭＳ ゴシック"/>
              <a:ea typeface="ＭＳ ゴシック"/>
              <a:cs typeface="+mn-cs"/>
            </a:rPr>
            <a:t>億7千万円となり、決して安全水準と言えるだけの残高を確保しているとは言い難い状況にある。そのため、経費節減努力による経常経費の伸びの抑制や自主財源の確保など歳入歳出両面からの取組みにより、実質的赤字補てんとしての財政調整基金の取崩しを可能な限り抑制し、持続可能で安定的な財政基盤の確保が必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700">
              <a:solidFill>
                <a:schemeClr val="dk1"/>
              </a:solidFill>
              <a:effectLst/>
              <a:latin typeface="ＭＳ ゴシック"/>
              <a:ea typeface="ＭＳ ゴシック"/>
              <a:cs typeface="+mn-cs"/>
            </a:rPr>
            <a:t>（基金の使途）</a:t>
          </a:r>
          <a:endParaRPr kumimoji="1" lang="en-US" altLang="ja-JP" sz="1700">
            <a:solidFill>
              <a:schemeClr val="dk1"/>
            </a:solidFill>
            <a:effectLst/>
            <a:latin typeface="ＭＳ ゴシック"/>
            <a:ea typeface="ＭＳ ゴシック"/>
            <a:cs typeface="+mn-cs"/>
          </a:endParaRPr>
        </a:p>
        <a:p>
          <a:r>
            <a:rPr kumimoji="1" lang="ja-JP" altLang="en-US" sz="1700">
              <a:solidFill>
                <a:schemeClr val="dk1"/>
              </a:solidFill>
              <a:effectLst/>
              <a:latin typeface="ＭＳ ゴシック"/>
              <a:ea typeface="ＭＳ ゴシック"/>
              <a:cs typeface="+mn-cs"/>
            </a:rPr>
            <a:t>　</a:t>
          </a:r>
          <a:r>
            <a:rPr kumimoji="1" lang="ja-JP" altLang="en-US" sz="1800">
              <a:solidFill>
                <a:schemeClr val="dk1"/>
              </a:solidFill>
              <a:effectLst/>
              <a:latin typeface="ＭＳ ゴシック"/>
              <a:ea typeface="ＭＳ ゴシック"/>
              <a:cs typeface="+mn-cs"/>
            </a:rPr>
            <a:t>①学校建設基金</a:t>
          </a:r>
          <a:r>
            <a:rPr kumimoji="1" lang="en-US" altLang="ja-JP" sz="1800">
              <a:solidFill>
                <a:schemeClr val="dk1"/>
              </a:solidFill>
              <a:effectLst/>
              <a:latin typeface="ＭＳ ゴシック"/>
              <a:ea typeface="ＭＳ ゴシック"/>
              <a:cs typeface="+mn-cs"/>
            </a:rPr>
            <a:t>…</a:t>
          </a:r>
          <a:r>
            <a:rPr kumimoji="1" lang="ja-JP" altLang="en-US" sz="1800">
              <a:solidFill>
                <a:schemeClr val="dk1"/>
              </a:solidFill>
              <a:effectLst/>
              <a:latin typeface="ＭＳ ゴシック"/>
              <a:ea typeface="ＭＳ ゴシック"/>
              <a:cs typeface="+mn-cs"/>
            </a:rPr>
            <a:t>学校教育施設の建設、改修その他の整備の資金に充てるため。　②クリーンセンター建設基金</a:t>
          </a:r>
          <a:r>
            <a:rPr kumimoji="1" lang="en-US" altLang="ja-JP" sz="1800">
              <a:solidFill>
                <a:schemeClr val="dk1"/>
              </a:solidFill>
              <a:effectLst/>
              <a:latin typeface="ＭＳ ゴシック"/>
              <a:ea typeface="ＭＳ ゴシック"/>
              <a:cs typeface="+mn-cs"/>
            </a:rPr>
            <a:t>…</a:t>
          </a:r>
          <a:r>
            <a:rPr kumimoji="1" lang="ja-JP" altLang="en-US" sz="1800">
              <a:solidFill>
                <a:schemeClr val="dk1"/>
              </a:solidFill>
              <a:effectLst/>
              <a:latin typeface="ＭＳ ゴシック"/>
              <a:ea typeface="ＭＳ ゴシック"/>
              <a:cs typeface="+mn-cs"/>
            </a:rPr>
            <a:t>クリーンセンター建設に要する経費及び建設のために発行する地方債の元利償還金に充てるため。　③振興特別基金</a:t>
          </a:r>
          <a:r>
            <a:rPr kumimoji="1" lang="en-US" altLang="ja-JP" sz="1800">
              <a:solidFill>
                <a:schemeClr val="dk1"/>
              </a:solidFill>
              <a:effectLst/>
              <a:latin typeface="ＭＳ ゴシック"/>
              <a:ea typeface="ＭＳ ゴシック"/>
              <a:cs typeface="+mn-cs"/>
            </a:rPr>
            <a:t>…</a:t>
          </a:r>
          <a:r>
            <a:rPr kumimoji="1" lang="ja-JP" altLang="en-US" sz="1800">
              <a:solidFill>
                <a:schemeClr val="dk1"/>
              </a:solidFill>
              <a:effectLst/>
              <a:latin typeface="ＭＳ ゴシック"/>
              <a:ea typeface="ＭＳ ゴシック"/>
              <a:cs typeface="+mn-cs"/>
            </a:rPr>
            <a:t>精華町の振興と発展を図るための特別事業を円滑かつ効率的に実施するため。　④宅地開発事業に関する諸施設整備基金</a:t>
          </a:r>
          <a:r>
            <a:rPr kumimoji="1" lang="en-US" altLang="ja-JP" sz="1800">
              <a:solidFill>
                <a:schemeClr val="dk1"/>
              </a:solidFill>
              <a:effectLst/>
              <a:latin typeface="ＭＳ ゴシック"/>
              <a:ea typeface="ＭＳ ゴシック"/>
              <a:cs typeface="+mn-cs"/>
            </a:rPr>
            <a:t>…</a:t>
          </a:r>
          <a:r>
            <a:rPr kumimoji="1" lang="ja-JP" altLang="en-US" sz="1800">
              <a:solidFill>
                <a:schemeClr val="dk1"/>
              </a:solidFill>
              <a:effectLst/>
              <a:latin typeface="ＭＳ ゴシック"/>
              <a:ea typeface="ＭＳ ゴシック"/>
              <a:cs typeface="+mn-cs"/>
            </a:rPr>
            <a:t>宅地開発事業に伴うし尿処理施設関係、消防水利施設等の関係、教育施設等の関係、集会所施設関係、ごみ処理施設関係、広報施設関係及びその他の関連する施設関係の諸施設を整備する資金を積み立てるため。　⑤都市計画事業基金</a:t>
          </a:r>
          <a:r>
            <a:rPr kumimoji="1" lang="en-US" altLang="ja-JP" sz="1800">
              <a:solidFill>
                <a:schemeClr val="dk1"/>
              </a:solidFill>
              <a:effectLst/>
              <a:latin typeface="ＭＳ ゴシック"/>
              <a:ea typeface="ＭＳ ゴシック"/>
              <a:cs typeface="+mn-cs"/>
            </a:rPr>
            <a:t>…</a:t>
          </a:r>
          <a:r>
            <a:rPr kumimoji="1" lang="ja-JP" altLang="en-US" sz="1800">
              <a:solidFill>
                <a:schemeClr val="dk1"/>
              </a:solidFill>
              <a:effectLst/>
              <a:latin typeface="ＭＳ ゴシック"/>
              <a:ea typeface="ＭＳ ゴシック"/>
              <a:cs typeface="+mn-cs"/>
            </a:rPr>
            <a:t>都市計画事業の円滑な推進を図るため。</a:t>
          </a:r>
          <a:endParaRPr kumimoji="1" lang="en-US" altLang="ja-JP" sz="1700">
            <a:solidFill>
              <a:schemeClr val="dk1"/>
            </a:solidFill>
            <a:effectLst/>
            <a:latin typeface="ＭＳ ゴシック"/>
            <a:ea typeface="ＭＳ ゴシック"/>
            <a:cs typeface="+mn-cs"/>
          </a:endParaRPr>
        </a:p>
        <a:p>
          <a:r>
            <a:rPr kumimoji="1" lang="ja-JP" altLang="en-US" sz="1700">
              <a:solidFill>
                <a:schemeClr val="dk1"/>
              </a:solidFill>
              <a:effectLst/>
              <a:latin typeface="ＭＳ ゴシック"/>
              <a:ea typeface="ＭＳ ゴシック"/>
              <a:cs typeface="+mn-cs"/>
            </a:rPr>
            <a:t>（増減理由）</a:t>
          </a:r>
          <a:endParaRPr kumimoji="1" lang="en-US" altLang="ja-JP" sz="1700">
            <a:solidFill>
              <a:schemeClr val="dk1"/>
            </a:solidFill>
            <a:effectLst/>
            <a:latin typeface="ＭＳ ゴシック"/>
            <a:ea typeface="ＭＳ ゴシック"/>
            <a:cs typeface="+mn-cs"/>
          </a:endParaRPr>
        </a:p>
        <a:p>
          <a:r>
            <a:rPr kumimoji="1" lang="ja-JP" altLang="en-US" sz="1700">
              <a:solidFill>
                <a:schemeClr val="dk1"/>
              </a:solidFill>
              <a:effectLst/>
              <a:latin typeface="ＭＳ ゴシック"/>
              <a:ea typeface="ＭＳ ゴシック"/>
              <a:cs typeface="+mn-cs"/>
            </a:rPr>
            <a:t>　平成30年度は、ごみ処理施設の整備や区画整理事業に伴う取崩しにより、大きく減少している。</a:t>
          </a:r>
          <a:endParaRPr kumimoji="1" lang="en-US" altLang="ja-JP" sz="18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（今後の方針）</a:t>
          </a:r>
          <a:endParaRPr kumimoji="1" lang="en-US" altLang="ja-JP" sz="18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　特定目的基金は、各基金設置目的に照らして対象事業ごとに必要額を確保するものであり、特段有利な財源等が無い限りは基金を取り崩して事業実施するため、事業実施に伴い当然、基金残高は減少するものである。</a:t>
          </a:r>
          <a:endParaRPr kumimoji="1" lang="en-US" altLang="ja-JP" sz="1800">
            <a:solidFill>
              <a:schemeClr val="dk1"/>
            </a:solidFill>
            <a:effectLst/>
            <a:latin typeface="ＭＳ ゴシック"/>
            <a:ea typeface="ＭＳ ゴシック"/>
            <a:cs typeface="+mn-cs"/>
          </a:endParaRPr>
        </a:p>
        <a:p>
          <a:endParaRPr kumimoji="1" lang="en-US" altLang="ja-JP" sz="1800">
            <a:solidFill>
              <a:schemeClr val="dk1"/>
            </a:solidFill>
            <a:effectLst/>
            <a:latin typeface="ＭＳ ゴシック"/>
            <a:ea typeface="ＭＳ ゴシック"/>
            <a:cs typeface="+mn-cs"/>
          </a:endParaRPr>
        </a:p>
        <a:p>
          <a:endParaRPr kumimoji="1" lang="en-US" altLang="ja-JP" sz="1800">
            <a:solidFill>
              <a:schemeClr val="dk1"/>
            </a:solidFill>
            <a:effectLst/>
            <a:latin typeface="ＭＳ ゴシック"/>
            <a:ea typeface="ＭＳ ゴシック"/>
            <a:cs typeface="+mn-cs"/>
          </a:endParaRPr>
        </a:p>
        <a:p>
          <a:endParaRPr kumimoji="1" lang="en-US" altLang="ja-JP" sz="1800">
            <a:solidFill>
              <a:schemeClr val="dk1"/>
            </a:solidFill>
            <a:effectLst/>
            <a:latin typeface="ＭＳ ゴシック"/>
            <a:ea typeface="ＭＳ ゴシック"/>
            <a:cs typeface="+mn-cs"/>
          </a:endParaRPr>
        </a:p>
        <a:p>
          <a:endParaRPr kumimoji="1" lang="en-US" altLang="ja-JP" sz="1800">
            <a:solidFill>
              <a:schemeClr val="dk1"/>
            </a:solidFill>
            <a:effectLst/>
            <a:latin typeface="ＭＳ ゴシック"/>
            <a:ea typeface="ＭＳ ゴシック"/>
            <a:cs typeface="+mn-cs"/>
          </a:endParaRPr>
        </a:p>
        <a:p>
          <a:endParaRPr kumimoji="1" lang="en-US" altLang="ja-JP" sz="18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財政調整基金は、その年度の財源調整のため取崩しているが、平成</a:t>
          </a:r>
          <a:r>
            <a:rPr kumimoji="1" lang="en-US" altLang="ja-JP" sz="1800">
              <a:solidFill>
                <a:schemeClr val="dk1"/>
              </a:solidFill>
              <a:effectLst/>
              <a:latin typeface="ＭＳ ゴシック"/>
              <a:ea typeface="ＭＳ ゴシック"/>
              <a:cs typeface="+mn-cs"/>
            </a:rPr>
            <a:t>29</a:t>
          </a:r>
          <a:r>
            <a:rPr kumimoji="1" lang="ja-JP" altLang="en-US" sz="1800">
              <a:solidFill>
                <a:schemeClr val="dk1"/>
              </a:solidFill>
              <a:effectLst/>
              <a:latin typeface="ＭＳ ゴシック"/>
              <a:ea typeface="ＭＳ ゴシック"/>
              <a:cs typeface="+mn-cs"/>
            </a:rPr>
            <a:t>年度は人件費・扶助費などの経常経費が増額となったこと、が主な要因となり、取崩しを行っている。</a:t>
          </a:r>
          <a:endParaRPr kumimoji="1" lang="en-US" altLang="ja-JP" sz="18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財政調整基金残高の適正な水準については、特に公表されているものではないが、景気動向の影響を受けやすい法人住民税の減収幅を補うだけの基金残高は、最低限確保しておく必要がある。他自治体では、標準財政規模の</a:t>
          </a:r>
          <a:r>
            <a:rPr kumimoji="1" lang="en-US" altLang="ja-JP" sz="1800">
              <a:solidFill>
                <a:schemeClr val="dk1"/>
              </a:solidFill>
              <a:effectLst/>
              <a:latin typeface="ＭＳ ゴシック"/>
              <a:ea typeface="ＭＳ ゴシック"/>
              <a:cs typeface="+mn-cs"/>
            </a:rPr>
            <a:t>20</a:t>
          </a:r>
          <a:r>
            <a:rPr kumimoji="1" lang="ja-JP" altLang="en-US" sz="1800">
              <a:solidFill>
                <a:schemeClr val="dk1"/>
              </a:solidFill>
              <a:effectLst/>
              <a:latin typeface="ＭＳ ゴシック"/>
              <a:ea typeface="ＭＳ ゴシック"/>
              <a:cs typeface="+mn-cs"/>
            </a:rPr>
            <a:t>％程度の基金残高を確保しておいた方がよいという見解もあり、本町に照らすと、標準財政規模が約</a:t>
          </a:r>
          <a:r>
            <a:rPr kumimoji="1" lang="en-US" altLang="ja-JP" sz="1800">
              <a:solidFill>
                <a:schemeClr val="dk1"/>
              </a:solidFill>
              <a:effectLst/>
              <a:latin typeface="ＭＳ ゴシック"/>
              <a:ea typeface="ＭＳ ゴシック"/>
              <a:cs typeface="+mn-cs"/>
            </a:rPr>
            <a:t>80</a:t>
          </a:r>
          <a:r>
            <a:rPr kumimoji="1" lang="ja-JP" altLang="en-US" sz="1800">
              <a:solidFill>
                <a:schemeClr val="dk1"/>
              </a:solidFill>
              <a:effectLst/>
              <a:latin typeface="ＭＳ ゴシック"/>
              <a:ea typeface="ＭＳ ゴシック"/>
              <a:cs typeface="+mn-cs"/>
            </a:rPr>
            <a:t>億円であるため、</a:t>
          </a:r>
          <a:r>
            <a:rPr kumimoji="1" lang="en-US" altLang="ja-JP" sz="1800">
              <a:solidFill>
                <a:schemeClr val="dk1"/>
              </a:solidFill>
              <a:effectLst/>
              <a:latin typeface="ＭＳ ゴシック"/>
              <a:ea typeface="ＭＳ ゴシック"/>
              <a:cs typeface="+mn-cs"/>
            </a:rPr>
            <a:t>16</a:t>
          </a:r>
          <a:r>
            <a:rPr kumimoji="1" lang="ja-JP" altLang="en-US" sz="1800">
              <a:solidFill>
                <a:schemeClr val="dk1"/>
              </a:solidFill>
              <a:effectLst/>
              <a:latin typeface="ＭＳ ゴシック"/>
              <a:ea typeface="ＭＳ ゴシック"/>
              <a:cs typeface="+mn-cs"/>
            </a:rPr>
            <a:t>億円程度の基金残高を確保するよう努める。</a:t>
          </a:r>
          <a:endParaRPr kumimoji="1" lang="en-US" altLang="ja-JP" sz="1800">
            <a:solidFill>
              <a:schemeClr val="dk1"/>
            </a:solidFill>
            <a:effectLst/>
            <a:latin typeface="ＭＳ ゴシック"/>
            <a:ea typeface="ＭＳ ゴシック"/>
            <a:cs typeface="+mn-cs"/>
          </a:endParaRPr>
        </a:p>
        <a:p>
          <a:endParaRPr kumimoji="1" lang="en-US" altLang="ja-JP" sz="18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　減債基金は、平成</a:t>
          </a:r>
          <a:r>
            <a:rPr kumimoji="1" lang="en-US" altLang="ja-JP" sz="1800">
              <a:solidFill>
                <a:schemeClr val="dk1"/>
              </a:solidFill>
              <a:effectLst/>
              <a:latin typeface="ＭＳ ゴシック"/>
              <a:ea typeface="ＭＳ ゴシック"/>
              <a:cs typeface="+mn-cs"/>
            </a:rPr>
            <a:t>27</a:t>
          </a:r>
          <a:r>
            <a:rPr kumimoji="1" lang="ja-JP" altLang="en-US" sz="1800">
              <a:solidFill>
                <a:schemeClr val="dk1"/>
              </a:solidFill>
              <a:effectLst/>
              <a:latin typeface="ＭＳ ゴシック"/>
              <a:ea typeface="ＭＳ ゴシック"/>
              <a:cs typeface="+mn-cs"/>
            </a:rPr>
            <a:t>年度から平成30年度は増資積立や取崩しは行っておらず、基金預け入れの運用利子の積立のみを行っている。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800">
              <a:solidFill>
                <a:schemeClr val="dk1"/>
              </a:solidFill>
              <a:effectLst/>
              <a:latin typeface="ＭＳ ゴシック"/>
              <a:ea typeface="ＭＳ ゴシック"/>
              <a:cs typeface="+mn-cs"/>
            </a:rPr>
            <a:t>近年の大型建設事業に伴う地方債発行により地方債残高は増加に転じており、将来にわたる財政の健全な運営を図るため、町債の償還及び町債の適正な管理に必要な財源を確保する必要がある。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90E9659-E1F3-4263-A396-C19DB1872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1B04F45-0F18-4FD0-8C8A-FD902B6524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FDD3FF3-9509-4D9C-9665-122565A21163}"/>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2C007A4-17A2-458E-B596-45770D5DBF8B}"/>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A1F54D9-7A89-4AB6-90CB-AB560AF29722}"/>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5209705-B354-4BF1-90A9-3AEEA9ECF8A0}"/>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京都府精華町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B8EB2F5-A536-4E95-AC32-62E8E2CB079C}"/>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A4A5AB9-F7ED-40CC-A859-4C27D7153142}"/>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CC45D13-C5CF-4DE9-9751-B2C7234CAE51}"/>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A48C0E4-6560-459E-96B7-64E3839F5505}"/>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E3648AC-BD28-4F9C-972D-D228CD53E08F}"/>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63E0661-0E47-456F-BEC0-5AF589A1A151}"/>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37,466
37,182
25.68
13,269,475
12,992,153
54,334
8,253,018
15,990,944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014195A-BEC2-4669-BC96-8BCB6136B856}"/>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09E10A1-AF0C-4AD2-9BF5-4D6B56270E4C}"/>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C0D9083-D51A-4C00-96AE-0D7E4BFA6F17}"/>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0018945-2E6F-4567-ADC7-7114E5CA9782}"/>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15DE172-5985-47D8-944F-BBDD2BD75B78}"/>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9725CC2-37F5-4F4D-AF75-4877018C4C6A}"/>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28C62FA-9B71-413B-8C4C-EE12CE595A19}"/>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253E1712-51EC-4F2D-8DC3-119E07CD6A47}"/>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B3DC9A0-68E3-4005-9733-2397078DDB43}"/>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1B8F3CC-CE91-4263-B1DD-409AEE9CAC25}"/>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532A6AC1-E9AD-4C8E-86DB-47A54CE3A73A}"/>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6C96CE3-C50C-4DEE-AA40-AC002BAFD01A}"/>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55033F3-E7D4-4198-8EEA-2E00F9AFC795}"/>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5222466-1D78-44D0-B779-E86229C6F722}"/>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053E862-23DA-4962-8039-46FF26F7D16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8E44A11-371D-4620-9BA3-51ACFC1AC523}"/>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F7D25D3-8F81-46A2-B4E7-FAA8788F8C35}"/>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4E8EDFA5-9BFE-4DB3-B7ED-0B0E48736365}"/>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CCB5782-C9A6-4D4B-9896-B3BB9F43082D}"/>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2763909-B18D-44D9-B04A-CD5DA353E7EC}"/>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CF8EFF97-6696-4978-8F54-90A1BAE4945C}"/>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2E41E090-8D14-4371-B774-0991BBA0A432}"/>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18C0C9C-16AB-4D1F-906D-13F820F4C8CA}"/>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36C9F156-7AAC-400D-BDCA-C2317A665F0E}"/>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ED7E06F8-DD65-40B5-9D75-D4798912833E}"/>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18762A35-C2C8-4868-863A-366CA5FE0DAB}"/>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DEBB8C42-571A-4ADC-BE06-9AF679EA7AE7}"/>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1856D2E8-4D77-4769-B1C6-BB3748935979}"/>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7C2C5C6-5B87-4D44-833C-33BF125C436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E8172668-6BD7-46E2-87A5-D91B0CD9BF60}"/>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88635D7-52C7-4FFF-BED0-CB90A97A8F49}"/>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1FFC45D7-1B46-4FAE-B251-41F775A11FA4}"/>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3895D2C3-6ACE-49E1-BF51-FBBED340DC13}"/>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D0075216-359C-497E-8E45-F44D4B6D805A}"/>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mn-ea"/>
              <a:ea typeface="+mn-ea"/>
              <a:cs typeface="+mn-cs"/>
            </a:rPr>
            <a:t> 本町は、関西文化学術研究都市の中心地として平成初期に急速な都市建設を進めてきたという特性があるため、類似団体と比較すると有形固定資産減価償却率は低い。</a:t>
          </a:r>
          <a:endParaRPr lang="ja-JP" altLang="ja-JP" sz="1050">
            <a:effectLst/>
            <a:latin typeface="+mn-ea"/>
            <a:ea typeface="+mn-ea"/>
          </a:endParaRPr>
        </a:p>
        <a:p>
          <a:r>
            <a:rPr kumimoji="1" lang="en-US" altLang="ja-JP" sz="1050" baseline="0">
              <a:solidFill>
                <a:schemeClr val="dk1"/>
              </a:solidFill>
              <a:effectLst/>
              <a:latin typeface="+mn-ea"/>
              <a:ea typeface="+mn-ea"/>
              <a:cs typeface="+mn-cs"/>
            </a:rPr>
            <a:t> </a:t>
          </a:r>
          <a:r>
            <a:rPr kumimoji="1" lang="ja-JP" altLang="ja-JP" sz="1050" baseline="0">
              <a:solidFill>
                <a:schemeClr val="dk1"/>
              </a:solidFill>
              <a:effectLst/>
              <a:latin typeface="+mn-ea"/>
              <a:ea typeface="+mn-ea"/>
              <a:cs typeface="+mn-cs"/>
            </a:rPr>
            <a:t>ただし、固定資産台帳の整備において、建物と附属設備を可能な限り分けて計上したことにより、</a:t>
          </a:r>
          <a:r>
            <a:rPr kumimoji="1" lang="ja-JP" altLang="ja-JP" sz="1050">
              <a:solidFill>
                <a:schemeClr val="dk1"/>
              </a:solidFill>
              <a:effectLst/>
              <a:latin typeface="+mn-ea"/>
              <a:ea typeface="+mn-ea"/>
              <a:cs typeface="+mn-cs"/>
            </a:rPr>
            <a:t>建物一体評価による有形固定資産減価償却率を算出した場合と比べて、比率が高くなる。</a:t>
          </a:r>
          <a:endParaRPr lang="ja-JP" altLang="ja-JP" sz="1050">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AA9AF28E-989D-4587-A6C2-B3C110D3157A}"/>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38F8EDC0-080A-489B-A1EA-4AEE805A45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2B1CCDD-32D2-444C-995F-73E7BFB32B3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BFAAB7A6-C666-4D02-8F2A-05BD505A0382}"/>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71DE8113-BA5B-4822-81CA-B97592C0CE7F}"/>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4E67A92B-CEA9-4C5B-8BE7-1BA6C5B7F472}"/>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CA3CE35E-42EC-4584-BA38-38C56D970074}"/>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CB149F7F-AD17-458D-A07A-448793A43B3B}"/>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E38507A5-3606-4278-8959-EE7518F5DB9A}"/>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E7A2ECC-394D-4A1E-9F81-8E16B83DFB47}"/>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647F6962-7FC6-4210-8584-B094E27E8241}"/>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544AB7BE-FA63-435C-91A1-20A7AA7E77D5}"/>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EAE6CFA8-9D50-47AB-8BC2-197BD040EBB4}"/>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88A3273E-2708-4CB4-ABD0-DAEE9F58BE8C}"/>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7202DBE-FCBE-4DD1-8249-E10DD97A68BA}"/>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FC8EE41-453A-45A2-85E4-0B3CAEDF6FE7}"/>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D96ED290-DB95-4A60-8FD8-A620231E2F0B}"/>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CCE419E9-B6CA-439C-9DE7-44BF5E39EA5A}"/>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6" name="直線コネクタ 65">
          <a:extLst>
            <a:ext uri="{FF2B5EF4-FFF2-40B4-BE49-F238E27FC236}">
              <a16:creationId xmlns:a16="http://schemas.microsoft.com/office/drawing/2014/main" id="{62E3442C-2857-46DF-9B3B-B4685417BAF7}"/>
            </a:ext>
          </a:extLst>
        </xdr:cNvPr>
        <xdr:cNvCxnSpPr/>
      </xdr:nvCxnSpPr>
      <xdr:spPr>
        <a:xfrm flipV="1">
          <a:off x="4300220" y="5244465"/>
          <a:ext cx="1270" cy="138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67" name="有形固定資産減価償却率最小値テキスト">
          <a:extLst>
            <a:ext uri="{FF2B5EF4-FFF2-40B4-BE49-F238E27FC236}">
              <a16:creationId xmlns:a16="http://schemas.microsoft.com/office/drawing/2014/main" id="{DA669A0C-D1A3-422E-B029-CF84A933ED10}"/>
            </a:ext>
          </a:extLst>
        </xdr:cNvPr>
        <xdr:cNvSpPr txBox="1"/>
      </xdr:nvSpPr>
      <xdr:spPr>
        <a:xfrm>
          <a:off x="4352925" y="662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68" name="直線コネクタ 67">
          <a:extLst>
            <a:ext uri="{FF2B5EF4-FFF2-40B4-BE49-F238E27FC236}">
              <a16:creationId xmlns:a16="http://schemas.microsoft.com/office/drawing/2014/main" id="{BDAC4461-8E51-48B1-8397-56A439D1C54A}"/>
            </a:ext>
          </a:extLst>
        </xdr:cNvPr>
        <xdr:cNvCxnSpPr/>
      </xdr:nvCxnSpPr>
      <xdr:spPr>
        <a:xfrm>
          <a:off x="4213225" y="662477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9" name="有形固定資産減価償却率最大値テキスト">
          <a:extLst>
            <a:ext uri="{FF2B5EF4-FFF2-40B4-BE49-F238E27FC236}">
              <a16:creationId xmlns:a16="http://schemas.microsoft.com/office/drawing/2014/main" id="{5AB58893-89BA-452D-81E6-C3D267EE0DE2}"/>
            </a:ext>
          </a:extLst>
        </xdr:cNvPr>
        <xdr:cNvSpPr txBox="1"/>
      </xdr:nvSpPr>
      <xdr:spPr>
        <a:xfrm>
          <a:off x="4352925" y="503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0" name="直線コネクタ 69">
          <a:extLst>
            <a:ext uri="{FF2B5EF4-FFF2-40B4-BE49-F238E27FC236}">
              <a16:creationId xmlns:a16="http://schemas.microsoft.com/office/drawing/2014/main" id="{FCBB95AF-CB3E-4705-B577-0F98799B2971}"/>
            </a:ext>
          </a:extLst>
        </xdr:cNvPr>
        <xdr:cNvCxnSpPr/>
      </xdr:nvCxnSpPr>
      <xdr:spPr>
        <a:xfrm>
          <a:off x="4213225" y="52444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100075</xdr:rowOff>
    </xdr:from>
    <xdr:ext cx="405111" cy="259045"/>
    <xdr:sp macro="" textlink="">
      <xdr:nvSpPr>
        <xdr:cNvPr id="71" name="有形固定資産減価償却率平均値テキスト">
          <a:extLst>
            <a:ext uri="{FF2B5EF4-FFF2-40B4-BE49-F238E27FC236}">
              <a16:creationId xmlns:a16="http://schemas.microsoft.com/office/drawing/2014/main" id="{68D19302-D269-4548-A7B2-8351F4F2B6B7}"/>
            </a:ext>
          </a:extLst>
        </xdr:cNvPr>
        <xdr:cNvSpPr txBox="1"/>
      </xdr:nvSpPr>
      <xdr:spPr>
        <a:xfrm>
          <a:off x="4352925" y="5834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2" name="フローチャート: 判断 71">
          <a:extLst>
            <a:ext uri="{FF2B5EF4-FFF2-40B4-BE49-F238E27FC236}">
              <a16:creationId xmlns:a16="http://schemas.microsoft.com/office/drawing/2014/main" id="{10E36F83-E05F-45DF-A7C1-42BB38B29F30}"/>
            </a:ext>
          </a:extLst>
        </xdr:cNvPr>
        <xdr:cNvSpPr/>
      </xdr:nvSpPr>
      <xdr:spPr>
        <a:xfrm>
          <a:off x="4251325" y="59763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3" name="フローチャート: 判断 72">
          <a:extLst>
            <a:ext uri="{FF2B5EF4-FFF2-40B4-BE49-F238E27FC236}">
              <a16:creationId xmlns:a16="http://schemas.microsoft.com/office/drawing/2014/main" id="{284C49C3-2398-46D7-83D0-7EAF1BEFE3A8}"/>
            </a:ext>
          </a:extLst>
        </xdr:cNvPr>
        <xdr:cNvSpPr/>
      </xdr:nvSpPr>
      <xdr:spPr>
        <a:xfrm>
          <a:off x="3616325" y="600719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4" name="フローチャート: 判断 73">
          <a:extLst>
            <a:ext uri="{FF2B5EF4-FFF2-40B4-BE49-F238E27FC236}">
              <a16:creationId xmlns:a16="http://schemas.microsoft.com/office/drawing/2014/main" id="{44F46776-9BAE-4B4C-A189-EF65DC187791}"/>
            </a:ext>
          </a:extLst>
        </xdr:cNvPr>
        <xdr:cNvSpPr/>
      </xdr:nvSpPr>
      <xdr:spPr>
        <a:xfrm>
          <a:off x="2930525" y="60625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5" name="フローチャート: 判断 74">
          <a:extLst>
            <a:ext uri="{FF2B5EF4-FFF2-40B4-BE49-F238E27FC236}">
              <a16:creationId xmlns:a16="http://schemas.microsoft.com/office/drawing/2014/main" id="{E040ABBA-66F0-4CBB-87E1-AD229F7BFF1E}"/>
            </a:ext>
          </a:extLst>
        </xdr:cNvPr>
        <xdr:cNvSpPr/>
      </xdr:nvSpPr>
      <xdr:spPr>
        <a:xfrm>
          <a:off x="2244725" y="61458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64F5DFC-006B-40D5-A3A1-DAA196E25E0B}"/>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E45BD368-BF0C-4805-985D-BB189A72AD64}"/>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026A8EC-6098-428B-8B5E-B285B477D23C}"/>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044B83D-2731-4674-AF28-B63B5C248FC1}"/>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5EEF70E-BF8C-4C20-9249-D5D334775021}"/>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93889</xdr:rowOff>
    </xdr:from>
    <xdr:to>
      <xdr:col>23</xdr:col>
      <xdr:colOff>136525</xdr:colOff>
      <xdr:row>33</xdr:row>
      <xdr:rowOff>24039</xdr:rowOff>
    </xdr:to>
    <xdr:sp macro="" textlink="">
      <xdr:nvSpPr>
        <xdr:cNvPr id="81" name="楕円 80">
          <a:extLst>
            <a:ext uri="{FF2B5EF4-FFF2-40B4-BE49-F238E27FC236}">
              <a16:creationId xmlns:a16="http://schemas.microsoft.com/office/drawing/2014/main" id="{EB47713D-B069-42AD-A905-D5BCD0A1E7CD}"/>
            </a:ext>
          </a:extLst>
        </xdr:cNvPr>
        <xdr:cNvSpPr/>
      </xdr:nvSpPr>
      <xdr:spPr>
        <a:xfrm>
          <a:off x="4251325" y="61581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72316</xdr:rowOff>
    </xdr:from>
    <xdr:ext cx="405111" cy="259045"/>
    <xdr:sp macro="" textlink="">
      <xdr:nvSpPr>
        <xdr:cNvPr id="82" name="有形固定資産減価償却率該当値テキスト">
          <a:extLst>
            <a:ext uri="{FF2B5EF4-FFF2-40B4-BE49-F238E27FC236}">
              <a16:creationId xmlns:a16="http://schemas.microsoft.com/office/drawing/2014/main" id="{BED7FC54-AA3A-44EE-ACE2-FEFC2E802CA5}"/>
            </a:ext>
          </a:extLst>
        </xdr:cNvPr>
        <xdr:cNvSpPr txBox="1"/>
      </xdr:nvSpPr>
      <xdr:spPr>
        <a:xfrm>
          <a:off x="4352925" y="61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137069</xdr:rowOff>
    </xdr:from>
    <xdr:to>
      <xdr:col>19</xdr:col>
      <xdr:colOff>187325</xdr:colOff>
      <xdr:row>33</xdr:row>
      <xdr:rowOff>67219</xdr:rowOff>
    </xdr:to>
    <xdr:sp macro="" textlink="">
      <xdr:nvSpPr>
        <xdr:cNvPr id="83" name="楕円 82">
          <a:extLst>
            <a:ext uri="{FF2B5EF4-FFF2-40B4-BE49-F238E27FC236}">
              <a16:creationId xmlns:a16="http://schemas.microsoft.com/office/drawing/2014/main" id="{69931957-7E41-4264-9480-314635D5CA97}"/>
            </a:ext>
          </a:extLst>
        </xdr:cNvPr>
        <xdr:cNvSpPr/>
      </xdr:nvSpPr>
      <xdr:spPr>
        <a:xfrm>
          <a:off x="3616325" y="620131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33</xdr:row>
      <xdr:rowOff>16419</xdr:rowOff>
    </xdr:to>
    <xdr:cxnSp macro="">
      <xdr:nvCxnSpPr>
        <xdr:cNvPr id="84" name="直線コネクタ 83">
          <a:extLst>
            <a:ext uri="{FF2B5EF4-FFF2-40B4-BE49-F238E27FC236}">
              <a16:creationId xmlns:a16="http://schemas.microsoft.com/office/drawing/2014/main" id="{5C9D288E-9435-4FF0-ABA4-BE690208BC2D}"/>
            </a:ext>
          </a:extLst>
        </xdr:cNvPr>
        <xdr:cNvCxnSpPr/>
      </xdr:nvCxnSpPr>
      <xdr:spPr>
        <a:xfrm flipV="1">
          <a:off x="3667125" y="6208939"/>
          <a:ext cx="635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2631</xdr:rowOff>
    </xdr:from>
    <xdr:to>
      <xdr:col>15</xdr:col>
      <xdr:colOff>187325</xdr:colOff>
      <xdr:row>33</xdr:row>
      <xdr:rowOff>104231</xdr:rowOff>
    </xdr:to>
    <xdr:sp macro="" textlink="">
      <xdr:nvSpPr>
        <xdr:cNvPr id="85" name="楕円 84">
          <a:extLst>
            <a:ext uri="{FF2B5EF4-FFF2-40B4-BE49-F238E27FC236}">
              <a16:creationId xmlns:a16="http://schemas.microsoft.com/office/drawing/2014/main" id="{7B8A6957-E8B7-415A-86BF-6006F7522133}"/>
            </a:ext>
          </a:extLst>
        </xdr:cNvPr>
        <xdr:cNvSpPr/>
      </xdr:nvSpPr>
      <xdr:spPr>
        <a:xfrm>
          <a:off x="2930525" y="62319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16419</xdr:rowOff>
    </xdr:from>
    <xdr:to>
      <xdr:col>19</xdr:col>
      <xdr:colOff>136525</xdr:colOff>
      <xdr:row>33</xdr:row>
      <xdr:rowOff>53431</xdr:rowOff>
    </xdr:to>
    <xdr:cxnSp macro="">
      <xdr:nvCxnSpPr>
        <xdr:cNvPr id="86" name="直線コネクタ 85">
          <a:extLst>
            <a:ext uri="{FF2B5EF4-FFF2-40B4-BE49-F238E27FC236}">
              <a16:creationId xmlns:a16="http://schemas.microsoft.com/office/drawing/2014/main" id="{123B7B71-B056-410F-AA50-8714961E0426}"/>
            </a:ext>
          </a:extLst>
        </xdr:cNvPr>
        <xdr:cNvCxnSpPr/>
      </xdr:nvCxnSpPr>
      <xdr:spPr>
        <a:xfrm flipV="1">
          <a:off x="2981325" y="6245769"/>
          <a:ext cx="6858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14968</xdr:rowOff>
    </xdr:from>
    <xdr:to>
      <xdr:col>11</xdr:col>
      <xdr:colOff>187325</xdr:colOff>
      <xdr:row>33</xdr:row>
      <xdr:rowOff>116568</xdr:rowOff>
    </xdr:to>
    <xdr:sp macro="" textlink="">
      <xdr:nvSpPr>
        <xdr:cNvPr id="87" name="楕円 86">
          <a:extLst>
            <a:ext uri="{FF2B5EF4-FFF2-40B4-BE49-F238E27FC236}">
              <a16:creationId xmlns:a16="http://schemas.microsoft.com/office/drawing/2014/main" id="{84C66740-5AA5-4D21-995D-A8F2A8BE2B28}"/>
            </a:ext>
          </a:extLst>
        </xdr:cNvPr>
        <xdr:cNvSpPr/>
      </xdr:nvSpPr>
      <xdr:spPr>
        <a:xfrm>
          <a:off x="2244725" y="62443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53431</xdr:rowOff>
    </xdr:from>
    <xdr:to>
      <xdr:col>15</xdr:col>
      <xdr:colOff>136525</xdr:colOff>
      <xdr:row>33</xdr:row>
      <xdr:rowOff>65768</xdr:rowOff>
    </xdr:to>
    <xdr:cxnSp macro="">
      <xdr:nvCxnSpPr>
        <xdr:cNvPr id="88" name="直線コネクタ 87">
          <a:extLst>
            <a:ext uri="{FF2B5EF4-FFF2-40B4-BE49-F238E27FC236}">
              <a16:creationId xmlns:a16="http://schemas.microsoft.com/office/drawing/2014/main" id="{02351394-803A-4D6A-9029-710F7B502F82}"/>
            </a:ext>
          </a:extLst>
        </xdr:cNvPr>
        <xdr:cNvCxnSpPr/>
      </xdr:nvCxnSpPr>
      <xdr:spPr>
        <a:xfrm flipV="1">
          <a:off x="2295525" y="6282781"/>
          <a:ext cx="6858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54718</xdr:rowOff>
    </xdr:from>
    <xdr:ext cx="405111" cy="259045"/>
    <xdr:sp macro="" textlink="">
      <xdr:nvSpPr>
        <xdr:cNvPr id="89" name="n_1aveValue有形固定資産減価償却率">
          <a:extLst>
            <a:ext uri="{FF2B5EF4-FFF2-40B4-BE49-F238E27FC236}">
              <a16:creationId xmlns:a16="http://schemas.microsoft.com/office/drawing/2014/main" id="{DB8BCDFD-9A8E-4270-AD2B-FE74AAD40CB5}"/>
            </a:ext>
          </a:extLst>
        </xdr:cNvPr>
        <xdr:cNvSpPr txBox="1"/>
      </xdr:nvSpPr>
      <xdr:spPr>
        <a:xfrm>
          <a:off x="3470919" y="5788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116403</xdr:rowOff>
    </xdr:from>
    <xdr:ext cx="405111" cy="259045"/>
    <xdr:sp macro="" textlink="">
      <xdr:nvSpPr>
        <xdr:cNvPr id="90" name="n_2aveValue有形固定資産減価償却率">
          <a:extLst>
            <a:ext uri="{FF2B5EF4-FFF2-40B4-BE49-F238E27FC236}">
              <a16:creationId xmlns:a16="http://schemas.microsoft.com/office/drawing/2014/main" id="{83F3CD35-74D5-4DBE-8310-167A9C82B6C9}"/>
            </a:ext>
          </a:extLst>
        </xdr:cNvPr>
        <xdr:cNvSpPr txBox="1"/>
      </xdr:nvSpPr>
      <xdr:spPr>
        <a:xfrm>
          <a:off x="2797819" y="585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28229</xdr:rowOff>
    </xdr:from>
    <xdr:ext cx="405111" cy="259045"/>
    <xdr:sp macro="" textlink="">
      <xdr:nvSpPr>
        <xdr:cNvPr id="91" name="n_3aveValue有形固定資産減価償却率">
          <a:extLst>
            <a:ext uri="{FF2B5EF4-FFF2-40B4-BE49-F238E27FC236}">
              <a16:creationId xmlns:a16="http://schemas.microsoft.com/office/drawing/2014/main" id="{38142B10-CEC2-4DE5-A845-7C0037101FB2}"/>
            </a:ext>
          </a:extLst>
        </xdr:cNvPr>
        <xdr:cNvSpPr txBox="1"/>
      </xdr:nvSpPr>
      <xdr:spPr>
        <a:xfrm>
          <a:off x="2112019" y="592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58346</xdr:rowOff>
    </xdr:from>
    <xdr:ext cx="405111" cy="259045"/>
    <xdr:sp macro="" textlink="">
      <xdr:nvSpPr>
        <xdr:cNvPr id="92" name="n_1mainValue有形固定資産減価償却率">
          <a:extLst>
            <a:ext uri="{FF2B5EF4-FFF2-40B4-BE49-F238E27FC236}">
              <a16:creationId xmlns:a16="http://schemas.microsoft.com/office/drawing/2014/main" id="{68DEBF84-C789-4AAD-8C4A-F362D619371C}"/>
            </a:ext>
          </a:extLst>
        </xdr:cNvPr>
        <xdr:cNvSpPr txBox="1"/>
      </xdr:nvSpPr>
      <xdr:spPr>
        <a:xfrm>
          <a:off x="3470919" y="628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95358</xdr:rowOff>
    </xdr:from>
    <xdr:ext cx="405111" cy="259045"/>
    <xdr:sp macro="" textlink="">
      <xdr:nvSpPr>
        <xdr:cNvPr id="93" name="n_2mainValue有形固定資産減価償却率">
          <a:extLst>
            <a:ext uri="{FF2B5EF4-FFF2-40B4-BE49-F238E27FC236}">
              <a16:creationId xmlns:a16="http://schemas.microsoft.com/office/drawing/2014/main" id="{65BF9963-6699-4EA8-9DBA-D28E018AF4CF}"/>
            </a:ext>
          </a:extLst>
        </xdr:cNvPr>
        <xdr:cNvSpPr txBox="1"/>
      </xdr:nvSpPr>
      <xdr:spPr>
        <a:xfrm>
          <a:off x="2797819" y="6324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107695</xdr:rowOff>
    </xdr:from>
    <xdr:ext cx="405111" cy="259045"/>
    <xdr:sp macro="" textlink="">
      <xdr:nvSpPr>
        <xdr:cNvPr id="94" name="n_3mainValue有形固定資産減価償却率">
          <a:extLst>
            <a:ext uri="{FF2B5EF4-FFF2-40B4-BE49-F238E27FC236}">
              <a16:creationId xmlns:a16="http://schemas.microsoft.com/office/drawing/2014/main" id="{1AF2346F-D774-4910-BFD7-E9FBAD170F08}"/>
            </a:ext>
          </a:extLst>
        </xdr:cNvPr>
        <xdr:cNvSpPr txBox="1"/>
      </xdr:nvSpPr>
      <xdr:spPr>
        <a:xfrm>
          <a:off x="2112019" y="6337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7F5B9D56-2B77-4F79-A127-A9BDE518E901}"/>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52FD5D3E-E57E-49DF-8C79-989B3524AAD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E0742171-0396-4434-B8F7-03C63148A3C4}"/>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2D01B597-741A-4B60-850C-1F4721E09C11}"/>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7940654-00CF-4EF5-8574-5DF690699802}"/>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D000430B-09F0-4AA3-A2C2-D8A852EDDEA1}"/>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B75D9FE4-54B2-409D-8315-74A80DEA5AE6}"/>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835A0B5E-E836-419B-92C3-61D07086445A}"/>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53614377-F608-4283-9E8B-1C422D66C6BB}"/>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A0049C61-C1FC-4B22-99CE-7402CAF302B6}"/>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EEA8828C-9257-44ED-ABDE-46BC8A9E2E23}"/>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A68F3C88-63A3-4F55-BDB7-303466CFD5F6}"/>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204A3CC6-C861-418A-A59C-5119C732489D}"/>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本町の債務償還</a:t>
          </a:r>
          <a:r>
            <a:rPr kumimoji="1" lang="ja-JP" altLang="en-US" sz="1100">
              <a:solidFill>
                <a:schemeClr val="dk1"/>
              </a:solidFill>
              <a:effectLst/>
              <a:latin typeface="+mn-ea"/>
              <a:ea typeface="+mn-ea"/>
              <a:cs typeface="+mn-cs"/>
            </a:rPr>
            <a:t>比率</a:t>
          </a:r>
          <a:r>
            <a:rPr kumimoji="1" lang="ja-JP" altLang="ja-JP" sz="1100">
              <a:solidFill>
                <a:schemeClr val="dk1"/>
              </a:solidFill>
              <a:effectLst/>
              <a:latin typeface="+mn-ea"/>
              <a:ea typeface="+mn-ea"/>
              <a:cs typeface="+mn-cs"/>
            </a:rPr>
            <a:t>は、類似団体等を比較しても</a:t>
          </a:r>
          <a:r>
            <a:rPr kumimoji="1" lang="ja-JP" altLang="en-US" sz="1100">
              <a:solidFill>
                <a:schemeClr val="dk1"/>
              </a:solidFill>
              <a:effectLst/>
              <a:latin typeface="+mn-ea"/>
              <a:ea typeface="+mn-ea"/>
              <a:cs typeface="+mn-cs"/>
            </a:rPr>
            <a:t>高い水準にあり</a:t>
          </a:r>
          <a:r>
            <a:rPr kumimoji="1" lang="ja-JP" altLang="ja-JP" sz="1100">
              <a:solidFill>
                <a:schemeClr val="dk1"/>
              </a:solidFill>
              <a:effectLst/>
              <a:latin typeface="+mn-ea"/>
              <a:ea typeface="+mn-ea"/>
              <a:cs typeface="+mn-cs"/>
            </a:rPr>
            <a:t>、債務償還能力は低いと考えられる。</a:t>
          </a:r>
          <a:endParaRPr lang="ja-JP" altLang="ja-JP">
            <a:effectLst/>
            <a:latin typeface="+mn-ea"/>
            <a:ea typeface="+mn-ea"/>
          </a:endParaRPr>
        </a:p>
        <a:p>
          <a:r>
            <a:rPr kumimoji="1" lang="en-US"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今後の債務残高の抑制に努めるとともに、債務の償還原資を経常的な業務活動からいかに確保するかが課題となっている。</a:t>
          </a:r>
          <a:endParaRPr lang="ja-JP" altLang="ja-JP">
            <a:effectLst/>
            <a:latin typeface="+mn-ea"/>
            <a:ea typeface="+mn-ea"/>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16F2803C-1F56-4D8D-A120-A0BAE0A373D6}"/>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B9FE6638-5068-46A4-B3C6-DE8A3359562C}"/>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0" name="直線コネクタ 109">
          <a:extLst>
            <a:ext uri="{FF2B5EF4-FFF2-40B4-BE49-F238E27FC236}">
              <a16:creationId xmlns:a16="http://schemas.microsoft.com/office/drawing/2014/main" id="{160C8113-7C6C-49B0-A7A3-D86D2B107932}"/>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1" name="テキスト ボックス 110">
          <a:extLst>
            <a:ext uri="{FF2B5EF4-FFF2-40B4-BE49-F238E27FC236}">
              <a16:creationId xmlns:a16="http://schemas.microsoft.com/office/drawing/2014/main" id="{85B857FC-5E1A-49EA-A247-8E146ADCCBBC}"/>
            </a:ext>
          </a:extLst>
        </xdr:cNvPr>
        <xdr:cNvSpPr txBox="1"/>
      </xdr:nvSpPr>
      <xdr:spPr>
        <a:xfrm>
          <a:off x="9861428" y="6386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2" name="直線コネクタ 111">
          <a:extLst>
            <a:ext uri="{FF2B5EF4-FFF2-40B4-BE49-F238E27FC236}">
              <a16:creationId xmlns:a16="http://schemas.microsoft.com/office/drawing/2014/main" id="{01776C2C-8216-413E-AE37-1B9A9DF6081C}"/>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3" name="テキスト ボックス 112">
          <a:extLst>
            <a:ext uri="{FF2B5EF4-FFF2-40B4-BE49-F238E27FC236}">
              <a16:creationId xmlns:a16="http://schemas.microsoft.com/office/drawing/2014/main" id="{114D7B28-7CE7-416B-B40C-6A905FC1A8DD}"/>
            </a:ext>
          </a:extLst>
        </xdr:cNvPr>
        <xdr:cNvSpPr txBox="1"/>
      </xdr:nvSpPr>
      <xdr:spPr>
        <a:xfrm>
          <a:off x="9758836" y="5967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4" name="直線コネクタ 113">
          <a:extLst>
            <a:ext uri="{FF2B5EF4-FFF2-40B4-BE49-F238E27FC236}">
              <a16:creationId xmlns:a16="http://schemas.microsoft.com/office/drawing/2014/main" id="{F0DE31A0-0B75-4D5A-93CC-C50F9E3C1447}"/>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5" name="テキスト ボックス 114">
          <a:extLst>
            <a:ext uri="{FF2B5EF4-FFF2-40B4-BE49-F238E27FC236}">
              <a16:creationId xmlns:a16="http://schemas.microsoft.com/office/drawing/2014/main" id="{835BDC39-29B3-4ACB-AF23-975144F46C2B}"/>
            </a:ext>
          </a:extLst>
        </xdr:cNvPr>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6" name="直線コネクタ 115">
          <a:extLst>
            <a:ext uri="{FF2B5EF4-FFF2-40B4-BE49-F238E27FC236}">
              <a16:creationId xmlns:a16="http://schemas.microsoft.com/office/drawing/2014/main" id="{EA42C78B-065D-4380-ADC3-8D7D9783BB38}"/>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7" name="テキスト ボックス 116">
          <a:extLst>
            <a:ext uri="{FF2B5EF4-FFF2-40B4-BE49-F238E27FC236}">
              <a16:creationId xmlns:a16="http://schemas.microsoft.com/office/drawing/2014/main" id="{2CF280E9-DFE8-4775-8688-CC55CA014FE0}"/>
            </a:ext>
          </a:extLst>
        </xdr:cNvPr>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776A6886-D59A-4C8C-9989-801789BF8C33}"/>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F3B106C3-730C-4F2C-B35E-B55EBF2EBA89}"/>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9F969D84-ED7B-4EE3-8E71-3E1C33466F3A}"/>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1" name="直線コネクタ 120">
          <a:extLst>
            <a:ext uri="{FF2B5EF4-FFF2-40B4-BE49-F238E27FC236}">
              <a16:creationId xmlns:a16="http://schemas.microsoft.com/office/drawing/2014/main" id="{35A93648-55CD-4676-97E0-BA3EFDD8561A}"/>
            </a:ext>
          </a:extLst>
        </xdr:cNvPr>
        <xdr:cNvCxnSpPr/>
      </xdr:nvCxnSpPr>
      <xdr:spPr>
        <a:xfrm flipV="1">
          <a:off x="13323570" y="5214975"/>
          <a:ext cx="1269" cy="125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2" name="債務償還比率最小値テキスト">
          <a:extLst>
            <a:ext uri="{FF2B5EF4-FFF2-40B4-BE49-F238E27FC236}">
              <a16:creationId xmlns:a16="http://schemas.microsoft.com/office/drawing/2014/main" id="{C6314ECC-741C-446B-B73D-D9A916890409}"/>
            </a:ext>
          </a:extLst>
        </xdr:cNvPr>
        <xdr:cNvSpPr txBox="1"/>
      </xdr:nvSpPr>
      <xdr:spPr>
        <a:xfrm>
          <a:off x="13376275" y="64776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3" name="直線コネクタ 122">
          <a:extLst>
            <a:ext uri="{FF2B5EF4-FFF2-40B4-BE49-F238E27FC236}">
              <a16:creationId xmlns:a16="http://schemas.microsoft.com/office/drawing/2014/main" id="{8EFBE85C-27E4-4420-B4C8-5F02882E38AF}"/>
            </a:ext>
          </a:extLst>
        </xdr:cNvPr>
        <xdr:cNvCxnSpPr/>
      </xdr:nvCxnSpPr>
      <xdr:spPr>
        <a:xfrm>
          <a:off x="13255625" y="64738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4" name="債務償還比率最大値テキスト">
          <a:extLst>
            <a:ext uri="{FF2B5EF4-FFF2-40B4-BE49-F238E27FC236}">
              <a16:creationId xmlns:a16="http://schemas.microsoft.com/office/drawing/2014/main" id="{E6E85AC7-95A6-421B-89A8-0178988A4355}"/>
            </a:ext>
          </a:extLst>
        </xdr:cNvPr>
        <xdr:cNvSpPr txBox="1"/>
      </xdr:nvSpPr>
      <xdr:spPr>
        <a:xfrm>
          <a:off x="13376275" y="49965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5" name="直線コネクタ 124">
          <a:extLst>
            <a:ext uri="{FF2B5EF4-FFF2-40B4-BE49-F238E27FC236}">
              <a16:creationId xmlns:a16="http://schemas.microsoft.com/office/drawing/2014/main" id="{506DEACC-B14C-4106-B7BB-547EA69F60FF}"/>
            </a:ext>
          </a:extLst>
        </xdr:cNvPr>
        <xdr:cNvCxnSpPr/>
      </xdr:nvCxnSpPr>
      <xdr:spPr>
        <a:xfrm>
          <a:off x="13255625" y="52149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6" name="債務償還比率平均値テキスト">
          <a:extLst>
            <a:ext uri="{FF2B5EF4-FFF2-40B4-BE49-F238E27FC236}">
              <a16:creationId xmlns:a16="http://schemas.microsoft.com/office/drawing/2014/main" id="{DC74BAC3-3FDA-4A24-A14B-7017C35C664B}"/>
            </a:ext>
          </a:extLst>
        </xdr:cNvPr>
        <xdr:cNvSpPr txBox="1"/>
      </xdr:nvSpPr>
      <xdr:spPr>
        <a:xfrm>
          <a:off x="13376275" y="59095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27" name="フローチャート: 判断 126">
          <a:extLst>
            <a:ext uri="{FF2B5EF4-FFF2-40B4-BE49-F238E27FC236}">
              <a16:creationId xmlns:a16="http://schemas.microsoft.com/office/drawing/2014/main" id="{F841727B-88A9-4F7A-A1AE-D30BD8B1A0A8}"/>
            </a:ext>
          </a:extLst>
        </xdr:cNvPr>
        <xdr:cNvSpPr/>
      </xdr:nvSpPr>
      <xdr:spPr>
        <a:xfrm>
          <a:off x="13293725" y="59310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28" name="フローチャート: 判断 127">
          <a:extLst>
            <a:ext uri="{FF2B5EF4-FFF2-40B4-BE49-F238E27FC236}">
              <a16:creationId xmlns:a16="http://schemas.microsoft.com/office/drawing/2014/main" id="{02B7017F-42F4-4FD7-BBBB-AE08BB6B1686}"/>
            </a:ext>
          </a:extLst>
        </xdr:cNvPr>
        <xdr:cNvSpPr/>
      </xdr:nvSpPr>
      <xdr:spPr>
        <a:xfrm>
          <a:off x="12639675" y="59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6432330A-5330-4BAB-BED6-F012FA1D0D92}"/>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77A4DEE3-D437-4F54-BD10-79104AFC5A3F}"/>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FC90CD7-3C1E-4370-AE7A-241A484CBD17}"/>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F13CD4D0-4B2A-4C8B-B82D-233F14EFBAC9}"/>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D1B2479-7921-4175-A854-0273A7060A97}"/>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131643</xdr:rowOff>
    </xdr:from>
    <xdr:to>
      <xdr:col>76</xdr:col>
      <xdr:colOff>73025</xdr:colOff>
      <xdr:row>30</xdr:row>
      <xdr:rowOff>61793</xdr:rowOff>
    </xdr:to>
    <xdr:sp macro="" textlink="">
      <xdr:nvSpPr>
        <xdr:cNvPr id="134" name="楕円 133">
          <a:extLst>
            <a:ext uri="{FF2B5EF4-FFF2-40B4-BE49-F238E27FC236}">
              <a16:creationId xmlns:a16="http://schemas.microsoft.com/office/drawing/2014/main" id="{724E6250-8343-410F-9808-D88C63DF2117}"/>
            </a:ext>
          </a:extLst>
        </xdr:cNvPr>
        <xdr:cNvSpPr/>
      </xdr:nvSpPr>
      <xdr:spPr>
        <a:xfrm>
          <a:off x="13293725" y="57005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154520</xdr:rowOff>
    </xdr:from>
    <xdr:ext cx="469744" cy="259045"/>
    <xdr:sp macro="" textlink="">
      <xdr:nvSpPr>
        <xdr:cNvPr id="135" name="債務償還比率該当値テキスト">
          <a:extLst>
            <a:ext uri="{FF2B5EF4-FFF2-40B4-BE49-F238E27FC236}">
              <a16:creationId xmlns:a16="http://schemas.microsoft.com/office/drawing/2014/main" id="{7BC2A046-181B-4551-A67B-E2AF9D9EDFCE}"/>
            </a:ext>
          </a:extLst>
        </xdr:cNvPr>
        <xdr:cNvSpPr txBox="1"/>
      </xdr:nvSpPr>
      <xdr:spPr>
        <a:xfrm>
          <a:off x="13376275" y="555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120762</xdr:rowOff>
    </xdr:from>
    <xdr:to>
      <xdr:col>72</xdr:col>
      <xdr:colOff>123825</xdr:colOff>
      <xdr:row>30</xdr:row>
      <xdr:rowOff>50912</xdr:rowOff>
    </xdr:to>
    <xdr:sp macro="" textlink="">
      <xdr:nvSpPr>
        <xdr:cNvPr id="136" name="楕円 135">
          <a:extLst>
            <a:ext uri="{FF2B5EF4-FFF2-40B4-BE49-F238E27FC236}">
              <a16:creationId xmlns:a16="http://schemas.microsoft.com/office/drawing/2014/main" id="{CACA015D-9BE9-4CDE-92A8-DC54FAE1750B}"/>
            </a:ext>
          </a:extLst>
        </xdr:cNvPr>
        <xdr:cNvSpPr/>
      </xdr:nvSpPr>
      <xdr:spPr>
        <a:xfrm>
          <a:off x="12639675" y="56897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112</xdr:rowOff>
    </xdr:from>
    <xdr:to>
      <xdr:col>76</xdr:col>
      <xdr:colOff>22225</xdr:colOff>
      <xdr:row>30</xdr:row>
      <xdr:rowOff>10993</xdr:rowOff>
    </xdr:to>
    <xdr:cxnSp macro="">
      <xdr:nvCxnSpPr>
        <xdr:cNvPr id="137" name="直線コネクタ 136">
          <a:extLst>
            <a:ext uri="{FF2B5EF4-FFF2-40B4-BE49-F238E27FC236}">
              <a16:creationId xmlns:a16="http://schemas.microsoft.com/office/drawing/2014/main" id="{8CACECE1-3B67-4CFD-BBBA-5F2C93BA0618}"/>
            </a:ext>
          </a:extLst>
        </xdr:cNvPr>
        <xdr:cNvCxnSpPr/>
      </xdr:nvCxnSpPr>
      <xdr:spPr>
        <a:xfrm>
          <a:off x="12690475" y="5734162"/>
          <a:ext cx="635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124660</xdr:rowOff>
    </xdr:from>
    <xdr:ext cx="469744" cy="259045"/>
    <xdr:sp macro="" textlink="">
      <xdr:nvSpPr>
        <xdr:cNvPr id="138" name="n_1aveValue債務償還比率">
          <a:extLst>
            <a:ext uri="{FF2B5EF4-FFF2-40B4-BE49-F238E27FC236}">
              <a16:creationId xmlns:a16="http://schemas.microsoft.com/office/drawing/2014/main" id="{392198B8-4A9B-4540-A4A2-1E6D554D2FC8}"/>
            </a:ext>
          </a:extLst>
        </xdr:cNvPr>
        <xdr:cNvSpPr txBox="1"/>
      </xdr:nvSpPr>
      <xdr:spPr>
        <a:xfrm>
          <a:off x="12461952" y="602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67439</xdr:rowOff>
    </xdr:from>
    <xdr:ext cx="469744" cy="259045"/>
    <xdr:sp macro="" textlink="">
      <xdr:nvSpPr>
        <xdr:cNvPr id="139" name="n_1mainValue債務償還比率">
          <a:extLst>
            <a:ext uri="{FF2B5EF4-FFF2-40B4-BE49-F238E27FC236}">
              <a16:creationId xmlns:a16="http://schemas.microsoft.com/office/drawing/2014/main" id="{D40842EB-34F7-4958-BCAC-826C13C6B8EE}"/>
            </a:ext>
          </a:extLst>
        </xdr:cNvPr>
        <xdr:cNvSpPr txBox="1"/>
      </xdr:nvSpPr>
      <xdr:spPr>
        <a:xfrm>
          <a:off x="12461952" y="547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67AD69F2-2E0C-491C-8BC5-B3A119B59B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3F55C0BA-FCE8-4F75-973A-652D94299FC4}"/>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59152478-759E-4700-80CA-23144668A562}"/>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546597E5-A87C-4E8E-A231-2F05AB8BDC5C}"/>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230FDFEA-9B6C-4259-A528-E5D66120679E}"/>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CA4A1013-D55D-4D1A-8A40-A5D948BE204A}"/>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D2DED3-06D1-4264-BDAF-C528F9657C7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DF6AC4E-C74F-457E-9EE7-B16FDF964A2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A48E11-6AFB-4CCE-BD6B-2183B039DEEA}"/>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61F27C-FBFB-42BF-8676-F165146D55D7}"/>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D276EC-8486-4CBD-815B-E6344940EDB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0D7188-D438-4C8B-BACA-5E639F89F104}"/>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0B42D7-BDB0-4FB3-8CA5-9F554E250D7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5EAF48-637C-4314-886F-9ECE72321DDE}"/>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C41A7F-C38F-4A51-9E1F-C58228F002DD}"/>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FC4D32-CBAD-4270-8815-B3E958ABFECB}"/>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37,466
37,182
25.68
13,269,475
12,992,153
54,334
8,253,018
15,990,944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3B4C1B-1502-4788-894F-730F274F85A1}"/>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5B6A236-A4C6-4475-88E1-067EFDBFB6F7}"/>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CFF17A-3365-4194-9351-064A0B9A962A}"/>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A77F5F2-F70A-42BF-A6AF-286400CBB6D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3A7BE76-F8EA-417F-9CBB-05DEA7267E05}"/>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3A420FA-417A-4010-A440-5FA00EA756FB}"/>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292232-2F08-4C3D-8683-FCBD09D06537}"/>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54FE55-CAD7-4A54-8D96-31822929B92A}"/>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2C12FF1-49C3-424C-A6B5-37110F80D1DD}"/>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76F6530-A8A9-41B9-9AB1-BF37C412C3B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2DA00E-2A48-45B3-9C87-27559C5AC61D}"/>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8F17F3C-665C-49DD-96F4-850CEDD2D139}"/>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82285B4-FDE3-42F6-81B3-41F6D1A4F7D6}"/>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125C6D0-43A6-4E80-9A4E-327040181AC1}"/>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6955E1-0E2E-43D9-A9D9-B1E108E949B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82C7EDD-15D4-45BC-808E-92875EA98A7D}"/>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9FE7C59-0795-46DB-902C-36F71675BCF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1DC904-7CC8-40E5-89E4-E166D8AE3F8D}"/>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2572E1D-3F3D-4870-A31E-0406BCA2914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5CFBFEC-DFC6-46A5-AEC8-CCCD5152F9B8}"/>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963336E0-226D-4BF8-97D8-355AC580C69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E19192AD-0DDD-459B-BAA7-56108B4D1433}"/>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78586C8-1BE4-4AC3-A7A8-A3EE2722FCF5}"/>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49D8F82-42A4-4054-915A-CF53EAF550CD}"/>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B85B7CC-D0F4-4294-B33E-BA79F51104F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195158C-4105-474B-B8F4-56EE389A2E66}"/>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35F7D77-4DF0-40E3-8AA2-B11568CDC378}"/>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30DA4B32-EA7D-48D6-A83A-EA8855BD32A6}"/>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47EB25F-4D0B-45C4-BEFE-C69F7C7F28D4}"/>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63D41A2-F39C-4035-94BE-8484A2B4FFC6}"/>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FC16CBAD-3884-424E-9ED3-9D9034BF90AA}"/>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EC3B6EA-8259-4E7E-AB79-B22FD66781EC}"/>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2896AC9-1F8E-48E4-9D75-4C974EE224C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955F28A-10F9-47F5-9E09-A1C93AE64D05}"/>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7E28A7E-25B8-458A-BFC6-BB12AF40081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608099F-4F80-4DB2-9C43-D1342C3E89C2}"/>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5F7ACB8-12D7-4C44-8308-8DD1432D763E}"/>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2106B0D1-EE61-4BB3-86C2-DC454AFD5EEE}"/>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704E744-4772-42AA-8A9B-20ECB218F8D2}"/>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F9FAD21-8811-45EC-982F-85F5F8C24C1E}"/>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55C866DF-02A4-421C-97D1-9C4AE7BBBEF2}"/>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C9EDB651-DD18-42BE-A2A7-56BF58F6C091}"/>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6C4C7CB9-2246-4056-B726-5AF1B7B1785B}"/>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66BF89C5-1FC1-4EC2-900C-C0470D833EAF}"/>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a:extLst>
            <a:ext uri="{FF2B5EF4-FFF2-40B4-BE49-F238E27FC236}">
              <a16:creationId xmlns:a16="http://schemas.microsoft.com/office/drawing/2014/main" id="{041C4FE6-6A96-4DDD-A4A9-2C8972D16C3D}"/>
            </a:ext>
          </a:extLst>
        </xdr:cNvPr>
        <xdr:cNvCxnSpPr/>
      </xdr:nvCxnSpPr>
      <xdr:spPr>
        <a:xfrm flipV="1">
          <a:off x="4177665" y="554228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a:extLst>
            <a:ext uri="{FF2B5EF4-FFF2-40B4-BE49-F238E27FC236}">
              <a16:creationId xmlns:a16="http://schemas.microsoft.com/office/drawing/2014/main" id="{563971EB-008F-415D-8271-8F3676B5644C}"/>
            </a:ext>
          </a:extLst>
        </xdr:cNvPr>
        <xdr:cNvSpPr txBox="1"/>
      </xdr:nvSpPr>
      <xdr:spPr>
        <a:xfrm>
          <a:off x="4216400" y="685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a:extLst>
            <a:ext uri="{FF2B5EF4-FFF2-40B4-BE49-F238E27FC236}">
              <a16:creationId xmlns:a16="http://schemas.microsoft.com/office/drawing/2014/main" id="{6FBE07E1-9B0F-4F44-9D1D-87164EE9931D}"/>
            </a:ext>
          </a:extLst>
        </xdr:cNvPr>
        <xdr:cNvCxnSpPr/>
      </xdr:nvCxnSpPr>
      <xdr:spPr>
        <a:xfrm>
          <a:off x="4108450" y="6855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a:extLst>
            <a:ext uri="{FF2B5EF4-FFF2-40B4-BE49-F238E27FC236}">
              <a16:creationId xmlns:a16="http://schemas.microsoft.com/office/drawing/2014/main" id="{5579AD46-5E97-499A-A54E-2F24106D099C}"/>
            </a:ext>
          </a:extLst>
        </xdr:cNvPr>
        <xdr:cNvSpPr txBox="1"/>
      </xdr:nvSpPr>
      <xdr:spPr>
        <a:xfrm>
          <a:off x="4216400" y="53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a:extLst>
            <a:ext uri="{FF2B5EF4-FFF2-40B4-BE49-F238E27FC236}">
              <a16:creationId xmlns:a16="http://schemas.microsoft.com/office/drawing/2014/main" id="{4154CF91-FF1C-4D92-A125-498C09D513D6}"/>
            </a:ext>
          </a:extLst>
        </xdr:cNvPr>
        <xdr:cNvCxnSpPr/>
      </xdr:nvCxnSpPr>
      <xdr:spPr>
        <a:xfrm>
          <a:off x="4108450" y="55422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a:extLst>
            <a:ext uri="{FF2B5EF4-FFF2-40B4-BE49-F238E27FC236}">
              <a16:creationId xmlns:a16="http://schemas.microsoft.com/office/drawing/2014/main" id="{79B1677C-5518-485A-9F57-863EBFCD1AF4}"/>
            </a:ext>
          </a:extLst>
        </xdr:cNvPr>
        <xdr:cNvSpPr txBox="1"/>
      </xdr:nvSpPr>
      <xdr:spPr>
        <a:xfrm>
          <a:off x="4216400" y="6028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a:extLst>
            <a:ext uri="{FF2B5EF4-FFF2-40B4-BE49-F238E27FC236}">
              <a16:creationId xmlns:a16="http://schemas.microsoft.com/office/drawing/2014/main" id="{607549BC-F1DD-4ABB-9053-C5FEB134FDD2}"/>
            </a:ext>
          </a:extLst>
        </xdr:cNvPr>
        <xdr:cNvSpPr/>
      </xdr:nvSpPr>
      <xdr:spPr>
        <a:xfrm>
          <a:off x="4127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a:extLst>
            <a:ext uri="{FF2B5EF4-FFF2-40B4-BE49-F238E27FC236}">
              <a16:creationId xmlns:a16="http://schemas.microsoft.com/office/drawing/2014/main" id="{186465B3-BABA-4D5E-9191-3DB58175CBD8}"/>
            </a:ext>
          </a:extLst>
        </xdr:cNvPr>
        <xdr:cNvSpPr/>
      </xdr:nvSpPr>
      <xdr:spPr>
        <a:xfrm>
          <a:off x="3384550" y="6178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a:extLst>
            <a:ext uri="{FF2B5EF4-FFF2-40B4-BE49-F238E27FC236}">
              <a16:creationId xmlns:a16="http://schemas.microsoft.com/office/drawing/2014/main" id="{72AF8D0C-D422-4738-9A2C-F1E486582AC1}"/>
            </a:ext>
          </a:extLst>
        </xdr:cNvPr>
        <xdr:cNvSpPr/>
      </xdr:nvSpPr>
      <xdr:spPr>
        <a:xfrm>
          <a:off x="257175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a:extLst>
            <a:ext uri="{FF2B5EF4-FFF2-40B4-BE49-F238E27FC236}">
              <a16:creationId xmlns:a16="http://schemas.microsoft.com/office/drawing/2014/main" id="{41E2F4A2-2A0F-46D5-8FE9-28C1203CD0E6}"/>
            </a:ext>
          </a:extLst>
        </xdr:cNvPr>
        <xdr:cNvSpPr/>
      </xdr:nvSpPr>
      <xdr:spPr>
        <a:xfrm>
          <a:off x="1778000" y="6269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1C1AC9B-1F9F-4404-A1D3-1D9C2E01E9B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4289CCA-0AE3-419B-90B6-70510D116F78}"/>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FC30416-42C0-45FD-9D32-3CEB0BE811E6}"/>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63B0F2-8794-46BF-9BA0-4981CF66E034}"/>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E94730A-CDB3-4CF4-B342-CB55684B8849}"/>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1" name="楕円 70">
          <a:extLst>
            <a:ext uri="{FF2B5EF4-FFF2-40B4-BE49-F238E27FC236}">
              <a16:creationId xmlns:a16="http://schemas.microsoft.com/office/drawing/2014/main" id="{73EB2B78-ED62-4A9C-9A44-B9213881B181}"/>
            </a:ext>
          </a:extLst>
        </xdr:cNvPr>
        <xdr:cNvSpPr/>
      </xdr:nvSpPr>
      <xdr:spPr>
        <a:xfrm>
          <a:off x="4127500" y="6362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2" name="【道路】&#10;有形固定資産減価償却率該当値テキスト">
          <a:extLst>
            <a:ext uri="{FF2B5EF4-FFF2-40B4-BE49-F238E27FC236}">
              <a16:creationId xmlns:a16="http://schemas.microsoft.com/office/drawing/2014/main" id="{DED662F4-13C2-4B85-B5CC-0DA70E80B6A8}"/>
            </a:ext>
          </a:extLst>
        </xdr:cNvPr>
        <xdr:cNvSpPr txBox="1"/>
      </xdr:nvSpPr>
      <xdr:spPr>
        <a:xfrm>
          <a:off x="4216400" y="634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113030</xdr:rowOff>
    </xdr:from>
    <xdr:to>
      <xdr:col>20</xdr:col>
      <xdr:colOff>38100</xdr:colOff>
      <xdr:row>39</xdr:row>
      <xdr:rowOff>43180</xdr:rowOff>
    </xdr:to>
    <xdr:sp macro="" textlink="">
      <xdr:nvSpPr>
        <xdr:cNvPr id="73" name="楕円 72">
          <a:extLst>
            <a:ext uri="{FF2B5EF4-FFF2-40B4-BE49-F238E27FC236}">
              <a16:creationId xmlns:a16="http://schemas.microsoft.com/office/drawing/2014/main" id="{A29CA70F-025D-4436-B4AA-2A8D9E6D201B}"/>
            </a:ext>
          </a:extLst>
        </xdr:cNvPr>
        <xdr:cNvSpPr/>
      </xdr:nvSpPr>
      <xdr:spPr>
        <a:xfrm>
          <a:off x="3384550" y="6393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163830</xdr:rowOff>
    </xdr:to>
    <xdr:cxnSp macro="">
      <xdr:nvCxnSpPr>
        <xdr:cNvPr id="74" name="直線コネクタ 73">
          <a:extLst>
            <a:ext uri="{FF2B5EF4-FFF2-40B4-BE49-F238E27FC236}">
              <a16:creationId xmlns:a16="http://schemas.microsoft.com/office/drawing/2014/main" id="{A20E1C4D-2A4F-4B97-94A6-6B8947F6F14C}"/>
            </a:ext>
          </a:extLst>
        </xdr:cNvPr>
        <xdr:cNvCxnSpPr/>
      </xdr:nvCxnSpPr>
      <xdr:spPr>
        <a:xfrm flipV="1">
          <a:off x="3429000" y="6413500"/>
          <a:ext cx="7493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145415</xdr:rowOff>
    </xdr:from>
    <xdr:to>
      <xdr:col>15</xdr:col>
      <xdr:colOff>101600</xdr:colOff>
      <xdr:row>39</xdr:row>
      <xdr:rowOff>75565</xdr:rowOff>
    </xdr:to>
    <xdr:sp macro="" textlink="">
      <xdr:nvSpPr>
        <xdr:cNvPr id="75" name="楕円 74">
          <a:extLst>
            <a:ext uri="{FF2B5EF4-FFF2-40B4-BE49-F238E27FC236}">
              <a16:creationId xmlns:a16="http://schemas.microsoft.com/office/drawing/2014/main" id="{FEBFB143-8381-4311-AD52-B542C651C21C}"/>
            </a:ext>
          </a:extLst>
        </xdr:cNvPr>
        <xdr:cNvSpPr/>
      </xdr:nvSpPr>
      <xdr:spPr>
        <a:xfrm>
          <a:off x="2571750" y="6425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163830</xdr:rowOff>
    </xdr:from>
    <xdr:to>
      <xdr:col>19</xdr:col>
      <xdr:colOff>177800</xdr:colOff>
      <xdr:row>39</xdr:row>
      <xdr:rowOff>24765</xdr:rowOff>
    </xdr:to>
    <xdr:cxnSp macro="">
      <xdr:nvCxnSpPr>
        <xdr:cNvPr id="76" name="直線コネクタ 75">
          <a:extLst>
            <a:ext uri="{FF2B5EF4-FFF2-40B4-BE49-F238E27FC236}">
              <a16:creationId xmlns:a16="http://schemas.microsoft.com/office/drawing/2014/main" id="{5924A269-88BA-4A65-8E51-CE14A144CEB8}"/>
            </a:ext>
          </a:extLst>
        </xdr:cNvPr>
        <xdr:cNvCxnSpPr/>
      </xdr:nvCxnSpPr>
      <xdr:spPr>
        <a:xfrm flipV="1">
          <a:off x="2622550" y="6443980"/>
          <a:ext cx="8064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141605</xdr:rowOff>
    </xdr:from>
    <xdr:to>
      <xdr:col>10</xdr:col>
      <xdr:colOff>165100</xdr:colOff>
      <xdr:row>39</xdr:row>
      <xdr:rowOff>71755</xdr:rowOff>
    </xdr:to>
    <xdr:sp macro="" textlink="">
      <xdr:nvSpPr>
        <xdr:cNvPr id="77" name="楕円 76">
          <a:extLst>
            <a:ext uri="{FF2B5EF4-FFF2-40B4-BE49-F238E27FC236}">
              <a16:creationId xmlns:a16="http://schemas.microsoft.com/office/drawing/2014/main" id="{3AECC12D-B983-4B2F-A03F-EDC11915A53F}"/>
            </a:ext>
          </a:extLst>
        </xdr:cNvPr>
        <xdr:cNvSpPr/>
      </xdr:nvSpPr>
      <xdr:spPr>
        <a:xfrm>
          <a:off x="1778000" y="64217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20955</xdr:rowOff>
    </xdr:from>
    <xdr:to>
      <xdr:col>15</xdr:col>
      <xdr:colOff>50800</xdr:colOff>
      <xdr:row>39</xdr:row>
      <xdr:rowOff>24765</xdr:rowOff>
    </xdr:to>
    <xdr:cxnSp macro="">
      <xdr:nvCxnSpPr>
        <xdr:cNvPr id="78" name="直線コネクタ 77">
          <a:extLst>
            <a:ext uri="{FF2B5EF4-FFF2-40B4-BE49-F238E27FC236}">
              <a16:creationId xmlns:a16="http://schemas.microsoft.com/office/drawing/2014/main" id="{FF431A84-7FDB-46EB-9180-89C9E520384F}"/>
            </a:ext>
          </a:extLst>
        </xdr:cNvPr>
        <xdr:cNvCxnSpPr/>
      </xdr:nvCxnSpPr>
      <xdr:spPr>
        <a:xfrm>
          <a:off x="1828800" y="6466205"/>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10177</xdr:rowOff>
    </xdr:from>
    <xdr:ext cx="405111" cy="259045"/>
    <xdr:sp macro="" textlink="">
      <xdr:nvSpPr>
        <xdr:cNvPr id="79" name="n_1aveValue【道路】&#10;有形固定資産減価償却率">
          <a:extLst>
            <a:ext uri="{FF2B5EF4-FFF2-40B4-BE49-F238E27FC236}">
              <a16:creationId xmlns:a16="http://schemas.microsoft.com/office/drawing/2014/main" id="{063B28EA-2678-49BD-B6E9-08F7E2D46C0C}"/>
            </a:ext>
          </a:extLst>
        </xdr:cNvPr>
        <xdr:cNvSpPr txBox="1"/>
      </xdr:nvSpPr>
      <xdr:spPr>
        <a:xfrm>
          <a:off x="3239144" y="596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0" name="n_2aveValue【道路】&#10;有形固定資産減価償却率">
          <a:extLst>
            <a:ext uri="{FF2B5EF4-FFF2-40B4-BE49-F238E27FC236}">
              <a16:creationId xmlns:a16="http://schemas.microsoft.com/office/drawing/2014/main" id="{5794E762-20A0-46F6-BBA2-E5938902B24B}"/>
            </a:ext>
          </a:extLst>
        </xdr:cNvPr>
        <xdr:cNvSpPr txBox="1"/>
      </xdr:nvSpPr>
      <xdr:spPr>
        <a:xfrm>
          <a:off x="2439044"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81" name="n_3aveValue【道路】&#10;有形固定資産減価償却率">
          <a:extLst>
            <a:ext uri="{FF2B5EF4-FFF2-40B4-BE49-F238E27FC236}">
              <a16:creationId xmlns:a16="http://schemas.microsoft.com/office/drawing/2014/main" id="{100FC561-92F8-48B9-83F3-264848272CC7}"/>
            </a:ext>
          </a:extLst>
        </xdr:cNvPr>
        <xdr:cNvSpPr txBox="1"/>
      </xdr:nvSpPr>
      <xdr:spPr>
        <a:xfrm>
          <a:off x="1645294"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34307</xdr:rowOff>
    </xdr:from>
    <xdr:ext cx="405111" cy="259045"/>
    <xdr:sp macro="" textlink="">
      <xdr:nvSpPr>
        <xdr:cNvPr id="82" name="n_1mainValue【道路】&#10;有形固定資産減価償却率">
          <a:extLst>
            <a:ext uri="{FF2B5EF4-FFF2-40B4-BE49-F238E27FC236}">
              <a16:creationId xmlns:a16="http://schemas.microsoft.com/office/drawing/2014/main" id="{617C125A-C65A-4421-AF7C-DBEA89DD7B28}"/>
            </a:ext>
          </a:extLst>
        </xdr:cNvPr>
        <xdr:cNvSpPr txBox="1"/>
      </xdr:nvSpPr>
      <xdr:spPr>
        <a:xfrm>
          <a:off x="3239144" y="647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66692</xdr:rowOff>
    </xdr:from>
    <xdr:ext cx="405111" cy="259045"/>
    <xdr:sp macro="" textlink="">
      <xdr:nvSpPr>
        <xdr:cNvPr id="83" name="n_2mainValue【道路】&#10;有形固定資産減価償却率">
          <a:extLst>
            <a:ext uri="{FF2B5EF4-FFF2-40B4-BE49-F238E27FC236}">
              <a16:creationId xmlns:a16="http://schemas.microsoft.com/office/drawing/2014/main" id="{D2FCAF5A-A090-4F31-B3F4-2EBDEF245320}"/>
            </a:ext>
          </a:extLst>
        </xdr:cNvPr>
        <xdr:cNvSpPr txBox="1"/>
      </xdr:nvSpPr>
      <xdr:spPr>
        <a:xfrm>
          <a:off x="2439044" y="651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62882</xdr:rowOff>
    </xdr:from>
    <xdr:ext cx="405111" cy="259045"/>
    <xdr:sp macro="" textlink="">
      <xdr:nvSpPr>
        <xdr:cNvPr id="84" name="n_3mainValue【道路】&#10;有形固定資産減価償却率">
          <a:extLst>
            <a:ext uri="{FF2B5EF4-FFF2-40B4-BE49-F238E27FC236}">
              <a16:creationId xmlns:a16="http://schemas.microsoft.com/office/drawing/2014/main" id="{A578DA57-1172-400F-900A-048C245BBF9F}"/>
            </a:ext>
          </a:extLst>
        </xdr:cNvPr>
        <xdr:cNvSpPr txBox="1"/>
      </xdr:nvSpPr>
      <xdr:spPr>
        <a:xfrm>
          <a:off x="1645294" y="650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44A88595-AA21-4FE4-8C9F-F6E6E068A4C5}"/>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622D8AC2-A48D-4DEA-ADE8-BE21CC42C865}"/>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E91269AB-CE4D-4112-A2E6-09D1C4ACE682}"/>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6630A08B-C527-494C-90AD-D60CBFACF99C}"/>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45DCC233-BD30-4268-8B04-DCCC0B2CA33E}"/>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AF09E6FD-A8E9-42B6-900B-53EFAF85E865}"/>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DC350238-9E55-4FAE-B89E-A72EED615B6A}"/>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86FCAE3-CDF6-4C07-8792-69A368B5169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2B63B630-730A-4728-8B10-8934AF26B90C}"/>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E3E688C1-E7B3-4632-9043-5F402A44D87E}"/>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D402FD74-443A-40DA-8B95-C7C13A91AEEE}"/>
            </a:ext>
          </a:extLst>
        </xdr:cNvPr>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F51756FD-08A3-4267-B4F0-05C0A9F9B7A9}"/>
            </a:ext>
          </a:extLst>
        </xdr:cNvPr>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36347F46-FC04-44D5-A9CC-E57192271B9D}"/>
            </a:ext>
          </a:extLst>
        </xdr:cNvPr>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9B905B64-BE84-4B4C-B8FC-1E282557C735}"/>
            </a:ext>
          </a:extLst>
        </xdr:cNvPr>
        <xdr:cNvSpPr txBox="1"/>
      </xdr:nvSpPr>
      <xdr:spPr>
        <a:xfrm>
          <a:off x="54821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A419BD0D-4FB4-4AD1-B0D0-313846392922}"/>
            </a:ext>
          </a:extLst>
        </xdr:cNvPr>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A9172BB8-55CE-45D5-AED5-2DBE9B336104}"/>
            </a:ext>
          </a:extLst>
        </xdr:cNvPr>
        <xdr:cNvSpPr txBox="1"/>
      </xdr:nvSpPr>
      <xdr:spPr>
        <a:xfrm>
          <a:off x="54821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EA7E81FB-EE26-42C0-8293-B6ACBEE7D0BA}"/>
            </a:ext>
          </a:extLst>
        </xdr:cNvPr>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7E5CA708-1166-42D0-8CA0-1B9554FEA4F2}"/>
            </a:ext>
          </a:extLst>
        </xdr:cNvPr>
        <xdr:cNvSpPr txBox="1"/>
      </xdr:nvSpPr>
      <xdr:spPr>
        <a:xfrm>
          <a:off x="54821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5D101E8C-8876-437B-A0EC-6F5FEDD2188A}"/>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EEC236F2-79FF-4D57-97CA-F3093BB54036}"/>
            </a:ext>
          </a:extLst>
        </xdr:cNvPr>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D96BE5D-3D6C-4A33-B0A0-4CCD6202A3DF}"/>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a:extLst>
            <a:ext uri="{FF2B5EF4-FFF2-40B4-BE49-F238E27FC236}">
              <a16:creationId xmlns:a16="http://schemas.microsoft.com/office/drawing/2014/main" id="{E3497E36-AF71-4FAF-9D23-EE18AA56CDDC}"/>
            </a:ext>
          </a:extLst>
        </xdr:cNvPr>
        <xdr:cNvCxnSpPr/>
      </xdr:nvCxnSpPr>
      <xdr:spPr>
        <a:xfrm flipV="1">
          <a:off x="9429115" y="5456921"/>
          <a:ext cx="0" cy="1449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a:extLst>
            <a:ext uri="{FF2B5EF4-FFF2-40B4-BE49-F238E27FC236}">
              <a16:creationId xmlns:a16="http://schemas.microsoft.com/office/drawing/2014/main" id="{75383FCC-5C1C-4739-BF6A-086F00D149CA}"/>
            </a:ext>
          </a:extLst>
        </xdr:cNvPr>
        <xdr:cNvSpPr txBox="1"/>
      </xdr:nvSpPr>
      <xdr:spPr>
        <a:xfrm>
          <a:off x="9467850" y="6909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a:extLst>
            <a:ext uri="{FF2B5EF4-FFF2-40B4-BE49-F238E27FC236}">
              <a16:creationId xmlns:a16="http://schemas.microsoft.com/office/drawing/2014/main" id="{E0D4F470-D71A-4E50-ACD9-385A30E3529D}"/>
            </a:ext>
          </a:extLst>
        </xdr:cNvPr>
        <xdr:cNvCxnSpPr/>
      </xdr:nvCxnSpPr>
      <xdr:spPr>
        <a:xfrm>
          <a:off x="9359900" y="69061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a:extLst>
            <a:ext uri="{FF2B5EF4-FFF2-40B4-BE49-F238E27FC236}">
              <a16:creationId xmlns:a16="http://schemas.microsoft.com/office/drawing/2014/main" id="{293252DC-8C80-466B-AE19-E3B6E1010631}"/>
            </a:ext>
          </a:extLst>
        </xdr:cNvPr>
        <xdr:cNvSpPr txBox="1"/>
      </xdr:nvSpPr>
      <xdr:spPr>
        <a:xfrm>
          <a:off x="9467850" y="52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a:extLst>
            <a:ext uri="{FF2B5EF4-FFF2-40B4-BE49-F238E27FC236}">
              <a16:creationId xmlns:a16="http://schemas.microsoft.com/office/drawing/2014/main" id="{E883BAB9-45F4-4925-9BAE-EC064E0A5B74}"/>
            </a:ext>
          </a:extLst>
        </xdr:cNvPr>
        <xdr:cNvCxnSpPr/>
      </xdr:nvCxnSpPr>
      <xdr:spPr>
        <a:xfrm>
          <a:off x="9359900" y="5456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a:extLst>
            <a:ext uri="{FF2B5EF4-FFF2-40B4-BE49-F238E27FC236}">
              <a16:creationId xmlns:a16="http://schemas.microsoft.com/office/drawing/2014/main" id="{BF7F9026-7267-41D6-957F-F276AA08C6F7}"/>
            </a:ext>
          </a:extLst>
        </xdr:cNvPr>
        <xdr:cNvSpPr txBox="1"/>
      </xdr:nvSpPr>
      <xdr:spPr>
        <a:xfrm>
          <a:off x="9467850" y="63095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a:extLst>
            <a:ext uri="{FF2B5EF4-FFF2-40B4-BE49-F238E27FC236}">
              <a16:creationId xmlns:a16="http://schemas.microsoft.com/office/drawing/2014/main" id="{181E972E-8825-4DEE-99E1-B8C78905377F}"/>
            </a:ext>
          </a:extLst>
        </xdr:cNvPr>
        <xdr:cNvSpPr/>
      </xdr:nvSpPr>
      <xdr:spPr>
        <a:xfrm>
          <a:off x="9398000" y="64517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a:extLst>
            <a:ext uri="{FF2B5EF4-FFF2-40B4-BE49-F238E27FC236}">
              <a16:creationId xmlns:a16="http://schemas.microsoft.com/office/drawing/2014/main" id="{068B69E4-0FAE-4EC4-A60F-06710DE26C06}"/>
            </a:ext>
          </a:extLst>
        </xdr:cNvPr>
        <xdr:cNvSpPr/>
      </xdr:nvSpPr>
      <xdr:spPr>
        <a:xfrm>
          <a:off x="8636000" y="645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a:extLst>
            <a:ext uri="{FF2B5EF4-FFF2-40B4-BE49-F238E27FC236}">
              <a16:creationId xmlns:a16="http://schemas.microsoft.com/office/drawing/2014/main" id="{8F1658E0-906F-40B7-9DA6-876D286C2EC2}"/>
            </a:ext>
          </a:extLst>
        </xdr:cNvPr>
        <xdr:cNvSpPr/>
      </xdr:nvSpPr>
      <xdr:spPr>
        <a:xfrm>
          <a:off x="7842250" y="642309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a:extLst>
            <a:ext uri="{FF2B5EF4-FFF2-40B4-BE49-F238E27FC236}">
              <a16:creationId xmlns:a16="http://schemas.microsoft.com/office/drawing/2014/main" id="{FC23F6C2-31C6-4CAA-A771-E659C18C220B}"/>
            </a:ext>
          </a:extLst>
        </xdr:cNvPr>
        <xdr:cNvSpPr/>
      </xdr:nvSpPr>
      <xdr:spPr>
        <a:xfrm>
          <a:off x="7029450" y="64428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3A11D9C2-85BD-4FC0-B49B-5F403EEBEFD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36F68AD-122F-4D30-899B-D9CD226C0EC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E6AFF1F-93D1-4DEF-AFFE-DB97D10F5BEA}"/>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9E33271-789B-435C-BF75-7B17E8BA795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69540066-4A38-4803-8CBD-638D968ADB9B}"/>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114691</xdr:rowOff>
    </xdr:from>
    <xdr:to>
      <xdr:col>55</xdr:col>
      <xdr:colOff>50800</xdr:colOff>
      <xdr:row>40</xdr:row>
      <xdr:rowOff>44841</xdr:rowOff>
    </xdr:to>
    <xdr:sp macro="" textlink="">
      <xdr:nvSpPr>
        <xdr:cNvPr id="121" name="楕円 120">
          <a:extLst>
            <a:ext uri="{FF2B5EF4-FFF2-40B4-BE49-F238E27FC236}">
              <a16:creationId xmlns:a16="http://schemas.microsoft.com/office/drawing/2014/main" id="{649F18D4-8785-4823-8D1B-6B2F2A0B528C}"/>
            </a:ext>
          </a:extLst>
        </xdr:cNvPr>
        <xdr:cNvSpPr/>
      </xdr:nvSpPr>
      <xdr:spPr>
        <a:xfrm>
          <a:off x="9398000" y="65599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93118</xdr:rowOff>
    </xdr:from>
    <xdr:ext cx="469744" cy="259045"/>
    <xdr:sp macro="" textlink="">
      <xdr:nvSpPr>
        <xdr:cNvPr id="122" name="【道路】&#10;一人当たり延長該当値テキスト">
          <a:extLst>
            <a:ext uri="{FF2B5EF4-FFF2-40B4-BE49-F238E27FC236}">
              <a16:creationId xmlns:a16="http://schemas.microsoft.com/office/drawing/2014/main" id="{09AEDDA7-B1E7-4B75-8E89-2E6047412C8E}"/>
            </a:ext>
          </a:extLst>
        </xdr:cNvPr>
        <xdr:cNvSpPr txBox="1"/>
      </xdr:nvSpPr>
      <xdr:spPr>
        <a:xfrm>
          <a:off x="9467850" y="653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119263</xdr:rowOff>
    </xdr:from>
    <xdr:to>
      <xdr:col>50</xdr:col>
      <xdr:colOff>165100</xdr:colOff>
      <xdr:row>40</xdr:row>
      <xdr:rowOff>49413</xdr:rowOff>
    </xdr:to>
    <xdr:sp macro="" textlink="">
      <xdr:nvSpPr>
        <xdr:cNvPr id="123" name="楕円 122">
          <a:extLst>
            <a:ext uri="{FF2B5EF4-FFF2-40B4-BE49-F238E27FC236}">
              <a16:creationId xmlns:a16="http://schemas.microsoft.com/office/drawing/2014/main" id="{2A34C440-1C35-477D-943B-90F4CA948278}"/>
            </a:ext>
          </a:extLst>
        </xdr:cNvPr>
        <xdr:cNvSpPr/>
      </xdr:nvSpPr>
      <xdr:spPr>
        <a:xfrm>
          <a:off x="8636000" y="65645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165491</xdr:rowOff>
    </xdr:from>
    <xdr:to>
      <xdr:col>55</xdr:col>
      <xdr:colOff>0</xdr:colOff>
      <xdr:row>39</xdr:row>
      <xdr:rowOff>170063</xdr:rowOff>
    </xdr:to>
    <xdr:cxnSp macro="">
      <xdr:nvCxnSpPr>
        <xdr:cNvPr id="124" name="直線コネクタ 123">
          <a:extLst>
            <a:ext uri="{FF2B5EF4-FFF2-40B4-BE49-F238E27FC236}">
              <a16:creationId xmlns:a16="http://schemas.microsoft.com/office/drawing/2014/main" id="{06A99AF2-B761-43F9-8D7A-AE9620442F50}"/>
            </a:ext>
          </a:extLst>
        </xdr:cNvPr>
        <xdr:cNvCxnSpPr/>
      </xdr:nvCxnSpPr>
      <xdr:spPr>
        <a:xfrm flipV="1">
          <a:off x="8686800" y="661074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119355</xdr:rowOff>
    </xdr:from>
    <xdr:to>
      <xdr:col>46</xdr:col>
      <xdr:colOff>38100</xdr:colOff>
      <xdr:row>40</xdr:row>
      <xdr:rowOff>49505</xdr:rowOff>
    </xdr:to>
    <xdr:sp macro="" textlink="">
      <xdr:nvSpPr>
        <xdr:cNvPr id="125" name="楕円 124">
          <a:extLst>
            <a:ext uri="{FF2B5EF4-FFF2-40B4-BE49-F238E27FC236}">
              <a16:creationId xmlns:a16="http://schemas.microsoft.com/office/drawing/2014/main" id="{AA3005FD-30B0-4F49-AA69-096D7B4C666C}"/>
            </a:ext>
          </a:extLst>
        </xdr:cNvPr>
        <xdr:cNvSpPr/>
      </xdr:nvSpPr>
      <xdr:spPr>
        <a:xfrm>
          <a:off x="7842250" y="6564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170063</xdr:rowOff>
    </xdr:from>
    <xdr:to>
      <xdr:col>50</xdr:col>
      <xdr:colOff>114300</xdr:colOff>
      <xdr:row>39</xdr:row>
      <xdr:rowOff>170155</xdr:rowOff>
    </xdr:to>
    <xdr:cxnSp macro="">
      <xdr:nvCxnSpPr>
        <xdr:cNvPr id="126" name="直線コネクタ 125">
          <a:extLst>
            <a:ext uri="{FF2B5EF4-FFF2-40B4-BE49-F238E27FC236}">
              <a16:creationId xmlns:a16="http://schemas.microsoft.com/office/drawing/2014/main" id="{930A7543-4A1D-4C77-BF9F-0579006B08E3}"/>
            </a:ext>
          </a:extLst>
        </xdr:cNvPr>
        <xdr:cNvCxnSpPr/>
      </xdr:nvCxnSpPr>
      <xdr:spPr>
        <a:xfrm flipV="1">
          <a:off x="7886700" y="6608963"/>
          <a:ext cx="8001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119583</xdr:rowOff>
    </xdr:from>
    <xdr:to>
      <xdr:col>41</xdr:col>
      <xdr:colOff>101600</xdr:colOff>
      <xdr:row>40</xdr:row>
      <xdr:rowOff>49733</xdr:rowOff>
    </xdr:to>
    <xdr:sp macro="" textlink="">
      <xdr:nvSpPr>
        <xdr:cNvPr id="127" name="楕円 126">
          <a:extLst>
            <a:ext uri="{FF2B5EF4-FFF2-40B4-BE49-F238E27FC236}">
              <a16:creationId xmlns:a16="http://schemas.microsoft.com/office/drawing/2014/main" id="{0D4FE837-1BF2-42AB-A7AC-615A1975E292}"/>
            </a:ext>
          </a:extLst>
        </xdr:cNvPr>
        <xdr:cNvSpPr/>
      </xdr:nvSpPr>
      <xdr:spPr>
        <a:xfrm>
          <a:off x="7029450" y="65648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170155</xdr:rowOff>
    </xdr:from>
    <xdr:to>
      <xdr:col>45</xdr:col>
      <xdr:colOff>177800</xdr:colOff>
      <xdr:row>39</xdr:row>
      <xdr:rowOff>170383</xdr:rowOff>
    </xdr:to>
    <xdr:cxnSp macro="">
      <xdr:nvCxnSpPr>
        <xdr:cNvPr id="128" name="直線コネクタ 127">
          <a:extLst>
            <a:ext uri="{FF2B5EF4-FFF2-40B4-BE49-F238E27FC236}">
              <a16:creationId xmlns:a16="http://schemas.microsoft.com/office/drawing/2014/main" id="{6A852DB2-2DFA-4BEF-9973-45706FB94FC7}"/>
            </a:ext>
          </a:extLst>
        </xdr:cNvPr>
        <xdr:cNvCxnSpPr/>
      </xdr:nvCxnSpPr>
      <xdr:spPr>
        <a:xfrm flipV="1">
          <a:off x="7080250" y="6609055"/>
          <a:ext cx="80645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a:extLst>
            <a:ext uri="{FF2B5EF4-FFF2-40B4-BE49-F238E27FC236}">
              <a16:creationId xmlns:a16="http://schemas.microsoft.com/office/drawing/2014/main" id="{B9101E0C-5DDE-4957-A2C6-8B6DB594C5F5}"/>
            </a:ext>
          </a:extLst>
        </xdr:cNvPr>
        <xdr:cNvSpPr txBox="1"/>
      </xdr:nvSpPr>
      <xdr:spPr>
        <a:xfrm>
          <a:off x="8458277" y="623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89623</xdr:rowOff>
    </xdr:from>
    <xdr:ext cx="469744" cy="259045"/>
    <xdr:sp macro="" textlink="">
      <xdr:nvSpPr>
        <xdr:cNvPr id="130" name="n_2aveValue【道路】&#10;一人当たり延長">
          <a:extLst>
            <a:ext uri="{FF2B5EF4-FFF2-40B4-BE49-F238E27FC236}">
              <a16:creationId xmlns:a16="http://schemas.microsoft.com/office/drawing/2014/main" id="{C01CA748-6211-4511-8D5D-B1AEBC1FA54B}"/>
            </a:ext>
          </a:extLst>
        </xdr:cNvPr>
        <xdr:cNvSpPr txBox="1"/>
      </xdr:nvSpPr>
      <xdr:spPr>
        <a:xfrm>
          <a:off x="7677227" y="620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109420</xdr:rowOff>
    </xdr:from>
    <xdr:ext cx="469744" cy="259045"/>
    <xdr:sp macro="" textlink="">
      <xdr:nvSpPr>
        <xdr:cNvPr id="131" name="n_3aveValue【道路】&#10;一人当たり延長">
          <a:extLst>
            <a:ext uri="{FF2B5EF4-FFF2-40B4-BE49-F238E27FC236}">
              <a16:creationId xmlns:a16="http://schemas.microsoft.com/office/drawing/2014/main" id="{945EE243-3FA9-49B0-B24B-9821DD8AF3E4}"/>
            </a:ext>
          </a:extLst>
        </xdr:cNvPr>
        <xdr:cNvSpPr txBox="1"/>
      </xdr:nvSpPr>
      <xdr:spPr>
        <a:xfrm>
          <a:off x="6864427" y="62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40540</xdr:rowOff>
    </xdr:from>
    <xdr:ext cx="469744" cy="259045"/>
    <xdr:sp macro="" textlink="">
      <xdr:nvSpPr>
        <xdr:cNvPr id="132" name="n_1mainValue【道路】&#10;一人当たり延長">
          <a:extLst>
            <a:ext uri="{FF2B5EF4-FFF2-40B4-BE49-F238E27FC236}">
              <a16:creationId xmlns:a16="http://schemas.microsoft.com/office/drawing/2014/main" id="{9F7D4F9F-27AF-428C-B3EA-27531686B87C}"/>
            </a:ext>
          </a:extLst>
        </xdr:cNvPr>
        <xdr:cNvSpPr txBox="1"/>
      </xdr:nvSpPr>
      <xdr:spPr>
        <a:xfrm>
          <a:off x="8458277" y="665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40632</xdr:rowOff>
    </xdr:from>
    <xdr:ext cx="469744" cy="259045"/>
    <xdr:sp macro="" textlink="">
      <xdr:nvSpPr>
        <xdr:cNvPr id="133" name="n_2mainValue【道路】&#10;一人当たり延長">
          <a:extLst>
            <a:ext uri="{FF2B5EF4-FFF2-40B4-BE49-F238E27FC236}">
              <a16:creationId xmlns:a16="http://schemas.microsoft.com/office/drawing/2014/main" id="{BCF10418-F1C9-4D77-939C-BDB8591DCB13}"/>
            </a:ext>
          </a:extLst>
        </xdr:cNvPr>
        <xdr:cNvSpPr txBox="1"/>
      </xdr:nvSpPr>
      <xdr:spPr>
        <a:xfrm>
          <a:off x="7677227" y="665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40860</xdr:rowOff>
    </xdr:from>
    <xdr:ext cx="469744" cy="259045"/>
    <xdr:sp macro="" textlink="">
      <xdr:nvSpPr>
        <xdr:cNvPr id="134" name="n_3mainValue【道路】&#10;一人当たり延長">
          <a:extLst>
            <a:ext uri="{FF2B5EF4-FFF2-40B4-BE49-F238E27FC236}">
              <a16:creationId xmlns:a16="http://schemas.microsoft.com/office/drawing/2014/main" id="{197EC6CE-CBED-41C6-8D31-32A7C47C291C}"/>
            </a:ext>
          </a:extLst>
        </xdr:cNvPr>
        <xdr:cNvSpPr txBox="1"/>
      </xdr:nvSpPr>
      <xdr:spPr>
        <a:xfrm>
          <a:off x="6864427" y="665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452D2138-0246-4AA4-BD7C-94B9E2F77439}"/>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D36AD31E-B90D-4A86-8719-0155CF22A35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5467D7C2-27B1-4ADC-BAB3-8C1CEECBDC7C}"/>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68A125E7-3F5B-4888-B4DC-9A9184EBD57A}"/>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48C8A337-E497-46A0-B846-AD5209423D50}"/>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FA02E03F-FF04-4FEC-A287-9A1DE62B04B7}"/>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B5E8F273-6987-4F8E-B982-F0DE272592AA}"/>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13D8C76-DFB6-4A5A-BB82-84DDBA5E879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D3932726-1807-4D54-BEFD-E93150406598}"/>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B2001E30-700F-422A-A239-F58F419897BE}"/>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DF0B7C87-3E97-41F6-AC7A-87FB1AC13B9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a:extLst>
            <a:ext uri="{FF2B5EF4-FFF2-40B4-BE49-F238E27FC236}">
              <a16:creationId xmlns:a16="http://schemas.microsoft.com/office/drawing/2014/main" id="{BE57DD35-5B31-4F5A-BCDF-ABC77F7193D9}"/>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C23B83FE-C74D-4A42-A17B-0DE4B95F8BC9}"/>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7BA11E55-7E52-40D0-857B-DC16B57E6E79}"/>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2532EDAA-28A4-48DE-9B3E-6806FFA0C357}"/>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4595DB40-94FE-4C97-A876-44E9DCB83CF7}"/>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7457042D-9126-41D7-9363-E44141095935}"/>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8EE7B144-8ECC-49CF-A9DE-C545D1A862E5}"/>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F624DA7B-27A0-4B95-9F12-FE6C2F6AB47F}"/>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87F0B583-484E-4A44-9053-B533130B1CFA}"/>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A267CD1B-0AA5-4B64-9380-BE6212D62B4A}"/>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a:extLst>
            <a:ext uri="{FF2B5EF4-FFF2-40B4-BE49-F238E27FC236}">
              <a16:creationId xmlns:a16="http://schemas.microsoft.com/office/drawing/2014/main" id="{9735C345-014F-4C4F-8593-A57D62C83F7D}"/>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6A2DBC79-B6DC-4ED3-BF39-296F6F8600E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id="{A9A9AB25-116A-4F5F-AB70-501BF9ABFDF7}"/>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a:extLst>
            <a:ext uri="{FF2B5EF4-FFF2-40B4-BE49-F238E27FC236}">
              <a16:creationId xmlns:a16="http://schemas.microsoft.com/office/drawing/2014/main" id="{5A4EE95A-A9FF-4E00-82E5-F831ED36ACE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a:extLst>
            <a:ext uri="{FF2B5EF4-FFF2-40B4-BE49-F238E27FC236}">
              <a16:creationId xmlns:a16="http://schemas.microsoft.com/office/drawing/2014/main" id="{C30CFFC0-C89A-4413-B5C5-9DB854502575}"/>
            </a:ext>
          </a:extLst>
        </xdr:cNvPr>
        <xdr:cNvCxnSpPr/>
      </xdr:nvCxnSpPr>
      <xdr:spPr>
        <a:xfrm flipV="1">
          <a:off x="4177665" y="9127672"/>
          <a:ext cx="0" cy="141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a:extLst>
            <a:ext uri="{FF2B5EF4-FFF2-40B4-BE49-F238E27FC236}">
              <a16:creationId xmlns:a16="http://schemas.microsoft.com/office/drawing/2014/main" id="{DF9DF5C7-0975-4BE1-B142-1D7F5A8DE93C}"/>
            </a:ext>
          </a:extLst>
        </xdr:cNvPr>
        <xdr:cNvSpPr txBox="1"/>
      </xdr:nvSpPr>
      <xdr:spPr>
        <a:xfrm>
          <a:off x="4216400" y="10542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a:extLst>
            <a:ext uri="{FF2B5EF4-FFF2-40B4-BE49-F238E27FC236}">
              <a16:creationId xmlns:a16="http://schemas.microsoft.com/office/drawing/2014/main" id="{4950991E-22BA-4A64-9410-16830C6FCED1}"/>
            </a:ext>
          </a:extLst>
        </xdr:cNvPr>
        <xdr:cNvCxnSpPr/>
      </xdr:nvCxnSpPr>
      <xdr:spPr>
        <a:xfrm>
          <a:off x="4108450" y="105382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a:extLst>
            <a:ext uri="{FF2B5EF4-FFF2-40B4-BE49-F238E27FC236}">
              <a16:creationId xmlns:a16="http://schemas.microsoft.com/office/drawing/2014/main" id="{20BD19A0-7181-4333-9601-135CC61BE936}"/>
            </a:ext>
          </a:extLst>
        </xdr:cNvPr>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a:extLst>
            <a:ext uri="{FF2B5EF4-FFF2-40B4-BE49-F238E27FC236}">
              <a16:creationId xmlns:a16="http://schemas.microsoft.com/office/drawing/2014/main" id="{7E85E178-6333-4415-9A9F-22C04B8A4FB9}"/>
            </a:ext>
          </a:extLst>
        </xdr:cNvPr>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a:extLst>
            <a:ext uri="{FF2B5EF4-FFF2-40B4-BE49-F238E27FC236}">
              <a16:creationId xmlns:a16="http://schemas.microsoft.com/office/drawing/2014/main" id="{2C9F3CE8-8DA4-42A3-BAFF-4E8AD2A37234}"/>
            </a:ext>
          </a:extLst>
        </xdr:cNvPr>
        <xdr:cNvSpPr txBox="1"/>
      </xdr:nvSpPr>
      <xdr:spPr>
        <a:xfrm>
          <a:off x="4216400" y="9731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a:extLst>
            <a:ext uri="{FF2B5EF4-FFF2-40B4-BE49-F238E27FC236}">
              <a16:creationId xmlns:a16="http://schemas.microsoft.com/office/drawing/2014/main" id="{25A6E3B3-21F8-4BB4-880C-B864C367C3ED}"/>
            </a:ext>
          </a:extLst>
        </xdr:cNvPr>
        <xdr:cNvSpPr/>
      </xdr:nvSpPr>
      <xdr:spPr>
        <a:xfrm>
          <a:off x="4127500" y="974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a:extLst>
            <a:ext uri="{FF2B5EF4-FFF2-40B4-BE49-F238E27FC236}">
              <a16:creationId xmlns:a16="http://schemas.microsoft.com/office/drawing/2014/main" id="{5925CE43-4E96-44FA-83A0-9727BD65F253}"/>
            </a:ext>
          </a:extLst>
        </xdr:cNvPr>
        <xdr:cNvSpPr/>
      </xdr:nvSpPr>
      <xdr:spPr>
        <a:xfrm>
          <a:off x="3384550" y="9773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a:extLst>
            <a:ext uri="{FF2B5EF4-FFF2-40B4-BE49-F238E27FC236}">
              <a16:creationId xmlns:a16="http://schemas.microsoft.com/office/drawing/2014/main" id="{C351018F-E672-48F6-92F9-0E0FA88341A5}"/>
            </a:ext>
          </a:extLst>
        </xdr:cNvPr>
        <xdr:cNvSpPr/>
      </xdr:nvSpPr>
      <xdr:spPr>
        <a:xfrm>
          <a:off x="2571750" y="976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a:extLst>
            <a:ext uri="{FF2B5EF4-FFF2-40B4-BE49-F238E27FC236}">
              <a16:creationId xmlns:a16="http://schemas.microsoft.com/office/drawing/2014/main" id="{FF78381A-0D02-4536-86A6-33B4A188FC57}"/>
            </a:ext>
          </a:extLst>
        </xdr:cNvPr>
        <xdr:cNvSpPr/>
      </xdr:nvSpPr>
      <xdr:spPr>
        <a:xfrm>
          <a:off x="1778000" y="98238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517F476F-2901-4C18-8ABB-7DD1AD06F2D2}"/>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6635F06-6A7F-4954-A219-4B1B9EF4A857}"/>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F02BAB7-B357-46E3-B161-B32143408189}"/>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86F606C-3E99-4957-AF0E-ED913782C0E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FCA2DFF-09A1-484E-9F5E-BB0F8692577D}"/>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75" name="楕円 174">
          <a:extLst>
            <a:ext uri="{FF2B5EF4-FFF2-40B4-BE49-F238E27FC236}">
              <a16:creationId xmlns:a16="http://schemas.microsoft.com/office/drawing/2014/main" id="{8A8DB6A6-2C15-46DA-B5EE-E03299B4F20B}"/>
            </a:ext>
          </a:extLst>
        </xdr:cNvPr>
        <xdr:cNvSpPr/>
      </xdr:nvSpPr>
      <xdr:spPr>
        <a:xfrm>
          <a:off x="4127500" y="9691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E1B0307D-6979-45B0-8D08-55CA25A6AC70}"/>
            </a:ext>
          </a:extLst>
        </xdr:cNvPr>
        <xdr:cNvSpPr txBox="1"/>
      </xdr:nvSpPr>
      <xdr:spPr>
        <a:xfrm>
          <a:off x="4216400" y="954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77" name="楕円 176">
          <a:extLst>
            <a:ext uri="{FF2B5EF4-FFF2-40B4-BE49-F238E27FC236}">
              <a16:creationId xmlns:a16="http://schemas.microsoft.com/office/drawing/2014/main" id="{90EC8DB9-08E5-4D4D-BBCD-2FAEF55874A1}"/>
            </a:ext>
          </a:extLst>
        </xdr:cNvPr>
        <xdr:cNvSpPr/>
      </xdr:nvSpPr>
      <xdr:spPr>
        <a:xfrm>
          <a:off x="3384550" y="97142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11430</xdr:rowOff>
    </xdr:to>
    <xdr:cxnSp macro="">
      <xdr:nvCxnSpPr>
        <xdr:cNvPr id="178" name="直線コネクタ 177">
          <a:extLst>
            <a:ext uri="{FF2B5EF4-FFF2-40B4-BE49-F238E27FC236}">
              <a16:creationId xmlns:a16="http://schemas.microsoft.com/office/drawing/2014/main" id="{90F516FF-C213-4A7D-9FF5-98C0159419BF}"/>
            </a:ext>
          </a:extLst>
        </xdr:cNvPr>
        <xdr:cNvCxnSpPr/>
      </xdr:nvCxnSpPr>
      <xdr:spPr>
        <a:xfrm flipV="1">
          <a:off x="3429000" y="9742170"/>
          <a:ext cx="7493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153307</xdr:rowOff>
    </xdr:from>
    <xdr:to>
      <xdr:col>15</xdr:col>
      <xdr:colOff>101600</xdr:colOff>
      <xdr:row>59</xdr:row>
      <xdr:rowOff>83457</xdr:rowOff>
    </xdr:to>
    <xdr:sp macro="" textlink="">
      <xdr:nvSpPr>
        <xdr:cNvPr id="179" name="楕円 178">
          <a:extLst>
            <a:ext uri="{FF2B5EF4-FFF2-40B4-BE49-F238E27FC236}">
              <a16:creationId xmlns:a16="http://schemas.microsoft.com/office/drawing/2014/main" id="{979C9545-39CA-46CD-8233-C84215ED7473}"/>
            </a:ext>
          </a:extLst>
        </xdr:cNvPr>
        <xdr:cNvSpPr/>
      </xdr:nvSpPr>
      <xdr:spPr>
        <a:xfrm>
          <a:off x="2571750" y="9735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11430</xdr:rowOff>
    </xdr:from>
    <xdr:to>
      <xdr:col>19</xdr:col>
      <xdr:colOff>177800</xdr:colOff>
      <xdr:row>59</xdr:row>
      <xdr:rowOff>32657</xdr:rowOff>
    </xdr:to>
    <xdr:cxnSp macro="">
      <xdr:nvCxnSpPr>
        <xdr:cNvPr id="180" name="直線コネクタ 179">
          <a:extLst>
            <a:ext uri="{FF2B5EF4-FFF2-40B4-BE49-F238E27FC236}">
              <a16:creationId xmlns:a16="http://schemas.microsoft.com/office/drawing/2014/main" id="{12393286-9FE3-4F91-B34F-AA2733C7D0AA}"/>
            </a:ext>
          </a:extLst>
        </xdr:cNvPr>
        <xdr:cNvCxnSpPr/>
      </xdr:nvCxnSpPr>
      <xdr:spPr>
        <a:xfrm flipV="1">
          <a:off x="2622550" y="9758680"/>
          <a:ext cx="8064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169635</xdr:rowOff>
    </xdr:from>
    <xdr:to>
      <xdr:col>10</xdr:col>
      <xdr:colOff>165100</xdr:colOff>
      <xdr:row>59</xdr:row>
      <xdr:rowOff>99785</xdr:rowOff>
    </xdr:to>
    <xdr:sp macro="" textlink="">
      <xdr:nvSpPr>
        <xdr:cNvPr id="181" name="楕円 180">
          <a:extLst>
            <a:ext uri="{FF2B5EF4-FFF2-40B4-BE49-F238E27FC236}">
              <a16:creationId xmlns:a16="http://schemas.microsoft.com/office/drawing/2014/main" id="{7B8349AB-0637-4393-A909-02C7AE096289}"/>
            </a:ext>
          </a:extLst>
        </xdr:cNvPr>
        <xdr:cNvSpPr/>
      </xdr:nvSpPr>
      <xdr:spPr>
        <a:xfrm>
          <a:off x="1778000" y="97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32657</xdr:rowOff>
    </xdr:from>
    <xdr:to>
      <xdr:col>15</xdr:col>
      <xdr:colOff>50800</xdr:colOff>
      <xdr:row>59</xdr:row>
      <xdr:rowOff>48985</xdr:rowOff>
    </xdr:to>
    <xdr:cxnSp macro="">
      <xdr:nvCxnSpPr>
        <xdr:cNvPr id="182" name="直線コネクタ 181">
          <a:extLst>
            <a:ext uri="{FF2B5EF4-FFF2-40B4-BE49-F238E27FC236}">
              <a16:creationId xmlns:a16="http://schemas.microsoft.com/office/drawing/2014/main" id="{2E8D978A-8641-420E-B809-2BF9632659BA}"/>
            </a:ext>
          </a:extLst>
        </xdr:cNvPr>
        <xdr:cNvCxnSpPr/>
      </xdr:nvCxnSpPr>
      <xdr:spPr>
        <a:xfrm flipV="1">
          <a:off x="1828800" y="9779907"/>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a:extLst>
            <a:ext uri="{FF2B5EF4-FFF2-40B4-BE49-F238E27FC236}">
              <a16:creationId xmlns:a16="http://schemas.microsoft.com/office/drawing/2014/main" id="{4504BF04-A7DA-47D9-B8C5-6B343AAFDBB9}"/>
            </a:ext>
          </a:extLst>
        </xdr:cNvPr>
        <xdr:cNvSpPr txBox="1"/>
      </xdr:nvSpPr>
      <xdr:spPr>
        <a:xfrm>
          <a:off x="3239144" y="9865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a:extLst>
            <a:ext uri="{FF2B5EF4-FFF2-40B4-BE49-F238E27FC236}">
              <a16:creationId xmlns:a16="http://schemas.microsoft.com/office/drawing/2014/main" id="{35F2022C-8EB3-4712-8836-E83EE0579F7C}"/>
            </a:ext>
          </a:extLst>
        </xdr:cNvPr>
        <xdr:cNvSpPr txBox="1"/>
      </xdr:nvSpPr>
      <xdr:spPr>
        <a:xfrm>
          <a:off x="2439044" y="9852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a:extLst>
            <a:ext uri="{FF2B5EF4-FFF2-40B4-BE49-F238E27FC236}">
              <a16:creationId xmlns:a16="http://schemas.microsoft.com/office/drawing/2014/main" id="{1D0119F2-179F-4475-A546-58E4B28D3A5E}"/>
            </a:ext>
          </a:extLst>
        </xdr:cNvPr>
        <xdr:cNvSpPr txBox="1"/>
      </xdr:nvSpPr>
      <xdr:spPr>
        <a:xfrm>
          <a:off x="164529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40EDDA0F-D0C3-4DC3-B9FF-A5E928E74FC8}"/>
            </a:ext>
          </a:extLst>
        </xdr:cNvPr>
        <xdr:cNvSpPr txBox="1"/>
      </xdr:nvSpPr>
      <xdr:spPr>
        <a:xfrm>
          <a:off x="3239144" y="949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C452D40A-5F62-44C1-95F2-E3BF44DCF74F}"/>
            </a:ext>
          </a:extLst>
        </xdr:cNvPr>
        <xdr:cNvSpPr txBox="1"/>
      </xdr:nvSpPr>
      <xdr:spPr>
        <a:xfrm>
          <a:off x="2439044" y="9517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116312</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3FF13657-CD15-4E80-A5E7-1861DEA54E6B}"/>
            </a:ext>
          </a:extLst>
        </xdr:cNvPr>
        <xdr:cNvSpPr txBox="1"/>
      </xdr:nvSpPr>
      <xdr:spPr>
        <a:xfrm>
          <a:off x="1645294" y="953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F8F1D950-D5DE-4A79-ADAA-E1E2C15B682F}"/>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65E8788-DBCA-423F-9442-2F839EC2264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C1E14469-939E-45BC-AF55-77A6F7B86EEE}"/>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77B66EF1-39BE-423B-91C5-124A11B69672}"/>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28CE0BB4-21AB-4D8E-8D81-8634EB9E83DA}"/>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736E6A2C-FF0A-4AEB-8B9E-1145AAD26CC6}"/>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6AE59274-F875-43E3-B433-E42E57CBF65B}"/>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0CAA50FA-18CE-414A-8149-15563FD129F4}"/>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0F940ABD-70A8-42E9-A666-2C8FB462D309}"/>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50A22D4D-C3A5-48CF-A1C5-A0B35BB1B51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8CD253D2-6CF0-4EF1-99FF-EA8A2DE38A4A}"/>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a:extLst>
            <a:ext uri="{FF2B5EF4-FFF2-40B4-BE49-F238E27FC236}">
              <a16:creationId xmlns:a16="http://schemas.microsoft.com/office/drawing/2014/main" id="{8674A8A4-B6CD-4A3A-919D-00E55E6080B6}"/>
            </a:ext>
          </a:extLst>
        </xdr:cNvPr>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ABCF4241-9408-4748-8076-6879D2ED4ECF}"/>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a:extLst>
            <a:ext uri="{FF2B5EF4-FFF2-40B4-BE49-F238E27FC236}">
              <a16:creationId xmlns:a16="http://schemas.microsoft.com/office/drawing/2014/main" id="{33C7584C-A87E-4CF7-959D-540F2A663F15}"/>
            </a:ext>
          </a:extLst>
        </xdr:cNvPr>
        <xdr:cNvSpPr txBox="1"/>
      </xdr:nvSpPr>
      <xdr:spPr>
        <a:xfrm>
          <a:off x="5327878" y="1024728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0F7C6217-D024-4FEB-A759-128487E20673}"/>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a:extLst>
            <a:ext uri="{FF2B5EF4-FFF2-40B4-BE49-F238E27FC236}">
              <a16:creationId xmlns:a16="http://schemas.microsoft.com/office/drawing/2014/main" id="{85FD20DF-1333-4123-8542-82DA14866005}"/>
            </a:ext>
          </a:extLst>
        </xdr:cNvPr>
        <xdr:cNvSpPr txBox="1"/>
      </xdr:nvSpPr>
      <xdr:spPr>
        <a:xfrm>
          <a:off x="5327878" y="99334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855DF120-D88E-43C7-A1E4-5A1818B085AE}"/>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a:extLst>
            <a:ext uri="{FF2B5EF4-FFF2-40B4-BE49-F238E27FC236}">
              <a16:creationId xmlns:a16="http://schemas.microsoft.com/office/drawing/2014/main" id="{A945F19B-6FE2-4F42-AACB-67197F6C7328}"/>
            </a:ext>
          </a:extLst>
        </xdr:cNvPr>
        <xdr:cNvSpPr txBox="1"/>
      </xdr:nvSpPr>
      <xdr:spPr>
        <a:xfrm>
          <a:off x="5327878" y="961954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B14CC7A2-B7F9-4280-ACC8-D45F67FFC27E}"/>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a:extLst>
            <a:ext uri="{FF2B5EF4-FFF2-40B4-BE49-F238E27FC236}">
              <a16:creationId xmlns:a16="http://schemas.microsoft.com/office/drawing/2014/main" id="{3FFF962A-4ABF-47CC-A424-B2C32D6FA1A0}"/>
            </a:ext>
          </a:extLst>
        </xdr:cNvPr>
        <xdr:cNvSpPr txBox="1"/>
      </xdr:nvSpPr>
      <xdr:spPr>
        <a:xfrm>
          <a:off x="5327878" y="93056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DE8EA970-D5FD-4C39-B6FD-09E903FA70DA}"/>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a:extLst>
            <a:ext uri="{FF2B5EF4-FFF2-40B4-BE49-F238E27FC236}">
              <a16:creationId xmlns:a16="http://schemas.microsoft.com/office/drawing/2014/main" id="{0201FF6D-809C-4FB6-803C-B9B986851285}"/>
            </a:ext>
          </a:extLst>
        </xdr:cNvPr>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954A1257-ED53-4479-8FDB-68BF5265B863}"/>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a:extLst>
            <a:ext uri="{FF2B5EF4-FFF2-40B4-BE49-F238E27FC236}">
              <a16:creationId xmlns:a16="http://schemas.microsoft.com/office/drawing/2014/main" id="{18B8E59E-3269-421B-A346-BC6E8F296780}"/>
            </a:ext>
          </a:extLst>
        </xdr:cNvPr>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DE0B9373-B198-4391-824D-45266618FDCC}"/>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a:extLst>
            <a:ext uri="{FF2B5EF4-FFF2-40B4-BE49-F238E27FC236}">
              <a16:creationId xmlns:a16="http://schemas.microsoft.com/office/drawing/2014/main" id="{4BB257FB-40E3-435D-BD4F-E55385500CBB}"/>
            </a:ext>
          </a:extLst>
        </xdr:cNvPr>
        <xdr:cNvCxnSpPr/>
      </xdr:nvCxnSpPr>
      <xdr:spPr>
        <a:xfrm flipV="1">
          <a:off x="9429115" y="9293350"/>
          <a:ext cx="0" cy="140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a:extLst>
            <a:ext uri="{FF2B5EF4-FFF2-40B4-BE49-F238E27FC236}">
              <a16:creationId xmlns:a16="http://schemas.microsoft.com/office/drawing/2014/main" id="{8AC5A9EF-5D41-4E27-A01D-1BC85856E73B}"/>
            </a:ext>
          </a:extLst>
        </xdr:cNvPr>
        <xdr:cNvSpPr txBox="1"/>
      </xdr:nvSpPr>
      <xdr:spPr>
        <a:xfrm>
          <a:off x="9467850" y="1070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a:extLst>
            <a:ext uri="{FF2B5EF4-FFF2-40B4-BE49-F238E27FC236}">
              <a16:creationId xmlns:a16="http://schemas.microsoft.com/office/drawing/2014/main" id="{67662B2C-1130-4B56-998B-AD87CB3EAB28}"/>
            </a:ext>
          </a:extLst>
        </xdr:cNvPr>
        <xdr:cNvCxnSpPr/>
      </xdr:nvCxnSpPr>
      <xdr:spPr>
        <a:xfrm>
          <a:off x="9359900" y="107025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a:extLst>
            <a:ext uri="{FF2B5EF4-FFF2-40B4-BE49-F238E27FC236}">
              <a16:creationId xmlns:a16="http://schemas.microsoft.com/office/drawing/2014/main" id="{0A1BD52D-C6C3-48A9-A699-0462ED977EDB}"/>
            </a:ext>
          </a:extLst>
        </xdr:cNvPr>
        <xdr:cNvSpPr txBox="1"/>
      </xdr:nvSpPr>
      <xdr:spPr>
        <a:xfrm>
          <a:off x="9467850" y="90812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a:extLst>
            <a:ext uri="{FF2B5EF4-FFF2-40B4-BE49-F238E27FC236}">
              <a16:creationId xmlns:a16="http://schemas.microsoft.com/office/drawing/2014/main" id="{BA7589FC-41F5-42F5-8692-5241AB52EBC7}"/>
            </a:ext>
          </a:extLst>
        </xdr:cNvPr>
        <xdr:cNvCxnSpPr/>
      </xdr:nvCxnSpPr>
      <xdr:spPr>
        <a:xfrm>
          <a:off x="9359900" y="9293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40782</xdr:rowOff>
    </xdr:from>
    <xdr:ext cx="599010" cy="259045"/>
    <xdr:sp macro="" textlink="">
      <xdr:nvSpPr>
        <xdr:cNvPr id="219" name="【橋りょう・トンネル】&#10;一人当たり有形固定資産（償却資産）額平均値テキスト">
          <a:extLst>
            <a:ext uri="{FF2B5EF4-FFF2-40B4-BE49-F238E27FC236}">
              <a16:creationId xmlns:a16="http://schemas.microsoft.com/office/drawing/2014/main" id="{D20BD469-FF77-4B3F-99FE-16BA1888575B}"/>
            </a:ext>
          </a:extLst>
        </xdr:cNvPr>
        <xdr:cNvSpPr txBox="1"/>
      </xdr:nvSpPr>
      <xdr:spPr>
        <a:xfrm>
          <a:off x="9467850" y="1044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a:extLst>
            <a:ext uri="{FF2B5EF4-FFF2-40B4-BE49-F238E27FC236}">
              <a16:creationId xmlns:a16="http://schemas.microsoft.com/office/drawing/2014/main" id="{A8EEC3D6-BD1C-4DB6-8936-74F17F7841E9}"/>
            </a:ext>
          </a:extLst>
        </xdr:cNvPr>
        <xdr:cNvSpPr/>
      </xdr:nvSpPr>
      <xdr:spPr>
        <a:xfrm>
          <a:off x="9398000" y="10590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a:extLst>
            <a:ext uri="{FF2B5EF4-FFF2-40B4-BE49-F238E27FC236}">
              <a16:creationId xmlns:a16="http://schemas.microsoft.com/office/drawing/2014/main" id="{39B2683A-C689-47FC-B998-BFC5A382A621}"/>
            </a:ext>
          </a:extLst>
        </xdr:cNvPr>
        <xdr:cNvSpPr/>
      </xdr:nvSpPr>
      <xdr:spPr>
        <a:xfrm>
          <a:off x="8636000" y="105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a:extLst>
            <a:ext uri="{FF2B5EF4-FFF2-40B4-BE49-F238E27FC236}">
              <a16:creationId xmlns:a16="http://schemas.microsoft.com/office/drawing/2014/main" id="{72716AC8-48C7-4411-AB8D-0F5D6682DA17}"/>
            </a:ext>
          </a:extLst>
        </xdr:cNvPr>
        <xdr:cNvSpPr/>
      </xdr:nvSpPr>
      <xdr:spPr>
        <a:xfrm>
          <a:off x="7842250" y="105926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a:extLst>
            <a:ext uri="{FF2B5EF4-FFF2-40B4-BE49-F238E27FC236}">
              <a16:creationId xmlns:a16="http://schemas.microsoft.com/office/drawing/2014/main" id="{539F7685-ECE8-40D1-AF7C-679194706FA8}"/>
            </a:ext>
          </a:extLst>
        </xdr:cNvPr>
        <xdr:cNvSpPr/>
      </xdr:nvSpPr>
      <xdr:spPr>
        <a:xfrm>
          <a:off x="7029450" y="106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9B4F3EA-B05F-4D96-8A9C-A76569660CD7}"/>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88BC493-56EE-4E80-8088-334A3AE5A904}"/>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0828D3A-FD06-4280-A4A3-E3BF8A81DDB4}"/>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42201DA3-7FE5-4852-9AC9-0C6BE8035CD6}"/>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1E5E4F1-E6C2-4811-9BC4-1AE97DFC0C42}"/>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47713</xdr:rowOff>
    </xdr:from>
    <xdr:to>
      <xdr:col>55</xdr:col>
      <xdr:colOff>50800</xdr:colOff>
      <xdr:row>64</xdr:row>
      <xdr:rowOff>149313</xdr:rowOff>
    </xdr:to>
    <xdr:sp macro="" textlink="">
      <xdr:nvSpPr>
        <xdr:cNvPr id="229" name="楕円 228">
          <a:extLst>
            <a:ext uri="{FF2B5EF4-FFF2-40B4-BE49-F238E27FC236}">
              <a16:creationId xmlns:a16="http://schemas.microsoft.com/office/drawing/2014/main" id="{4BA4C4C3-94A9-4A77-830A-4FCBC79D46AE}"/>
            </a:ext>
          </a:extLst>
        </xdr:cNvPr>
        <xdr:cNvSpPr/>
      </xdr:nvSpPr>
      <xdr:spPr>
        <a:xfrm>
          <a:off x="9398000" y="10620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167782</xdr:rowOff>
    </xdr:from>
    <xdr:ext cx="534377" cy="259045"/>
    <xdr:sp macro="" textlink="">
      <xdr:nvSpPr>
        <xdr:cNvPr id="230" name="【橋りょう・トンネル】&#10;一人当たり有形固定資産（償却資産）額該当値テキスト">
          <a:extLst>
            <a:ext uri="{FF2B5EF4-FFF2-40B4-BE49-F238E27FC236}">
              <a16:creationId xmlns:a16="http://schemas.microsoft.com/office/drawing/2014/main" id="{77619B57-D9AF-4D8F-93E0-3393231DC708}"/>
            </a:ext>
          </a:extLst>
        </xdr:cNvPr>
        <xdr:cNvSpPr txBox="1"/>
      </xdr:nvSpPr>
      <xdr:spPr>
        <a:xfrm>
          <a:off x="9467850" y="105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47792</xdr:rowOff>
    </xdr:from>
    <xdr:to>
      <xdr:col>50</xdr:col>
      <xdr:colOff>165100</xdr:colOff>
      <xdr:row>64</xdr:row>
      <xdr:rowOff>149392</xdr:rowOff>
    </xdr:to>
    <xdr:sp macro="" textlink="">
      <xdr:nvSpPr>
        <xdr:cNvPr id="231" name="楕円 230">
          <a:extLst>
            <a:ext uri="{FF2B5EF4-FFF2-40B4-BE49-F238E27FC236}">
              <a16:creationId xmlns:a16="http://schemas.microsoft.com/office/drawing/2014/main" id="{4705A404-D0BD-4509-9A52-DBF7A9EAC670}"/>
            </a:ext>
          </a:extLst>
        </xdr:cNvPr>
        <xdr:cNvSpPr/>
      </xdr:nvSpPr>
      <xdr:spPr>
        <a:xfrm>
          <a:off x="8636000" y="106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98513</xdr:rowOff>
    </xdr:from>
    <xdr:to>
      <xdr:col>55</xdr:col>
      <xdr:colOff>0</xdr:colOff>
      <xdr:row>64</xdr:row>
      <xdr:rowOff>98592</xdr:rowOff>
    </xdr:to>
    <xdr:cxnSp macro="">
      <xdr:nvCxnSpPr>
        <xdr:cNvPr id="232" name="直線コネクタ 231">
          <a:extLst>
            <a:ext uri="{FF2B5EF4-FFF2-40B4-BE49-F238E27FC236}">
              <a16:creationId xmlns:a16="http://schemas.microsoft.com/office/drawing/2014/main" id="{A69F9E69-19C2-432C-956C-2DE933477809}"/>
            </a:ext>
          </a:extLst>
        </xdr:cNvPr>
        <xdr:cNvCxnSpPr/>
      </xdr:nvCxnSpPr>
      <xdr:spPr>
        <a:xfrm flipV="1">
          <a:off x="8686800" y="10671263"/>
          <a:ext cx="742950" cy="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47791</xdr:rowOff>
    </xdr:from>
    <xdr:to>
      <xdr:col>46</xdr:col>
      <xdr:colOff>38100</xdr:colOff>
      <xdr:row>64</xdr:row>
      <xdr:rowOff>149391</xdr:rowOff>
    </xdr:to>
    <xdr:sp macro="" textlink="">
      <xdr:nvSpPr>
        <xdr:cNvPr id="233" name="楕円 232">
          <a:extLst>
            <a:ext uri="{FF2B5EF4-FFF2-40B4-BE49-F238E27FC236}">
              <a16:creationId xmlns:a16="http://schemas.microsoft.com/office/drawing/2014/main" id="{6E94E362-3715-4C6A-943B-31B0D1E2F135}"/>
            </a:ext>
          </a:extLst>
        </xdr:cNvPr>
        <xdr:cNvSpPr/>
      </xdr:nvSpPr>
      <xdr:spPr>
        <a:xfrm>
          <a:off x="7842250" y="106205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98591</xdr:rowOff>
    </xdr:from>
    <xdr:to>
      <xdr:col>50</xdr:col>
      <xdr:colOff>114300</xdr:colOff>
      <xdr:row>64</xdr:row>
      <xdr:rowOff>98592</xdr:rowOff>
    </xdr:to>
    <xdr:cxnSp macro="">
      <xdr:nvCxnSpPr>
        <xdr:cNvPr id="234" name="直線コネクタ 233">
          <a:extLst>
            <a:ext uri="{FF2B5EF4-FFF2-40B4-BE49-F238E27FC236}">
              <a16:creationId xmlns:a16="http://schemas.microsoft.com/office/drawing/2014/main" id="{C21485B1-F0A1-484C-984B-B12A75E86833}"/>
            </a:ext>
          </a:extLst>
        </xdr:cNvPr>
        <xdr:cNvCxnSpPr/>
      </xdr:nvCxnSpPr>
      <xdr:spPr>
        <a:xfrm>
          <a:off x="7886700" y="10671341"/>
          <a:ext cx="8001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47826</xdr:rowOff>
    </xdr:from>
    <xdr:to>
      <xdr:col>41</xdr:col>
      <xdr:colOff>101600</xdr:colOff>
      <xdr:row>64</xdr:row>
      <xdr:rowOff>149426</xdr:rowOff>
    </xdr:to>
    <xdr:sp macro="" textlink="">
      <xdr:nvSpPr>
        <xdr:cNvPr id="235" name="楕円 234">
          <a:extLst>
            <a:ext uri="{FF2B5EF4-FFF2-40B4-BE49-F238E27FC236}">
              <a16:creationId xmlns:a16="http://schemas.microsoft.com/office/drawing/2014/main" id="{E86F3447-36CC-4C6C-BD46-FBAAD30D874A}"/>
            </a:ext>
          </a:extLst>
        </xdr:cNvPr>
        <xdr:cNvSpPr/>
      </xdr:nvSpPr>
      <xdr:spPr>
        <a:xfrm>
          <a:off x="7029450" y="106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98591</xdr:rowOff>
    </xdr:from>
    <xdr:to>
      <xdr:col>45</xdr:col>
      <xdr:colOff>177800</xdr:colOff>
      <xdr:row>64</xdr:row>
      <xdr:rowOff>98626</xdr:rowOff>
    </xdr:to>
    <xdr:cxnSp macro="">
      <xdr:nvCxnSpPr>
        <xdr:cNvPr id="236" name="直線コネクタ 235">
          <a:extLst>
            <a:ext uri="{FF2B5EF4-FFF2-40B4-BE49-F238E27FC236}">
              <a16:creationId xmlns:a16="http://schemas.microsoft.com/office/drawing/2014/main" id="{60892DE6-73DD-487F-AEEB-01B31EACF712}"/>
            </a:ext>
          </a:extLst>
        </xdr:cNvPr>
        <xdr:cNvCxnSpPr/>
      </xdr:nvCxnSpPr>
      <xdr:spPr>
        <a:xfrm flipV="1">
          <a:off x="7080250" y="10671341"/>
          <a:ext cx="80645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135580</xdr:rowOff>
    </xdr:from>
    <xdr:ext cx="599010" cy="259045"/>
    <xdr:sp macro="" textlink="">
      <xdr:nvSpPr>
        <xdr:cNvPr id="237" name="n_1aveValue【橋りょう・トンネル】&#10;一人当たり有形固定資産（償却資産）額">
          <a:extLst>
            <a:ext uri="{FF2B5EF4-FFF2-40B4-BE49-F238E27FC236}">
              <a16:creationId xmlns:a16="http://schemas.microsoft.com/office/drawing/2014/main" id="{63F61065-7BD9-430C-9542-94438CEDF547}"/>
            </a:ext>
          </a:extLst>
        </xdr:cNvPr>
        <xdr:cNvSpPr txBox="1"/>
      </xdr:nvSpPr>
      <xdr:spPr>
        <a:xfrm>
          <a:off x="8399995" y="1037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138051</xdr:rowOff>
    </xdr:from>
    <xdr:ext cx="599010" cy="259045"/>
    <xdr:sp macro="" textlink="">
      <xdr:nvSpPr>
        <xdr:cNvPr id="238" name="n_2aveValue【橋りょう・トンネル】&#10;一人当たり有形固定資産（償却資産）額">
          <a:extLst>
            <a:ext uri="{FF2B5EF4-FFF2-40B4-BE49-F238E27FC236}">
              <a16:creationId xmlns:a16="http://schemas.microsoft.com/office/drawing/2014/main" id="{B6C3BE77-438C-4DB6-8178-386960EBDB4A}"/>
            </a:ext>
          </a:extLst>
        </xdr:cNvPr>
        <xdr:cNvSpPr txBox="1"/>
      </xdr:nvSpPr>
      <xdr:spPr>
        <a:xfrm>
          <a:off x="7612595" y="1038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150092</xdr:rowOff>
    </xdr:from>
    <xdr:ext cx="599010" cy="259045"/>
    <xdr:sp macro="" textlink="">
      <xdr:nvSpPr>
        <xdr:cNvPr id="239" name="n_3aveValue【橋りょう・トンネル】&#10;一人当たり有形固定資産（償却資産）額">
          <a:extLst>
            <a:ext uri="{FF2B5EF4-FFF2-40B4-BE49-F238E27FC236}">
              <a16:creationId xmlns:a16="http://schemas.microsoft.com/office/drawing/2014/main" id="{3A69C7D1-BB27-4A3C-A7FA-675F85417A57}"/>
            </a:ext>
          </a:extLst>
        </xdr:cNvPr>
        <xdr:cNvSpPr txBox="1"/>
      </xdr:nvSpPr>
      <xdr:spPr>
        <a:xfrm>
          <a:off x="6818845" y="1039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140519</xdr:rowOff>
    </xdr:from>
    <xdr:ext cx="534377" cy="259045"/>
    <xdr:sp macro="" textlink="">
      <xdr:nvSpPr>
        <xdr:cNvPr id="240" name="n_1mainValue【橋りょう・トンネル】&#10;一人当たり有形固定資産（償却資産）額">
          <a:extLst>
            <a:ext uri="{FF2B5EF4-FFF2-40B4-BE49-F238E27FC236}">
              <a16:creationId xmlns:a16="http://schemas.microsoft.com/office/drawing/2014/main" id="{F7C6D537-D959-47C3-951E-06CAC81C13C1}"/>
            </a:ext>
          </a:extLst>
        </xdr:cNvPr>
        <xdr:cNvSpPr txBox="1"/>
      </xdr:nvSpPr>
      <xdr:spPr>
        <a:xfrm>
          <a:off x="8425961" y="1071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140518</xdr:rowOff>
    </xdr:from>
    <xdr:ext cx="534377" cy="259045"/>
    <xdr:sp macro="" textlink="">
      <xdr:nvSpPr>
        <xdr:cNvPr id="241" name="n_2mainValue【橋りょう・トンネル】&#10;一人当たり有形固定資産（償却資産）額">
          <a:extLst>
            <a:ext uri="{FF2B5EF4-FFF2-40B4-BE49-F238E27FC236}">
              <a16:creationId xmlns:a16="http://schemas.microsoft.com/office/drawing/2014/main" id="{2DA68A3E-4784-4705-B31C-8F8AF0EE3699}"/>
            </a:ext>
          </a:extLst>
        </xdr:cNvPr>
        <xdr:cNvSpPr txBox="1"/>
      </xdr:nvSpPr>
      <xdr:spPr>
        <a:xfrm>
          <a:off x="7644911" y="107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140553</xdr:rowOff>
    </xdr:from>
    <xdr:ext cx="534377" cy="259045"/>
    <xdr:sp macro="" textlink="">
      <xdr:nvSpPr>
        <xdr:cNvPr id="242" name="n_3mainValue【橋りょう・トンネル】&#10;一人当たり有形固定資産（償却資産）額">
          <a:extLst>
            <a:ext uri="{FF2B5EF4-FFF2-40B4-BE49-F238E27FC236}">
              <a16:creationId xmlns:a16="http://schemas.microsoft.com/office/drawing/2014/main" id="{7968302A-2301-4C16-A187-4ADCBFF4DECE}"/>
            </a:ext>
          </a:extLst>
        </xdr:cNvPr>
        <xdr:cNvSpPr txBox="1"/>
      </xdr:nvSpPr>
      <xdr:spPr>
        <a:xfrm>
          <a:off x="6851161" y="107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E079ABD2-62D4-48F5-B84E-CEEBD24FD2A1}"/>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A21172E-4581-410E-AFE3-F4484034ABA6}"/>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151F0333-B353-4F02-B3A0-79C637476909}"/>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FA03065-8459-47E0-A1FA-BF87BD26CA52}"/>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D3542B12-AD20-4CD9-8894-075482B0D40E}"/>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A90D6380-1474-48DA-86CF-B9F22D38BEFA}"/>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16087862-C664-44F4-BC64-0BC4F60743B6}"/>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9DD9D1FB-D2F8-4A28-AAC2-9908B5831619}"/>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07D948C2-48FE-44DC-9471-13AB9BD46F9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431C1496-CB80-4E03-9CC4-E56025877561}"/>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a:extLst>
            <a:ext uri="{FF2B5EF4-FFF2-40B4-BE49-F238E27FC236}">
              <a16:creationId xmlns:a16="http://schemas.microsoft.com/office/drawing/2014/main" id="{715F70C3-17DC-4E5B-87FE-B9CCBF2B92A6}"/>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a:extLst>
            <a:ext uri="{FF2B5EF4-FFF2-40B4-BE49-F238E27FC236}">
              <a16:creationId xmlns:a16="http://schemas.microsoft.com/office/drawing/2014/main" id="{3E9FA0B8-185D-4A92-AD9F-03FC181F3A4C}"/>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a:extLst>
            <a:ext uri="{FF2B5EF4-FFF2-40B4-BE49-F238E27FC236}">
              <a16:creationId xmlns:a16="http://schemas.microsoft.com/office/drawing/2014/main" id="{43E9C546-4AB9-437A-9E2B-745991308729}"/>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a:extLst>
            <a:ext uri="{FF2B5EF4-FFF2-40B4-BE49-F238E27FC236}">
              <a16:creationId xmlns:a16="http://schemas.microsoft.com/office/drawing/2014/main" id="{B9ADEE2F-D2DE-4EBC-838E-B45317BE3A3E}"/>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a:extLst>
            <a:ext uri="{FF2B5EF4-FFF2-40B4-BE49-F238E27FC236}">
              <a16:creationId xmlns:a16="http://schemas.microsoft.com/office/drawing/2014/main" id="{F81B3201-3EE1-4178-BCC8-A62CD2C3CEA1}"/>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a:extLst>
            <a:ext uri="{FF2B5EF4-FFF2-40B4-BE49-F238E27FC236}">
              <a16:creationId xmlns:a16="http://schemas.microsoft.com/office/drawing/2014/main" id="{EB069874-5903-45E3-9EAB-D00DC95568D0}"/>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a:extLst>
            <a:ext uri="{FF2B5EF4-FFF2-40B4-BE49-F238E27FC236}">
              <a16:creationId xmlns:a16="http://schemas.microsoft.com/office/drawing/2014/main" id="{E7B588D1-DB90-4E9A-AB3C-74F13D8F2657}"/>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a:extLst>
            <a:ext uri="{FF2B5EF4-FFF2-40B4-BE49-F238E27FC236}">
              <a16:creationId xmlns:a16="http://schemas.microsoft.com/office/drawing/2014/main" id="{8C8AB7ED-FB52-44B9-8B71-96C2ECD068D0}"/>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a:extLst>
            <a:ext uri="{FF2B5EF4-FFF2-40B4-BE49-F238E27FC236}">
              <a16:creationId xmlns:a16="http://schemas.microsoft.com/office/drawing/2014/main" id="{D88768BD-737B-4D1A-9B80-BEE9B92BDC07}"/>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a:extLst>
            <a:ext uri="{FF2B5EF4-FFF2-40B4-BE49-F238E27FC236}">
              <a16:creationId xmlns:a16="http://schemas.microsoft.com/office/drawing/2014/main" id="{6F8415A4-1A26-4840-946C-5BD8BB086FB0}"/>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a:extLst>
            <a:ext uri="{FF2B5EF4-FFF2-40B4-BE49-F238E27FC236}">
              <a16:creationId xmlns:a16="http://schemas.microsoft.com/office/drawing/2014/main" id="{E9376B7F-6B50-4821-9A05-3B14EE98588F}"/>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a:extLst>
            <a:ext uri="{FF2B5EF4-FFF2-40B4-BE49-F238E27FC236}">
              <a16:creationId xmlns:a16="http://schemas.microsoft.com/office/drawing/2014/main" id="{889B8866-5069-416D-9159-A4FF0E5E822C}"/>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DE547B80-AB98-4A50-90CE-3A275DBA2AA9}"/>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C41511FF-1F25-479D-8C51-EC6065B5F86F}"/>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667A83A2-EEB3-4B82-BE13-AE1B67A1D4B2}"/>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a:extLst>
            <a:ext uri="{FF2B5EF4-FFF2-40B4-BE49-F238E27FC236}">
              <a16:creationId xmlns:a16="http://schemas.microsoft.com/office/drawing/2014/main" id="{8E4FDE12-6261-48FE-9FF3-D7362E109F40}"/>
            </a:ext>
          </a:extLst>
        </xdr:cNvPr>
        <xdr:cNvCxnSpPr/>
      </xdr:nvCxnSpPr>
      <xdr:spPr>
        <a:xfrm flipV="1">
          <a:off x="4177665" y="127979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a:extLst>
            <a:ext uri="{FF2B5EF4-FFF2-40B4-BE49-F238E27FC236}">
              <a16:creationId xmlns:a16="http://schemas.microsoft.com/office/drawing/2014/main" id="{8C7C8E54-B834-4026-AF52-63DDA41E5E15}"/>
            </a:ext>
          </a:extLst>
        </xdr:cNvPr>
        <xdr:cNvSpPr txBox="1"/>
      </xdr:nvSpPr>
      <xdr:spPr>
        <a:xfrm>
          <a:off x="4216400" y="143415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a:extLst>
            <a:ext uri="{FF2B5EF4-FFF2-40B4-BE49-F238E27FC236}">
              <a16:creationId xmlns:a16="http://schemas.microsoft.com/office/drawing/2014/main" id="{071A1FAE-8570-43EE-A090-A904DD2E08E5}"/>
            </a:ext>
          </a:extLst>
        </xdr:cNvPr>
        <xdr:cNvCxnSpPr/>
      </xdr:nvCxnSpPr>
      <xdr:spPr>
        <a:xfrm>
          <a:off x="4108450" y="143377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66B65644-4139-4874-9D95-677BF98DE995}"/>
            </a:ext>
          </a:extLst>
        </xdr:cNvPr>
        <xdr:cNvSpPr txBox="1"/>
      </xdr:nvSpPr>
      <xdr:spPr>
        <a:xfrm>
          <a:off x="421640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a:extLst>
            <a:ext uri="{FF2B5EF4-FFF2-40B4-BE49-F238E27FC236}">
              <a16:creationId xmlns:a16="http://schemas.microsoft.com/office/drawing/2014/main" id="{1C82DA44-0F3D-4F15-A3E9-54C4C845D8B3}"/>
            </a:ext>
          </a:extLst>
        </xdr:cNvPr>
        <xdr:cNvCxnSpPr/>
      </xdr:nvCxnSpPr>
      <xdr:spPr>
        <a:xfrm>
          <a:off x="41084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53AB2724-C461-4249-8851-11F8CC994ACD}"/>
            </a:ext>
          </a:extLst>
        </xdr:cNvPr>
        <xdr:cNvSpPr txBox="1"/>
      </xdr:nvSpPr>
      <xdr:spPr>
        <a:xfrm>
          <a:off x="4216400" y="13185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a:extLst>
            <a:ext uri="{FF2B5EF4-FFF2-40B4-BE49-F238E27FC236}">
              <a16:creationId xmlns:a16="http://schemas.microsoft.com/office/drawing/2014/main" id="{B3486429-EDE2-4569-97A8-8CAEE7FFCCC5}"/>
            </a:ext>
          </a:extLst>
        </xdr:cNvPr>
        <xdr:cNvSpPr/>
      </xdr:nvSpPr>
      <xdr:spPr>
        <a:xfrm>
          <a:off x="4127500" y="13327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a:extLst>
            <a:ext uri="{FF2B5EF4-FFF2-40B4-BE49-F238E27FC236}">
              <a16:creationId xmlns:a16="http://schemas.microsoft.com/office/drawing/2014/main" id="{50B5AE59-48FE-4BB9-A3FB-D6C1A01BA516}"/>
            </a:ext>
          </a:extLst>
        </xdr:cNvPr>
        <xdr:cNvSpPr/>
      </xdr:nvSpPr>
      <xdr:spPr>
        <a:xfrm>
          <a:off x="3384550" y="133879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a:extLst>
            <a:ext uri="{FF2B5EF4-FFF2-40B4-BE49-F238E27FC236}">
              <a16:creationId xmlns:a16="http://schemas.microsoft.com/office/drawing/2014/main" id="{338BC9A9-917F-45BF-A0A6-272840F89477}"/>
            </a:ext>
          </a:extLst>
        </xdr:cNvPr>
        <xdr:cNvSpPr/>
      </xdr:nvSpPr>
      <xdr:spPr>
        <a:xfrm>
          <a:off x="2571750" y="13348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a:extLst>
            <a:ext uri="{FF2B5EF4-FFF2-40B4-BE49-F238E27FC236}">
              <a16:creationId xmlns:a16="http://schemas.microsoft.com/office/drawing/2014/main" id="{61F2DD87-03F5-43A7-9F24-54DDB586973F}"/>
            </a:ext>
          </a:extLst>
        </xdr:cNvPr>
        <xdr:cNvSpPr/>
      </xdr:nvSpPr>
      <xdr:spPr>
        <a:xfrm>
          <a:off x="1778000" y="133322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C7F96688-5AB5-451C-9F33-8DD89FB5F2BB}"/>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4DF0637-03C8-44B2-9BFA-4B8E2859147F}"/>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9BFE924-7AE3-4965-8217-E2A8972A48C4}"/>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518DA46B-DCE5-40A3-BDC3-44B00533BFDF}"/>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BD33F57-AC78-4E4D-88AF-E0FB7498AFD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152219</xdr:rowOff>
    </xdr:from>
    <xdr:to>
      <xdr:col>24</xdr:col>
      <xdr:colOff>114300</xdr:colOff>
      <xdr:row>81</xdr:row>
      <xdr:rowOff>82369</xdr:rowOff>
    </xdr:to>
    <xdr:sp macro="" textlink="">
      <xdr:nvSpPr>
        <xdr:cNvPr id="283" name="楕円 282">
          <a:extLst>
            <a:ext uri="{FF2B5EF4-FFF2-40B4-BE49-F238E27FC236}">
              <a16:creationId xmlns:a16="http://schemas.microsoft.com/office/drawing/2014/main" id="{C3199EF8-01F3-4FEB-925D-86D4BCE7B077}"/>
            </a:ext>
          </a:extLst>
        </xdr:cNvPr>
        <xdr:cNvSpPr/>
      </xdr:nvSpPr>
      <xdr:spPr>
        <a:xfrm>
          <a:off x="4127500" y="133665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130646</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4D87D8CA-CC10-410E-BF53-CB310C2C496B}"/>
            </a:ext>
          </a:extLst>
        </xdr:cNvPr>
        <xdr:cNvSpPr txBox="1"/>
      </xdr:nvSpPr>
      <xdr:spPr>
        <a:xfrm>
          <a:off x="4216400" y="13344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85" name="楕円 284">
          <a:extLst>
            <a:ext uri="{FF2B5EF4-FFF2-40B4-BE49-F238E27FC236}">
              <a16:creationId xmlns:a16="http://schemas.microsoft.com/office/drawing/2014/main" id="{2EDE9464-46EA-4353-8388-48326733E1DF}"/>
            </a:ext>
          </a:extLst>
        </xdr:cNvPr>
        <xdr:cNvSpPr/>
      </xdr:nvSpPr>
      <xdr:spPr>
        <a:xfrm>
          <a:off x="3384550" y="133896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31569</xdr:rowOff>
    </xdr:from>
    <xdr:to>
      <xdr:col>24</xdr:col>
      <xdr:colOff>63500</xdr:colOff>
      <xdr:row>81</xdr:row>
      <xdr:rowOff>60961</xdr:rowOff>
    </xdr:to>
    <xdr:cxnSp macro="">
      <xdr:nvCxnSpPr>
        <xdr:cNvPr id="286" name="直線コネクタ 285">
          <a:extLst>
            <a:ext uri="{FF2B5EF4-FFF2-40B4-BE49-F238E27FC236}">
              <a16:creationId xmlns:a16="http://schemas.microsoft.com/office/drawing/2014/main" id="{69077719-3152-40E6-8AB1-873CAA199BDD}"/>
            </a:ext>
          </a:extLst>
        </xdr:cNvPr>
        <xdr:cNvCxnSpPr/>
      </xdr:nvCxnSpPr>
      <xdr:spPr>
        <a:xfrm flipV="1">
          <a:off x="3429000" y="13411019"/>
          <a:ext cx="7493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36286</xdr:rowOff>
    </xdr:from>
    <xdr:to>
      <xdr:col>15</xdr:col>
      <xdr:colOff>101600</xdr:colOff>
      <xdr:row>81</xdr:row>
      <xdr:rowOff>137886</xdr:rowOff>
    </xdr:to>
    <xdr:sp macro="" textlink="">
      <xdr:nvSpPr>
        <xdr:cNvPr id="287" name="楕円 286">
          <a:extLst>
            <a:ext uri="{FF2B5EF4-FFF2-40B4-BE49-F238E27FC236}">
              <a16:creationId xmlns:a16="http://schemas.microsoft.com/office/drawing/2014/main" id="{DE816E4B-7EC9-4BD8-94D3-79FFF8E86AE3}"/>
            </a:ext>
          </a:extLst>
        </xdr:cNvPr>
        <xdr:cNvSpPr/>
      </xdr:nvSpPr>
      <xdr:spPr>
        <a:xfrm>
          <a:off x="2571750" y="134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87086</xdr:rowOff>
    </xdr:to>
    <xdr:cxnSp macro="">
      <xdr:nvCxnSpPr>
        <xdr:cNvPr id="288" name="直線コネクタ 287">
          <a:extLst>
            <a:ext uri="{FF2B5EF4-FFF2-40B4-BE49-F238E27FC236}">
              <a16:creationId xmlns:a16="http://schemas.microsoft.com/office/drawing/2014/main" id="{0DA07E94-2DB9-487C-9CCF-D509017AA16B}"/>
            </a:ext>
          </a:extLst>
        </xdr:cNvPr>
        <xdr:cNvCxnSpPr/>
      </xdr:nvCxnSpPr>
      <xdr:spPr>
        <a:xfrm flipV="1">
          <a:off x="2622550" y="13440411"/>
          <a:ext cx="80645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65677</xdr:rowOff>
    </xdr:from>
    <xdr:to>
      <xdr:col>10</xdr:col>
      <xdr:colOff>165100</xdr:colOff>
      <xdr:row>81</xdr:row>
      <xdr:rowOff>167277</xdr:rowOff>
    </xdr:to>
    <xdr:sp macro="" textlink="">
      <xdr:nvSpPr>
        <xdr:cNvPr id="289" name="楕円 288">
          <a:extLst>
            <a:ext uri="{FF2B5EF4-FFF2-40B4-BE49-F238E27FC236}">
              <a16:creationId xmlns:a16="http://schemas.microsoft.com/office/drawing/2014/main" id="{8082BC56-F909-4C20-BDB2-5A40816EBE8A}"/>
            </a:ext>
          </a:extLst>
        </xdr:cNvPr>
        <xdr:cNvSpPr/>
      </xdr:nvSpPr>
      <xdr:spPr>
        <a:xfrm>
          <a:off x="1778000" y="1344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81</xdr:row>
      <xdr:rowOff>116477</xdr:rowOff>
    </xdr:to>
    <xdr:cxnSp macro="">
      <xdr:nvCxnSpPr>
        <xdr:cNvPr id="290" name="直線コネクタ 289">
          <a:extLst>
            <a:ext uri="{FF2B5EF4-FFF2-40B4-BE49-F238E27FC236}">
              <a16:creationId xmlns:a16="http://schemas.microsoft.com/office/drawing/2014/main" id="{342C38A1-9591-40A1-8E2D-56BB1D323EF0}"/>
            </a:ext>
          </a:extLst>
        </xdr:cNvPr>
        <xdr:cNvCxnSpPr/>
      </xdr:nvCxnSpPr>
      <xdr:spPr>
        <a:xfrm flipV="1">
          <a:off x="1828800" y="13466536"/>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126654</xdr:rowOff>
    </xdr:from>
    <xdr:ext cx="405111" cy="259045"/>
    <xdr:sp macro="" textlink="">
      <xdr:nvSpPr>
        <xdr:cNvPr id="291" name="n_1aveValue【公営住宅】&#10;有形固定資産減価償却率">
          <a:extLst>
            <a:ext uri="{FF2B5EF4-FFF2-40B4-BE49-F238E27FC236}">
              <a16:creationId xmlns:a16="http://schemas.microsoft.com/office/drawing/2014/main" id="{186F3D13-BC8D-4EF1-8F28-81024C08D367}"/>
            </a:ext>
          </a:extLst>
        </xdr:cNvPr>
        <xdr:cNvSpPr txBox="1"/>
      </xdr:nvSpPr>
      <xdr:spPr>
        <a:xfrm>
          <a:off x="3239144" y="1317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2" name="n_2aveValue【公営住宅】&#10;有形固定資産減価償却率">
          <a:extLst>
            <a:ext uri="{FF2B5EF4-FFF2-40B4-BE49-F238E27FC236}">
              <a16:creationId xmlns:a16="http://schemas.microsoft.com/office/drawing/2014/main" id="{DDEBCE2F-ECB0-4293-A3B2-AD93595997CE}"/>
            </a:ext>
          </a:extLst>
        </xdr:cNvPr>
        <xdr:cNvSpPr txBox="1"/>
      </xdr:nvSpPr>
      <xdr:spPr>
        <a:xfrm>
          <a:off x="2439044" y="1313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a:extLst>
            <a:ext uri="{FF2B5EF4-FFF2-40B4-BE49-F238E27FC236}">
              <a16:creationId xmlns:a16="http://schemas.microsoft.com/office/drawing/2014/main" id="{603E9BA7-F89A-466F-A546-0F0E82F33049}"/>
            </a:ext>
          </a:extLst>
        </xdr:cNvPr>
        <xdr:cNvSpPr txBox="1"/>
      </xdr:nvSpPr>
      <xdr:spPr>
        <a:xfrm>
          <a:off x="1645294" y="1311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102888</xdr:rowOff>
    </xdr:from>
    <xdr:ext cx="405111" cy="259045"/>
    <xdr:sp macro="" textlink="">
      <xdr:nvSpPr>
        <xdr:cNvPr id="294" name="n_1mainValue【公営住宅】&#10;有形固定資産減価償却率">
          <a:extLst>
            <a:ext uri="{FF2B5EF4-FFF2-40B4-BE49-F238E27FC236}">
              <a16:creationId xmlns:a16="http://schemas.microsoft.com/office/drawing/2014/main" id="{66425B65-93D0-4ECE-8B64-6BD11FE27CA5}"/>
            </a:ext>
          </a:extLst>
        </xdr:cNvPr>
        <xdr:cNvSpPr txBox="1"/>
      </xdr:nvSpPr>
      <xdr:spPr>
        <a:xfrm>
          <a:off x="32391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129013</xdr:rowOff>
    </xdr:from>
    <xdr:ext cx="405111" cy="259045"/>
    <xdr:sp macro="" textlink="">
      <xdr:nvSpPr>
        <xdr:cNvPr id="295" name="n_2mainValue【公営住宅】&#10;有形固定資産減価償却率">
          <a:extLst>
            <a:ext uri="{FF2B5EF4-FFF2-40B4-BE49-F238E27FC236}">
              <a16:creationId xmlns:a16="http://schemas.microsoft.com/office/drawing/2014/main" id="{969BC498-865D-4BFD-B1A1-E04373978EA2}"/>
            </a:ext>
          </a:extLst>
        </xdr:cNvPr>
        <xdr:cNvSpPr txBox="1"/>
      </xdr:nvSpPr>
      <xdr:spPr>
        <a:xfrm>
          <a:off x="2439044" y="135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158404</xdr:rowOff>
    </xdr:from>
    <xdr:ext cx="405111" cy="259045"/>
    <xdr:sp macro="" textlink="">
      <xdr:nvSpPr>
        <xdr:cNvPr id="296" name="n_3mainValue【公営住宅】&#10;有形固定資産減価償却率">
          <a:extLst>
            <a:ext uri="{FF2B5EF4-FFF2-40B4-BE49-F238E27FC236}">
              <a16:creationId xmlns:a16="http://schemas.microsoft.com/office/drawing/2014/main" id="{771EE6DE-8112-492C-9493-F264353CE928}"/>
            </a:ext>
          </a:extLst>
        </xdr:cNvPr>
        <xdr:cNvSpPr txBox="1"/>
      </xdr:nvSpPr>
      <xdr:spPr>
        <a:xfrm>
          <a:off x="1645294" y="1353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7B378EBB-822D-4083-9AE6-1A4A981FCAB6}"/>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55896D0F-10B4-46AD-A29C-9D6810633BEB}"/>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71C9A86A-AEC0-4221-A139-94579FB14B38}"/>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77702BE9-FE08-4D1B-9DC6-FC4C4E1756A0}"/>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DFC850F1-BA44-4A0C-8E41-8B67BC7627C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5731E9B7-9101-4DD4-88AA-3CDDF984683D}"/>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6584AEDB-EFCF-407A-999E-3D8F558B5C99}"/>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DA92B274-CC8B-48A8-83CA-0F2AA23253D2}"/>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F6B8C99E-9764-48A9-8EFA-51EEB55FF593}"/>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5C85027B-3719-4BA3-804A-CA9777760F84}"/>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27006189-89FE-47A2-BFD0-6599AF165DA9}"/>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5EC88DF6-DA0D-4320-B8A2-A00CBFED00CC}"/>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467CF7C2-0309-43D7-8AFB-2551DCFEAD4E}"/>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425D5173-35AD-4727-8350-7409398A4BC6}"/>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DD8D9F49-D03E-40ED-9EBD-4DAA5D71D38E}"/>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D1F28921-0B73-4101-91F0-2E1C83441194}"/>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493F7ED2-6CFC-4E9E-A3AB-E5CAB2005F02}"/>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40ECE284-8FBB-413B-971D-065C285D648B}"/>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8815C7EF-3C7B-43DE-AC9E-478907AC10FA}"/>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45E0779D-8F78-462F-BF1D-3CCF0C62BD46}"/>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9DCD2EA7-66B9-40CC-826E-A0197198CD87}"/>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a:extLst>
            <a:ext uri="{FF2B5EF4-FFF2-40B4-BE49-F238E27FC236}">
              <a16:creationId xmlns:a16="http://schemas.microsoft.com/office/drawing/2014/main" id="{4BC70F9D-5674-4060-9AED-0A636BC065CA}"/>
            </a:ext>
          </a:extLst>
        </xdr:cNvPr>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653679E7-41EC-4638-BDA1-6A0BF42240D1}"/>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a:extLst>
            <a:ext uri="{FF2B5EF4-FFF2-40B4-BE49-F238E27FC236}">
              <a16:creationId xmlns:a16="http://schemas.microsoft.com/office/drawing/2014/main" id="{B02B2AF2-3922-4E1B-8D86-76E7F6E945B2}"/>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a:extLst>
            <a:ext uri="{FF2B5EF4-FFF2-40B4-BE49-F238E27FC236}">
              <a16:creationId xmlns:a16="http://schemas.microsoft.com/office/drawing/2014/main" id="{961D9826-BCCB-47E4-A466-68DD9D1826D3}"/>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a:extLst>
            <a:ext uri="{FF2B5EF4-FFF2-40B4-BE49-F238E27FC236}">
              <a16:creationId xmlns:a16="http://schemas.microsoft.com/office/drawing/2014/main" id="{5B07ECD6-701F-4B4C-BC54-89E2EEBE020A}"/>
            </a:ext>
          </a:extLst>
        </xdr:cNvPr>
        <xdr:cNvCxnSpPr/>
      </xdr:nvCxnSpPr>
      <xdr:spPr>
        <a:xfrm flipV="1">
          <a:off x="9429115" y="12834711"/>
          <a:ext cx="0" cy="153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a:extLst>
            <a:ext uri="{FF2B5EF4-FFF2-40B4-BE49-F238E27FC236}">
              <a16:creationId xmlns:a16="http://schemas.microsoft.com/office/drawing/2014/main" id="{072D04F4-F70E-4C6C-8B6A-E28DCB1B1632}"/>
            </a:ext>
          </a:extLst>
        </xdr:cNvPr>
        <xdr:cNvSpPr txBox="1"/>
      </xdr:nvSpPr>
      <xdr:spPr>
        <a:xfrm>
          <a:off x="9467850" y="1436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a:extLst>
            <a:ext uri="{FF2B5EF4-FFF2-40B4-BE49-F238E27FC236}">
              <a16:creationId xmlns:a16="http://schemas.microsoft.com/office/drawing/2014/main" id="{69D04460-DD89-407A-9564-A5DAC45A8C94}"/>
            </a:ext>
          </a:extLst>
        </xdr:cNvPr>
        <xdr:cNvCxnSpPr/>
      </xdr:nvCxnSpPr>
      <xdr:spPr>
        <a:xfrm>
          <a:off x="9359900" y="14371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a:extLst>
            <a:ext uri="{FF2B5EF4-FFF2-40B4-BE49-F238E27FC236}">
              <a16:creationId xmlns:a16="http://schemas.microsoft.com/office/drawing/2014/main" id="{DAD1D6C4-A454-4E44-9B5F-2CB96C2F3C1E}"/>
            </a:ext>
          </a:extLst>
        </xdr:cNvPr>
        <xdr:cNvSpPr txBox="1"/>
      </xdr:nvSpPr>
      <xdr:spPr>
        <a:xfrm>
          <a:off x="9467850" y="1261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a:extLst>
            <a:ext uri="{FF2B5EF4-FFF2-40B4-BE49-F238E27FC236}">
              <a16:creationId xmlns:a16="http://schemas.microsoft.com/office/drawing/2014/main" id="{9A11D5E2-47BB-4071-8DD8-99264297073B}"/>
            </a:ext>
          </a:extLst>
        </xdr:cNvPr>
        <xdr:cNvCxnSpPr/>
      </xdr:nvCxnSpPr>
      <xdr:spPr>
        <a:xfrm>
          <a:off x="9359900" y="12834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35813</xdr:rowOff>
    </xdr:from>
    <xdr:ext cx="469744" cy="259045"/>
    <xdr:sp macro="" textlink="">
      <xdr:nvSpPr>
        <xdr:cNvPr id="327" name="【公営住宅】&#10;一人当たり面積平均値テキスト">
          <a:extLst>
            <a:ext uri="{FF2B5EF4-FFF2-40B4-BE49-F238E27FC236}">
              <a16:creationId xmlns:a16="http://schemas.microsoft.com/office/drawing/2014/main" id="{8D650D22-E852-45BE-941C-17711848D091}"/>
            </a:ext>
          </a:extLst>
        </xdr:cNvPr>
        <xdr:cNvSpPr txBox="1"/>
      </xdr:nvSpPr>
      <xdr:spPr>
        <a:xfrm>
          <a:off x="9467850" y="140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a:extLst>
            <a:ext uri="{FF2B5EF4-FFF2-40B4-BE49-F238E27FC236}">
              <a16:creationId xmlns:a16="http://schemas.microsoft.com/office/drawing/2014/main" id="{2771BF34-0323-489E-A611-EA3CFE54BF11}"/>
            </a:ext>
          </a:extLst>
        </xdr:cNvPr>
        <xdr:cNvSpPr/>
      </xdr:nvSpPr>
      <xdr:spPr>
        <a:xfrm>
          <a:off x="9398000" y="142178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a:extLst>
            <a:ext uri="{FF2B5EF4-FFF2-40B4-BE49-F238E27FC236}">
              <a16:creationId xmlns:a16="http://schemas.microsoft.com/office/drawing/2014/main" id="{1C970D6F-E159-464F-BEBE-E56C0C0802A2}"/>
            </a:ext>
          </a:extLst>
        </xdr:cNvPr>
        <xdr:cNvSpPr/>
      </xdr:nvSpPr>
      <xdr:spPr>
        <a:xfrm>
          <a:off x="8636000" y="142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a:extLst>
            <a:ext uri="{FF2B5EF4-FFF2-40B4-BE49-F238E27FC236}">
              <a16:creationId xmlns:a16="http://schemas.microsoft.com/office/drawing/2014/main" id="{CCB572EF-DCA4-46B1-865F-2F617A02E619}"/>
            </a:ext>
          </a:extLst>
        </xdr:cNvPr>
        <xdr:cNvSpPr/>
      </xdr:nvSpPr>
      <xdr:spPr>
        <a:xfrm>
          <a:off x="7842250" y="14221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a:extLst>
            <a:ext uri="{FF2B5EF4-FFF2-40B4-BE49-F238E27FC236}">
              <a16:creationId xmlns:a16="http://schemas.microsoft.com/office/drawing/2014/main" id="{00C8CB60-688A-4D96-B281-358A557AEF04}"/>
            </a:ext>
          </a:extLst>
        </xdr:cNvPr>
        <xdr:cNvSpPr/>
      </xdr:nvSpPr>
      <xdr:spPr>
        <a:xfrm>
          <a:off x="7029450" y="1423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6DABEC4-678D-4713-B4C6-DDDF97597057}"/>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C98D5E7-5E68-4AB5-A197-6B85A37636C7}"/>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FB5256E-6B86-4C94-A339-6473CDAB4F6E}"/>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E015D4C3-0338-4BAD-9025-53C6AA6C5344}"/>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C8D8FB32-EF81-4E89-9A6B-417C829F9137}"/>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70903</xdr:rowOff>
    </xdr:from>
    <xdr:to>
      <xdr:col>55</xdr:col>
      <xdr:colOff>50800</xdr:colOff>
      <xdr:row>87</xdr:row>
      <xdr:rowOff>1053</xdr:rowOff>
    </xdr:to>
    <xdr:sp macro="" textlink="">
      <xdr:nvSpPr>
        <xdr:cNvPr id="337" name="楕円 336">
          <a:extLst>
            <a:ext uri="{FF2B5EF4-FFF2-40B4-BE49-F238E27FC236}">
              <a16:creationId xmlns:a16="http://schemas.microsoft.com/office/drawing/2014/main" id="{3069C289-9A85-42C6-95E9-68EA875D8955}"/>
            </a:ext>
          </a:extLst>
        </xdr:cNvPr>
        <xdr:cNvSpPr/>
      </xdr:nvSpPr>
      <xdr:spPr>
        <a:xfrm>
          <a:off x="9398000" y="142758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162814</xdr:rowOff>
    </xdr:from>
    <xdr:ext cx="469744" cy="259045"/>
    <xdr:sp macro="" textlink="">
      <xdr:nvSpPr>
        <xdr:cNvPr id="338" name="【公営住宅】&#10;一人当たり面積該当値テキスト">
          <a:extLst>
            <a:ext uri="{FF2B5EF4-FFF2-40B4-BE49-F238E27FC236}">
              <a16:creationId xmlns:a16="http://schemas.microsoft.com/office/drawing/2014/main" id="{CC61D4A4-E60D-4255-B29B-7AA5F76F86F3}"/>
            </a:ext>
          </a:extLst>
        </xdr:cNvPr>
        <xdr:cNvSpPr txBox="1"/>
      </xdr:nvSpPr>
      <xdr:spPr>
        <a:xfrm>
          <a:off x="9467850" y="142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71065</xdr:rowOff>
    </xdr:from>
    <xdr:to>
      <xdr:col>50</xdr:col>
      <xdr:colOff>165100</xdr:colOff>
      <xdr:row>87</xdr:row>
      <xdr:rowOff>1215</xdr:rowOff>
    </xdr:to>
    <xdr:sp macro="" textlink="">
      <xdr:nvSpPr>
        <xdr:cNvPr id="339" name="楕円 338">
          <a:extLst>
            <a:ext uri="{FF2B5EF4-FFF2-40B4-BE49-F238E27FC236}">
              <a16:creationId xmlns:a16="http://schemas.microsoft.com/office/drawing/2014/main" id="{19AB0D9D-2DEF-496F-83C3-A84A0C1B745A}"/>
            </a:ext>
          </a:extLst>
        </xdr:cNvPr>
        <xdr:cNvSpPr/>
      </xdr:nvSpPr>
      <xdr:spPr>
        <a:xfrm>
          <a:off x="8636000" y="14276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121703</xdr:rowOff>
    </xdr:from>
    <xdr:to>
      <xdr:col>55</xdr:col>
      <xdr:colOff>0</xdr:colOff>
      <xdr:row>86</xdr:row>
      <xdr:rowOff>121865</xdr:rowOff>
    </xdr:to>
    <xdr:cxnSp macro="">
      <xdr:nvCxnSpPr>
        <xdr:cNvPr id="340" name="直線コネクタ 339">
          <a:extLst>
            <a:ext uri="{FF2B5EF4-FFF2-40B4-BE49-F238E27FC236}">
              <a16:creationId xmlns:a16="http://schemas.microsoft.com/office/drawing/2014/main" id="{9290F051-9828-4C18-B317-FE1F1F537D80}"/>
            </a:ext>
          </a:extLst>
        </xdr:cNvPr>
        <xdr:cNvCxnSpPr/>
      </xdr:nvCxnSpPr>
      <xdr:spPr>
        <a:xfrm flipV="1">
          <a:off x="8686800" y="14326653"/>
          <a:ext cx="74295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71065</xdr:rowOff>
    </xdr:from>
    <xdr:to>
      <xdr:col>46</xdr:col>
      <xdr:colOff>38100</xdr:colOff>
      <xdr:row>87</xdr:row>
      <xdr:rowOff>1215</xdr:rowOff>
    </xdr:to>
    <xdr:sp macro="" textlink="">
      <xdr:nvSpPr>
        <xdr:cNvPr id="341" name="楕円 340">
          <a:extLst>
            <a:ext uri="{FF2B5EF4-FFF2-40B4-BE49-F238E27FC236}">
              <a16:creationId xmlns:a16="http://schemas.microsoft.com/office/drawing/2014/main" id="{9A9D7C8A-3454-40B0-81A4-C069C195C71B}"/>
            </a:ext>
          </a:extLst>
        </xdr:cNvPr>
        <xdr:cNvSpPr/>
      </xdr:nvSpPr>
      <xdr:spPr>
        <a:xfrm>
          <a:off x="7842250" y="1427601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121865</xdr:rowOff>
    </xdr:from>
    <xdr:to>
      <xdr:col>50</xdr:col>
      <xdr:colOff>114300</xdr:colOff>
      <xdr:row>86</xdr:row>
      <xdr:rowOff>121865</xdr:rowOff>
    </xdr:to>
    <xdr:cxnSp macro="">
      <xdr:nvCxnSpPr>
        <xdr:cNvPr id="342" name="直線コネクタ 341">
          <a:extLst>
            <a:ext uri="{FF2B5EF4-FFF2-40B4-BE49-F238E27FC236}">
              <a16:creationId xmlns:a16="http://schemas.microsoft.com/office/drawing/2014/main" id="{20B9A131-37DC-4F62-B884-57A7BC2F12E4}"/>
            </a:ext>
          </a:extLst>
        </xdr:cNvPr>
        <xdr:cNvCxnSpPr/>
      </xdr:nvCxnSpPr>
      <xdr:spPr>
        <a:xfrm>
          <a:off x="7886700" y="143268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94416</xdr:rowOff>
    </xdr:from>
    <xdr:to>
      <xdr:col>41</xdr:col>
      <xdr:colOff>101600</xdr:colOff>
      <xdr:row>87</xdr:row>
      <xdr:rowOff>24566</xdr:rowOff>
    </xdr:to>
    <xdr:sp macro="" textlink="">
      <xdr:nvSpPr>
        <xdr:cNvPr id="343" name="楕円 342">
          <a:extLst>
            <a:ext uri="{FF2B5EF4-FFF2-40B4-BE49-F238E27FC236}">
              <a16:creationId xmlns:a16="http://schemas.microsoft.com/office/drawing/2014/main" id="{568565CB-DAC0-4199-8006-EDCAA3018A5C}"/>
            </a:ext>
          </a:extLst>
        </xdr:cNvPr>
        <xdr:cNvSpPr/>
      </xdr:nvSpPr>
      <xdr:spPr>
        <a:xfrm>
          <a:off x="7029450" y="142993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121865</xdr:rowOff>
    </xdr:from>
    <xdr:to>
      <xdr:col>45</xdr:col>
      <xdr:colOff>177800</xdr:colOff>
      <xdr:row>86</xdr:row>
      <xdr:rowOff>145216</xdr:rowOff>
    </xdr:to>
    <xdr:cxnSp macro="">
      <xdr:nvCxnSpPr>
        <xdr:cNvPr id="344" name="直線コネクタ 343">
          <a:extLst>
            <a:ext uri="{FF2B5EF4-FFF2-40B4-BE49-F238E27FC236}">
              <a16:creationId xmlns:a16="http://schemas.microsoft.com/office/drawing/2014/main" id="{CB4FB430-F9F4-4830-8D5B-C0F913090EDF}"/>
            </a:ext>
          </a:extLst>
        </xdr:cNvPr>
        <xdr:cNvCxnSpPr/>
      </xdr:nvCxnSpPr>
      <xdr:spPr>
        <a:xfrm flipV="1">
          <a:off x="7080250" y="14326815"/>
          <a:ext cx="806450" cy="2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147717</xdr:rowOff>
    </xdr:from>
    <xdr:ext cx="469744" cy="259045"/>
    <xdr:sp macro="" textlink="">
      <xdr:nvSpPr>
        <xdr:cNvPr id="345" name="n_1aveValue【公営住宅】&#10;一人当たり面積">
          <a:extLst>
            <a:ext uri="{FF2B5EF4-FFF2-40B4-BE49-F238E27FC236}">
              <a16:creationId xmlns:a16="http://schemas.microsoft.com/office/drawing/2014/main" id="{E937E617-ACA7-40A1-9D8E-56DEFA7FEC96}"/>
            </a:ext>
          </a:extLst>
        </xdr:cNvPr>
        <xdr:cNvSpPr txBox="1"/>
      </xdr:nvSpPr>
      <xdr:spPr>
        <a:xfrm>
          <a:off x="8458277" y="140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135145</xdr:rowOff>
    </xdr:from>
    <xdr:ext cx="469744" cy="259045"/>
    <xdr:sp macro="" textlink="">
      <xdr:nvSpPr>
        <xdr:cNvPr id="346" name="n_2aveValue【公営住宅】&#10;一人当たり面積">
          <a:extLst>
            <a:ext uri="{FF2B5EF4-FFF2-40B4-BE49-F238E27FC236}">
              <a16:creationId xmlns:a16="http://schemas.microsoft.com/office/drawing/2014/main" id="{137D7FF8-B7ED-4464-9F2C-8A2E514AEC45}"/>
            </a:ext>
          </a:extLst>
        </xdr:cNvPr>
        <xdr:cNvSpPr txBox="1"/>
      </xdr:nvSpPr>
      <xdr:spPr>
        <a:xfrm>
          <a:off x="7677227" y="1400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148045</xdr:rowOff>
    </xdr:from>
    <xdr:ext cx="469744" cy="259045"/>
    <xdr:sp macro="" textlink="">
      <xdr:nvSpPr>
        <xdr:cNvPr id="347" name="n_3aveValue【公営住宅】&#10;一人当たり面積">
          <a:extLst>
            <a:ext uri="{FF2B5EF4-FFF2-40B4-BE49-F238E27FC236}">
              <a16:creationId xmlns:a16="http://schemas.microsoft.com/office/drawing/2014/main" id="{B73375E4-4BAD-4014-8648-4A1C30FE2C83}"/>
            </a:ext>
          </a:extLst>
        </xdr:cNvPr>
        <xdr:cNvSpPr txBox="1"/>
      </xdr:nvSpPr>
      <xdr:spPr>
        <a:xfrm>
          <a:off x="6864427" y="14022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163792</xdr:rowOff>
    </xdr:from>
    <xdr:ext cx="469744" cy="259045"/>
    <xdr:sp macro="" textlink="">
      <xdr:nvSpPr>
        <xdr:cNvPr id="348" name="n_1mainValue【公営住宅】&#10;一人当たり面積">
          <a:extLst>
            <a:ext uri="{FF2B5EF4-FFF2-40B4-BE49-F238E27FC236}">
              <a16:creationId xmlns:a16="http://schemas.microsoft.com/office/drawing/2014/main" id="{4351328A-77EF-4C05-8FD4-CCF260C9F4FB}"/>
            </a:ext>
          </a:extLst>
        </xdr:cNvPr>
        <xdr:cNvSpPr txBox="1"/>
      </xdr:nvSpPr>
      <xdr:spPr>
        <a:xfrm>
          <a:off x="8458277" y="143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163792</xdr:rowOff>
    </xdr:from>
    <xdr:ext cx="469744" cy="259045"/>
    <xdr:sp macro="" textlink="">
      <xdr:nvSpPr>
        <xdr:cNvPr id="349" name="n_2mainValue【公営住宅】&#10;一人当たり面積">
          <a:extLst>
            <a:ext uri="{FF2B5EF4-FFF2-40B4-BE49-F238E27FC236}">
              <a16:creationId xmlns:a16="http://schemas.microsoft.com/office/drawing/2014/main" id="{30F847A4-3170-41BE-8B01-DE9B1878CD47}"/>
            </a:ext>
          </a:extLst>
        </xdr:cNvPr>
        <xdr:cNvSpPr txBox="1"/>
      </xdr:nvSpPr>
      <xdr:spPr>
        <a:xfrm>
          <a:off x="7677227" y="143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15693</xdr:rowOff>
    </xdr:from>
    <xdr:ext cx="469744" cy="259045"/>
    <xdr:sp macro="" textlink="">
      <xdr:nvSpPr>
        <xdr:cNvPr id="350" name="n_3mainValue【公営住宅】&#10;一人当たり面積">
          <a:extLst>
            <a:ext uri="{FF2B5EF4-FFF2-40B4-BE49-F238E27FC236}">
              <a16:creationId xmlns:a16="http://schemas.microsoft.com/office/drawing/2014/main" id="{B1B258E8-ED09-4AE9-8C65-544947EB4733}"/>
            </a:ext>
          </a:extLst>
        </xdr:cNvPr>
        <xdr:cNvSpPr txBox="1"/>
      </xdr:nvSpPr>
      <xdr:spPr>
        <a:xfrm>
          <a:off x="6864427" y="1438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9F882DDC-CD43-4580-9A1C-818DC790B8A4}"/>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C679EF45-A7C2-4BA9-9FBD-81D839E99CA9}"/>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F56730DC-030B-476D-9437-BCC860D519FE}"/>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D859A2F9-CEDE-4311-ABA0-445BBDD95EA2}"/>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D4276BAE-7FA2-4CE2-AE30-56543E5BC9A1}"/>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357CB21C-6C74-432D-A594-331A7101C9F8}"/>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2D032EB1-9078-460B-9B63-45B864D5B150}"/>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569FB667-2C4E-48A5-9943-BE1B657DC703}"/>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a:extLst>
            <a:ext uri="{FF2B5EF4-FFF2-40B4-BE49-F238E27FC236}">
              <a16:creationId xmlns:a16="http://schemas.microsoft.com/office/drawing/2014/main" id="{F40D759D-D193-4E50-96EF-8240C7E4E2F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a:extLst>
            <a:ext uri="{FF2B5EF4-FFF2-40B4-BE49-F238E27FC236}">
              <a16:creationId xmlns:a16="http://schemas.microsoft.com/office/drawing/2014/main" id="{FB7BB900-8AEC-4784-A690-523776C35D0C}"/>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a:extLst>
            <a:ext uri="{FF2B5EF4-FFF2-40B4-BE49-F238E27FC236}">
              <a16:creationId xmlns:a16="http://schemas.microsoft.com/office/drawing/2014/main" id="{B0565471-B68F-41B9-B8A3-A9894053E757}"/>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a:extLst>
            <a:ext uri="{FF2B5EF4-FFF2-40B4-BE49-F238E27FC236}">
              <a16:creationId xmlns:a16="http://schemas.microsoft.com/office/drawing/2014/main" id="{D8ABFE91-5655-4D16-A0C2-A08397EDDCAD}"/>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a:extLst>
            <a:ext uri="{FF2B5EF4-FFF2-40B4-BE49-F238E27FC236}">
              <a16:creationId xmlns:a16="http://schemas.microsoft.com/office/drawing/2014/main" id="{3A7DF54E-6556-475B-8197-27060DED54F9}"/>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a:extLst>
            <a:ext uri="{FF2B5EF4-FFF2-40B4-BE49-F238E27FC236}">
              <a16:creationId xmlns:a16="http://schemas.microsoft.com/office/drawing/2014/main" id="{411BE6F0-C181-4C85-BDDF-44AB2CCB4952}"/>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a:extLst>
            <a:ext uri="{FF2B5EF4-FFF2-40B4-BE49-F238E27FC236}">
              <a16:creationId xmlns:a16="http://schemas.microsoft.com/office/drawing/2014/main" id="{5BCB6893-7D26-4564-9851-8BF94B69444D}"/>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a:extLst>
            <a:ext uri="{FF2B5EF4-FFF2-40B4-BE49-F238E27FC236}">
              <a16:creationId xmlns:a16="http://schemas.microsoft.com/office/drawing/2014/main" id="{75B9EB8A-8C6D-411C-A2A2-98B136244C82}"/>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a:extLst>
            <a:ext uri="{FF2B5EF4-FFF2-40B4-BE49-F238E27FC236}">
              <a16:creationId xmlns:a16="http://schemas.microsoft.com/office/drawing/2014/main" id="{9B037752-ED69-402F-BCAF-EA3F74F5FA0F}"/>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a:extLst>
            <a:ext uri="{FF2B5EF4-FFF2-40B4-BE49-F238E27FC236}">
              <a16:creationId xmlns:a16="http://schemas.microsoft.com/office/drawing/2014/main" id="{4D0E66B7-722C-4D72-9CEC-637F2BF5E8C7}"/>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a:extLst>
            <a:ext uri="{FF2B5EF4-FFF2-40B4-BE49-F238E27FC236}">
              <a16:creationId xmlns:a16="http://schemas.microsoft.com/office/drawing/2014/main" id="{796C9673-F9FE-4C80-B187-294E8430B52D}"/>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a:extLst>
            <a:ext uri="{FF2B5EF4-FFF2-40B4-BE49-F238E27FC236}">
              <a16:creationId xmlns:a16="http://schemas.microsoft.com/office/drawing/2014/main" id="{F1BA905F-13DC-4D04-B2F8-5DB22C194418}"/>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a:extLst>
            <a:ext uri="{FF2B5EF4-FFF2-40B4-BE49-F238E27FC236}">
              <a16:creationId xmlns:a16="http://schemas.microsoft.com/office/drawing/2014/main" id="{5553DD14-028B-499D-96BE-CC78E30B330D}"/>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a:extLst>
            <a:ext uri="{FF2B5EF4-FFF2-40B4-BE49-F238E27FC236}">
              <a16:creationId xmlns:a16="http://schemas.microsoft.com/office/drawing/2014/main" id="{807958F8-561A-40CD-B358-8F96BC6B58B0}"/>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a:extLst>
            <a:ext uri="{FF2B5EF4-FFF2-40B4-BE49-F238E27FC236}">
              <a16:creationId xmlns:a16="http://schemas.microsoft.com/office/drawing/2014/main" id="{684217EB-8122-4B48-B073-AD528204CC7D}"/>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a:extLst>
            <a:ext uri="{FF2B5EF4-FFF2-40B4-BE49-F238E27FC236}">
              <a16:creationId xmlns:a16="http://schemas.microsoft.com/office/drawing/2014/main" id="{A24AF11A-1AFA-4486-BEEF-544439B462F9}"/>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a:extLst>
            <a:ext uri="{FF2B5EF4-FFF2-40B4-BE49-F238E27FC236}">
              <a16:creationId xmlns:a16="http://schemas.microsoft.com/office/drawing/2014/main" id="{97F164CB-4466-4E2B-AD6C-E46A28A7F414}"/>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a:extLst>
            <a:ext uri="{FF2B5EF4-FFF2-40B4-BE49-F238E27FC236}">
              <a16:creationId xmlns:a16="http://schemas.microsoft.com/office/drawing/2014/main" id="{BB06C63A-9415-4334-88FA-E7CBF544C84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a:extLst>
            <a:ext uri="{FF2B5EF4-FFF2-40B4-BE49-F238E27FC236}">
              <a16:creationId xmlns:a16="http://schemas.microsoft.com/office/drawing/2014/main" id="{FB664201-318E-471E-9EFA-C092EDD5989A}"/>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a:extLst>
            <a:ext uri="{FF2B5EF4-FFF2-40B4-BE49-F238E27FC236}">
              <a16:creationId xmlns:a16="http://schemas.microsoft.com/office/drawing/2014/main" id="{8909CFF0-4684-41A0-8831-EF3AE4AAFFE3}"/>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a:extLst>
            <a:ext uri="{FF2B5EF4-FFF2-40B4-BE49-F238E27FC236}">
              <a16:creationId xmlns:a16="http://schemas.microsoft.com/office/drawing/2014/main" id="{1B5C9834-055D-4FC8-82D2-F82C0A86DCE9}"/>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a:extLst>
            <a:ext uri="{FF2B5EF4-FFF2-40B4-BE49-F238E27FC236}">
              <a16:creationId xmlns:a16="http://schemas.microsoft.com/office/drawing/2014/main" id="{BA667D29-3A22-4B42-B747-8B62407C6C9E}"/>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a:extLst>
            <a:ext uri="{FF2B5EF4-FFF2-40B4-BE49-F238E27FC236}">
              <a16:creationId xmlns:a16="http://schemas.microsoft.com/office/drawing/2014/main" id="{17A68E53-B91F-4A92-AA80-785B9FD81A6F}"/>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a:extLst>
            <a:ext uri="{FF2B5EF4-FFF2-40B4-BE49-F238E27FC236}">
              <a16:creationId xmlns:a16="http://schemas.microsoft.com/office/drawing/2014/main" id="{2F80B7F5-9067-470C-A346-C469504D871E}"/>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a:extLst>
            <a:ext uri="{FF2B5EF4-FFF2-40B4-BE49-F238E27FC236}">
              <a16:creationId xmlns:a16="http://schemas.microsoft.com/office/drawing/2014/main" id="{890425C2-55F5-4611-B7BD-6F5F1D79BAAF}"/>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a:extLst>
            <a:ext uri="{FF2B5EF4-FFF2-40B4-BE49-F238E27FC236}">
              <a16:creationId xmlns:a16="http://schemas.microsoft.com/office/drawing/2014/main" id="{8DB7CFCB-5F2F-4A75-AE06-3E8572756D4C}"/>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a:extLst>
            <a:ext uri="{FF2B5EF4-FFF2-40B4-BE49-F238E27FC236}">
              <a16:creationId xmlns:a16="http://schemas.microsoft.com/office/drawing/2014/main" id="{DA1B477F-D39B-4EBA-A70D-CDEF66D8F49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a:extLst>
            <a:ext uri="{FF2B5EF4-FFF2-40B4-BE49-F238E27FC236}">
              <a16:creationId xmlns:a16="http://schemas.microsoft.com/office/drawing/2014/main" id="{98C8D3A3-94AA-461A-B98E-399A482735AB}"/>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a:extLst>
            <a:ext uri="{FF2B5EF4-FFF2-40B4-BE49-F238E27FC236}">
              <a16:creationId xmlns:a16="http://schemas.microsoft.com/office/drawing/2014/main" id="{1FE3A358-9B54-490C-8DF0-D43EAF4D0FA9}"/>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a:extLst>
            <a:ext uri="{FF2B5EF4-FFF2-40B4-BE49-F238E27FC236}">
              <a16:creationId xmlns:a16="http://schemas.microsoft.com/office/drawing/2014/main" id="{EF2F468B-95DC-4E4C-90C6-DD018B5E76CF}"/>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a:extLst>
            <a:ext uri="{FF2B5EF4-FFF2-40B4-BE49-F238E27FC236}">
              <a16:creationId xmlns:a16="http://schemas.microsoft.com/office/drawing/2014/main" id="{26416978-BF0E-40C7-ACAA-0390EEF801C7}"/>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a:extLst>
            <a:ext uri="{FF2B5EF4-FFF2-40B4-BE49-F238E27FC236}">
              <a16:creationId xmlns:a16="http://schemas.microsoft.com/office/drawing/2014/main" id="{DF5D1162-91F2-4987-98A3-41F3D8100EAD}"/>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a:extLst>
            <a:ext uri="{FF2B5EF4-FFF2-40B4-BE49-F238E27FC236}">
              <a16:creationId xmlns:a16="http://schemas.microsoft.com/office/drawing/2014/main" id="{6FAD1AE4-DEDC-4DD5-A3C7-05205DC1C52A}"/>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a:extLst>
            <a:ext uri="{FF2B5EF4-FFF2-40B4-BE49-F238E27FC236}">
              <a16:creationId xmlns:a16="http://schemas.microsoft.com/office/drawing/2014/main" id="{096DC8FC-6220-44F3-BDD0-43D9732ECFB3}"/>
            </a:ext>
          </a:extLst>
        </xdr:cNvPr>
        <xdr:cNvCxnSpPr/>
      </xdr:nvCxnSpPr>
      <xdr:spPr>
        <a:xfrm flipV="1">
          <a:off x="14699614" y="5457372"/>
          <a:ext cx="0" cy="139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a:extLst>
            <a:ext uri="{FF2B5EF4-FFF2-40B4-BE49-F238E27FC236}">
              <a16:creationId xmlns:a16="http://schemas.microsoft.com/office/drawing/2014/main" id="{6D4A5A4C-FFAE-417B-86AF-338908FA2DD8}"/>
            </a:ext>
          </a:extLst>
        </xdr:cNvPr>
        <xdr:cNvSpPr txBox="1"/>
      </xdr:nvSpPr>
      <xdr:spPr>
        <a:xfrm>
          <a:off x="14738350" y="686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a:extLst>
            <a:ext uri="{FF2B5EF4-FFF2-40B4-BE49-F238E27FC236}">
              <a16:creationId xmlns:a16="http://schemas.microsoft.com/office/drawing/2014/main" id="{D8A74097-A4A2-48C9-980E-8B77B745E924}"/>
            </a:ext>
          </a:extLst>
        </xdr:cNvPr>
        <xdr:cNvCxnSpPr/>
      </xdr:nvCxnSpPr>
      <xdr:spPr>
        <a:xfrm>
          <a:off x="14611350" y="6856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a:extLst>
            <a:ext uri="{FF2B5EF4-FFF2-40B4-BE49-F238E27FC236}">
              <a16:creationId xmlns:a16="http://schemas.microsoft.com/office/drawing/2014/main" id="{C5D74FF7-810B-4245-A0E5-1AB9A4DA9DC7}"/>
            </a:ext>
          </a:extLst>
        </xdr:cNvPr>
        <xdr:cNvSpPr txBox="1"/>
      </xdr:nvSpPr>
      <xdr:spPr>
        <a:xfrm>
          <a:off x="1473835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a:extLst>
            <a:ext uri="{FF2B5EF4-FFF2-40B4-BE49-F238E27FC236}">
              <a16:creationId xmlns:a16="http://schemas.microsoft.com/office/drawing/2014/main" id="{49D6C0AF-7205-4EF8-AE8E-32BCDDC6C116}"/>
            </a:ext>
          </a:extLst>
        </xdr:cNvPr>
        <xdr:cNvCxnSpPr/>
      </xdr:nvCxnSpPr>
      <xdr:spPr>
        <a:xfrm>
          <a:off x="146113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a:extLst>
            <a:ext uri="{FF2B5EF4-FFF2-40B4-BE49-F238E27FC236}">
              <a16:creationId xmlns:a16="http://schemas.microsoft.com/office/drawing/2014/main" id="{8708E0A2-8215-4E69-B46D-84F6E909C481}"/>
            </a:ext>
          </a:extLst>
        </xdr:cNvPr>
        <xdr:cNvSpPr txBox="1"/>
      </xdr:nvSpPr>
      <xdr:spPr>
        <a:xfrm>
          <a:off x="14738350" y="6095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a:extLst>
            <a:ext uri="{FF2B5EF4-FFF2-40B4-BE49-F238E27FC236}">
              <a16:creationId xmlns:a16="http://schemas.microsoft.com/office/drawing/2014/main" id="{E5A4236F-D81F-4A12-8525-AA01BC72BC86}"/>
            </a:ext>
          </a:extLst>
        </xdr:cNvPr>
        <xdr:cNvSpPr/>
      </xdr:nvSpPr>
      <xdr:spPr>
        <a:xfrm>
          <a:off x="14649450" y="611740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a:extLst>
            <a:ext uri="{FF2B5EF4-FFF2-40B4-BE49-F238E27FC236}">
              <a16:creationId xmlns:a16="http://schemas.microsoft.com/office/drawing/2014/main" id="{63045B30-574E-4982-B482-282258C4A470}"/>
            </a:ext>
          </a:extLst>
        </xdr:cNvPr>
        <xdr:cNvSpPr/>
      </xdr:nvSpPr>
      <xdr:spPr>
        <a:xfrm>
          <a:off x="13887450" y="61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a:extLst>
            <a:ext uri="{FF2B5EF4-FFF2-40B4-BE49-F238E27FC236}">
              <a16:creationId xmlns:a16="http://schemas.microsoft.com/office/drawing/2014/main" id="{B2FC7D26-4A65-42D1-95B0-F2C13F2B7C60}"/>
            </a:ext>
          </a:extLst>
        </xdr:cNvPr>
        <xdr:cNvSpPr/>
      </xdr:nvSpPr>
      <xdr:spPr>
        <a:xfrm>
          <a:off x="13093700" y="6097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a:extLst>
            <a:ext uri="{FF2B5EF4-FFF2-40B4-BE49-F238E27FC236}">
              <a16:creationId xmlns:a16="http://schemas.microsoft.com/office/drawing/2014/main" id="{2D0849A6-97C4-4C88-B81F-C25C8BDE32AC}"/>
            </a:ext>
          </a:extLst>
        </xdr:cNvPr>
        <xdr:cNvSpPr/>
      </xdr:nvSpPr>
      <xdr:spPr>
        <a:xfrm>
          <a:off x="12299950" y="6109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5EA1BCB9-7DDE-4611-ABFC-18DD303AC9BD}"/>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8A7B345A-C19D-4A7C-A6EC-CA63496EEE84}"/>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2275E2E8-5FC6-47AE-8BB7-94C650FFE424}"/>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10AB81CE-D2AF-4E76-804D-5B82C62D30D5}"/>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1A8ACB4-6D9B-4C39-A339-673549194BEC}"/>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77651</xdr:rowOff>
    </xdr:from>
    <xdr:to>
      <xdr:col>85</xdr:col>
      <xdr:colOff>177800</xdr:colOff>
      <xdr:row>37</xdr:row>
      <xdr:rowOff>7801</xdr:rowOff>
    </xdr:to>
    <xdr:sp macro="" textlink="">
      <xdr:nvSpPr>
        <xdr:cNvPr id="407" name="楕円 406">
          <a:extLst>
            <a:ext uri="{FF2B5EF4-FFF2-40B4-BE49-F238E27FC236}">
              <a16:creationId xmlns:a16="http://schemas.microsoft.com/office/drawing/2014/main" id="{405ADA05-6670-4BB4-B9A3-CB341D4BDD01}"/>
            </a:ext>
          </a:extLst>
        </xdr:cNvPr>
        <xdr:cNvSpPr/>
      </xdr:nvSpPr>
      <xdr:spPr>
        <a:xfrm>
          <a:off x="14649450" y="602760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100528</xdr:rowOff>
    </xdr:from>
    <xdr:ext cx="405111" cy="259045"/>
    <xdr:sp macro="" textlink="">
      <xdr:nvSpPr>
        <xdr:cNvPr id="408" name="【認定こども園・幼稚園・保育所】&#10;有形固定資産減価償却率該当値テキスト">
          <a:extLst>
            <a:ext uri="{FF2B5EF4-FFF2-40B4-BE49-F238E27FC236}">
              <a16:creationId xmlns:a16="http://schemas.microsoft.com/office/drawing/2014/main" id="{FD87DD4A-4FC3-4413-8D6A-02DD0BE78B6D}"/>
            </a:ext>
          </a:extLst>
        </xdr:cNvPr>
        <xdr:cNvSpPr txBox="1"/>
      </xdr:nvSpPr>
      <xdr:spPr>
        <a:xfrm>
          <a:off x="14738350" y="5885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149497</xdr:rowOff>
    </xdr:from>
    <xdr:to>
      <xdr:col>81</xdr:col>
      <xdr:colOff>101600</xdr:colOff>
      <xdr:row>37</xdr:row>
      <xdr:rowOff>79647</xdr:rowOff>
    </xdr:to>
    <xdr:sp macro="" textlink="">
      <xdr:nvSpPr>
        <xdr:cNvPr id="409" name="楕円 408">
          <a:extLst>
            <a:ext uri="{FF2B5EF4-FFF2-40B4-BE49-F238E27FC236}">
              <a16:creationId xmlns:a16="http://schemas.microsoft.com/office/drawing/2014/main" id="{C2F9B047-38C8-4E52-BE5B-35D55449BCD7}"/>
            </a:ext>
          </a:extLst>
        </xdr:cNvPr>
        <xdr:cNvSpPr/>
      </xdr:nvSpPr>
      <xdr:spPr>
        <a:xfrm>
          <a:off x="13887450" y="60994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128451</xdr:rowOff>
    </xdr:from>
    <xdr:to>
      <xdr:col>85</xdr:col>
      <xdr:colOff>127000</xdr:colOff>
      <xdr:row>37</xdr:row>
      <xdr:rowOff>28847</xdr:rowOff>
    </xdr:to>
    <xdr:cxnSp macro="">
      <xdr:nvCxnSpPr>
        <xdr:cNvPr id="410" name="直線コネクタ 409">
          <a:extLst>
            <a:ext uri="{FF2B5EF4-FFF2-40B4-BE49-F238E27FC236}">
              <a16:creationId xmlns:a16="http://schemas.microsoft.com/office/drawing/2014/main" id="{BAF4F31D-0108-4B36-8642-EE045F4BF5D0}"/>
            </a:ext>
          </a:extLst>
        </xdr:cNvPr>
        <xdr:cNvCxnSpPr/>
      </xdr:nvCxnSpPr>
      <xdr:spPr>
        <a:xfrm flipV="1">
          <a:off x="13938250" y="6078401"/>
          <a:ext cx="762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11" name="楕円 410">
          <a:extLst>
            <a:ext uri="{FF2B5EF4-FFF2-40B4-BE49-F238E27FC236}">
              <a16:creationId xmlns:a16="http://schemas.microsoft.com/office/drawing/2014/main" id="{F9688E4F-2A7B-407E-B8D8-6988F6F4C2B6}"/>
            </a:ext>
          </a:extLst>
        </xdr:cNvPr>
        <xdr:cNvSpPr/>
      </xdr:nvSpPr>
      <xdr:spPr>
        <a:xfrm>
          <a:off x="13093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28847</xdr:rowOff>
    </xdr:from>
    <xdr:to>
      <xdr:col>81</xdr:col>
      <xdr:colOff>50800</xdr:colOff>
      <xdr:row>37</xdr:row>
      <xdr:rowOff>87630</xdr:rowOff>
    </xdr:to>
    <xdr:cxnSp macro="">
      <xdr:nvCxnSpPr>
        <xdr:cNvPr id="412" name="直線コネクタ 411">
          <a:extLst>
            <a:ext uri="{FF2B5EF4-FFF2-40B4-BE49-F238E27FC236}">
              <a16:creationId xmlns:a16="http://schemas.microsoft.com/office/drawing/2014/main" id="{C5095C61-54CE-4680-BDB0-09B47A37F553}"/>
            </a:ext>
          </a:extLst>
        </xdr:cNvPr>
        <xdr:cNvCxnSpPr/>
      </xdr:nvCxnSpPr>
      <xdr:spPr>
        <a:xfrm flipV="1">
          <a:off x="13144500" y="6143897"/>
          <a:ext cx="79375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90714</xdr:rowOff>
    </xdr:from>
    <xdr:to>
      <xdr:col>72</xdr:col>
      <xdr:colOff>38100</xdr:colOff>
      <xdr:row>38</xdr:row>
      <xdr:rowOff>20864</xdr:rowOff>
    </xdr:to>
    <xdr:sp macro="" textlink="">
      <xdr:nvSpPr>
        <xdr:cNvPr id="413" name="楕円 412">
          <a:extLst>
            <a:ext uri="{FF2B5EF4-FFF2-40B4-BE49-F238E27FC236}">
              <a16:creationId xmlns:a16="http://schemas.microsoft.com/office/drawing/2014/main" id="{BC20ED09-4EDD-443E-A793-3520C35B353A}"/>
            </a:ext>
          </a:extLst>
        </xdr:cNvPr>
        <xdr:cNvSpPr/>
      </xdr:nvSpPr>
      <xdr:spPr>
        <a:xfrm>
          <a:off x="12299950" y="62057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87630</xdr:rowOff>
    </xdr:from>
    <xdr:to>
      <xdr:col>76</xdr:col>
      <xdr:colOff>114300</xdr:colOff>
      <xdr:row>37</xdr:row>
      <xdr:rowOff>141514</xdr:rowOff>
    </xdr:to>
    <xdr:cxnSp macro="">
      <xdr:nvCxnSpPr>
        <xdr:cNvPr id="414" name="直線コネクタ 413">
          <a:extLst>
            <a:ext uri="{FF2B5EF4-FFF2-40B4-BE49-F238E27FC236}">
              <a16:creationId xmlns:a16="http://schemas.microsoft.com/office/drawing/2014/main" id="{48ADDDB4-EAA2-4EB0-BF89-5C94676B4539}"/>
            </a:ext>
          </a:extLst>
        </xdr:cNvPr>
        <xdr:cNvCxnSpPr/>
      </xdr:nvCxnSpPr>
      <xdr:spPr>
        <a:xfrm flipV="1">
          <a:off x="12344400" y="6202680"/>
          <a:ext cx="8001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D9AD6321-B22F-48C2-8112-CDF921CB4478}"/>
            </a:ext>
          </a:extLst>
        </xdr:cNvPr>
        <xdr:cNvSpPr txBox="1"/>
      </xdr:nvSpPr>
      <xdr:spPr>
        <a:xfrm>
          <a:off x="137420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94541</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DEE3A16A-DF82-430D-AF87-3C625043BD07}"/>
            </a:ext>
          </a:extLst>
        </xdr:cNvPr>
        <xdr:cNvSpPr txBox="1"/>
      </xdr:nvSpPr>
      <xdr:spPr>
        <a:xfrm>
          <a:off x="12960994" y="587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E3937CAD-EA81-4ED6-B04B-B3727602FF0F}"/>
            </a:ext>
          </a:extLst>
        </xdr:cNvPr>
        <xdr:cNvSpPr txBox="1"/>
      </xdr:nvSpPr>
      <xdr:spPr>
        <a:xfrm>
          <a:off x="12167244" y="589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96174</xdr:rowOff>
    </xdr:from>
    <xdr:ext cx="405111" cy="259045"/>
    <xdr:sp macro="" textlink="">
      <xdr:nvSpPr>
        <xdr:cNvPr id="418" name="n_1mainValue【認定こども園・幼稚園・保育所】&#10;有形固定資産減価償却率">
          <a:extLst>
            <a:ext uri="{FF2B5EF4-FFF2-40B4-BE49-F238E27FC236}">
              <a16:creationId xmlns:a16="http://schemas.microsoft.com/office/drawing/2014/main" id="{49368953-D653-45EF-B7FC-7E1915A32E57}"/>
            </a:ext>
          </a:extLst>
        </xdr:cNvPr>
        <xdr:cNvSpPr txBox="1"/>
      </xdr:nvSpPr>
      <xdr:spPr>
        <a:xfrm>
          <a:off x="13742044" y="5881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129557</xdr:rowOff>
    </xdr:from>
    <xdr:ext cx="405111" cy="259045"/>
    <xdr:sp macro="" textlink="">
      <xdr:nvSpPr>
        <xdr:cNvPr id="419" name="n_2mainValue【認定こども園・幼稚園・保育所】&#10;有形固定資産減価償却率">
          <a:extLst>
            <a:ext uri="{FF2B5EF4-FFF2-40B4-BE49-F238E27FC236}">
              <a16:creationId xmlns:a16="http://schemas.microsoft.com/office/drawing/2014/main" id="{8C9BAC18-7494-4C8F-B455-6E4D0730E140}"/>
            </a:ext>
          </a:extLst>
        </xdr:cNvPr>
        <xdr:cNvSpPr txBox="1"/>
      </xdr:nvSpPr>
      <xdr:spPr>
        <a:xfrm>
          <a:off x="1296099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11992</xdr:rowOff>
    </xdr:from>
    <xdr:ext cx="405111" cy="259045"/>
    <xdr:sp macro="" textlink="">
      <xdr:nvSpPr>
        <xdr:cNvPr id="420" name="n_3mainValue【認定こども園・幼稚園・保育所】&#10;有形固定資産減価償却率">
          <a:extLst>
            <a:ext uri="{FF2B5EF4-FFF2-40B4-BE49-F238E27FC236}">
              <a16:creationId xmlns:a16="http://schemas.microsoft.com/office/drawing/2014/main" id="{F76F9CE1-0BA8-4C99-BFF5-B2671D3C310E}"/>
            </a:ext>
          </a:extLst>
        </xdr:cNvPr>
        <xdr:cNvSpPr txBox="1"/>
      </xdr:nvSpPr>
      <xdr:spPr>
        <a:xfrm>
          <a:off x="12167244" y="629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BB9F85EE-7C8B-41A4-A5FF-FD2E9F52AF17}"/>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BEC3E04D-FB53-4B94-9B9A-36ABD0DFABA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36F111CC-FA39-4193-9CD2-E12A0DF6DBF9}"/>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16576A21-1142-45C2-87FD-D9E8506964B9}"/>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60B44159-DB8C-4986-A046-1A54A073F666}"/>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04283CDB-9264-471D-A7FB-9F212B8E555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CAE8696D-90E0-45C1-A9CF-2C2F8291C74C}"/>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A8123817-1FCF-4D30-B6C9-F1B5FC2B6716}"/>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66B9F7A7-C9B6-481E-82C3-41348D94B0D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47C9B2D6-4300-4141-9878-A7448E18A14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a:extLst>
            <a:ext uri="{FF2B5EF4-FFF2-40B4-BE49-F238E27FC236}">
              <a16:creationId xmlns:a16="http://schemas.microsoft.com/office/drawing/2014/main" id="{C2C025A8-BBCC-4C91-86CD-563DA9DA613C}"/>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a:extLst>
            <a:ext uri="{FF2B5EF4-FFF2-40B4-BE49-F238E27FC236}">
              <a16:creationId xmlns:a16="http://schemas.microsoft.com/office/drawing/2014/main" id="{302C8D1C-AE62-4494-BFDF-76AFC34DDA52}"/>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a:extLst>
            <a:ext uri="{FF2B5EF4-FFF2-40B4-BE49-F238E27FC236}">
              <a16:creationId xmlns:a16="http://schemas.microsoft.com/office/drawing/2014/main" id="{B71E689D-E37B-49EA-B200-9818D00BABB1}"/>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a:extLst>
            <a:ext uri="{FF2B5EF4-FFF2-40B4-BE49-F238E27FC236}">
              <a16:creationId xmlns:a16="http://schemas.microsoft.com/office/drawing/2014/main" id="{CDD5CE9A-B356-4DF0-BCD4-5C158B249285}"/>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a:extLst>
            <a:ext uri="{FF2B5EF4-FFF2-40B4-BE49-F238E27FC236}">
              <a16:creationId xmlns:a16="http://schemas.microsoft.com/office/drawing/2014/main" id="{D41FD837-A381-4751-8718-64A980FB1A87}"/>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a:extLst>
            <a:ext uri="{FF2B5EF4-FFF2-40B4-BE49-F238E27FC236}">
              <a16:creationId xmlns:a16="http://schemas.microsoft.com/office/drawing/2014/main" id="{1DF0EBC1-3BA4-407D-A6D4-28262DF1871A}"/>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a:extLst>
            <a:ext uri="{FF2B5EF4-FFF2-40B4-BE49-F238E27FC236}">
              <a16:creationId xmlns:a16="http://schemas.microsoft.com/office/drawing/2014/main" id="{87CBA281-91D1-4822-96AB-4255CC814A65}"/>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a:extLst>
            <a:ext uri="{FF2B5EF4-FFF2-40B4-BE49-F238E27FC236}">
              <a16:creationId xmlns:a16="http://schemas.microsoft.com/office/drawing/2014/main" id="{22E8E4CB-6C39-4EBA-B980-768B35BC6CD7}"/>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a:extLst>
            <a:ext uri="{FF2B5EF4-FFF2-40B4-BE49-F238E27FC236}">
              <a16:creationId xmlns:a16="http://schemas.microsoft.com/office/drawing/2014/main" id="{98A974C0-FFB9-447B-BB81-F0B6C39A1179}"/>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a:extLst>
            <a:ext uri="{FF2B5EF4-FFF2-40B4-BE49-F238E27FC236}">
              <a16:creationId xmlns:a16="http://schemas.microsoft.com/office/drawing/2014/main" id="{FC27A8F0-F21F-4001-B253-471E843654E0}"/>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301374AB-C4AD-46DA-8144-FAA8B6AE5B34}"/>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3B2B3DE3-5004-4CF7-A77F-4AA32C52C4AC}"/>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5C53B961-9901-4EC1-83D8-F528F2EEFBB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AF0A27E9-DCB7-4026-B037-060DDAEA9E84}"/>
            </a:ext>
          </a:extLst>
        </xdr:cNvPr>
        <xdr:cNvCxnSpPr/>
      </xdr:nvCxnSpPr>
      <xdr:spPr>
        <a:xfrm flipV="1">
          <a:off x="19951064" y="558419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674E1970-1887-4001-A32D-9FDE533563A0}"/>
            </a:ext>
          </a:extLst>
        </xdr:cNvPr>
        <xdr:cNvSpPr txBox="1"/>
      </xdr:nvSpPr>
      <xdr:spPr>
        <a:xfrm>
          <a:off x="19989800" y="695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1C0B0E9E-D129-4207-AA36-F77B614A0EA0}"/>
            </a:ext>
          </a:extLst>
        </xdr:cNvPr>
        <xdr:cNvCxnSpPr/>
      </xdr:nvCxnSpPr>
      <xdr:spPr>
        <a:xfrm>
          <a:off x="19881850" y="694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FAD1AEB8-3B58-4020-9A68-99C105522074}"/>
            </a:ext>
          </a:extLst>
        </xdr:cNvPr>
        <xdr:cNvSpPr txBox="1"/>
      </xdr:nvSpPr>
      <xdr:spPr>
        <a:xfrm>
          <a:off x="19989800" y="536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a:extLst>
            <a:ext uri="{FF2B5EF4-FFF2-40B4-BE49-F238E27FC236}">
              <a16:creationId xmlns:a16="http://schemas.microsoft.com/office/drawing/2014/main" id="{94AD4303-33F3-443E-8C73-DD7E2172A0BF}"/>
            </a:ext>
          </a:extLst>
        </xdr:cNvPr>
        <xdr:cNvCxnSpPr/>
      </xdr:nvCxnSpPr>
      <xdr:spPr>
        <a:xfrm>
          <a:off x="19881850" y="5584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0216C3B7-4F19-4AE9-B6D4-D186CECCC0E1}"/>
            </a:ext>
          </a:extLst>
        </xdr:cNvPr>
        <xdr:cNvSpPr txBox="1"/>
      </xdr:nvSpPr>
      <xdr:spPr>
        <a:xfrm>
          <a:off x="19989800" y="644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a:extLst>
            <a:ext uri="{FF2B5EF4-FFF2-40B4-BE49-F238E27FC236}">
              <a16:creationId xmlns:a16="http://schemas.microsoft.com/office/drawing/2014/main" id="{35FD3EB7-23C3-4A68-BC61-6C55B93F0967}"/>
            </a:ext>
          </a:extLst>
        </xdr:cNvPr>
        <xdr:cNvSpPr/>
      </xdr:nvSpPr>
      <xdr:spPr>
        <a:xfrm>
          <a:off x="199009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a:extLst>
            <a:ext uri="{FF2B5EF4-FFF2-40B4-BE49-F238E27FC236}">
              <a16:creationId xmlns:a16="http://schemas.microsoft.com/office/drawing/2014/main" id="{9BACFE03-619B-4897-8D11-33EACF3FF9AF}"/>
            </a:ext>
          </a:extLst>
        </xdr:cNvPr>
        <xdr:cNvSpPr/>
      </xdr:nvSpPr>
      <xdr:spPr>
        <a:xfrm>
          <a:off x="19157950" y="64630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a:extLst>
            <a:ext uri="{FF2B5EF4-FFF2-40B4-BE49-F238E27FC236}">
              <a16:creationId xmlns:a16="http://schemas.microsoft.com/office/drawing/2014/main" id="{68B30029-2849-4682-B9FA-E545E47CE885}"/>
            </a:ext>
          </a:extLst>
        </xdr:cNvPr>
        <xdr:cNvSpPr/>
      </xdr:nvSpPr>
      <xdr:spPr>
        <a:xfrm>
          <a:off x="18345150" y="64008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a:extLst>
            <a:ext uri="{FF2B5EF4-FFF2-40B4-BE49-F238E27FC236}">
              <a16:creationId xmlns:a16="http://schemas.microsoft.com/office/drawing/2014/main" id="{0EF3E9E4-F246-4949-A81D-8AB059C9CB38}"/>
            </a:ext>
          </a:extLst>
        </xdr:cNvPr>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3A978678-9538-49B1-82ED-E8A828F153ED}"/>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6CA93327-F156-4DD1-AD02-56B80DA97064}"/>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CAAAD5C-163C-4C9D-B379-C84F53F76F65}"/>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D3A583A-E019-492F-8BE1-810A770435F8}"/>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19D85CE-E70D-49F0-9A71-2DD6798BECC8}"/>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459" name="楕円 458">
          <a:extLst>
            <a:ext uri="{FF2B5EF4-FFF2-40B4-BE49-F238E27FC236}">
              <a16:creationId xmlns:a16="http://schemas.microsoft.com/office/drawing/2014/main" id="{A6CC308A-59FA-4338-8E0F-67CDC8C4A951}"/>
            </a:ext>
          </a:extLst>
        </xdr:cNvPr>
        <xdr:cNvSpPr/>
      </xdr:nvSpPr>
      <xdr:spPr>
        <a:xfrm>
          <a:off x="19900900" y="6224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CD9E4E32-CC97-4354-BC77-98E8D28BBBAD}"/>
            </a:ext>
          </a:extLst>
        </xdr:cNvPr>
        <xdr:cNvSpPr txBox="1"/>
      </xdr:nvSpPr>
      <xdr:spPr>
        <a:xfrm>
          <a:off x="19989800"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109220</xdr:rowOff>
    </xdr:from>
    <xdr:to>
      <xdr:col>112</xdr:col>
      <xdr:colOff>38100</xdr:colOff>
      <xdr:row>38</xdr:row>
      <xdr:rowOff>39370</xdr:rowOff>
    </xdr:to>
    <xdr:sp macro="" textlink="">
      <xdr:nvSpPr>
        <xdr:cNvPr id="461" name="楕円 460">
          <a:extLst>
            <a:ext uri="{FF2B5EF4-FFF2-40B4-BE49-F238E27FC236}">
              <a16:creationId xmlns:a16="http://schemas.microsoft.com/office/drawing/2014/main" id="{A76EA5AD-37E4-4A67-BD4D-8DA594498501}"/>
            </a:ext>
          </a:extLst>
        </xdr:cNvPr>
        <xdr:cNvSpPr/>
      </xdr:nvSpPr>
      <xdr:spPr>
        <a:xfrm>
          <a:off x="19157950" y="6224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160020</xdr:rowOff>
    </xdr:from>
    <xdr:to>
      <xdr:col>116</xdr:col>
      <xdr:colOff>63500</xdr:colOff>
      <xdr:row>37</xdr:row>
      <xdr:rowOff>160020</xdr:rowOff>
    </xdr:to>
    <xdr:cxnSp macro="">
      <xdr:nvCxnSpPr>
        <xdr:cNvPr id="462" name="直線コネクタ 461">
          <a:extLst>
            <a:ext uri="{FF2B5EF4-FFF2-40B4-BE49-F238E27FC236}">
              <a16:creationId xmlns:a16="http://schemas.microsoft.com/office/drawing/2014/main" id="{9B1BEF2C-5290-4406-8109-6F5A6912DF55}"/>
            </a:ext>
          </a:extLst>
        </xdr:cNvPr>
        <xdr:cNvCxnSpPr/>
      </xdr:nvCxnSpPr>
      <xdr:spPr>
        <a:xfrm>
          <a:off x="19202400" y="62750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109220</xdr:rowOff>
    </xdr:from>
    <xdr:to>
      <xdr:col>107</xdr:col>
      <xdr:colOff>101600</xdr:colOff>
      <xdr:row>38</xdr:row>
      <xdr:rowOff>39370</xdr:rowOff>
    </xdr:to>
    <xdr:sp macro="" textlink="">
      <xdr:nvSpPr>
        <xdr:cNvPr id="463" name="楕円 462">
          <a:extLst>
            <a:ext uri="{FF2B5EF4-FFF2-40B4-BE49-F238E27FC236}">
              <a16:creationId xmlns:a16="http://schemas.microsoft.com/office/drawing/2014/main" id="{CF19D061-BB05-4FC9-BC50-7295461CCD24}"/>
            </a:ext>
          </a:extLst>
        </xdr:cNvPr>
        <xdr:cNvSpPr/>
      </xdr:nvSpPr>
      <xdr:spPr>
        <a:xfrm>
          <a:off x="18345150" y="6224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160020</xdr:rowOff>
    </xdr:from>
    <xdr:to>
      <xdr:col>111</xdr:col>
      <xdr:colOff>177800</xdr:colOff>
      <xdr:row>37</xdr:row>
      <xdr:rowOff>160020</xdr:rowOff>
    </xdr:to>
    <xdr:cxnSp macro="">
      <xdr:nvCxnSpPr>
        <xdr:cNvPr id="464" name="直線コネクタ 463">
          <a:extLst>
            <a:ext uri="{FF2B5EF4-FFF2-40B4-BE49-F238E27FC236}">
              <a16:creationId xmlns:a16="http://schemas.microsoft.com/office/drawing/2014/main" id="{8BF35FE7-5EBF-4BD4-AF98-4012E8A311A4}"/>
            </a:ext>
          </a:extLst>
        </xdr:cNvPr>
        <xdr:cNvCxnSpPr/>
      </xdr:nvCxnSpPr>
      <xdr:spPr>
        <a:xfrm>
          <a:off x="18395950" y="62750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109220</xdr:rowOff>
    </xdr:from>
    <xdr:to>
      <xdr:col>102</xdr:col>
      <xdr:colOff>165100</xdr:colOff>
      <xdr:row>38</xdr:row>
      <xdr:rowOff>39370</xdr:rowOff>
    </xdr:to>
    <xdr:sp macro="" textlink="">
      <xdr:nvSpPr>
        <xdr:cNvPr id="465" name="楕円 464">
          <a:extLst>
            <a:ext uri="{FF2B5EF4-FFF2-40B4-BE49-F238E27FC236}">
              <a16:creationId xmlns:a16="http://schemas.microsoft.com/office/drawing/2014/main" id="{D03375F4-EE70-4AFF-92CF-EC54553F3583}"/>
            </a:ext>
          </a:extLst>
        </xdr:cNvPr>
        <xdr:cNvSpPr/>
      </xdr:nvSpPr>
      <xdr:spPr>
        <a:xfrm>
          <a:off x="17551400" y="6224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160020</xdr:rowOff>
    </xdr:from>
    <xdr:to>
      <xdr:col>107</xdr:col>
      <xdr:colOff>50800</xdr:colOff>
      <xdr:row>37</xdr:row>
      <xdr:rowOff>160020</xdr:rowOff>
    </xdr:to>
    <xdr:cxnSp macro="">
      <xdr:nvCxnSpPr>
        <xdr:cNvPr id="466" name="直線コネクタ 465">
          <a:extLst>
            <a:ext uri="{FF2B5EF4-FFF2-40B4-BE49-F238E27FC236}">
              <a16:creationId xmlns:a16="http://schemas.microsoft.com/office/drawing/2014/main" id="{591C9B11-E29C-4154-B87B-6BC2B73BAB77}"/>
            </a:ext>
          </a:extLst>
        </xdr:cNvPr>
        <xdr:cNvCxnSpPr/>
      </xdr:nvCxnSpPr>
      <xdr:spPr>
        <a:xfrm>
          <a:off x="17602200" y="62750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110507</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96B878AF-3A0D-4913-93A6-C799B64C1AA5}"/>
            </a:ext>
          </a:extLst>
        </xdr:cNvPr>
        <xdr:cNvSpPr txBox="1"/>
      </xdr:nvSpPr>
      <xdr:spPr>
        <a:xfrm>
          <a:off x="189802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9DA84309-0BF2-4634-BBD0-695727CBB32C}"/>
            </a:ext>
          </a:extLst>
        </xdr:cNvPr>
        <xdr:cNvSpPr txBox="1"/>
      </xdr:nvSpPr>
      <xdr:spPr>
        <a:xfrm>
          <a:off x="181801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D25F18FC-F915-4176-95B7-C86975C8FE84}"/>
            </a:ext>
          </a:extLst>
        </xdr:cNvPr>
        <xdr:cNvSpPr txBox="1"/>
      </xdr:nvSpPr>
      <xdr:spPr>
        <a:xfrm>
          <a:off x="1738637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55897</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AD939554-7D95-4750-8A53-4C72B22012E9}"/>
            </a:ext>
          </a:extLst>
        </xdr:cNvPr>
        <xdr:cNvSpPr txBox="1"/>
      </xdr:nvSpPr>
      <xdr:spPr>
        <a:xfrm>
          <a:off x="18980227"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55897</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814B2C93-FEDE-4507-9E70-1781D91049E4}"/>
            </a:ext>
          </a:extLst>
        </xdr:cNvPr>
        <xdr:cNvSpPr txBox="1"/>
      </xdr:nvSpPr>
      <xdr:spPr>
        <a:xfrm>
          <a:off x="18180127"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55897</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7AF67E5B-A712-4C69-A5FD-9DC4A40EA4D6}"/>
            </a:ext>
          </a:extLst>
        </xdr:cNvPr>
        <xdr:cNvSpPr txBox="1"/>
      </xdr:nvSpPr>
      <xdr:spPr>
        <a:xfrm>
          <a:off x="17386377" y="600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8A5F9DD6-91CE-4F2A-87D2-CAB0BCEC7A4F}"/>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323A4C4A-2EC2-4BA3-B977-8DA5B6486FA8}"/>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C6EFFA2C-9296-48EB-989D-EC5C639C6F6A}"/>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E5099124-CA01-4159-AC77-042682309F2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E930A403-EC9F-41B2-A2F8-F2085FD6FA5A}"/>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C539A42D-AA42-454F-ACD9-E03CC0D31EB3}"/>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185A1CC2-E2AC-4721-B5D8-C983C415130B}"/>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C26F7265-071A-4480-92EF-A8B3B1D025A4}"/>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907F71AA-ECE7-4BAB-8BC9-37B284977296}"/>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20B490CA-9133-4B51-BD03-522653558868}"/>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4F566FDB-0DFD-4B07-967D-FC4E89D647E7}"/>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22077B45-6555-4668-B3EE-B8770771FEB3}"/>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EC83CE0B-8A7E-44CB-8F7C-FBF81B0E58C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80BE42F0-0B3A-41E4-9AEB-29B71F233AAF}"/>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C1870D4F-972A-44C9-86DF-E9F27826F5ED}"/>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9E5334FD-E3AE-4E1A-97F8-448C1BB2EF1F}"/>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A87DC686-3338-459B-90F4-338E85B9C0C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9253B29C-CA01-43CD-98C2-F427D63561E9}"/>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658FA3B5-EC5E-4970-AB55-422D6BAC1DF4}"/>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0D6FA04B-28FB-4A13-A62A-F1523CA8564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355FFAFB-CB8A-4535-8B01-80958DA5387C}"/>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C170A40C-C7E2-4B6D-A059-706C778D3576}"/>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F24202D5-F7BA-4F2A-9EED-3E779B191612}"/>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F71E7495-2448-4BF3-9B22-F6EA0FF1C24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a:extLst>
            <a:ext uri="{FF2B5EF4-FFF2-40B4-BE49-F238E27FC236}">
              <a16:creationId xmlns:a16="http://schemas.microsoft.com/office/drawing/2014/main" id="{D8ADBF04-22E1-4B87-A579-BABE956D085F}"/>
            </a:ext>
          </a:extLst>
        </xdr:cNvPr>
        <xdr:cNvCxnSpPr/>
      </xdr:nvCxnSpPr>
      <xdr:spPr>
        <a:xfrm flipV="1">
          <a:off x="14699614" y="9343390"/>
          <a:ext cx="0" cy="1188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BBBC1337-5C6C-4C0E-89E4-F8AB0FD8A718}"/>
            </a:ext>
          </a:extLst>
        </xdr:cNvPr>
        <xdr:cNvSpPr txBox="1"/>
      </xdr:nvSpPr>
      <xdr:spPr>
        <a:xfrm>
          <a:off x="14738350" y="1053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a:extLst>
            <a:ext uri="{FF2B5EF4-FFF2-40B4-BE49-F238E27FC236}">
              <a16:creationId xmlns:a16="http://schemas.microsoft.com/office/drawing/2014/main" id="{2E2265B8-13C1-4CE4-A9B0-0002648C81E6}"/>
            </a:ext>
          </a:extLst>
        </xdr:cNvPr>
        <xdr:cNvCxnSpPr/>
      </xdr:nvCxnSpPr>
      <xdr:spPr>
        <a:xfrm>
          <a:off x="14611350" y="10531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1C4478EA-AFFF-40A0-8899-64E09DD57977}"/>
            </a:ext>
          </a:extLst>
        </xdr:cNvPr>
        <xdr:cNvSpPr txBox="1"/>
      </xdr:nvSpPr>
      <xdr:spPr>
        <a:xfrm>
          <a:off x="14738350" y="912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a:extLst>
            <a:ext uri="{FF2B5EF4-FFF2-40B4-BE49-F238E27FC236}">
              <a16:creationId xmlns:a16="http://schemas.microsoft.com/office/drawing/2014/main" id="{68720DC5-809C-4B8D-936F-1325676A5305}"/>
            </a:ext>
          </a:extLst>
        </xdr:cNvPr>
        <xdr:cNvCxnSpPr/>
      </xdr:nvCxnSpPr>
      <xdr:spPr>
        <a:xfrm>
          <a:off x="14611350" y="934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C40C4F28-98C1-4C66-AB00-910DF11968B6}"/>
            </a:ext>
          </a:extLst>
        </xdr:cNvPr>
        <xdr:cNvSpPr txBox="1"/>
      </xdr:nvSpPr>
      <xdr:spPr>
        <a:xfrm>
          <a:off x="14738350" y="967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a:extLst>
            <a:ext uri="{FF2B5EF4-FFF2-40B4-BE49-F238E27FC236}">
              <a16:creationId xmlns:a16="http://schemas.microsoft.com/office/drawing/2014/main" id="{BEA77739-8FF8-4602-BB7A-B9CF98F7ED4F}"/>
            </a:ext>
          </a:extLst>
        </xdr:cNvPr>
        <xdr:cNvSpPr/>
      </xdr:nvSpPr>
      <xdr:spPr>
        <a:xfrm>
          <a:off x="14649450" y="98183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a:extLst>
            <a:ext uri="{FF2B5EF4-FFF2-40B4-BE49-F238E27FC236}">
              <a16:creationId xmlns:a16="http://schemas.microsoft.com/office/drawing/2014/main" id="{59371212-B772-4E3B-8D91-C1E8ED71A931}"/>
            </a:ext>
          </a:extLst>
        </xdr:cNvPr>
        <xdr:cNvSpPr/>
      </xdr:nvSpPr>
      <xdr:spPr>
        <a:xfrm>
          <a:off x="13887450" y="98393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a:extLst>
            <a:ext uri="{FF2B5EF4-FFF2-40B4-BE49-F238E27FC236}">
              <a16:creationId xmlns:a16="http://schemas.microsoft.com/office/drawing/2014/main" id="{B56F45D6-44B1-4191-BA30-84004C5A3421}"/>
            </a:ext>
          </a:extLst>
        </xdr:cNvPr>
        <xdr:cNvSpPr/>
      </xdr:nvSpPr>
      <xdr:spPr>
        <a:xfrm>
          <a:off x="13093700" y="984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a:extLst>
            <a:ext uri="{FF2B5EF4-FFF2-40B4-BE49-F238E27FC236}">
              <a16:creationId xmlns:a16="http://schemas.microsoft.com/office/drawing/2014/main" id="{3FD7F60D-163F-40ED-9FEB-0B7BF698DC05}"/>
            </a:ext>
          </a:extLst>
        </xdr:cNvPr>
        <xdr:cNvSpPr/>
      </xdr:nvSpPr>
      <xdr:spPr>
        <a:xfrm>
          <a:off x="12299950" y="9850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CFDF655B-B437-41A9-A9D4-E21A2B3A3AC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81C7E3BE-C43E-43D1-8D87-DF8EF87B655A}"/>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1844CFF4-D164-41A4-9314-D01AF920502C}"/>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633D8D50-DC1A-44C4-B9E8-41957E9A5509}"/>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751F2324-6A06-455D-8487-E882E146506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158750</xdr:rowOff>
    </xdr:from>
    <xdr:to>
      <xdr:col>85</xdr:col>
      <xdr:colOff>177800</xdr:colOff>
      <xdr:row>61</xdr:row>
      <xdr:rowOff>88900</xdr:rowOff>
    </xdr:to>
    <xdr:sp macro="" textlink="">
      <xdr:nvSpPr>
        <xdr:cNvPr id="512" name="楕円 511">
          <a:extLst>
            <a:ext uri="{FF2B5EF4-FFF2-40B4-BE49-F238E27FC236}">
              <a16:creationId xmlns:a16="http://schemas.microsoft.com/office/drawing/2014/main" id="{8023B8AB-3BD9-4F7E-AACF-77A0D0160972}"/>
            </a:ext>
          </a:extLst>
        </xdr:cNvPr>
        <xdr:cNvSpPr/>
      </xdr:nvSpPr>
      <xdr:spPr>
        <a:xfrm>
          <a:off x="14649450" y="100711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137177</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446E3BF6-2F9B-4348-B489-EBAE8E05FF27}"/>
            </a:ext>
          </a:extLst>
        </xdr:cNvPr>
        <xdr:cNvSpPr txBox="1"/>
      </xdr:nvSpPr>
      <xdr:spPr>
        <a:xfrm>
          <a:off x="1473835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xdr:rowOff>
    </xdr:from>
    <xdr:to>
      <xdr:col>81</xdr:col>
      <xdr:colOff>101600</xdr:colOff>
      <xdr:row>61</xdr:row>
      <xdr:rowOff>102235</xdr:rowOff>
    </xdr:to>
    <xdr:sp macro="" textlink="">
      <xdr:nvSpPr>
        <xdr:cNvPr id="514" name="楕円 513">
          <a:extLst>
            <a:ext uri="{FF2B5EF4-FFF2-40B4-BE49-F238E27FC236}">
              <a16:creationId xmlns:a16="http://schemas.microsoft.com/office/drawing/2014/main" id="{49CEDAC2-C036-495A-B5E1-D52BDC1A480F}"/>
            </a:ext>
          </a:extLst>
        </xdr:cNvPr>
        <xdr:cNvSpPr/>
      </xdr:nvSpPr>
      <xdr:spPr>
        <a:xfrm>
          <a:off x="1388745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38100</xdr:rowOff>
    </xdr:from>
    <xdr:to>
      <xdr:col>85</xdr:col>
      <xdr:colOff>127000</xdr:colOff>
      <xdr:row>61</xdr:row>
      <xdr:rowOff>51435</xdr:rowOff>
    </xdr:to>
    <xdr:cxnSp macro="">
      <xdr:nvCxnSpPr>
        <xdr:cNvPr id="515" name="直線コネクタ 514">
          <a:extLst>
            <a:ext uri="{FF2B5EF4-FFF2-40B4-BE49-F238E27FC236}">
              <a16:creationId xmlns:a16="http://schemas.microsoft.com/office/drawing/2014/main" id="{A266EC77-6B97-4A8D-9AC3-E3B23002CC41}"/>
            </a:ext>
          </a:extLst>
        </xdr:cNvPr>
        <xdr:cNvCxnSpPr/>
      </xdr:nvCxnSpPr>
      <xdr:spPr>
        <a:xfrm flipV="1">
          <a:off x="13938250" y="10115550"/>
          <a:ext cx="762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34925</xdr:rowOff>
    </xdr:from>
    <xdr:to>
      <xdr:col>76</xdr:col>
      <xdr:colOff>165100</xdr:colOff>
      <xdr:row>61</xdr:row>
      <xdr:rowOff>136525</xdr:rowOff>
    </xdr:to>
    <xdr:sp macro="" textlink="">
      <xdr:nvSpPr>
        <xdr:cNvPr id="516" name="楕円 515">
          <a:extLst>
            <a:ext uri="{FF2B5EF4-FFF2-40B4-BE49-F238E27FC236}">
              <a16:creationId xmlns:a16="http://schemas.microsoft.com/office/drawing/2014/main" id="{14B39424-F06F-495C-B300-E87954B9EFC4}"/>
            </a:ext>
          </a:extLst>
        </xdr:cNvPr>
        <xdr:cNvSpPr/>
      </xdr:nvSpPr>
      <xdr:spPr>
        <a:xfrm>
          <a:off x="13093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51435</xdr:rowOff>
    </xdr:from>
    <xdr:to>
      <xdr:col>81</xdr:col>
      <xdr:colOff>50800</xdr:colOff>
      <xdr:row>61</xdr:row>
      <xdr:rowOff>85725</xdr:rowOff>
    </xdr:to>
    <xdr:cxnSp macro="">
      <xdr:nvCxnSpPr>
        <xdr:cNvPr id="517" name="直線コネクタ 516">
          <a:extLst>
            <a:ext uri="{FF2B5EF4-FFF2-40B4-BE49-F238E27FC236}">
              <a16:creationId xmlns:a16="http://schemas.microsoft.com/office/drawing/2014/main" id="{1EE56400-CC1E-469A-8A6C-E43C8545E004}"/>
            </a:ext>
          </a:extLst>
        </xdr:cNvPr>
        <xdr:cNvCxnSpPr/>
      </xdr:nvCxnSpPr>
      <xdr:spPr>
        <a:xfrm flipV="1">
          <a:off x="13144500" y="1012888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93980</xdr:rowOff>
    </xdr:from>
    <xdr:to>
      <xdr:col>72</xdr:col>
      <xdr:colOff>38100</xdr:colOff>
      <xdr:row>62</xdr:row>
      <xdr:rowOff>24130</xdr:rowOff>
    </xdr:to>
    <xdr:sp macro="" textlink="">
      <xdr:nvSpPr>
        <xdr:cNvPr id="518" name="楕円 517">
          <a:extLst>
            <a:ext uri="{FF2B5EF4-FFF2-40B4-BE49-F238E27FC236}">
              <a16:creationId xmlns:a16="http://schemas.microsoft.com/office/drawing/2014/main" id="{31A8FEA2-8520-48B5-B6B2-C0DF6F64D75C}"/>
            </a:ext>
          </a:extLst>
        </xdr:cNvPr>
        <xdr:cNvSpPr/>
      </xdr:nvSpPr>
      <xdr:spPr>
        <a:xfrm>
          <a:off x="12299950" y="101714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85725</xdr:rowOff>
    </xdr:from>
    <xdr:to>
      <xdr:col>76</xdr:col>
      <xdr:colOff>114300</xdr:colOff>
      <xdr:row>61</xdr:row>
      <xdr:rowOff>144780</xdr:rowOff>
    </xdr:to>
    <xdr:cxnSp macro="">
      <xdr:nvCxnSpPr>
        <xdr:cNvPr id="519" name="直線コネクタ 518">
          <a:extLst>
            <a:ext uri="{FF2B5EF4-FFF2-40B4-BE49-F238E27FC236}">
              <a16:creationId xmlns:a16="http://schemas.microsoft.com/office/drawing/2014/main" id="{EF6D37AC-2B2A-4324-8544-FD5B6CEBC6E3}"/>
            </a:ext>
          </a:extLst>
        </xdr:cNvPr>
        <xdr:cNvCxnSpPr/>
      </xdr:nvCxnSpPr>
      <xdr:spPr>
        <a:xfrm flipV="1">
          <a:off x="12344400" y="10163175"/>
          <a:ext cx="8001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38752</xdr:rowOff>
    </xdr:from>
    <xdr:ext cx="405111" cy="259045"/>
    <xdr:sp macro="" textlink="">
      <xdr:nvSpPr>
        <xdr:cNvPr id="520" name="n_1aveValue【学校施設】&#10;有形固定資産減価償却率">
          <a:extLst>
            <a:ext uri="{FF2B5EF4-FFF2-40B4-BE49-F238E27FC236}">
              <a16:creationId xmlns:a16="http://schemas.microsoft.com/office/drawing/2014/main" id="{869F2D10-7615-46AD-BE1E-B35EAE61F68E}"/>
            </a:ext>
          </a:extLst>
        </xdr:cNvPr>
        <xdr:cNvSpPr txBox="1"/>
      </xdr:nvSpPr>
      <xdr:spPr>
        <a:xfrm>
          <a:off x="13742044" y="962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521" name="n_2aveValue【学校施設】&#10;有形固定資産減価償却率">
          <a:extLst>
            <a:ext uri="{FF2B5EF4-FFF2-40B4-BE49-F238E27FC236}">
              <a16:creationId xmlns:a16="http://schemas.microsoft.com/office/drawing/2014/main" id="{E6B45B7E-417C-4A89-B42F-1C135505C5B3}"/>
            </a:ext>
          </a:extLst>
        </xdr:cNvPr>
        <xdr:cNvSpPr txBox="1"/>
      </xdr:nvSpPr>
      <xdr:spPr>
        <a:xfrm>
          <a:off x="1296099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50182</xdr:rowOff>
    </xdr:from>
    <xdr:ext cx="405111" cy="259045"/>
    <xdr:sp macro="" textlink="">
      <xdr:nvSpPr>
        <xdr:cNvPr id="522" name="n_3aveValue【学校施設】&#10;有形固定資産減価償却率">
          <a:extLst>
            <a:ext uri="{FF2B5EF4-FFF2-40B4-BE49-F238E27FC236}">
              <a16:creationId xmlns:a16="http://schemas.microsoft.com/office/drawing/2014/main" id="{C19A3758-D3B2-48F7-8C3E-6E67FB861E28}"/>
            </a:ext>
          </a:extLst>
        </xdr:cNvPr>
        <xdr:cNvSpPr txBox="1"/>
      </xdr:nvSpPr>
      <xdr:spPr>
        <a:xfrm>
          <a:off x="121672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93362</xdr:rowOff>
    </xdr:from>
    <xdr:ext cx="405111" cy="259045"/>
    <xdr:sp macro="" textlink="">
      <xdr:nvSpPr>
        <xdr:cNvPr id="523" name="n_1mainValue【学校施設】&#10;有形固定資産減価償却率">
          <a:extLst>
            <a:ext uri="{FF2B5EF4-FFF2-40B4-BE49-F238E27FC236}">
              <a16:creationId xmlns:a16="http://schemas.microsoft.com/office/drawing/2014/main" id="{CC5D01F6-D5CE-4874-B8FE-1E07D14D0A48}"/>
            </a:ext>
          </a:extLst>
        </xdr:cNvPr>
        <xdr:cNvSpPr txBox="1"/>
      </xdr:nvSpPr>
      <xdr:spPr>
        <a:xfrm>
          <a:off x="13742044" y="1017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127652</xdr:rowOff>
    </xdr:from>
    <xdr:ext cx="405111" cy="259045"/>
    <xdr:sp macro="" textlink="">
      <xdr:nvSpPr>
        <xdr:cNvPr id="524" name="n_2mainValue【学校施設】&#10;有形固定資産減価償却率">
          <a:extLst>
            <a:ext uri="{FF2B5EF4-FFF2-40B4-BE49-F238E27FC236}">
              <a16:creationId xmlns:a16="http://schemas.microsoft.com/office/drawing/2014/main" id="{647933A4-BA49-44AE-B280-D185870D48A5}"/>
            </a:ext>
          </a:extLst>
        </xdr:cNvPr>
        <xdr:cNvSpPr txBox="1"/>
      </xdr:nvSpPr>
      <xdr:spPr>
        <a:xfrm>
          <a:off x="1296099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15257</xdr:rowOff>
    </xdr:from>
    <xdr:ext cx="405111" cy="259045"/>
    <xdr:sp macro="" textlink="">
      <xdr:nvSpPr>
        <xdr:cNvPr id="525" name="n_3mainValue【学校施設】&#10;有形固定資産減価償却率">
          <a:extLst>
            <a:ext uri="{FF2B5EF4-FFF2-40B4-BE49-F238E27FC236}">
              <a16:creationId xmlns:a16="http://schemas.microsoft.com/office/drawing/2014/main" id="{043E13C6-2C18-4342-A7F7-977A539ADAF6}"/>
            </a:ext>
          </a:extLst>
        </xdr:cNvPr>
        <xdr:cNvSpPr txBox="1"/>
      </xdr:nvSpPr>
      <xdr:spPr>
        <a:xfrm>
          <a:off x="121672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236E0205-926A-4311-8470-44EAF68EE651}"/>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5778B162-1FED-4957-B064-7B56E062EE23}"/>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3F3484B8-9077-4524-B7B1-60ECE7B2855C}"/>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023B8FF4-B638-457E-93E5-2B381EC0FBF0}"/>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84874FBF-E299-4222-A5C0-E6C763A43063}"/>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92DA7629-CF6E-4B22-A560-5F754FC19B0F}"/>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0C006AF1-9598-4852-9506-ACF7A8CBBB5B}"/>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E543C5AD-D035-473C-A925-D1A3CA1D0BBC}"/>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82702872-7DE4-4FD3-8850-DDB517A75F6D}"/>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1E18D11D-EB8D-4562-8AA9-98E136BCB54A}"/>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90BC7C6E-F063-46E5-ACA8-FA4C35CA11BB}"/>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a:extLst>
            <a:ext uri="{FF2B5EF4-FFF2-40B4-BE49-F238E27FC236}">
              <a16:creationId xmlns:a16="http://schemas.microsoft.com/office/drawing/2014/main" id="{BC12F1E2-EE99-4C63-9395-AD8ADCD077C0}"/>
            </a:ext>
          </a:extLst>
        </xdr:cNvPr>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a:extLst>
            <a:ext uri="{FF2B5EF4-FFF2-40B4-BE49-F238E27FC236}">
              <a16:creationId xmlns:a16="http://schemas.microsoft.com/office/drawing/2014/main" id="{BD236AE8-E29F-4348-AD40-3A059529D904}"/>
            </a:ext>
          </a:extLst>
        </xdr:cNvPr>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a:extLst>
            <a:ext uri="{FF2B5EF4-FFF2-40B4-BE49-F238E27FC236}">
              <a16:creationId xmlns:a16="http://schemas.microsoft.com/office/drawing/2014/main" id="{BAECFAAF-4E73-4EE3-9D40-C120A4DDBB9A}"/>
            </a:ext>
          </a:extLst>
        </xdr:cNvPr>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a:extLst>
            <a:ext uri="{FF2B5EF4-FFF2-40B4-BE49-F238E27FC236}">
              <a16:creationId xmlns:a16="http://schemas.microsoft.com/office/drawing/2014/main" id="{4E1A4C9E-05BE-48A9-AAD5-EA9303C1228B}"/>
            </a:ext>
          </a:extLst>
        </xdr:cNvPr>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a:extLst>
            <a:ext uri="{FF2B5EF4-FFF2-40B4-BE49-F238E27FC236}">
              <a16:creationId xmlns:a16="http://schemas.microsoft.com/office/drawing/2014/main" id="{0DCD5F87-A06D-4185-BDB2-1DF13A3656B6}"/>
            </a:ext>
          </a:extLst>
        </xdr:cNvPr>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a:extLst>
            <a:ext uri="{FF2B5EF4-FFF2-40B4-BE49-F238E27FC236}">
              <a16:creationId xmlns:a16="http://schemas.microsoft.com/office/drawing/2014/main" id="{9784FCB5-7C23-48F0-A814-5B695FEAA9AA}"/>
            </a:ext>
          </a:extLst>
        </xdr:cNvPr>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a:extLst>
            <a:ext uri="{FF2B5EF4-FFF2-40B4-BE49-F238E27FC236}">
              <a16:creationId xmlns:a16="http://schemas.microsoft.com/office/drawing/2014/main" id="{1BB25E73-2C8F-4A9B-9498-15B071E3DDD4}"/>
            </a:ext>
          </a:extLst>
        </xdr:cNvPr>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a:extLst>
            <a:ext uri="{FF2B5EF4-FFF2-40B4-BE49-F238E27FC236}">
              <a16:creationId xmlns:a16="http://schemas.microsoft.com/office/drawing/2014/main" id="{994E4DFE-5D07-436B-AB7F-0C2F47FA6427}"/>
            </a:ext>
          </a:extLst>
        </xdr:cNvPr>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a:extLst>
            <a:ext uri="{FF2B5EF4-FFF2-40B4-BE49-F238E27FC236}">
              <a16:creationId xmlns:a16="http://schemas.microsoft.com/office/drawing/2014/main" id="{5D3FC81C-3933-43D5-8974-059BCB74FD2B}"/>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a:extLst>
            <a:ext uri="{FF2B5EF4-FFF2-40B4-BE49-F238E27FC236}">
              <a16:creationId xmlns:a16="http://schemas.microsoft.com/office/drawing/2014/main" id="{E8F3A9A5-3453-4404-93AE-8B568BDDBFBC}"/>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a:extLst>
            <a:ext uri="{FF2B5EF4-FFF2-40B4-BE49-F238E27FC236}">
              <a16:creationId xmlns:a16="http://schemas.microsoft.com/office/drawing/2014/main" id="{22A68A14-A7CB-4EE7-86C4-6B92BD98BE48}"/>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a:extLst>
            <a:ext uri="{FF2B5EF4-FFF2-40B4-BE49-F238E27FC236}">
              <a16:creationId xmlns:a16="http://schemas.microsoft.com/office/drawing/2014/main" id="{C1204541-C97C-44EE-A032-A4D7E60BEF8D}"/>
            </a:ext>
          </a:extLst>
        </xdr:cNvPr>
        <xdr:cNvCxnSpPr/>
      </xdr:nvCxnSpPr>
      <xdr:spPr>
        <a:xfrm flipV="1">
          <a:off x="19951064" y="9390482"/>
          <a:ext cx="0" cy="121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a:extLst>
            <a:ext uri="{FF2B5EF4-FFF2-40B4-BE49-F238E27FC236}">
              <a16:creationId xmlns:a16="http://schemas.microsoft.com/office/drawing/2014/main" id="{0DA783F0-0214-4BC4-91EB-D9D1BA8B2D12}"/>
            </a:ext>
          </a:extLst>
        </xdr:cNvPr>
        <xdr:cNvSpPr txBox="1"/>
      </xdr:nvSpPr>
      <xdr:spPr>
        <a:xfrm>
          <a:off x="19989800" y="106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a:extLst>
            <a:ext uri="{FF2B5EF4-FFF2-40B4-BE49-F238E27FC236}">
              <a16:creationId xmlns:a16="http://schemas.microsoft.com/office/drawing/2014/main" id="{259960D7-4724-4405-B57B-0061370D640F}"/>
            </a:ext>
          </a:extLst>
        </xdr:cNvPr>
        <xdr:cNvCxnSpPr/>
      </xdr:nvCxnSpPr>
      <xdr:spPr>
        <a:xfrm>
          <a:off x="19881850" y="10603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a:extLst>
            <a:ext uri="{FF2B5EF4-FFF2-40B4-BE49-F238E27FC236}">
              <a16:creationId xmlns:a16="http://schemas.microsoft.com/office/drawing/2014/main" id="{8C22D6DD-2320-4926-99CB-D504C3D7C986}"/>
            </a:ext>
          </a:extLst>
        </xdr:cNvPr>
        <xdr:cNvSpPr txBox="1"/>
      </xdr:nvSpPr>
      <xdr:spPr>
        <a:xfrm>
          <a:off x="19989800" y="917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a:extLst>
            <a:ext uri="{FF2B5EF4-FFF2-40B4-BE49-F238E27FC236}">
              <a16:creationId xmlns:a16="http://schemas.microsoft.com/office/drawing/2014/main" id="{358567D5-8271-4E2B-B434-75D2433F7C5C}"/>
            </a:ext>
          </a:extLst>
        </xdr:cNvPr>
        <xdr:cNvCxnSpPr/>
      </xdr:nvCxnSpPr>
      <xdr:spPr>
        <a:xfrm>
          <a:off x="19881850" y="9390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a:extLst>
            <a:ext uri="{FF2B5EF4-FFF2-40B4-BE49-F238E27FC236}">
              <a16:creationId xmlns:a16="http://schemas.microsoft.com/office/drawing/2014/main" id="{53B45162-E70E-4198-94B0-E7F7DEA60941}"/>
            </a:ext>
          </a:extLst>
        </xdr:cNvPr>
        <xdr:cNvSpPr txBox="1"/>
      </xdr:nvSpPr>
      <xdr:spPr>
        <a:xfrm>
          <a:off x="19989800" y="10284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a:extLst>
            <a:ext uri="{FF2B5EF4-FFF2-40B4-BE49-F238E27FC236}">
              <a16:creationId xmlns:a16="http://schemas.microsoft.com/office/drawing/2014/main" id="{0FB694CE-EE8E-40E7-9429-7194F72F6E97}"/>
            </a:ext>
          </a:extLst>
        </xdr:cNvPr>
        <xdr:cNvSpPr/>
      </xdr:nvSpPr>
      <xdr:spPr>
        <a:xfrm>
          <a:off x="19900900" y="1030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a:extLst>
            <a:ext uri="{FF2B5EF4-FFF2-40B4-BE49-F238E27FC236}">
              <a16:creationId xmlns:a16="http://schemas.microsoft.com/office/drawing/2014/main" id="{FE1E3ECD-254C-4CA9-969D-714B2826DE9E}"/>
            </a:ext>
          </a:extLst>
        </xdr:cNvPr>
        <xdr:cNvSpPr/>
      </xdr:nvSpPr>
      <xdr:spPr>
        <a:xfrm>
          <a:off x="19157950" y="103179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a:extLst>
            <a:ext uri="{FF2B5EF4-FFF2-40B4-BE49-F238E27FC236}">
              <a16:creationId xmlns:a16="http://schemas.microsoft.com/office/drawing/2014/main" id="{67D7C65B-D4F8-479B-8517-236A7F30DC2E}"/>
            </a:ext>
          </a:extLst>
        </xdr:cNvPr>
        <xdr:cNvSpPr/>
      </xdr:nvSpPr>
      <xdr:spPr>
        <a:xfrm>
          <a:off x="18345150" y="103202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a:extLst>
            <a:ext uri="{FF2B5EF4-FFF2-40B4-BE49-F238E27FC236}">
              <a16:creationId xmlns:a16="http://schemas.microsoft.com/office/drawing/2014/main" id="{64248877-4412-4612-8AC5-305EEF2F42EC}"/>
            </a:ext>
          </a:extLst>
        </xdr:cNvPr>
        <xdr:cNvSpPr/>
      </xdr:nvSpPr>
      <xdr:spPr>
        <a:xfrm>
          <a:off x="17551400" y="103270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F6A8AB63-29FF-4FC3-A9FC-5D67BB4790A8}"/>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143CE3AA-AF92-4F0E-B5F7-C34204DBF5A4}"/>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B737840E-9929-42E2-8EE7-37B167080942}"/>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25BDA6D9-4938-48A9-9D64-06993514FE93}"/>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57DB1D4-47E9-46CB-8772-F329EB778DDF}"/>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28296</xdr:rowOff>
    </xdr:from>
    <xdr:to>
      <xdr:col>116</xdr:col>
      <xdr:colOff>114300</xdr:colOff>
      <xdr:row>62</xdr:row>
      <xdr:rowOff>129896</xdr:rowOff>
    </xdr:to>
    <xdr:sp macro="" textlink="">
      <xdr:nvSpPr>
        <xdr:cNvPr id="563" name="楕円 562">
          <a:extLst>
            <a:ext uri="{FF2B5EF4-FFF2-40B4-BE49-F238E27FC236}">
              <a16:creationId xmlns:a16="http://schemas.microsoft.com/office/drawing/2014/main" id="{9BD88FA5-1B06-4B34-B6EC-4A6CCF80A2D2}"/>
            </a:ext>
          </a:extLst>
        </xdr:cNvPr>
        <xdr:cNvSpPr/>
      </xdr:nvSpPr>
      <xdr:spPr>
        <a:xfrm>
          <a:off x="19900900" y="102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51173</xdr:rowOff>
    </xdr:from>
    <xdr:ext cx="469744" cy="259045"/>
    <xdr:sp macro="" textlink="">
      <xdr:nvSpPr>
        <xdr:cNvPr id="564" name="【学校施設】&#10;一人当たり面積該当値テキスト">
          <a:extLst>
            <a:ext uri="{FF2B5EF4-FFF2-40B4-BE49-F238E27FC236}">
              <a16:creationId xmlns:a16="http://schemas.microsoft.com/office/drawing/2014/main" id="{86203C4E-E0FA-4CEB-8BEC-9518A71616E1}"/>
            </a:ext>
          </a:extLst>
        </xdr:cNvPr>
        <xdr:cNvSpPr txBox="1"/>
      </xdr:nvSpPr>
      <xdr:spPr>
        <a:xfrm>
          <a:off x="19989800" y="1012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30125</xdr:rowOff>
    </xdr:from>
    <xdr:to>
      <xdr:col>112</xdr:col>
      <xdr:colOff>38100</xdr:colOff>
      <xdr:row>62</xdr:row>
      <xdr:rowOff>131725</xdr:rowOff>
    </xdr:to>
    <xdr:sp macro="" textlink="">
      <xdr:nvSpPr>
        <xdr:cNvPr id="565" name="楕円 564">
          <a:extLst>
            <a:ext uri="{FF2B5EF4-FFF2-40B4-BE49-F238E27FC236}">
              <a16:creationId xmlns:a16="http://schemas.microsoft.com/office/drawing/2014/main" id="{B566EA32-87D1-4E1D-96DE-66069D008ADE}"/>
            </a:ext>
          </a:extLst>
        </xdr:cNvPr>
        <xdr:cNvSpPr/>
      </xdr:nvSpPr>
      <xdr:spPr>
        <a:xfrm>
          <a:off x="19157950" y="102726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79096</xdr:rowOff>
    </xdr:from>
    <xdr:to>
      <xdr:col>116</xdr:col>
      <xdr:colOff>63500</xdr:colOff>
      <xdr:row>62</xdr:row>
      <xdr:rowOff>80925</xdr:rowOff>
    </xdr:to>
    <xdr:cxnSp macro="">
      <xdr:nvCxnSpPr>
        <xdr:cNvPr id="566" name="直線コネクタ 565">
          <a:extLst>
            <a:ext uri="{FF2B5EF4-FFF2-40B4-BE49-F238E27FC236}">
              <a16:creationId xmlns:a16="http://schemas.microsoft.com/office/drawing/2014/main" id="{6F031880-4C77-46C3-AC0D-648547F5039D}"/>
            </a:ext>
          </a:extLst>
        </xdr:cNvPr>
        <xdr:cNvCxnSpPr/>
      </xdr:nvCxnSpPr>
      <xdr:spPr>
        <a:xfrm flipV="1">
          <a:off x="19202400" y="10321646"/>
          <a:ext cx="7493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30125</xdr:rowOff>
    </xdr:from>
    <xdr:to>
      <xdr:col>107</xdr:col>
      <xdr:colOff>101600</xdr:colOff>
      <xdr:row>62</xdr:row>
      <xdr:rowOff>131725</xdr:rowOff>
    </xdr:to>
    <xdr:sp macro="" textlink="">
      <xdr:nvSpPr>
        <xdr:cNvPr id="567" name="楕円 566">
          <a:extLst>
            <a:ext uri="{FF2B5EF4-FFF2-40B4-BE49-F238E27FC236}">
              <a16:creationId xmlns:a16="http://schemas.microsoft.com/office/drawing/2014/main" id="{AFF74DB9-98FF-4748-885B-C19B540B80CB}"/>
            </a:ext>
          </a:extLst>
        </xdr:cNvPr>
        <xdr:cNvSpPr/>
      </xdr:nvSpPr>
      <xdr:spPr>
        <a:xfrm>
          <a:off x="18345150" y="1027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80925</xdr:rowOff>
    </xdr:from>
    <xdr:to>
      <xdr:col>111</xdr:col>
      <xdr:colOff>177800</xdr:colOff>
      <xdr:row>62</xdr:row>
      <xdr:rowOff>80925</xdr:rowOff>
    </xdr:to>
    <xdr:cxnSp macro="">
      <xdr:nvCxnSpPr>
        <xdr:cNvPr id="568" name="直線コネクタ 567">
          <a:extLst>
            <a:ext uri="{FF2B5EF4-FFF2-40B4-BE49-F238E27FC236}">
              <a16:creationId xmlns:a16="http://schemas.microsoft.com/office/drawing/2014/main" id="{182B7C4B-BDF8-4032-8487-CACEBB7EBF70}"/>
            </a:ext>
          </a:extLst>
        </xdr:cNvPr>
        <xdr:cNvCxnSpPr/>
      </xdr:nvCxnSpPr>
      <xdr:spPr>
        <a:xfrm>
          <a:off x="18395950" y="1032347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30582</xdr:rowOff>
    </xdr:from>
    <xdr:to>
      <xdr:col>102</xdr:col>
      <xdr:colOff>165100</xdr:colOff>
      <xdr:row>62</xdr:row>
      <xdr:rowOff>132182</xdr:rowOff>
    </xdr:to>
    <xdr:sp macro="" textlink="">
      <xdr:nvSpPr>
        <xdr:cNvPr id="569" name="楕円 568">
          <a:extLst>
            <a:ext uri="{FF2B5EF4-FFF2-40B4-BE49-F238E27FC236}">
              <a16:creationId xmlns:a16="http://schemas.microsoft.com/office/drawing/2014/main" id="{FF6BEC91-1914-4EFB-8448-A674E9F63FF4}"/>
            </a:ext>
          </a:extLst>
        </xdr:cNvPr>
        <xdr:cNvSpPr/>
      </xdr:nvSpPr>
      <xdr:spPr>
        <a:xfrm>
          <a:off x="17551400" y="102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80925</xdr:rowOff>
    </xdr:from>
    <xdr:to>
      <xdr:col>107</xdr:col>
      <xdr:colOff>50800</xdr:colOff>
      <xdr:row>62</xdr:row>
      <xdr:rowOff>81382</xdr:rowOff>
    </xdr:to>
    <xdr:cxnSp macro="">
      <xdr:nvCxnSpPr>
        <xdr:cNvPr id="570" name="直線コネクタ 569">
          <a:extLst>
            <a:ext uri="{FF2B5EF4-FFF2-40B4-BE49-F238E27FC236}">
              <a16:creationId xmlns:a16="http://schemas.microsoft.com/office/drawing/2014/main" id="{793AEF59-A6E0-4291-9EF9-28EB03824659}"/>
            </a:ext>
          </a:extLst>
        </xdr:cNvPr>
        <xdr:cNvCxnSpPr/>
      </xdr:nvCxnSpPr>
      <xdr:spPr>
        <a:xfrm flipV="1">
          <a:off x="17602200" y="10323475"/>
          <a:ext cx="7937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168114</xdr:rowOff>
    </xdr:from>
    <xdr:ext cx="469744" cy="259045"/>
    <xdr:sp macro="" textlink="">
      <xdr:nvSpPr>
        <xdr:cNvPr id="571" name="n_1aveValue【学校施設】&#10;一人当たり面積">
          <a:extLst>
            <a:ext uri="{FF2B5EF4-FFF2-40B4-BE49-F238E27FC236}">
              <a16:creationId xmlns:a16="http://schemas.microsoft.com/office/drawing/2014/main" id="{DF036966-1B79-4E68-9666-21845D9BB5CF}"/>
            </a:ext>
          </a:extLst>
        </xdr:cNvPr>
        <xdr:cNvSpPr txBox="1"/>
      </xdr:nvSpPr>
      <xdr:spPr>
        <a:xfrm>
          <a:off x="18980227" y="1041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170401</xdr:rowOff>
    </xdr:from>
    <xdr:ext cx="469744" cy="259045"/>
    <xdr:sp macro="" textlink="">
      <xdr:nvSpPr>
        <xdr:cNvPr id="572" name="n_2aveValue【学校施設】&#10;一人当たり面積">
          <a:extLst>
            <a:ext uri="{FF2B5EF4-FFF2-40B4-BE49-F238E27FC236}">
              <a16:creationId xmlns:a16="http://schemas.microsoft.com/office/drawing/2014/main" id="{E6282698-4A1C-4D7A-AFF6-758CC22E8CB2}"/>
            </a:ext>
          </a:extLst>
        </xdr:cNvPr>
        <xdr:cNvSpPr txBox="1"/>
      </xdr:nvSpPr>
      <xdr:spPr>
        <a:xfrm>
          <a:off x="18180127" y="104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73" name="n_3aveValue【学校施設】&#10;一人当たり面積">
          <a:extLst>
            <a:ext uri="{FF2B5EF4-FFF2-40B4-BE49-F238E27FC236}">
              <a16:creationId xmlns:a16="http://schemas.microsoft.com/office/drawing/2014/main" id="{38CF7838-A2B9-4952-AAE8-6B0990E4DF25}"/>
            </a:ext>
          </a:extLst>
        </xdr:cNvPr>
        <xdr:cNvSpPr txBox="1"/>
      </xdr:nvSpPr>
      <xdr:spPr>
        <a:xfrm>
          <a:off x="17386377" y="1041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148252</xdr:rowOff>
    </xdr:from>
    <xdr:ext cx="469744" cy="259045"/>
    <xdr:sp macro="" textlink="">
      <xdr:nvSpPr>
        <xdr:cNvPr id="574" name="n_1mainValue【学校施設】&#10;一人当たり面積">
          <a:extLst>
            <a:ext uri="{FF2B5EF4-FFF2-40B4-BE49-F238E27FC236}">
              <a16:creationId xmlns:a16="http://schemas.microsoft.com/office/drawing/2014/main" id="{485326E4-FE55-4001-B132-FAFCFE02E41D}"/>
            </a:ext>
          </a:extLst>
        </xdr:cNvPr>
        <xdr:cNvSpPr txBox="1"/>
      </xdr:nvSpPr>
      <xdr:spPr>
        <a:xfrm>
          <a:off x="18980227" y="10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148252</xdr:rowOff>
    </xdr:from>
    <xdr:ext cx="469744" cy="259045"/>
    <xdr:sp macro="" textlink="">
      <xdr:nvSpPr>
        <xdr:cNvPr id="575" name="n_2mainValue【学校施設】&#10;一人当たり面積">
          <a:extLst>
            <a:ext uri="{FF2B5EF4-FFF2-40B4-BE49-F238E27FC236}">
              <a16:creationId xmlns:a16="http://schemas.microsoft.com/office/drawing/2014/main" id="{0162F945-D736-4FB1-B8F3-2D3193BD14CE}"/>
            </a:ext>
          </a:extLst>
        </xdr:cNvPr>
        <xdr:cNvSpPr txBox="1"/>
      </xdr:nvSpPr>
      <xdr:spPr>
        <a:xfrm>
          <a:off x="18180127" y="10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148709</xdr:rowOff>
    </xdr:from>
    <xdr:ext cx="469744" cy="259045"/>
    <xdr:sp macro="" textlink="">
      <xdr:nvSpPr>
        <xdr:cNvPr id="576" name="n_3mainValue【学校施設】&#10;一人当たり面積">
          <a:extLst>
            <a:ext uri="{FF2B5EF4-FFF2-40B4-BE49-F238E27FC236}">
              <a16:creationId xmlns:a16="http://schemas.microsoft.com/office/drawing/2014/main" id="{EA37F18D-1064-4BCD-9AA8-1DC7004E1678}"/>
            </a:ext>
          </a:extLst>
        </xdr:cNvPr>
        <xdr:cNvSpPr txBox="1"/>
      </xdr:nvSpPr>
      <xdr:spPr>
        <a:xfrm>
          <a:off x="17386377" y="1006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a:extLst>
            <a:ext uri="{FF2B5EF4-FFF2-40B4-BE49-F238E27FC236}">
              <a16:creationId xmlns:a16="http://schemas.microsoft.com/office/drawing/2014/main" id="{BB6A86DE-836D-4ECF-A98A-3E6878800595}"/>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a:extLst>
            <a:ext uri="{FF2B5EF4-FFF2-40B4-BE49-F238E27FC236}">
              <a16:creationId xmlns:a16="http://schemas.microsoft.com/office/drawing/2014/main" id="{9EC060E5-0AEB-4D5E-8FCD-52B90EAA267F}"/>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a:extLst>
            <a:ext uri="{FF2B5EF4-FFF2-40B4-BE49-F238E27FC236}">
              <a16:creationId xmlns:a16="http://schemas.microsoft.com/office/drawing/2014/main" id="{58EDC76B-E373-4606-8BCA-B163051A4886}"/>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a:extLst>
            <a:ext uri="{FF2B5EF4-FFF2-40B4-BE49-F238E27FC236}">
              <a16:creationId xmlns:a16="http://schemas.microsoft.com/office/drawing/2014/main" id="{BBCD9E08-CDAE-49F7-89DB-CBF81BD8C189}"/>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a:extLst>
            <a:ext uri="{FF2B5EF4-FFF2-40B4-BE49-F238E27FC236}">
              <a16:creationId xmlns:a16="http://schemas.microsoft.com/office/drawing/2014/main" id="{4BF01105-8C2B-4FF0-84F3-5E779C26ADD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a:extLst>
            <a:ext uri="{FF2B5EF4-FFF2-40B4-BE49-F238E27FC236}">
              <a16:creationId xmlns:a16="http://schemas.microsoft.com/office/drawing/2014/main" id="{C6C14EE1-F827-4DEB-ABF0-90FE83B6CED7}"/>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a:extLst>
            <a:ext uri="{FF2B5EF4-FFF2-40B4-BE49-F238E27FC236}">
              <a16:creationId xmlns:a16="http://schemas.microsoft.com/office/drawing/2014/main" id="{BF803565-5131-469E-8B58-18C4F181F30D}"/>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a:extLst>
            <a:ext uri="{FF2B5EF4-FFF2-40B4-BE49-F238E27FC236}">
              <a16:creationId xmlns:a16="http://schemas.microsoft.com/office/drawing/2014/main" id="{30B74E2E-7B6C-4142-B8F1-3E7F06BAA0F1}"/>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a:extLst>
            <a:ext uri="{FF2B5EF4-FFF2-40B4-BE49-F238E27FC236}">
              <a16:creationId xmlns:a16="http://schemas.microsoft.com/office/drawing/2014/main" id="{FDBF7A4C-A3E1-4FB5-9B58-8F93A338AE13}"/>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a:extLst>
            <a:ext uri="{FF2B5EF4-FFF2-40B4-BE49-F238E27FC236}">
              <a16:creationId xmlns:a16="http://schemas.microsoft.com/office/drawing/2014/main" id="{3C7B53EE-989E-4D05-A500-2CDE550C03E2}"/>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a:extLst>
            <a:ext uri="{FF2B5EF4-FFF2-40B4-BE49-F238E27FC236}">
              <a16:creationId xmlns:a16="http://schemas.microsoft.com/office/drawing/2014/main" id="{21DC08D2-0A52-4061-A68C-E035E94A29DB}"/>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a:extLst>
            <a:ext uri="{FF2B5EF4-FFF2-40B4-BE49-F238E27FC236}">
              <a16:creationId xmlns:a16="http://schemas.microsoft.com/office/drawing/2014/main" id="{81C9C5CD-B0D8-404E-A83D-58B02A846AF9}"/>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a:extLst>
            <a:ext uri="{FF2B5EF4-FFF2-40B4-BE49-F238E27FC236}">
              <a16:creationId xmlns:a16="http://schemas.microsoft.com/office/drawing/2014/main" id="{D709BF43-7F37-47E7-BB2D-D5C7DAB292A8}"/>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a:extLst>
            <a:ext uri="{FF2B5EF4-FFF2-40B4-BE49-F238E27FC236}">
              <a16:creationId xmlns:a16="http://schemas.microsoft.com/office/drawing/2014/main" id="{DE649BC5-6B5F-4833-B598-5B229876A78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a:extLst>
            <a:ext uri="{FF2B5EF4-FFF2-40B4-BE49-F238E27FC236}">
              <a16:creationId xmlns:a16="http://schemas.microsoft.com/office/drawing/2014/main" id="{3758B11E-7FBE-4360-8599-D0FC68510EBE}"/>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a:extLst>
            <a:ext uri="{FF2B5EF4-FFF2-40B4-BE49-F238E27FC236}">
              <a16:creationId xmlns:a16="http://schemas.microsoft.com/office/drawing/2014/main" id="{0191C41D-1503-48A3-8315-2EA65A118DBB}"/>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a:extLst>
            <a:ext uri="{FF2B5EF4-FFF2-40B4-BE49-F238E27FC236}">
              <a16:creationId xmlns:a16="http://schemas.microsoft.com/office/drawing/2014/main" id="{89E98B25-46A4-417C-97A8-CD590A111219}"/>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a:extLst>
            <a:ext uri="{FF2B5EF4-FFF2-40B4-BE49-F238E27FC236}">
              <a16:creationId xmlns:a16="http://schemas.microsoft.com/office/drawing/2014/main" id="{A7E1979D-4534-425D-BC23-64BAD498666C}"/>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a:extLst>
            <a:ext uri="{FF2B5EF4-FFF2-40B4-BE49-F238E27FC236}">
              <a16:creationId xmlns:a16="http://schemas.microsoft.com/office/drawing/2014/main" id="{0CE08031-4CF2-4E52-9C94-C27D0F88CE61}"/>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a:extLst>
            <a:ext uri="{FF2B5EF4-FFF2-40B4-BE49-F238E27FC236}">
              <a16:creationId xmlns:a16="http://schemas.microsoft.com/office/drawing/2014/main" id="{B55EA5A9-F680-4DC9-B20F-5153F424A059}"/>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a:extLst>
            <a:ext uri="{FF2B5EF4-FFF2-40B4-BE49-F238E27FC236}">
              <a16:creationId xmlns:a16="http://schemas.microsoft.com/office/drawing/2014/main" id="{D893CADF-ABE9-49F5-BB62-5F7FEA604633}"/>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a:extLst>
            <a:ext uri="{FF2B5EF4-FFF2-40B4-BE49-F238E27FC236}">
              <a16:creationId xmlns:a16="http://schemas.microsoft.com/office/drawing/2014/main" id="{5753E1F6-45AE-4B1E-BE23-5C19730A8452}"/>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50AF8F92-2702-479F-8ECA-4B064B269A98}"/>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A5C66BEF-DAD3-4518-B0A6-86BA896D9EFB}"/>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13E5D38E-5A31-4F13-AD1C-F29DCD485D0F}"/>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a:extLst>
            <a:ext uri="{FF2B5EF4-FFF2-40B4-BE49-F238E27FC236}">
              <a16:creationId xmlns:a16="http://schemas.microsoft.com/office/drawing/2014/main" id="{A290186A-6CF8-464C-A6CE-D6E7EB26EEC9}"/>
            </a:ext>
          </a:extLst>
        </xdr:cNvPr>
        <xdr:cNvCxnSpPr/>
      </xdr:nvCxnSpPr>
      <xdr:spPr>
        <a:xfrm flipV="1">
          <a:off x="14699614" y="12797971"/>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a:extLst>
            <a:ext uri="{FF2B5EF4-FFF2-40B4-BE49-F238E27FC236}">
              <a16:creationId xmlns:a16="http://schemas.microsoft.com/office/drawing/2014/main" id="{723EBA9D-0100-4524-A872-7880B943F0DC}"/>
            </a:ext>
          </a:extLst>
        </xdr:cNvPr>
        <xdr:cNvSpPr txBox="1"/>
      </xdr:nvSpPr>
      <xdr:spPr>
        <a:xfrm>
          <a:off x="14738350" y="143678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a:extLst>
            <a:ext uri="{FF2B5EF4-FFF2-40B4-BE49-F238E27FC236}">
              <a16:creationId xmlns:a16="http://schemas.microsoft.com/office/drawing/2014/main" id="{BD91C454-928F-4781-AD86-E95E750E3C96}"/>
            </a:ext>
          </a:extLst>
        </xdr:cNvPr>
        <xdr:cNvCxnSpPr/>
      </xdr:nvCxnSpPr>
      <xdr:spPr>
        <a:xfrm>
          <a:off x="14611350" y="1437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a:extLst>
            <a:ext uri="{FF2B5EF4-FFF2-40B4-BE49-F238E27FC236}">
              <a16:creationId xmlns:a16="http://schemas.microsoft.com/office/drawing/2014/main" id="{7E161F2D-077F-4349-9D1C-54DE6E8F542B}"/>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a:extLst>
            <a:ext uri="{FF2B5EF4-FFF2-40B4-BE49-F238E27FC236}">
              <a16:creationId xmlns:a16="http://schemas.microsoft.com/office/drawing/2014/main" id="{1945E6AF-4F8A-4661-AB36-64F25866157D}"/>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a:extLst>
            <a:ext uri="{FF2B5EF4-FFF2-40B4-BE49-F238E27FC236}">
              <a16:creationId xmlns:a16="http://schemas.microsoft.com/office/drawing/2014/main" id="{39219CBE-0CE7-4FE5-888F-BFF6E319920F}"/>
            </a:ext>
          </a:extLst>
        </xdr:cNvPr>
        <xdr:cNvSpPr txBox="1"/>
      </xdr:nvSpPr>
      <xdr:spPr>
        <a:xfrm>
          <a:off x="14738350" y="135462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a:extLst>
            <a:ext uri="{FF2B5EF4-FFF2-40B4-BE49-F238E27FC236}">
              <a16:creationId xmlns:a16="http://schemas.microsoft.com/office/drawing/2014/main" id="{DB0A2DD0-84C0-43C0-B86C-881A3DEBF48A}"/>
            </a:ext>
          </a:extLst>
        </xdr:cNvPr>
        <xdr:cNvSpPr/>
      </xdr:nvSpPr>
      <xdr:spPr>
        <a:xfrm>
          <a:off x="14649450" y="135677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a:extLst>
            <a:ext uri="{FF2B5EF4-FFF2-40B4-BE49-F238E27FC236}">
              <a16:creationId xmlns:a16="http://schemas.microsoft.com/office/drawing/2014/main" id="{5C2AFDA7-FB19-418E-BE4D-75018E9ED443}"/>
            </a:ext>
          </a:extLst>
        </xdr:cNvPr>
        <xdr:cNvSpPr/>
      </xdr:nvSpPr>
      <xdr:spPr>
        <a:xfrm>
          <a:off x="13887450" y="135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a:extLst>
            <a:ext uri="{FF2B5EF4-FFF2-40B4-BE49-F238E27FC236}">
              <a16:creationId xmlns:a16="http://schemas.microsoft.com/office/drawing/2014/main" id="{14B63AF8-0126-45ED-B622-9924A63C84A7}"/>
            </a:ext>
          </a:extLst>
        </xdr:cNvPr>
        <xdr:cNvSpPr/>
      </xdr:nvSpPr>
      <xdr:spPr>
        <a:xfrm>
          <a:off x="130937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a:extLst>
            <a:ext uri="{FF2B5EF4-FFF2-40B4-BE49-F238E27FC236}">
              <a16:creationId xmlns:a16="http://schemas.microsoft.com/office/drawing/2014/main" id="{B2F03C5B-8E02-4A82-BA64-C380B80280FC}"/>
            </a:ext>
          </a:extLst>
        </xdr:cNvPr>
        <xdr:cNvSpPr/>
      </xdr:nvSpPr>
      <xdr:spPr>
        <a:xfrm>
          <a:off x="12299950" y="137098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a:extLst>
            <a:ext uri="{FF2B5EF4-FFF2-40B4-BE49-F238E27FC236}">
              <a16:creationId xmlns:a16="http://schemas.microsoft.com/office/drawing/2014/main" id="{9DD3D73C-750C-413E-B993-FD24DD8ED55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9B210D62-98CF-4F96-BB61-F81F52D3D344}"/>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31076CA-7497-460F-848A-410DDBC2124C}"/>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62BE373C-2F4E-4353-8479-B88B15937712}"/>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63FA7E21-E382-4209-BA13-0477C5541C6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50981</xdr:rowOff>
    </xdr:from>
    <xdr:to>
      <xdr:col>85</xdr:col>
      <xdr:colOff>177800</xdr:colOff>
      <xdr:row>78</xdr:row>
      <xdr:rowOff>152581</xdr:rowOff>
    </xdr:to>
    <xdr:sp macro="" textlink="">
      <xdr:nvSpPr>
        <xdr:cNvPr id="617" name="楕円 616">
          <a:extLst>
            <a:ext uri="{FF2B5EF4-FFF2-40B4-BE49-F238E27FC236}">
              <a16:creationId xmlns:a16="http://schemas.microsoft.com/office/drawing/2014/main" id="{1C2A5240-9DC3-44C3-8732-FED017369F36}"/>
            </a:ext>
          </a:extLst>
        </xdr:cNvPr>
        <xdr:cNvSpPr/>
      </xdr:nvSpPr>
      <xdr:spPr>
        <a:xfrm>
          <a:off x="14649450" y="1293513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73858</xdr:rowOff>
    </xdr:from>
    <xdr:ext cx="405111" cy="259045"/>
    <xdr:sp macro="" textlink="">
      <xdr:nvSpPr>
        <xdr:cNvPr id="618" name="【児童館】&#10;有形固定資産減価償却率該当値テキスト">
          <a:extLst>
            <a:ext uri="{FF2B5EF4-FFF2-40B4-BE49-F238E27FC236}">
              <a16:creationId xmlns:a16="http://schemas.microsoft.com/office/drawing/2014/main" id="{FB116D5C-44B7-4974-9C1C-C02C3367DA96}"/>
            </a:ext>
          </a:extLst>
        </xdr:cNvPr>
        <xdr:cNvSpPr txBox="1"/>
      </xdr:nvSpPr>
      <xdr:spPr>
        <a:xfrm>
          <a:off x="14738350" y="12792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31387</xdr:rowOff>
    </xdr:from>
    <xdr:to>
      <xdr:col>81</xdr:col>
      <xdr:colOff>101600</xdr:colOff>
      <xdr:row>78</xdr:row>
      <xdr:rowOff>132987</xdr:rowOff>
    </xdr:to>
    <xdr:sp macro="" textlink="">
      <xdr:nvSpPr>
        <xdr:cNvPr id="619" name="楕円 618">
          <a:extLst>
            <a:ext uri="{FF2B5EF4-FFF2-40B4-BE49-F238E27FC236}">
              <a16:creationId xmlns:a16="http://schemas.microsoft.com/office/drawing/2014/main" id="{1E6A919E-BF4E-4059-A12A-004AD65015AB}"/>
            </a:ext>
          </a:extLst>
        </xdr:cNvPr>
        <xdr:cNvSpPr/>
      </xdr:nvSpPr>
      <xdr:spPr>
        <a:xfrm>
          <a:off x="13887450" y="1291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82187</xdr:rowOff>
    </xdr:from>
    <xdr:to>
      <xdr:col>85</xdr:col>
      <xdr:colOff>127000</xdr:colOff>
      <xdr:row>78</xdr:row>
      <xdr:rowOff>101781</xdr:rowOff>
    </xdr:to>
    <xdr:cxnSp macro="">
      <xdr:nvCxnSpPr>
        <xdr:cNvPr id="620" name="直線コネクタ 619">
          <a:extLst>
            <a:ext uri="{FF2B5EF4-FFF2-40B4-BE49-F238E27FC236}">
              <a16:creationId xmlns:a16="http://schemas.microsoft.com/office/drawing/2014/main" id="{C7AFBC9C-4610-4FAF-8BA0-4BD06CFCE918}"/>
            </a:ext>
          </a:extLst>
        </xdr:cNvPr>
        <xdr:cNvCxnSpPr/>
      </xdr:nvCxnSpPr>
      <xdr:spPr>
        <a:xfrm>
          <a:off x="13938250" y="12966337"/>
          <a:ext cx="762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60779</xdr:rowOff>
    </xdr:from>
    <xdr:to>
      <xdr:col>76</xdr:col>
      <xdr:colOff>165100</xdr:colOff>
      <xdr:row>78</xdr:row>
      <xdr:rowOff>162379</xdr:rowOff>
    </xdr:to>
    <xdr:sp macro="" textlink="">
      <xdr:nvSpPr>
        <xdr:cNvPr id="621" name="楕円 620">
          <a:extLst>
            <a:ext uri="{FF2B5EF4-FFF2-40B4-BE49-F238E27FC236}">
              <a16:creationId xmlns:a16="http://schemas.microsoft.com/office/drawing/2014/main" id="{532D3D46-FB6E-4B32-BA69-3FA3A2E89A99}"/>
            </a:ext>
          </a:extLst>
        </xdr:cNvPr>
        <xdr:cNvSpPr/>
      </xdr:nvSpPr>
      <xdr:spPr>
        <a:xfrm>
          <a:off x="13093700" y="1294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82187</xdr:rowOff>
    </xdr:from>
    <xdr:to>
      <xdr:col>81</xdr:col>
      <xdr:colOff>50800</xdr:colOff>
      <xdr:row>78</xdr:row>
      <xdr:rowOff>111579</xdr:rowOff>
    </xdr:to>
    <xdr:cxnSp macro="">
      <xdr:nvCxnSpPr>
        <xdr:cNvPr id="622" name="直線コネクタ 621">
          <a:extLst>
            <a:ext uri="{FF2B5EF4-FFF2-40B4-BE49-F238E27FC236}">
              <a16:creationId xmlns:a16="http://schemas.microsoft.com/office/drawing/2014/main" id="{3DC869F4-C446-43CE-97D8-2BE1B5B1E9A5}"/>
            </a:ext>
          </a:extLst>
        </xdr:cNvPr>
        <xdr:cNvCxnSpPr/>
      </xdr:nvCxnSpPr>
      <xdr:spPr>
        <a:xfrm flipV="1">
          <a:off x="13144500" y="12966337"/>
          <a:ext cx="7937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88537</xdr:rowOff>
    </xdr:from>
    <xdr:to>
      <xdr:col>72</xdr:col>
      <xdr:colOff>38100</xdr:colOff>
      <xdr:row>79</xdr:row>
      <xdr:rowOff>18687</xdr:rowOff>
    </xdr:to>
    <xdr:sp macro="" textlink="">
      <xdr:nvSpPr>
        <xdr:cNvPr id="623" name="楕円 622">
          <a:extLst>
            <a:ext uri="{FF2B5EF4-FFF2-40B4-BE49-F238E27FC236}">
              <a16:creationId xmlns:a16="http://schemas.microsoft.com/office/drawing/2014/main" id="{EA81D626-A8D1-4C45-9A69-DB2510A347BC}"/>
            </a:ext>
          </a:extLst>
        </xdr:cNvPr>
        <xdr:cNvSpPr/>
      </xdr:nvSpPr>
      <xdr:spPr>
        <a:xfrm>
          <a:off x="12299950" y="1297268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111579</xdr:rowOff>
    </xdr:from>
    <xdr:to>
      <xdr:col>76</xdr:col>
      <xdr:colOff>114300</xdr:colOff>
      <xdr:row>78</xdr:row>
      <xdr:rowOff>139337</xdr:rowOff>
    </xdr:to>
    <xdr:cxnSp macro="">
      <xdr:nvCxnSpPr>
        <xdr:cNvPr id="624" name="直線コネクタ 623">
          <a:extLst>
            <a:ext uri="{FF2B5EF4-FFF2-40B4-BE49-F238E27FC236}">
              <a16:creationId xmlns:a16="http://schemas.microsoft.com/office/drawing/2014/main" id="{5B799BE5-08CF-4F56-8E8D-0FF1CD255CB6}"/>
            </a:ext>
          </a:extLst>
        </xdr:cNvPr>
        <xdr:cNvCxnSpPr/>
      </xdr:nvCxnSpPr>
      <xdr:spPr>
        <a:xfrm flipV="1">
          <a:off x="12344400" y="12995729"/>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a:extLst>
            <a:ext uri="{FF2B5EF4-FFF2-40B4-BE49-F238E27FC236}">
              <a16:creationId xmlns:a16="http://schemas.microsoft.com/office/drawing/2014/main" id="{8A4460BD-5C1F-4D05-B401-5FB57A0272C1}"/>
            </a:ext>
          </a:extLst>
        </xdr:cNvPr>
        <xdr:cNvSpPr txBox="1"/>
      </xdr:nvSpPr>
      <xdr:spPr>
        <a:xfrm>
          <a:off x="13742044" y="1368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a:extLst>
            <a:ext uri="{FF2B5EF4-FFF2-40B4-BE49-F238E27FC236}">
              <a16:creationId xmlns:a16="http://schemas.microsoft.com/office/drawing/2014/main" id="{D03535EB-291A-4E43-8C2F-1CD48613B822}"/>
            </a:ext>
          </a:extLst>
        </xdr:cNvPr>
        <xdr:cNvSpPr txBox="1"/>
      </xdr:nvSpPr>
      <xdr:spPr>
        <a:xfrm>
          <a:off x="12960994" y="13716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a:extLst>
            <a:ext uri="{FF2B5EF4-FFF2-40B4-BE49-F238E27FC236}">
              <a16:creationId xmlns:a16="http://schemas.microsoft.com/office/drawing/2014/main" id="{A793AF39-C239-45E9-B327-8FB55F28E5BD}"/>
            </a:ext>
          </a:extLst>
        </xdr:cNvPr>
        <xdr:cNvSpPr txBox="1"/>
      </xdr:nvSpPr>
      <xdr:spPr>
        <a:xfrm>
          <a:off x="12167244" y="1379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149514</xdr:rowOff>
    </xdr:from>
    <xdr:ext cx="405111" cy="259045"/>
    <xdr:sp macro="" textlink="">
      <xdr:nvSpPr>
        <xdr:cNvPr id="628" name="n_1mainValue【児童館】&#10;有形固定資産減価償却率">
          <a:extLst>
            <a:ext uri="{FF2B5EF4-FFF2-40B4-BE49-F238E27FC236}">
              <a16:creationId xmlns:a16="http://schemas.microsoft.com/office/drawing/2014/main" id="{52020A9B-30FA-49D2-95D9-C0C10E916CBA}"/>
            </a:ext>
          </a:extLst>
        </xdr:cNvPr>
        <xdr:cNvSpPr txBox="1"/>
      </xdr:nvSpPr>
      <xdr:spPr>
        <a:xfrm>
          <a:off x="13742044" y="12703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7456</xdr:rowOff>
    </xdr:from>
    <xdr:ext cx="405111" cy="259045"/>
    <xdr:sp macro="" textlink="">
      <xdr:nvSpPr>
        <xdr:cNvPr id="629" name="n_2mainValue【児童館】&#10;有形固定資産減価償却率">
          <a:extLst>
            <a:ext uri="{FF2B5EF4-FFF2-40B4-BE49-F238E27FC236}">
              <a16:creationId xmlns:a16="http://schemas.microsoft.com/office/drawing/2014/main" id="{00AA1497-4013-4138-93AA-08C8F27A2280}"/>
            </a:ext>
          </a:extLst>
        </xdr:cNvPr>
        <xdr:cNvSpPr txBox="1"/>
      </xdr:nvSpPr>
      <xdr:spPr>
        <a:xfrm>
          <a:off x="12960994" y="12726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35214</xdr:rowOff>
    </xdr:from>
    <xdr:ext cx="405111" cy="259045"/>
    <xdr:sp macro="" textlink="">
      <xdr:nvSpPr>
        <xdr:cNvPr id="630" name="n_3mainValue【児童館】&#10;有形固定資産減価償却率">
          <a:extLst>
            <a:ext uri="{FF2B5EF4-FFF2-40B4-BE49-F238E27FC236}">
              <a16:creationId xmlns:a16="http://schemas.microsoft.com/office/drawing/2014/main" id="{74165FF8-FC55-4BD9-8B14-1D88BA0F4953}"/>
            </a:ext>
          </a:extLst>
        </xdr:cNvPr>
        <xdr:cNvSpPr txBox="1"/>
      </xdr:nvSpPr>
      <xdr:spPr>
        <a:xfrm>
          <a:off x="12167244" y="12754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2C6972F3-B591-49E9-B906-215718129276}"/>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C0609CBA-A696-42C1-BC29-F38925A3928E}"/>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BC9081FD-F6A6-4029-9172-D9A1D5C6207F}"/>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5521D05E-FEBC-4503-8386-DDC7AC41679B}"/>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413F795A-915D-4F06-A02D-31742E6D711D}"/>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850A1B43-452D-4D37-9954-F2558132587F}"/>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8D58F063-AEC5-4097-A0C6-316D83C7B43A}"/>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FC17AD07-F9C4-402D-803F-8D985B838673}"/>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a:extLst>
            <a:ext uri="{FF2B5EF4-FFF2-40B4-BE49-F238E27FC236}">
              <a16:creationId xmlns:a16="http://schemas.microsoft.com/office/drawing/2014/main" id="{EB83F953-F5C9-4312-BF21-CD0E83320FA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a:extLst>
            <a:ext uri="{FF2B5EF4-FFF2-40B4-BE49-F238E27FC236}">
              <a16:creationId xmlns:a16="http://schemas.microsoft.com/office/drawing/2014/main" id="{8D043064-5CC0-42D4-816B-781D7A88713C}"/>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a:extLst>
            <a:ext uri="{FF2B5EF4-FFF2-40B4-BE49-F238E27FC236}">
              <a16:creationId xmlns:a16="http://schemas.microsoft.com/office/drawing/2014/main" id="{6DD7895E-C4B1-4E74-BA58-07799DDFB81E}"/>
            </a:ext>
          </a:extLst>
        </xdr:cNvPr>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5F8BA21B-132D-4912-9884-50BE29EC2E5E}"/>
            </a:ext>
          </a:extLst>
        </xdr:cNvPr>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a:extLst>
            <a:ext uri="{FF2B5EF4-FFF2-40B4-BE49-F238E27FC236}">
              <a16:creationId xmlns:a16="http://schemas.microsoft.com/office/drawing/2014/main" id="{FF9BE50D-AA46-458D-BB90-3111C4CB073F}"/>
            </a:ext>
          </a:extLst>
        </xdr:cNvPr>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a:extLst>
            <a:ext uri="{FF2B5EF4-FFF2-40B4-BE49-F238E27FC236}">
              <a16:creationId xmlns:a16="http://schemas.microsoft.com/office/drawing/2014/main" id="{607FB5BB-6B70-423E-95A2-C903969D07FB}"/>
            </a:ext>
          </a:extLst>
        </xdr:cNvPr>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a:extLst>
            <a:ext uri="{FF2B5EF4-FFF2-40B4-BE49-F238E27FC236}">
              <a16:creationId xmlns:a16="http://schemas.microsoft.com/office/drawing/2014/main" id="{CEACE51B-044C-4191-A6E2-94E63B013496}"/>
            </a:ext>
          </a:extLst>
        </xdr:cNvPr>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a:extLst>
            <a:ext uri="{FF2B5EF4-FFF2-40B4-BE49-F238E27FC236}">
              <a16:creationId xmlns:a16="http://schemas.microsoft.com/office/drawing/2014/main" id="{68C72F3B-F7EA-4B07-8C04-32605636938F}"/>
            </a:ext>
          </a:extLst>
        </xdr:cNvPr>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a:extLst>
            <a:ext uri="{FF2B5EF4-FFF2-40B4-BE49-F238E27FC236}">
              <a16:creationId xmlns:a16="http://schemas.microsoft.com/office/drawing/2014/main" id="{3E83017E-F969-4ADD-A81D-D10B9C68B845}"/>
            </a:ext>
          </a:extLst>
        </xdr:cNvPr>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a:extLst>
            <a:ext uri="{FF2B5EF4-FFF2-40B4-BE49-F238E27FC236}">
              <a16:creationId xmlns:a16="http://schemas.microsoft.com/office/drawing/2014/main" id="{0A0EF3A7-4426-4C75-B550-350BFB42E05F}"/>
            </a:ext>
          </a:extLst>
        </xdr:cNvPr>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a:extLst>
            <a:ext uri="{FF2B5EF4-FFF2-40B4-BE49-F238E27FC236}">
              <a16:creationId xmlns:a16="http://schemas.microsoft.com/office/drawing/2014/main" id="{B17A6F7E-CE60-4BE1-8132-A68EEDC2623E}"/>
            </a:ext>
          </a:extLst>
        </xdr:cNvPr>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a:extLst>
            <a:ext uri="{FF2B5EF4-FFF2-40B4-BE49-F238E27FC236}">
              <a16:creationId xmlns:a16="http://schemas.microsoft.com/office/drawing/2014/main" id="{3CCB143F-247F-493A-AC60-A61CD081B77B}"/>
            </a:ext>
          </a:extLst>
        </xdr:cNvPr>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a:extLst>
            <a:ext uri="{FF2B5EF4-FFF2-40B4-BE49-F238E27FC236}">
              <a16:creationId xmlns:a16="http://schemas.microsoft.com/office/drawing/2014/main" id="{EDDB84E7-5810-4F96-9B05-4E067B008331}"/>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a:extLst>
            <a:ext uri="{FF2B5EF4-FFF2-40B4-BE49-F238E27FC236}">
              <a16:creationId xmlns:a16="http://schemas.microsoft.com/office/drawing/2014/main" id="{8B2331F2-88A3-432A-959E-0523AFB538EF}"/>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a:extLst>
            <a:ext uri="{FF2B5EF4-FFF2-40B4-BE49-F238E27FC236}">
              <a16:creationId xmlns:a16="http://schemas.microsoft.com/office/drawing/2014/main" id="{0ABB2109-E134-4B9B-B138-BAFB956379C8}"/>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a:extLst>
            <a:ext uri="{FF2B5EF4-FFF2-40B4-BE49-F238E27FC236}">
              <a16:creationId xmlns:a16="http://schemas.microsoft.com/office/drawing/2014/main" id="{F14D6A06-8C38-46DA-B166-9D4E7D321ABB}"/>
            </a:ext>
          </a:extLst>
        </xdr:cNvPr>
        <xdr:cNvCxnSpPr/>
      </xdr:nvCxnSpPr>
      <xdr:spPr>
        <a:xfrm flipV="1">
          <a:off x="19951064" y="13083539"/>
          <a:ext cx="0" cy="1224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a:extLst>
            <a:ext uri="{FF2B5EF4-FFF2-40B4-BE49-F238E27FC236}">
              <a16:creationId xmlns:a16="http://schemas.microsoft.com/office/drawing/2014/main" id="{069DF315-570C-4CD8-B62F-BE5B859C70D2}"/>
            </a:ext>
          </a:extLst>
        </xdr:cNvPr>
        <xdr:cNvSpPr txBox="1"/>
      </xdr:nvSpPr>
      <xdr:spPr>
        <a:xfrm>
          <a:off x="19989800" y="1431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a:extLst>
            <a:ext uri="{FF2B5EF4-FFF2-40B4-BE49-F238E27FC236}">
              <a16:creationId xmlns:a16="http://schemas.microsoft.com/office/drawing/2014/main" id="{4D3CE652-1850-49A6-9895-6B373A5C8EF2}"/>
            </a:ext>
          </a:extLst>
        </xdr:cNvPr>
        <xdr:cNvCxnSpPr/>
      </xdr:nvCxnSpPr>
      <xdr:spPr>
        <a:xfrm>
          <a:off x="19881850" y="143078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a:extLst>
            <a:ext uri="{FF2B5EF4-FFF2-40B4-BE49-F238E27FC236}">
              <a16:creationId xmlns:a16="http://schemas.microsoft.com/office/drawing/2014/main" id="{D00ED2FA-715E-4E57-AB87-D298F5397215}"/>
            </a:ext>
          </a:extLst>
        </xdr:cNvPr>
        <xdr:cNvSpPr txBox="1"/>
      </xdr:nvSpPr>
      <xdr:spPr>
        <a:xfrm>
          <a:off x="19989800" y="1287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a:extLst>
            <a:ext uri="{FF2B5EF4-FFF2-40B4-BE49-F238E27FC236}">
              <a16:creationId xmlns:a16="http://schemas.microsoft.com/office/drawing/2014/main" id="{747ABD20-F630-4111-BDBD-1AA18FE5D3C1}"/>
            </a:ext>
          </a:extLst>
        </xdr:cNvPr>
        <xdr:cNvCxnSpPr/>
      </xdr:nvCxnSpPr>
      <xdr:spPr>
        <a:xfrm>
          <a:off x="19881850" y="1308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59" name="【児童館】&#10;一人当たり面積平均値テキスト">
          <a:extLst>
            <a:ext uri="{FF2B5EF4-FFF2-40B4-BE49-F238E27FC236}">
              <a16:creationId xmlns:a16="http://schemas.microsoft.com/office/drawing/2014/main" id="{49EECC4A-B336-47DC-987F-AACBA50F6950}"/>
            </a:ext>
          </a:extLst>
        </xdr:cNvPr>
        <xdr:cNvSpPr txBox="1"/>
      </xdr:nvSpPr>
      <xdr:spPr>
        <a:xfrm>
          <a:off x="19989800" y="13980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a:extLst>
            <a:ext uri="{FF2B5EF4-FFF2-40B4-BE49-F238E27FC236}">
              <a16:creationId xmlns:a16="http://schemas.microsoft.com/office/drawing/2014/main" id="{74F02B86-F7BE-42B0-A6FB-B954557A3DA7}"/>
            </a:ext>
          </a:extLst>
        </xdr:cNvPr>
        <xdr:cNvSpPr/>
      </xdr:nvSpPr>
      <xdr:spPr>
        <a:xfrm>
          <a:off x="19900900" y="14122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a:extLst>
            <a:ext uri="{FF2B5EF4-FFF2-40B4-BE49-F238E27FC236}">
              <a16:creationId xmlns:a16="http://schemas.microsoft.com/office/drawing/2014/main" id="{AD1A0554-3770-407F-B248-7EA8DC6409C5}"/>
            </a:ext>
          </a:extLst>
        </xdr:cNvPr>
        <xdr:cNvSpPr/>
      </xdr:nvSpPr>
      <xdr:spPr>
        <a:xfrm>
          <a:off x="19157950" y="141528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a:extLst>
            <a:ext uri="{FF2B5EF4-FFF2-40B4-BE49-F238E27FC236}">
              <a16:creationId xmlns:a16="http://schemas.microsoft.com/office/drawing/2014/main" id="{C30902A6-A12E-4461-A56D-37C42D85A437}"/>
            </a:ext>
          </a:extLst>
        </xdr:cNvPr>
        <xdr:cNvSpPr/>
      </xdr:nvSpPr>
      <xdr:spPr>
        <a:xfrm>
          <a:off x="18345150" y="14156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a:extLst>
            <a:ext uri="{FF2B5EF4-FFF2-40B4-BE49-F238E27FC236}">
              <a16:creationId xmlns:a16="http://schemas.microsoft.com/office/drawing/2014/main" id="{A62D1B2E-19C7-4E37-B94C-B1BB4D19ECE9}"/>
            </a:ext>
          </a:extLst>
        </xdr:cNvPr>
        <xdr:cNvSpPr/>
      </xdr:nvSpPr>
      <xdr:spPr>
        <a:xfrm>
          <a:off x="17551400" y="14141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CDDDA1B-2587-461A-81F6-16E347619F77}"/>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FBCB7B0-7DD6-44AC-822E-DE94A32E9C5A}"/>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592151E-3211-40C4-BB65-B483CFC7E9C2}"/>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B7782F11-A4AF-4479-8B94-DECF71331FD8}"/>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CE38C5F-57F0-4365-AB48-518C777120CC}"/>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162561</xdr:rowOff>
    </xdr:from>
    <xdr:to>
      <xdr:col>116</xdr:col>
      <xdr:colOff>114300</xdr:colOff>
      <xdr:row>86</xdr:row>
      <xdr:rowOff>92711</xdr:rowOff>
    </xdr:to>
    <xdr:sp macro="" textlink="">
      <xdr:nvSpPr>
        <xdr:cNvPr id="669" name="楕円 668">
          <a:extLst>
            <a:ext uri="{FF2B5EF4-FFF2-40B4-BE49-F238E27FC236}">
              <a16:creationId xmlns:a16="http://schemas.microsoft.com/office/drawing/2014/main" id="{2D6427B2-19F8-44FD-A103-1B2F6D783337}"/>
            </a:ext>
          </a:extLst>
        </xdr:cNvPr>
        <xdr:cNvSpPr/>
      </xdr:nvSpPr>
      <xdr:spPr>
        <a:xfrm>
          <a:off x="19900900" y="142024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77488</xdr:rowOff>
    </xdr:from>
    <xdr:ext cx="469744" cy="259045"/>
    <xdr:sp macro="" textlink="">
      <xdr:nvSpPr>
        <xdr:cNvPr id="670" name="【児童館】&#10;一人当たり面積該当値テキスト">
          <a:extLst>
            <a:ext uri="{FF2B5EF4-FFF2-40B4-BE49-F238E27FC236}">
              <a16:creationId xmlns:a16="http://schemas.microsoft.com/office/drawing/2014/main" id="{EB4C5A62-DB08-47B8-AD09-9F0D68EDF7E0}"/>
            </a:ext>
          </a:extLst>
        </xdr:cNvPr>
        <xdr:cNvSpPr txBox="1"/>
      </xdr:nvSpPr>
      <xdr:spPr>
        <a:xfrm>
          <a:off x="19989800" y="141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162561</xdr:rowOff>
    </xdr:from>
    <xdr:to>
      <xdr:col>112</xdr:col>
      <xdr:colOff>38100</xdr:colOff>
      <xdr:row>86</xdr:row>
      <xdr:rowOff>92711</xdr:rowOff>
    </xdr:to>
    <xdr:sp macro="" textlink="">
      <xdr:nvSpPr>
        <xdr:cNvPr id="671" name="楕円 670">
          <a:extLst>
            <a:ext uri="{FF2B5EF4-FFF2-40B4-BE49-F238E27FC236}">
              <a16:creationId xmlns:a16="http://schemas.microsoft.com/office/drawing/2014/main" id="{3BE69980-AE31-43FE-9357-1907EC011619}"/>
            </a:ext>
          </a:extLst>
        </xdr:cNvPr>
        <xdr:cNvSpPr/>
      </xdr:nvSpPr>
      <xdr:spPr>
        <a:xfrm>
          <a:off x="19157950" y="142024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41911</xdr:rowOff>
    </xdr:from>
    <xdr:to>
      <xdr:col>116</xdr:col>
      <xdr:colOff>63500</xdr:colOff>
      <xdr:row>86</xdr:row>
      <xdr:rowOff>41911</xdr:rowOff>
    </xdr:to>
    <xdr:cxnSp macro="">
      <xdr:nvCxnSpPr>
        <xdr:cNvPr id="672" name="直線コネクタ 671">
          <a:extLst>
            <a:ext uri="{FF2B5EF4-FFF2-40B4-BE49-F238E27FC236}">
              <a16:creationId xmlns:a16="http://schemas.microsoft.com/office/drawing/2014/main" id="{6F295ADC-C2F6-452D-9AD5-15F3F9426A88}"/>
            </a:ext>
          </a:extLst>
        </xdr:cNvPr>
        <xdr:cNvCxnSpPr/>
      </xdr:nvCxnSpPr>
      <xdr:spPr>
        <a:xfrm>
          <a:off x="19202400" y="142468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162561</xdr:rowOff>
    </xdr:from>
    <xdr:to>
      <xdr:col>107</xdr:col>
      <xdr:colOff>101600</xdr:colOff>
      <xdr:row>86</xdr:row>
      <xdr:rowOff>92711</xdr:rowOff>
    </xdr:to>
    <xdr:sp macro="" textlink="">
      <xdr:nvSpPr>
        <xdr:cNvPr id="673" name="楕円 672">
          <a:extLst>
            <a:ext uri="{FF2B5EF4-FFF2-40B4-BE49-F238E27FC236}">
              <a16:creationId xmlns:a16="http://schemas.microsoft.com/office/drawing/2014/main" id="{1308F981-9A5F-45AC-B306-91C4D9ED02C8}"/>
            </a:ext>
          </a:extLst>
        </xdr:cNvPr>
        <xdr:cNvSpPr/>
      </xdr:nvSpPr>
      <xdr:spPr>
        <a:xfrm>
          <a:off x="18345150" y="142024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41911</xdr:rowOff>
    </xdr:from>
    <xdr:to>
      <xdr:col>111</xdr:col>
      <xdr:colOff>177800</xdr:colOff>
      <xdr:row>86</xdr:row>
      <xdr:rowOff>41911</xdr:rowOff>
    </xdr:to>
    <xdr:cxnSp macro="">
      <xdr:nvCxnSpPr>
        <xdr:cNvPr id="674" name="直線コネクタ 673">
          <a:extLst>
            <a:ext uri="{FF2B5EF4-FFF2-40B4-BE49-F238E27FC236}">
              <a16:creationId xmlns:a16="http://schemas.microsoft.com/office/drawing/2014/main" id="{98BCA422-D815-4787-9237-7E6FA80E43EB}"/>
            </a:ext>
          </a:extLst>
        </xdr:cNvPr>
        <xdr:cNvCxnSpPr/>
      </xdr:nvCxnSpPr>
      <xdr:spPr>
        <a:xfrm>
          <a:off x="18395950" y="142468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59707</xdr:rowOff>
    </xdr:from>
    <xdr:ext cx="469744" cy="259045"/>
    <xdr:sp macro="" textlink="">
      <xdr:nvSpPr>
        <xdr:cNvPr id="675" name="n_1aveValue【児童館】&#10;一人当たり面積">
          <a:extLst>
            <a:ext uri="{FF2B5EF4-FFF2-40B4-BE49-F238E27FC236}">
              <a16:creationId xmlns:a16="http://schemas.microsoft.com/office/drawing/2014/main" id="{1A8BF09D-96E6-4A93-BCC9-DDE6B3196962}"/>
            </a:ext>
          </a:extLst>
        </xdr:cNvPr>
        <xdr:cNvSpPr txBox="1"/>
      </xdr:nvSpPr>
      <xdr:spPr>
        <a:xfrm>
          <a:off x="189802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676" name="n_2aveValue【児童館】&#10;一人当たり面積">
          <a:extLst>
            <a:ext uri="{FF2B5EF4-FFF2-40B4-BE49-F238E27FC236}">
              <a16:creationId xmlns:a16="http://schemas.microsoft.com/office/drawing/2014/main" id="{36E73F9B-E837-4A29-893C-8FF857E5EFBB}"/>
            </a:ext>
          </a:extLst>
        </xdr:cNvPr>
        <xdr:cNvSpPr txBox="1"/>
      </xdr:nvSpPr>
      <xdr:spPr>
        <a:xfrm>
          <a:off x="18180127" y="1393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677" name="n_3aveValue【児童館】&#10;一人当たり面積">
          <a:extLst>
            <a:ext uri="{FF2B5EF4-FFF2-40B4-BE49-F238E27FC236}">
              <a16:creationId xmlns:a16="http://schemas.microsoft.com/office/drawing/2014/main" id="{D53373B5-7850-4AA3-9797-F6EF00755749}"/>
            </a:ext>
          </a:extLst>
        </xdr:cNvPr>
        <xdr:cNvSpPr txBox="1"/>
      </xdr:nvSpPr>
      <xdr:spPr>
        <a:xfrm>
          <a:off x="17386377"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83838</xdr:rowOff>
    </xdr:from>
    <xdr:ext cx="469744" cy="259045"/>
    <xdr:sp macro="" textlink="">
      <xdr:nvSpPr>
        <xdr:cNvPr id="678" name="n_1mainValue【児童館】&#10;一人当たり面積">
          <a:extLst>
            <a:ext uri="{FF2B5EF4-FFF2-40B4-BE49-F238E27FC236}">
              <a16:creationId xmlns:a16="http://schemas.microsoft.com/office/drawing/2014/main" id="{82FA6485-B8A2-4E09-B79D-DBEC0AB1882D}"/>
            </a:ext>
          </a:extLst>
        </xdr:cNvPr>
        <xdr:cNvSpPr txBox="1"/>
      </xdr:nvSpPr>
      <xdr:spPr>
        <a:xfrm>
          <a:off x="18980227" y="142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83838</xdr:rowOff>
    </xdr:from>
    <xdr:ext cx="469744" cy="259045"/>
    <xdr:sp macro="" textlink="">
      <xdr:nvSpPr>
        <xdr:cNvPr id="679" name="n_2mainValue【児童館】&#10;一人当たり面積">
          <a:extLst>
            <a:ext uri="{FF2B5EF4-FFF2-40B4-BE49-F238E27FC236}">
              <a16:creationId xmlns:a16="http://schemas.microsoft.com/office/drawing/2014/main" id="{39A7AA21-8EF5-40CE-BB56-B992F13659DC}"/>
            </a:ext>
          </a:extLst>
        </xdr:cNvPr>
        <xdr:cNvSpPr txBox="1"/>
      </xdr:nvSpPr>
      <xdr:spPr>
        <a:xfrm>
          <a:off x="18180127" y="142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C85B0720-D7CF-40C2-A196-079D2D661AAB}"/>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73B61B75-7A11-4CEE-9E72-C1CF843E7887}"/>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7A55EF0F-B811-4EAF-89D7-3A237D37C89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2180E293-8F8F-4BBB-872B-9219C4CEDF7A}"/>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EB29A0FE-2279-486E-AE0D-904A352578D8}"/>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980C1714-09A9-4832-A1BC-13A44275B17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C5DA4DD5-D466-4847-9518-476227EC2D59}"/>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D8936AE1-632E-4275-9FD2-E37E691D618A}"/>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3FA95C2E-D6E9-4858-8314-F2655F58964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63805450-58DE-47F6-89F6-9BDA5F07F6C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89BCD675-16F7-4E5B-B20C-C23AEF47B11F}"/>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99746811-40CA-499C-B38D-3EDE31FAC6E1}"/>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3A8242BC-A512-47B5-9F38-FA75971EA21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BD95DB57-0D63-4D88-8EED-287D2599267E}"/>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A710E6BA-04AB-4B21-B967-833C3B24E81A}"/>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5E90724E-D90D-49B3-ADA7-57D745FFF0E3}"/>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6" name="正方形/長方形 695">
          <a:extLst>
            <a:ext uri="{FF2B5EF4-FFF2-40B4-BE49-F238E27FC236}">
              <a16:creationId xmlns:a16="http://schemas.microsoft.com/office/drawing/2014/main" id="{28F40625-5EE4-4FD9-A250-8CB3F77F8E5E}"/>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7" name="正方形/長方形 696">
          <a:extLst>
            <a:ext uri="{FF2B5EF4-FFF2-40B4-BE49-F238E27FC236}">
              <a16:creationId xmlns:a16="http://schemas.microsoft.com/office/drawing/2014/main" id="{6C0F3356-41D7-423F-B3E8-2BDCA27572B2}"/>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8" name="テキスト ボックス 697">
          <a:extLst>
            <a:ext uri="{FF2B5EF4-FFF2-40B4-BE49-F238E27FC236}">
              <a16:creationId xmlns:a16="http://schemas.microsoft.com/office/drawing/2014/main" id="{487B6E0D-5708-4DD6-AC47-0973D2F712B9}"/>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道路や学校施設の</a:t>
          </a:r>
          <a:r>
            <a:rPr kumimoji="1" lang="ja-JP" altLang="ja-JP" sz="1100">
              <a:solidFill>
                <a:schemeClr val="dk1"/>
              </a:solidFill>
              <a:effectLst/>
              <a:latin typeface="+mn-ea"/>
              <a:ea typeface="+mn-ea"/>
              <a:cs typeface="+mn-cs"/>
            </a:rPr>
            <a:t>有形固定資産減価償却率は、類似団体平均値と比較すると下回っている。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道路については、平成初期に急速に進められた道路整備が全体の保有道路の約３割を占めていることから、学校施設については、平成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年度に建替えを実施していることから、類似団体と比較し有形固定資産減価償却率は低くなっている。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しかし</a:t>
          </a:r>
          <a:r>
            <a:rPr kumimoji="1" lang="ja-JP" altLang="en-US" sz="1100">
              <a:solidFill>
                <a:schemeClr val="dk1"/>
              </a:solidFill>
              <a:effectLst/>
              <a:latin typeface="+mn-ea"/>
              <a:ea typeface="+mn-ea"/>
              <a:cs typeface="+mn-cs"/>
            </a:rPr>
            <a:t>ながら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保育施設や児童館については、類似団体平均値を上回っており、</a:t>
          </a:r>
          <a:r>
            <a:rPr kumimoji="1" lang="ja-JP" altLang="ja-JP" sz="1100">
              <a:solidFill>
                <a:schemeClr val="dk1"/>
              </a:solidFill>
              <a:effectLst/>
              <a:latin typeface="+mn-ea"/>
              <a:ea typeface="+mn-ea"/>
              <a:cs typeface="+mn-cs"/>
            </a:rPr>
            <a:t>既存設備の更新や維持補修費</a:t>
          </a:r>
          <a:r>
            <a:rPr kumimoji="1" lang="ja-JP" altLang="en-US" sz="1100">
              <a:solidFill>
                <a:schemeClr val="dk1"/>
              </a:solidFill>
              <a:effectLst/>
              <a:latin typeface="+mn-ea"/>
              <a:ea typeface="+mn-ea"/>
              <a:cs typeface="+mn-cs"/>
            </a:rPr>
            <a:t>等が</a:t>
          </a:r>
          <a:r>
            <a:rPr kumimoji="1" lang="ja-JP" altLang="ja-JP" sz="1100">
              <a:solidFill>
                <a:schemeClr val="dk1"/>
              </a:solidFill>
              <a:effectLst/>
              <a:latin typeface="+mn-ea"/>
              <a:ea typeface="+mn-ea"/>
              <a:cs typeface="+mn-cs"/>
            </a:rPr>
            <a:t>例年発生していることから、計画的な維持補修に努める</a:t>
          </a:r>
          <a:r>
            <a:rPr kumimoji="1" lang="ja-JP" altLang="en-US" sz="1100">
              <a:solidFill>
                <a:schemeClr val="dk1"/>
              </a:solidFill>
              <a:effectLst/>
              <a:latin typeface="+mn-ea"/>
              <a:ea typeface="+mn-ea"/>
              <a:cs typeface="+mn-cs"/>
            </a:rPr>
            <a:t>必要がある</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1CB97BE-29A8-4276-BEFA-B67EBB146048}"/>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A0A9E17-4614-4561-8D22-EF26B578E892}"/>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8CE88EC-1986-41CA-A044-32BC4F856B08}"/>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783AAA7-BCB0-48D4-BDD0-79F0E110324B}"/>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F48BF90-ACC7-48F7-9698-848C9B4F360E}"/>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D0F28A-13AD-43FC-A32E-074BF3484933}"/>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CF68EB-583B-448B-8C02-E645A4B4A8E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5BC7298-ECF3-4343-9D04-2005BFE4F8A1}"/>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EABAAA-C520-4663-919B-8C5B09A6D467}"/>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95463A7-3EE9-42FD-BB9C-32863D37F1B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37,466
37,182
25.68
13,269,475
12,992,153
54,334
8,253,018
15,990,944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9732677-58F1-4744-8952-8B34CCB4A7A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FB6C5E-20AC-4887-8016-95CD2F0F57FD}"/>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D067C3-1F4B-45E7-8386-A7880D2EDF5D}"/>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115.6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9846D3E-4836-4B89-B958-47756AE7C33E}"/>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1F8A182-52E9-484A-BDE9-A2A52FFA5E4A}"/>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9567813-E93A-42AD-AA99-1E21F43956E5}"/>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FFA8CBD-F6A4-434E-B446-AABD012945F4}"/>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C4B5DE7-04B8-4CC3-ACD4-48EBBE55F297}"/>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1FB18A-57B4-492D-AD9F-A1DD11B8A393}"/>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F713CB-CA2E-4462-954B-552639DA2AEF}"/>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28B6DC-E81A-4E60-9038-58D72A36EB87}"/>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FA5A11F-2BF4-4FA2-A8AE-D69E6F5FA524}"/>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4E16D66-FE7D-460C-A429-D4C55E590C8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6009A5F-5BBC-4B9A-9EE2-DE8C9A064E0D}"/>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E63C1B7-19DF-461E-996F-722B3FDCF63F}"/>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A11DF3B-B62F-4C6D-A3A9-08D1362854BE}"/>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67B84A-3DD0-4CCE-AA50-4FBBA844810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0AA9FD5-D8AF-4BF8-A058-F993F3AEC658}"/>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316EC2A-99AF-4B67-A70D-593DB6AEADA8}"/>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7266975-E0CB-4375-88BE-1071EE0FE5DB}"/>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8F5A4207-03EE-4129-88DC-C181330CC12B}"/>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97336BE5-2E63-4977-9ED6-D3E585FF0CB9}"/>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10F5BC0-912F-427F-BC63-F2373139132F}"/>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A1B37AC-F3A3-4D0F-B709-4CA44BFF9D4F}"/>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CB5196E-E6F8-4586-93E7-66A403072EF3}"/>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FE40CCD-7022-4FDD-8467-BD96CB388649}"/>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F7F89EF-19DC-450F-B161-8602CCDF41C5}"/>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CEEBA86-EB6E-479A-9FF1-506C5B9AE76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85508A3-5F89-4F6F-BDCB-F37CEB7A1609}"/>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3A7A0F49-4E3E-4576-9A11-44292A704E1C}"/>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816D578-61E5-420F-B9F7-3037FB07CC90}"/>
            </a:ext>
          </a:extLst>
        </xdr:cNvPr>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8E31843-FE06-4888-A577-E2AA69D52574}"/>
            </a:ext>
          </a:extLst>
        </xdr:cNvPr>
        <xdr:cNvSpPr txBox="1"/>
      </xdr:nvSpPr>
      <xdr:spPr>
        <a:xfrm>
          <a:off x="38496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8990FF8-1E8A-42EF-9959-66FF855C65BB}"/>
            </a:ext>
          </a:extLst>
        </xdr:cNvPr>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E402193-E264-4DC2-935F-6D240E2FC6E0}"/>
            </a:ext>
          </a:extLst>
        </xdr:cNvPr>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8C00192-6858-4A77-B4DB-8C301E376084}"/>
            </a:ext>
          </a:extLst>
        </xdr:cNvPr>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65511A-8233-424F-A249-21C344A82918}"/>
            </a:ext>
          </a:extLst>
        </xdr:cNvPr>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AE066C82-1168-4322-829E-ACF081638B91}"/>
            </a:ext>
          </a:extLst>
        </xdr:cNvPr>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D615DF4D-CC4D-4B94-961F-9E9EB5FA6BE0}"/>
            </a:ext>
          </a:extLst>
        </xdr:cNvPr>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85D1DC53-F465-4735-912D-C76D1AEE69CF}"/>
            </a:ext>
          </a:extLst>
        </xdr:cNvPr>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CB80E210-E106-4F39-9DD0-62180CD14C62}"/>
            </a:ext>
          </a:extLst>
        </xdr:cNvPr>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578AB07-F81E-41D1-9B40-E0593318F082}"/>
            </a:ext>
          </a:extLst>
        </xdr:cNvPr>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78CAE364-63E0-4596-AB26-BA62E7213BFA}"/>
            </a:ext>
          </a:extLst>
        </xdr:cNvPr>
        <xdr:cNvSpPr txBox="1"/>
      </xdr:nvSpPr>
      <xdr:spPr>
        <a:xfrm>
          <a:off x="2757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B6DFF53-05E4-4137-952F-E4DC9C62A67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5F210C1D-B809-441B-B260-8F5DC1CC5F75}"/>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B55A823-CB6B-435A-AC38-55540D63F7A6}"/>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a:extLst>
            <a:ext uri="{FF2B5EF4-FFF2-40B4-BE49-F238E27FC236}">
              <a16:creationId xmlns:a16="http://schemas.microsoft.com/office/drawing/2014/main" id="{BF64F1F9-1498-40CB-A296-11DAE68776CC}"/>
            </a:ext>
          </a:extLst>
        </xdr:cNvPr>
        <xdr:cNvCxnSpPr/>
      </xdr:nvCxnSpPr>
      <xdr:spPr>
        <a:xfrm flipV="1">
          <a:off x="4177665" y="5457372"/>
          <a:ext cx="0" cy="14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a:extLst>
            <a:ext uri="{FF2B5EF4-FFF2-40B4-BE49-F238E27FC236}">
              <a16:creationId xmlns:a16="http://schemas.microsoft.com/office/drawing/2014/main" id="{F8806CDA-41CD-4948-8507-49D75162F68D}"/>
            </a:ext>
          </a:extLst>
        </xdr:cNvPr>
        <xdr:cNvSpPr txBox="1"/>
      </xdr:nvSpPr>
      <xdr:spPr>
        <a:xfrm>
          <a:off x="4216400" y="6910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a:extLst>
            <a:ext uri="{FF2B5EF4-FFF2-40B4-BE49-F238E27FC236}">
              <a16:creationId xmlns:a16="http://schemas.microsoft.com/office/drawing/2014/main" id="{68A7B2C8-1C43-47EA-A5FC-1BB52E34AF7C}"/>
            </a:ext>
          </a:extLst>
        </xdr:cNvPr>
        <xdr:cNvCxnSpPr/>
      </xdr:nvCxnSpPr>
      <xdr:spPr>
        <a:xfrm>
          <a:off x="4108450" y="6907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5F8F855A-301B-4088-83E9-80827330E743}"/>
            </a:ext>
          </a:extLst>
        </xdr:cNvPr>
        <xdr:cNvSpPr txBox="1"/>
      </xdr:nvSpPr>
      <xdr:spPr>
        <a:xfrm>
          <a:off x="4216400" y="524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E03893D0-B3A8-420D-AFA7-3F2015E2F775}"/>
            </a:ext>
          </a:extLst>
        </xdr:cNvPr>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142620</xdr:rowOff>
    </xdr:from>
    <xdr:ext cx="405111" cy="259045"/>
    <xdr:sp macro="" textlink="">
      <xdr:nvSpPr>
        <xdr:cNvPr id="62" name="【図書館】&#10;有形固定資産減価償却率平均値テキスト">
          <a:extLst>
            <a:ext uri="{FF2B5EF4-FFF2-40B4-BE49-F238E27FC236}">
              <a16:creationId xmlns:a16="http://schemas.microsoft.com/office/drawing/2014/main" id="{E2186C2C-FEF6-48A8-B603-89DF2A442A8C}"/>
            </a:ext>
          </a:extLst>
        </xdr:cNvPr>
        <xdr:cNvSpPr txBox="1"/>
      </xdr:nvSpPr>
      <xdr:spPr>
        <a:xfrm>
          <a:off x="42164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a:extLst>
            <a:ext uri="{FF2B5EF4-FFF2-40B4-BE49-F238E27FC236}">
              <a16:creationId xmlns:a16="http://schemas.microsoft.com/office/drawing/2014/main" id="{80642634-85E2-40DC-84B8-FA5C17798F32}"/>
            </a:ext>
          </a:extLst>
        </xdr:cNvPr>
        <xdr:cNvSpPr/>
      </xdr:nvSpPr>
      <xdr:spPr>
        <a:xfrm>
          <a:off x="4127500" y="6279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E3E85ECF-94BF-4833-8BF2-FA1A2E0E67D4}"/>
            </a:ext>
          </a:extLst>
        </xdr:cNvPr>
        <xdr:cNvSpPr/>
      </xdr:nvSpPr>
      <xdr:spPr>
        <a:xfrm>
          <a:off x="3384550" y="6294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a:extLst>
            <a:ext uri="{FF2B5EF4-FFF2-40B4-BE49-F238E27FC236}">
              <a16:creationId xmlns:a16="http://schemas.microsoft.com/office/drawing/2014/main" id="{2A2F1772-B0B4-42B7-9C91-A57C36DE2544}"/>
            </a:ext>
          </a:extLst>
        </xdr:cNvPr>
        <xdr:cNvSpPr/>
      </xdr:nvSpPr>
      <xdr:spPr>
        <a:xfrm>
          <a:off x="2571750" y="632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a:extLst>
            <a:ext uri="{FF2B5EF4-FFF2-40B4-BE49-F238E27FC236}">
              <a16:creationId xmlns:a16="http://schemas.microsoft.com/office/drawing/2014/main" id="{5F59C3F0-49AF-4AE5-97A0-914BA7C9BBBA}"/>
            </a:ext>
          </a:extLst>
        </xdr:cNvPr>
        <xdr:cNvSpPr/>
      </xdr:nvSpPr>
      <xdr:spPr>
        <a:xfrm>
          <a:off x="177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235B4CE-F7DC-4830-842D-E274CBB40F75}"/>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F7CD1C0-E2F5-4FC5-920D-33306E769245}"/>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BA7613B-E39B-40BC-B954-CB02ECDBEFD9}"/>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7F1E31A-8D3A-43E0-BB9F-67BED5A571C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D3E9E37-9129-4F98-AF28-02EE7B6CF727}"/>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72" name="楕円 71">
          <a:extLst>
            <a:ext uri="{FF2B5EF4-FFF2-40B4-BE49-F238E27FC236}">
              <a16:creationId xmlns:a16="http://schemas.microsoft.com/office/drawing/2014/main" id="{BFDF89D7-EF3B-4977-BF2F-ED6B5C2D8C7E}"/>
            </a:ext>
          </a:extLst>
        </xdr:cNvPr>
        <xdr:cNvSpPr/>
      </xdr:nvSpPr>
      <xdr:spPr>
        <a:xfrm>
          <a:off x="4127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38480</xdr:rowOff>
    </xdr:from>
    <xdr:ext cx="405111" cy="259045"/>
    <xdr:sp macro="" textlink="">
      <xdr:nvSpPr>
        <xdr:cNvPr id="73" name="【図書館】&#10;有形固定資産減価償却率該当値テキスト">
          <a:extLst>
            <a:ext uri="{FF2B5EF4-FFF2-40B4-BE49-F238E27FC236}">
              <a16:creationId xmlns:a16="http://schemas.microsoft.com/office/drawing/2014/main" id="{A5B771ED-B50B-4FBE-B9F6-709552F31111}"/>
            </a:ext>
          </a:extLst>
        </xdr:cNvPr>
        <xdr:cNvSpPr txBox="1"/>
      </xdr:nvSpPr>
      <xdr:spPr>
        <a:xfrm>
          <a:off x="4216400" y="5988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43361</xdr:rowOff>
    </xdr:from>
    <xdr:to>
      <xdr:col>20</xdr:col>
      <xdr:colOff>38100</xdr:colOff>
      <xdr:row>37</xdr:row>
      <xdr:rowOff>144961</xdr:rowOff>
    </xdr:to>
    <xdr:sp macro="" textlink="">
      <xdr:nvSpPr>
        <xdr:cNvPr id="74" name="楕円 73">
          <a:extLst>
            <a:ext uri="{FF2B5EF4-FFF2-40B4-BE49-F238E27FC236}">
              <a16:creationId xmlns:a16="http://schemas.microsoft.com/office/drawing/2014/main" id="{F957A0E2-6081-4681-AF32-11A07AEA5802}"/>
            </a:ext>
          </a:extLst>
        </xdr:cNvPr>
        <xdr:cNvSpPr/>
      </xdr:nvSpPr>
      <xdr:spPr>
        <a:xfrm>
          <a:off x="3384550" y="61584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66403</xdr:rowOff>
    </xdr:from>
    <xdr:to>
      <xdr:col>24</xdr:col>
      <xdr:colOff>63500</xdr:colOff>
      <xdr:row>37</xdr:row>
      <xdr:rowOff>94161</xdr:rowOff>
    </xdr:to>
    <xdr:cxnSp macro="">
      <xdr:nvCxnSpPr>
        <xdr:cNvPr id="75" name="直線コネクタ 74">
          <a:extLst>
            <a:ext uri="{FF2B5EF4-FFF2-40B4-BE49-F238E27FC236}">
              <a16:creationId xmlns:a16="http://schemas.microsoft.com/office/drawing/2014/main" id="{4728192D-632E-4267-84B8-C238DDDE5BD0}"/>
            </a:ext>
          </a:extLst>
        </xdr:cNvPr>
        <xdr:cNvCxnSpPr/>
      </xdr:nvCxnSpPr>
      <xdr:spPr>
        <a:xfrm flipV="1">
          <a:off x="3429000" y="6181453"/>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72753</xdr:rowOff>
    </xdr:from>
    <xdr:to>
      <xdr:col>15</xdr:col>
      <xdr:colOff>101600</xdr:colOff>
      <xdr:row>38</xdr:row>
      <xdr:rowOff>2903</xdr:rowOff>
    </xdr:to>
    <xdr:sp macro="" textlink="">
      <xdr:nvSpPr>
        <xdr:cNvPr id="76" name="楕円 75">
          <a:extLst>
            <a:ext uri="{FF2B5EF4-FFF2-40B4-BE49-F238E27FC236}">
              <a16:creationId xmlns:a16="http://schemas.microsoft.com/office/drawing/2014/main" id="{2FCE80C9-C85A-4379-8D05-E17F2C94F33F}"/>
            </a:ext>
          </a:extLst>
        </xdr:cNvPr>
        <xdr:cNvSpPr/>
      </xdr:nvSpPr>
      <xdr:spPr>
        <a:xfrm>
          <a:off x="2571750" y="618780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123553</xdr:rowOff>
    </xdr:to>
    <xdr:cxnSp macro="">
      <xdr:nvCxnSpPr>
        <xdr:cNvPr id="77" name="直線コネクタ 76">
          <a:extLst>
            <a:ext uri="{FF2B5EF4-FFF2-40B4-BE49-F238E27FC236}">
              <a16:creationId xmlns:a16="http://schemas.microsoft.com/office/drawing/2014/main" id="{DCA0A65E-D819-4F5E-8D76-C4BF993625B0}"/>
            </a:ext>
          </a:extLst>
        </xdr:cNvPr>
        <xdr:cNvCxnSpPr/>
      </xdr:nvCxnSpPr>
      <xdr:spPr>
        <a:xfrm flipV="1">
          <a:off x="2622550" y="6209211"/>
          <a:ext cx="80645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102144</xdr:rowOff>
    </xdr:from>
    <xdr:to>
      <xdr:col>10</xdr:col>
      <xdr:colOff>165100</xdr:colOff>
      <xdr:row>38</xdr:row>
      <xdr:rowOff>32294</xdr:rowOff>
    </xdr:to>
    <xdr:sp macro="" textlink="">
      <xdr:nvSpPr>
        <xdr:cNvPr id="78" name="楕円 77">
          <a:extLst>
            <a:ext uri="{FF2B5EF4-FFF2-40B4-BE49-F238E27FC236}">
              <a16:creationId xmlns:a16="http://schemas.microsoft.com/office/drawing/2014/main" id="{571626DE-55A6-4498-B0A2-A87E37E55F19}"/>
            </a:ext>
          </a:extLst>
        </xdr:cNvPr>
        <xdr:cNvSpPr/>
      </xdr:nvSpPr>
      <xdr:spPr>
        <a:xfrm>
          <a:off x="1778000" y="62171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37</xdr:row>
      <xdr:rowOff>152944</xdr:rowOff>
    </xdr:to>
    <xdr:cxnSp macro="">
      <xdr:nvCxnSpPr>
        <xdr:cNvPr id="79" name="直線コネクタ 78">
          <a:extLst>
            <a:ext uri="{FF2B5EF4-FFF2-40B4-BE49-F238E27FC236}">
              <a16:creationId xmlns:a16="http://schemas.microsoft.com/office/drawing/2014/main" id="{184CFC72-457B-4E7B-AF0F-6DD562E703A6}"/>
            </a:ext>
          </a:extLst>
        </xdr:cNvPr>
        <xdr:cNvCxnSpPr/>
      </xdr:nvCxnSpPr>
      <xdr:spPr>
        <a:xfrm flipV="1">
          <a:off x="1828800" y="6238603"/>
          <a:ext cx="7937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a:extLst>
            <a:ext uri="{FF2B5EF4-FFF2-40B4-BE49-F238E27FC236}">
              <a16:creationId xmlns:a16="http://schemas.microsoft.com/office/drawing/2014/main" id="{725F47FA-4C16-4752-A64D-EA415DCBEDF2}"/>
            </a:ext>
          </a:extLst>
        </xdr:cNvPr>
        <xdr:cNvSpPr txBox="1"/>
      </xdr:nvSpPr>
      <xdr:spPr>
        <a:xfrm>
          <a:off x="3239144" y="638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137721</xdr:rowOff>
    </xdr:from>
    <xdr:ext cx="405111" cy="259045"/>
    <xdr:sp macro="" textlink="">
      <xdr:nvSpPr>
        <xdr:cNvPr id="81" name="n_2aveValue【図書館】&#10;有形固定資産減価償却率">
          <a:extLst>
            <a:ext uri="{FF2B5EF4-FFF2-40B4-BE49-F238E27FC236}">
              <a16:creationId xmlns:a16="http://schemas.microsoft.com/office/drawing/2014/main" id="{3D8F13D6-A2FE-48AA-BBF9-246FA57C458A}"/>
            </a:ext>
          </a:extLst>
        </xdr:cNvPr>
        <xdr:cNvSpPr txBox="1"/>
      </xdr:nvSpPr>
      <xdr:spPr>
        <a:xfrm>
          <a:off x="2439044" y="6417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2" name="n_3aveValue【図書館】&#10;有形固定資産減価償却率">
          <a:extLst>
            <a:ext uri="{FF2B5EF4-FFF2-40B4-BE49-F238E27FC236}">
              <a16:creationId xmlns:a16="http://schemas.microsoft.com/office/drawing/2014/main" id="{B0EB023A-616B-41B9-ACF9-434BF44F191F}"/>
            </a:ext>
          </a:extLst>
        </xdr:cNvPr>
        <xdr:cNvSpPr txBox="1"/>
      </xdr:nvSpPr>
      <xdr:spPr>
        <a:xfrm>
          <a:off x="164529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161488</xdr:rowOff>
    </xdr:from>
    <xdr:ext cx="405111" cy="259045"/>
    <xdr:sp macro="" textlink="">
      <xdr:nvSpPr>
        <xdr:cNvPr id="83" name="n_1mainValue【図書館】&#10;有形固定資産減価償却率">
          <a:extLst>
            <a:ext uri="{FF2B5EF4-FFF2-40B4-BE49-F238E27FC236}">
              <a16:creationId xmlns:a16="http://schemas.microsoft.com/office/drawing/2014/main" id="{FD0A775E-017D-4A86-8280-FCD5F97F98E7}"/>
            </a:ext>
          </a:extLst>
        </xdr:cNvPr>
        <xdr:cNvSpPr txBox="1"/>
      </xdr:nvSpPr>
      <xdr:spPr>
        <a:xfrm>
          <a:off x="3239144" y="5946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4" name="n_2mainValue【図書館】&#10;有形固定資産減価償却率">
          <a:extLst>
            <a:ext uri="{FF2B5EF4-FFF2-40B4-BE49-F238E27FC236}">
              <a16:creationId xmlns:a16="http://schemas.microsoft.com/office/drawing/2014/main" id="{D5B53800-534E-4618-8E83-A43406F383B7}"/>
            </a:ext>
          </a:extLst>
        </xdr:cNvPr>
        <xdr:cNvSpPr txBox="1"/>
      </xdr:nvSpPr>
      <xdr:spPr>
        <a:xfrm>
          <a:off x="2439044" y="5969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48821</xdr:rowOff>
    </xdr:from>
    <xdr:ext cx="405111" cy="259045"/>
    <xdr:sp macro="" textlink="">
      <xdr:nvSpPr>
        <xdr:cNvPr id="85" name="n_3mainValue【図書館】&#10;有形固定資産減価償却率">
          <a:extLst>
            <a:ext uri="{FF2B5EF4-FFF2-40B4-BE49-F238E27FC236}">
              <a16:creationId xmlns:a16="http://schemas.microsoft.com/office/drawing/2014/main" id="{06A58BC5-8D61-4537-941F-7E8B8826955F}"/>
            </a:ext>
          </a:extLst>
        </xdr:cNvPr>
        <xdr:cNvSpPr txBox="1"/>
      </xdr:nvSpPr>
      <xdr:spPr>
        <a:xfrm>
          <a:off x="1645294" y="5998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FA60012-5E53-4FE9-B1C5-E05A46D960D2}"/>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A4D2BBC-6858-46B8-93B0-4EC8223BC3C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F77B572B-2C7B-4979-97E3-FB565BE75755}"/>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A066FB70-6323-4D91-A100-8AD1412647E2}"/>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53ACA0AD-1009-446D-A12D-4543500BFFF3}"/>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AEE6CD5-2530-461D-9604-809CB46D6450}"/>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CF6359C-56EA-4ED3-8192-F72EE86DD0C2}"/>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16088D19-843A-4034-8D9A-150E88667E92}"/>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2188E09C-4B4C-4E12-9B7B-73B39612535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CB9DCF1-8DC6-44AA-B4D4-4BEEE05FB3A1}"/>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a:extLst>
            <a:ext uri="{FF2B5EF4-FFF2-40B4-BE49-F238E27FC236}">
              <a16:creationId xmlns:a16="http://schemas.microsoft.com/office/drawing/2014/main" id="{993A379A-76D2-41C8-BEE6-3C4E77A13412}"/>
            </a:ext>
          </a:extLst>
        </xdr:cNvPr>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a:extLst>
            <a:ext uri="{FF2B5EF4-FFF2-40B4-BE49-F238E27FC236}">
              <a16:creationId xmlns:a16="http://schemas.microsoft.com/office/drawing/2014/main" id="{6452F733-B1CE-441E-9BD3-390053ACA1E1}"/>
            </a:ext>
          </a:extLst>
        </xdr:cNvPr>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5720B8D8-3DD2-41E5-9974-A8B8EACCD24B}"/>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6769E84D-C900-4006-A36C-C4942315B15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a:extLst>
            <a:ext uri="{FF2B5EF4-FFF2-40B4-BE49-F238E27FC236}">
              <a16:creationId xmlns:a16="http://schemas.microsoft.com/office/drawing/2014/main" id="{E657C451-F6FD-4342-A123-AFE01510BEC3}"/>
            </a:ext>
          </a:extLst>
        </xdr:cNvPr>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a:extLst>
            <a:ext uri="{FF2B5EF4-FFF2-40B4-BE49-F238E27FC236}">
              <a16:creationId xmlns:a16="http://schemas.microsoft.com/office/drawing/2014/main" id="{AFE83023-86E0-40E0-B6D8-E4C0AD572B65}"/>
            </a:ext>
          </a:extLst>
        </xdr:cNvPr>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EDD4881-5406-453E-8AD8-CF224F0F7E68}"/>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a:extLst>
            <a:ext uri="{FF2B5EF4-FFF2-40B4-BE49-F238E27FC236}">
              <a16:creationId xmlns:a16="http://schemas.microsoft.com/office/drawing/2014/main" id="{60BB008E-F248-481C-81A0-310AC2BED759}"/>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a:extLst>
            <a:ext uri="{FF2B5EF4-FFF2-40B4-BE49-F238E27FC236}">
              <a16:creationId xmlns:a16="http://schemas.microsoft.com/office/drawing/2014/main" id="{D554BF13-528F-4A14-BE6C-B4BBB45A6361}"/>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a:extLst>
            <a:ext uri="{FF2B5EF4-FFF2-40B4-BE49-F238E27FC236}">
              <a16:creationId xmlns:a16="http://schemas.microsoft.com/office/drawing/2014/main" id="{F66AE239-0512-4CCD-A5D3-FDC9B963E1D9}"/>
            </a:ext>
          </a:extLst>
        </xdr:cNvPr>
        <xdr:cNvCxnSpPr/>
      </xdr:nvCxnSpPr>
      <xdr:spPr>
        <a:xfrm flipV="1">
          <a:off x="9429115" y="5588000"/>
          <a:ext cx="0" cy="1178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a:extLst>
            <a:ext uri="{FF2B5EF4-FFF2-40B4-BE49-F238E27FC236}">
              <a16:creationId xmlns:a16="http://schemas.microsoft.com/office/drawing/2014/main" id="{53D9C9AF-4443-4DAE-9C84-F7D6FD611DB2}"/>
            </a:ext>
          </a:extLst>
        </xdr:cNvPr>
        <xdr:cNvSpPr txBox="1"/>
      </xdr:nvSpPr>
      <xdr:spPr>
        <a:xfrm>
          <a:off x="946785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a:extLst>
            <a:ext uri="{FF2B5EF4-FFF2-40B4-BE49-F238E27FC236}">
              <a16:creationId xmlns:a16="http://schemas.microsoft.com/office/drawing/2014/main" id="{30D98DF9-530C-42E5-879A-E0AA5811CD5D}"/>
            </a:ext>
          </a:extLst>
        </xdr:cNvPr>
        <xdr:cNvCxnSpPr/>
      </xdr:nvCxnSpPr>
      <xdr:spPr>
        <a:xfrm>
          <a:off x="9359900" y="676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a:extLst>
            <a:ext uri="{FF2B5EF4-FFF2-40B4-BE49-F238E27FC236}">
              <a16:creationId xmlns:a16="http://schemas.microsoft.com/office/drawing/2014/main" id="{2CDA6988-E731-46DD-B8E5-9A324F6C91BC}"/>
            </a:ext>
          </a:extLst>
        </xdr:cNvPr>
        <xdr:cNvSpPr txBox="1"/>
      </xdr:nvSpPr>
      <xdr:spPr>
        <a:xfrm>
          <a:off x="9467850" y="53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a:extLst>
            <a:ext uri="{FF2B5EF4-FFF2-40B4-BE49-F238E27FC236}">
              <a16:creationId xmlns:a16="http://schemas.microsoft.com/office/drawing/2014/main" id="{7F142D58-0F49-45F1-91D1-1B6A21B960CE}"/>
            </a:ext>
          </a:extLst>
        </xdr:cNvPr>
        <xdr:cNvCxnSpPr/>
      </xdr:nvCxnSpPr>
      <xdr:spPr>
        <a:xfrm>
          <a:off x="9359900" y="5588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162577</xdr:rowOff>
    </xdr:from>
    <xdr:ext cx="469744" cy="259045"/>
    <xdr:sp macro="" textlink="">
      <xdr:nvSpPr>
        <xdr:cNvPr id="110" name="【図書館】&#10;一人当たり面積平均値テキスト">
          <a:extLst>
            <a:ext uri="{FF2B5EF4-FFF2-40B4-BE49-F238E27FC236}">
              <a16:creationId xmlns:a16="http://schemas.microsoft.com/office/drawing/2014/main" id="{650149C1-D2DD-4697-BD09-A1C80971D1EC}"/>
            </a:ext>
          </a:extLst>
        </xdr:cNvPr>
        <xdr:cNvSpPr txBox="1"/>
      </xdr:nvSpPr>
      <xdr:spPr>
        <a:xfrm>
          <a:off x="946785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a:extLst>
            <a:ext uri="{FF2B5EF4-FFF2-40B4-BE49-F238E27FC236}">
              <a16:creationId xmlns:a16="http://schemas.microsoft.com/office/drawing/2014/main" id="{73C1E7CE-6C9F-438A-BFE5-C8E0A4FCBFD2}"/>
            </a:ext>
          </a:extLst>
        </xdr:cNvPr>
        <xdr:cNvSpPr/>
      </xdr:nvSpPr>
      <xdr:spPr>
        <a:xfrm>
          <a:off x="9398000" y="6419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a:extLst>
            <a:ext uri="{FF2B5EF4-FFF2-40B4-BE49-F238E27FC236}">
              <a16:creationId xmlns:a16="http://schemas.microsoft.com/office/drawing/2014/main" id="{53520809-122C-4117-B5AC-C0FA9E0315D5}"/>
            </a:ext>
          </a:extLst>
        </xdr:cNvPr>
        <xdr:cNvSpPr/>
      </xdr:nvSpPr>
      <xdr:spPr>
        <a:xfrm>
          <a:off x="8636000" y="64369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a:extLst>
            <a:ext uri="{FF2B5EF4-FFF2-40B4-BE49-F238E27FC236}">
              <a16:creationId xmlns:a16="http://schemas.microsoft.com/office/drawing/2014/main" id="{07A577D2-79E4-4D31-B299-3D23168EDD73}"/>
            </a:ext>
          </a:extLst>
        </xdr:cNvPr>
        <xdr:cNvSpPr/>
      </xdr:nvSpPr>
      <xdr:spPr>
        <a:xfrm>
          <a:off x="7842250" y="64141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a:extLst>
            <a:ext uri="{FF2B5EF4-FFF2-40B4-BE49-F238E27FC236}">
              <a16:creationId xmlns:a16="http://schemas.microsoft.com/office/drawing/2014/main" id="{DEF94945-E472-46EC-B86C-8305728B8CBD}"/>
            </a:ext>
          </a:extLst>
        </xdr:cNvPr>
        <xdr:cNvSpPr/>
      </xdr:nvSpPr>
      <xdr:spPr>
        <a:xfrm>
          <a:off x="702945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4479869-3B2B-488E-97FD-97111209A67D}"/>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4A9D7F1F-1E5B-4DB0-9DAD-E01B876A9156}"/>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5B00023-013E-4244-8FF9-DF05A66025EF}"/>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FC6288F7-C6C5-4B0D-B5CC-2E31E38AC4A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3C995F8-F20F-4506-8ACC-C596043AF2E3}"/>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145415</xdr:rowOff>
    </xdr:from>
    <xdr:to>
      <xdr:col>55</xdr:col>
      <xdr:colOff>50800</xdr:colOff>
      <xdr:row>39</xdr:row>
      <xdr:rowOff>75565</xdr:rowOff>
    </xdr:to>
    <xdr:sp macro="" textlink="">
      <xdr:nvSpPr>
        <xdr:cNvPr id="120" name="楕円 119">
          <a:extLst>
            <a:ext uri="{FF2B5EF4-FFF2-40B4-BE49-F238E27FC236}">
              <a16:creationId xmlns:a16="http://schemas.microsoft.com/office/drawing/2014/main" id="{5581E7AF-3A62-4EEA-9ECE-876E7034719A}"/>
            </a:ext>
          </a:extLst>
        </xdr:cNvPr>
        <xdr:cNvSpPr/>
      </xdr:nvSpPr>
      <xdr:spPr>
        <a:xfrm>
          <a:off x="9398000" y="6425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123842</xdr:rowOff>
    </xdr:from>
    <xdr:ext cx="469744" cy="259045"/>
    <xdr:sp macro="" textlink="">
      <xdr:nvSpPr>
        <xdr:cNvPr id="121" name="【図書館】&#10;一人当たり面積該当値テキスト">
          <a:extLst>
            <a:ext uri="{FF2B5EF4-FFF2-40B4-BE49-F238E27FC236}">
              <a16:creationId xmlns:a16="http://schemas.microsoft.com/office/drawing/2014/main" id="{1783B868-DC42-4287-84BF-762833863CB0}"/>
            </a:ext>
          </a:extLst>
        </xdr:cNvPr>
        <xdr:cNvSpPr txBox="1"/>
      </xdr:nvSpPr>
      <xdr:spPr>
        <a:xfrm>
          <a:off x="9467850" y="640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145415</xdr:rowOff>
    </xdr:from>
    <xdr:to>
      <xdr:col>50</xdr:col>
      <xdr:colOff>165100</xdr:colOff>
      <xdr:row>39</xdr:row>
      <xdr:rowOff>75565</xdr:rowOff>
    </xdr:to>
    <xdr:sp macro="" textlink="">
      <xdr:nvSpPr>
        <xdr:cNvPr id="122" name="楕円 121">
          <a:extLst>
            <a:ext uri="{FF2B5EF4-FFF2-40B4-BE49-F238E27FC236}">
              <a16:creationId xmlns:a16="http://schemas.microsoft.com/office/drawing/2014/main" id="{7BA04088-A98C-4079-B5B7-E2CEDD2B8241}"/>
            </a:ext>
          </a:extLst>
        </xdr:cNvPr>
        <xdr:cNvSpPr/>
      </xdr:nvSpPr>
      <xdr:spPr>
        <a:xfrm>
          <a:off x="8636000" y="6425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24765</xdr:rowOff>
    </xdr:from>
    <xdr:to>
      <xdr:col>55</xdr:col>
      <xdr:colOff>0</xdr:colOff>
      <xdr:row>39</xdr:row>
      <xdr:rowOff>24765</xdr:rowOff>
    </xdr:to>
    <xdr:cxnSp macro="">
      <xdr:nvCxnSpPr>
        <xdr:cNvPr id="123" name="直線コネクタ 122">
          <a:extLst>
            <a:ext uri="{FF2B5EF4-FFF2-40B4-BE49-F238E27FC236}">
              <a16:creationId xmlns:a16="http://schemas.microsoft.com/office/drawing/2014/main" id="{C5C8AE85-83D7-49DB-9160-8CEC7146DA38}"/>
            </a:ext>
          </a:extLst>
        </xdr:cNvPr>
        <xdr:cNvCxnSpPr/>
      </xdr:nvCxnSpPr>
      <xdr:spPr>
        <a:xfrm>
          <a:off x="8686800" y="64700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24" name="楕円 123">
          <a:extLst>
            <a:ext uri="{FF2B5EF4-FFF2-40B4-BE49-F238E27FC236}">
              <a16:creationId xmlns:a16="http://schemas.microsoft.com/office/drawing/2014/main" id="{F49E4C68-9908-4797-A320-D7BE91582278}"/>
            </a:ext>
          </a:extLst>
        </xdr:cNvPr>
        <xdr:cNvSpPr/>
      </xdr:nvSpPr>
      <xdr:spPr>
        <a:xfrm>
          <a:off x="7842250" y="6425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24765</xdr:rowOff>
    </xdr:to>
    <xdr:cxnSp macro="">
      <xdr:nvCxnSpPr>
        <xdr:cNvPr id="125" name="直線コネクタ 124">
          <a:extLst>
            <a:ext uri="{FF2B5EF4-FFF2-40B4-BE49-F238E27FC236}">
              <a16:creationId xmlns:a16="http://schemas.microsoft.com/office/drawing/2014/main" id="{97374CFC-756E-4C64-AC48-EB1CD4DB357F}"/>
            </a:ext>
          </a:extLst>
        </xdr:cNvPr>
        <xdr:cNvCxnSpPr/>
      </xdr:nvCxnSpPr>
      <xdr:spPr>
        <a:xfrm>
          <a:off x="7886700" y="647001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145415</xdr:rowOff>
    </xdr:from>
    <xdr:to>
      <xdr:col>41</xdr:col>
      <xdr:colOff>101600</xdr:colOff>
      <xdr:row>39</xdr:row>
      <xdr:rowOff>75565</xdr:rowOff>
    </xdr:to>
    <xdr:sp macro="" textlink="">
      <xdr:nvSpPr>
        <xdr:cNvPr id="126" name="楕円 125">
          <a:extLst>
            <a:ext uri="{FF2B5EF4-FFF2-40B4-BE49-F238E27FC236}">
              <a16:creationId xmlns:a16="http://schemas.microsoft.com/office/drawing/2014/main" id="{91207ABB-F672-443E-BFDC-717C50727289}"/>
            </a:ext>
          </a:extLst>
        </xdr:cNvPr>
        <xdr:cNvSpPr/>
      </xdr:nvSpPr>
      <xdr:spPr>
        <a:xfrm>
          <a:off x="7029450" y="64255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24765</xdr:rowOff>
    </xdr:from>
    <xdr:to>
      <xdr:col>45</xdr:col>
      <xdr:colOff>177800</xdr:colOff>
      <xdr:row>39</xdr:row>
      <xdr:rowOff>24765</xdr:rowOff>
    </xdr:to>
    <xdr:cxnSp macro="">
      <xdr:nvCxnSpPr>
        <xdr:cNvPr id="127" name="直線コネクタ 126">
          <a:extLst>
            <a:ext uri="{FF2B5EF4-FFF2-40B4-BE49-F238E27FC236}">
              <a16:creationId xmlns:a16="http://schemas.microsoft.com/office/drawing/2014/main" id="{69C25602-43DC-4770-9824-87C9BCE0387D}"/>
            </a:ext>
          </a:extLst>
        </xdr:cNvPr>
        <xdr:cNvCxnSpPr/>
      </xdr:nvCxnSpPr>
      <xdr:spPr>
        <a:xfrm>
          <a:off x="7080250" y="647001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a:extLst>
            <a:ext uri="{FF2B5EF4-FFF2-40B4-BE49-F238E27FC236}">
              <a16:creationId xmlns:a16="http://schemas.microsoft.com/office/drawing/2014/main" id="{00D3175B-FC9D-4644-A84E-7C49F6D96584}"/>
            </a:ext>
          </a:extLst>
        </xdr:cNvPr>
        <xdr:cNvSpPr txBox="1"/>
      </xdr:nvSpPr>
      <xdr:spPr>
        <a:xfrm>
          <a:off x="8458277" y="65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80662</xdr:rowOff>
    </xdr:from>
    <xdr:ext cx="469744" cy="259045"/>
    <xdr:sp macro="" textlink="">
      <xdr:nvSpPr>
        <xdr:cNvPr id="129" name="n_2aveValue【図書館】&#10;一人当たり面積">
          <a:extLst>
            <a:ext uri="{FF2B5EF4-FFF2-40B4-BE49-F238E27FC236}">
              <a16:creationId xmlns:a16="http://schemas.microsoft.com/office/drawing/2014/main" id="{A7A498E4-6D25-4BA8-876A-316C94E6F077}"/>
            </a:ext>
          </a:extLst>
        </xdr:cNvPr>
        <xdr:cNvSpPr txBox="1"/>
      </xdr:nvSpPr>
      <xdr:spPr>
        <a:xfrm>
          <a:off x="7677227" y="619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a:extLst>
            <a:ext uri="{FF2B5EF4-FFF2-40B4-BE49-F238E27FC236}">
              <a16:creationId xmlns:a16="http://schemas.microsoft.com/office/drawing/2014/main" id="{E75F5C0F-5897-4647-9351-D7565443E4F8}"/>
            </a:ext>
          </a:extLst>
        </xdr:cNvPr>
        <xdr:cNvSpPr txBox="1"/>
      </xdr:nvSpPr>
      <xdr:spPr>
        <a:xfrm>
          <a:off x="68644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92092</xdr:rowOff>
    </xdr:from>
    <xdr:ext cx="469744" cy="259045"/>
    <xdr:sp macro="" textlink="">
      <xdr:nvSpPr>
        <xdr:cNvPr id="131" name="n_1mainValue【図書館】&#10;一人当たり面積">
          <a:extLst>
            <a:ext uri="{FF2B5EF4-FFF2-40B4-BE49-F238E27FC236}">
              <a16:creationId xmlns:a16="http://schemas.microsoft.com/office/drawing/2014/main" id="{6F631AF6-431A-47A8-9DC4-ABBAB6E11C2E}"/>
            </a:ext>
          </a:extLst>
        </xdr:cNvPr>
        <xdr:cNvSpPr txBox="1"/>
      </xdr:nvSpPr>
      <xdr:spPr>
        <a:xfrm>
          <a:off x="845827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66692</xdr:rowOff>
    </xdr:from>
    <xdr:ext cx="469744" cy="259045"/>
    <xdr:sp macro="" textlink="">
      <xdr:nvSpPr>
        <xdr:cNvPr id="132" name="n_2mainValue【図書館】&#10;一人当たり面積">
          <a:extLst>
            <a:ext uri="{FF2B5EF4-FFF2-40B4-BE49-F238E27FC236}">
              <a16:creationId xmlns:a16="http://schemas.microsoft.com/office/drawing/2014/main" id="{C6E06DDC-9DDE-4978-AEB3-4492EEEB2AB2}"/>
            </a:ext>
          </a:extLst>
        </xdr:cNvPr>
        <xdr:cNvSpPr txBox="1"/>
      </xdr:nvSpPr>
      <xdr:spPr>
        <a:xfrm>
          <a:off x="76772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92092</xdr:rowOff>
    </xdr:from>
    <xdr:ext cx="469744" cy="259045"/>
    <xdr:sp macro="" textlink="">
      <xdr:nvSpPr>
        <xdr:cNvPr id="133" name="n_3mainValue【図書館】&#10;一人当たり面積">
          <a:extLst>
            <a:ext uri="{FF2B5EF4-FFF2-40B4-BE49-F238E27FC236}">
              <a16:creationId xmlns:a16="http://schemas.microsoft.com/office/drawing/2014/main" id="{FCEC6782-25C6-4D54-AEF1-3C9E330517D3}"/>
            </a:ext>
          </a:extLst>
        </xdr:cNvPr>
        <xdr:cNvSpPr txBox="1"/>
      </xdr:nvSpPr>
      <xdr:spPr>
        <a:xfrm>
          <a:off x="6864427"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2DFFB1DB-969E-42D4-A109-369FE3DD3A45}"/>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95E2D6F8-BE3E-4741-A988-A8177411B49C}"/>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1419E7EB-9E8A-437A-825F-C2D024448763}"/>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C85A1B21-C586-4A1C-8AA0-9ABEF01F13F9}"/>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154109D7-E76D-480B-A02E-F06B5962E2C7}"/>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756FD046-D303-42F2-9BFC-A9881952706E}"/>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13EF20B1-74DE-4E10-A136-F464D5655624}"/>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C9ABBC7F-C02D-4ADE-A185-7208D7C02E39}"/>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8721C476-B6D2-46AB-9AD5-E5D0AE76431A}"/>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AC493C79-51BE-4500-9AA2-76FF7A2F8735}"/>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a:extLst>
            <a:ext uri="{FF2B5EF4-FFF2-40B4-BE49-F238E27FC236}">
              <a16:creationId xmlns:a16="http://schemas.microsoft.com/office/drawing/2014/main" id="{656D35AF-1B20-4C0A-B96D-C9FAB23BA2B1}"/>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a16="http://schemas.microsoft.com/office/drawing/2014/main" id="{C346F241-D6C9-49BF-8097-5F804BE8A376}"/>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a:extLst>
            <a:ext uri="{FF2B5EF4-FFF2-40B4-BE49-F238E27FC236}">
              <a16:creationId xmlns:a16="http://schemas.microsoft.com/office/drawing/2014/main" id="{41B0C63E-262B-4918-AE4A-1DF0D068799F}"/>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a16="http://schemas.microsoft.com/office/drawing/2014/main" id="{DFAC5778-2195-4109-9854-7364E38ABAAC}"/>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a16="http://schemas.microsoft.com/office/drawing/2014/main" id="{675FB4C7-F7D4-41F1-AE93-B1577440D728}"/>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a16="http://schemas.microsoft.com/office/drawing/2014/main" id="{BDCEAE38-31F1-447D-9D38-44F7816C6677}"/>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a16="http://schemas.microsoft.com/office/drawing/2014/main" id="{0A1CEF01-7961-4F9C-AB1D-49D6573F1327}"/>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a16="http://schemas.microsoft.com/office/drawing/2014/main" id="{9CE6EEBB-DD93-4D6E-A758-CA49399818D4}"/>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a16="http://schemas.microsoft.com/office/drawing/2014/main" id="{46438116-DC0E-4719-8FF9-412A1D6C0667}"/>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a16="http://schemas.microsoft.com/office/drawing/2014/main" id="{93069E61-70BD-4873-90B2-1EDB26EF4CA5}"/>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a:extLst>
            <a:ext uri="{FF2B5EF4-FFF2-40B4-BE49-F238E27FC236}">
              <a16:creationId xmlns:a16="http://schemas.microsoft.com/office/drawing/2014/main" id="{36135253-FE5E-4FA4-88E6-0043420A3BAC}"/>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6A6EE71E-AD10-4EB2-B264-AECEE8CB3656}"/>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a:extLst>
            <a:ext uri="{FF2B5EF4-FFF2-40B4-BE49-F238E27FC236}">
              <a16:creationId xmlns:a16="http://schemas.microsoft.com/office/drawing/2014/main" id="{06A900B7-9D30-4657-A00E-C45C1B4281A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a:extLst>
            <a:ext uri="{FF2B5EF4-FFF2-40B4-BE49-F238E27FC236}">
              <a16:creationId xmlns:a16="http://schemas.microsoft.com/office/drawing/2014/main" id="{7AEAB57B-A8A1-40A5-9AE5-6FA983BA0AB7}"/>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a:extLst>
            <a:ext uri="{FF2B5EF4-FFF2-40B4-BE49-F238E27FC236}">
              <a16:creationId xmlns:a16="http://schemas.microsoft.com/office/drawing/2014/main" id="{17C6803C-7FCD-4748-BC4C-1A918979C2C1}"/>
            </a:ext>
          </a:extLst>
        </xdr:cNvPr>
        <xdr:cNvCxnSpPr/>
      </xdr:nvCxnSpPr>
      <xdr:spPr>
        <a:xfrm flipV="1">
          <a:off x="4177665" y="918210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a:extLst>
            <a:ext uri="{FF2B5EF4-FFF2-40B4-BE49-F238E27FC236}">
              <a16:creationId xmlns:a16="http://schemas.microsoft.com/office/drawing/2014/main" id="{CEF81533-FA12-4A0A-B1FF-FF3FE3EAC421}"/>
            </a:ext>
          </a:extLst>
        </xdr:cNvPr>
        <xdr:cNvSpPr txBox="1"/>
      </xdr:nvSpPr>
      <xdr:spPr>
        <a:xfrm>
          <a:off x="4216400"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a:extLst>
            <a:ext uri="{FF2B5EF4-FFF2-40B4-BE49-F238E27FC236}">
              <a16:creationId xmlns:a16="http://schemas.microsoft.com/office/drawing/2014/main" id="{6FF4BA9F-0FB9-44E3-A29F-813113BEB071}"/>
            </a:ext>
          </a:extLst>
        </xdr:cNvPr>
        <xdr:cNvCxnSpPr/>
      </xdr:nvCxnSpPr>
      <xdr:spPr>
        <a:xfrm>
          <a:off x="4108450" y="107003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a:extLst>
            <a:ext uri="{FF2B5EF4-FFF2-40B4-BE49-F238E27FC236}">
              <a16:creationId xmlns:a16="http://schemas.microsoft.com/office/drawing/2014/main" id="{656F44D3-5F4D-47CD-BE36-4E041B59584A}"/>
            </a:ext>
          </a:extLst>
        </xdr:cNvPr>
        <xdr:cNvSpPr txBox="1"/>
      </xdr:nvSpPr>
      <xdr:spPr>
        <a:xfrm>
          <a:off x="421640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a16="http://schemas.microsoft.com/office/drawing/2014/main" id="{7CB7AB8E-09EB-4886-91E0-31FDAB7BFD52}"/>
            </a:ext>
          </a:extLst>
        </xdr:cNvPr>
        <xdr:cNvCxnSpPr/>
      </xdr:nvCxnSpPr>
      <xdr:spPr>
        <a:xfrm>
          <a:off x="410845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a:extLst>
            <a:ext uri="{FF2B5EF4-FFF2-40B4-BE49-F238E27FC236}">
              <a16:creationId xmlns:a16="http://schemas.microsoft.com/office/drawing/2014/main" id="{DC8A1DCF-F3ED-49E0-A1BF-1338C02FE603}"/>
            </a:ext>
          </a:extLst>
        </xdr:cNvPr>
        <xdr:cNvSpPr txBox="1"/>
      </xdr:nvSpPr>
      <xdr:spPr>
        <a:xfrm>
          <a:off x="4216400" y="981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a:extLst>
            <a:ext uri="{FF2B5EF4-FFF2-40B4-BE49-F238E27FC236}">
              <a16:creationId xmlns:a16="http://schemas.microsoft.com/office/drawing/2014/main" id="{D5BBA13D-6997-410B-AAD1-FF0D6D2D585F}"/>
            </a:ext>
          </a:extLst>
        </xdr:cNvPr>
        <xdr:cNvSpPr/>
      </xdr:nvSpPr>
      <xdr:spPr>
        <a:xfrm>
          <a:off x="4127500" y="983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a:extLst>
            <a:ext uri="{FF2B5EF4-FFF2-40B4-BE49-F238E27FC236}">
              <a16:creationId xmlns:a16="http://schemas.microsoft.com/office/drawing/2014/main" id="{81855385-416F-40FE-B243-56BE294C9D2F}"/>
            </a:ext>
          </a:extLst>
        </xdr:cNvPr>
        <xdr:cNvSpPr/>
      </xdr:nvSpPr>
      <xdr:spPr>
        <a:xfrm>
          <a:off x="3384550" y="98755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a:extLst>
            <a:ext uri="{FF2B5EF4-FFF2-40B4-BE49-F238E27FC236}">
              <a16:creationId xmlns:a16="http://schemas.microsoft.com/office/drawing/2014/main" id="{D41915B0-83E6-4220-8813-EAF2C295268B}"/>
            </a:ext>
          </a:extLst>
        </xdr:cNvPr>
        <xdr:cNvSpPr/>
      </xdr:nvSpPr>
      <xdr:spPr>
        <a:xfrm>
          <a:off x="2571750" y="989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a:extLst>
            <a:ext uri="{FF2B5EF4-FFF2-40B4-BE49-F238E27FC236}">
              <a16:creationId xmlns:a16="http://schemas.microsoft.com/office/drawing/2014/main" id="{64D247B9-1249-4A26-A8EB-B13607EBD3E4}"/>
            </a:ext>
          </a:extLst>
        </xdr:cNvPr>
        <xdr:cNvSpPr/>
      </xdr:nvSpPr>
      <xdr:spPr>
        <a:xfrm>
          <a:off x="1778000" y="9906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56B50263-0B0F-483C-AFE4-F262F75125BC}"/>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F053932-686C-4E90-B0A2-5C994D344A6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0B88434-9C49-4EE4-B63D-18F945D0BF24}"/>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174A6B54-FA01-4A96-93AF-B8C24BF1EC22}"/>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9F581DCE-7EC3-4692-88B9-52189E9123E9}"/>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3" name="楕円 172">
          <a:extLst>
            <a:ext uri="{FF2B5EF4-FFF2-40B4-BE49-F238E27FC236}">
              <a16:creationId xmlns:a16="http://schemas.microsoft.com/office/drawing/2014/main" id="{104FB6C0-D9B3-46C7-9138-17A1E21ECCF9}"/>
            </a:ext>
          </a:extLst>
        </xdr:cNvPr>
        <xdr:cNvSpPr/>
      </xdr:nvSpPr>
      <xdr:spPr>
        <a:xfrm>
          <a:off x="4127500" y="9740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10177</xdr:rowOff>
    </xdr:from>
    <xdr:ext cx="405111" cy="259045"/>
    <xdr:sp macro="" textlink="">
      <xdr:nvSpPr>
        <xdr:cNvPr id="174" name="【体育館・プール】&#10;有形固定資産減価償却率該当値テキスト">
          <a:extLst>
            <a:ext uri="{FF2B5EF4-FFF2-40B4-BE49-F238E27FC236}">
              <a16:creationId xmlns:a16="http://schemas.microsoft.com/office/drawing/2014/main" id="{6CC7F2A9-1910-4B61-87D9-4E93BE0EE1A4}"/>
            </a:ext>
          </a:extLst>
        </xdr:cNvPr>
        <xdr:cNvSpPr txBox="1"/>
      </xdr:nvSpPr>
      <xdr:spPr>
        <a:xfrm>
          <a:off x="4216400"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xdr:rowOff>
    </xdr:from>
    <xdr:to>
      <xdr:col>20</xdr:col>
      <xdr:colOff>38100</xdr:colOff>
      <xdr:row>59</xdr:row>
      <xdr:rowOff>102235</xdr:rowOff>
    </xdr:to>
    <xdr:sp macro="" textlink="">
      <xdr:nvSpPr>
        <xdr:cNvPr id="175" name="楕円 174">
          <a:extLst>
            <a:ext uri="{FF2B5EF4-FFF2-40B4-BE49-F238E27FC236}">
              <a16:creationId xmlns:a16="http://schemas.microsoft.com/office/drawing/2014/main" id="{8AD72B08-03D9-4423-8721-BDFBCE0A8FE1}"/>
            </a:ext>
          </a:extLst>
        </xdr:cNvPr>
        <xdr:cNvSpPr/>
      </xdr:nvSpPr>
      <xdr:spPr>
        <a:xfrm>
          <a:off x="3384550" y="97478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51435</xdr:rowOff>
    </xdr:to>
    <xdr:cxnSp macro="">
      <xdr:nvCxnSpPr>
        <xdr:cNvPr id="176" name="直線コネクタ 175">
          <a:extLst>
            <a:ext uri="{FF2B5EF4-FFF2-40B4-BE49-F238E27FC236}">
              <a16:creationId xmlns:a16="http://schemas.microsoft.com/office/drawing/2014/main" id="{EC506AF7-DEE7-4CFC-8E71-0AEA48372BF1}"/>
            </a:ext>
          </a:extLst>
        </xdr:cNvPr>
        <xdr:cNvCxnSpPr/>
      </xdr:nvCxnSpPr>
      <xdr:spPr>
        <a:xfrm flipV="1">
          <a:off x="3429000" y="9785350"/>
          <a:ext cx="7493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27305</xdr:rowOff>
    </xdr:from>
    <xdr:to>
      <xdr:col>15</xdr:col>
      <xdr:colOff>101600</xdr:colOff>
      <xdr:row>60</xdr:row>
      <xdr:rowOff>128905</xdr:rowOff>
    </xdr:to>
    <xdr:sp macro="" textlink="">
      <xdr:nvSpPr>
        <xdr:cNvPr id="177" name="楕円 176">
          <a:extLst>
            <a:ext uri="{FF2B5EF4-FFF2-40B4-BE49-F238E27FC236}">
              <a16:creationId xmlns:a16="http://schemas.microsoft.com/office/drawing/2014/main" id="{48184D13-E84C-414C-8A26-D8C5C2510834}"/>
            </a:ext>
          </a:extLst>
        </xdr:cNvPr>
        <xdr:cNvSpPr/>
      </xdr:nvSpPr>
      <xdr:spPr>
        <a:xfrm>
          <a:off x="2571750" y="993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51435</xdr:rowOff>
    </xdr:from>
    <xdr:to>
      <xdr:col>19</xdr:col>
      <xdr:colOff>177800</xdr:colOff>
      <xdr:row>60</xdr:row>
      <xdr:rowOff>78105</xdr:rowOff>
    </xdr:to>
    <xdr:cxnSp macro="">
      <xdr:nvCxnSpPr>
        <xdr:cNvPr id="178" name="直線コネクタ 177">
          <a:extLst>
            <a:ext uri="{FF2B5EF4-FFF2-40B4-BE49-F238E27FC236}">
              <a16:creationId xmlns:a16="http://schemas.microsoft.com/office/drawing/2014/main" id="{F2587AAC-E1DB-4110-A253-D77E68C42D58}"/>
            </a:ext>
          </a:extLst>
        </xdr:cNvPr>
        <xdr:cNvCxnSpPr/>
      </xdr:nvCxnSpPr>
      <xdr:spPr>
        <a:xfrm flipV="1">
          <a:off x="2622550" y="9798685"/>
          <a:ext cx="806450" cy="19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61595</xdr:rowOff>
    </xdr:from>
    <xdr:to>
      <xdr:col>10</xdr:col>
      <xdr:colOff>165100</xdr:colOff>
      <xdr:row>60</xdr:row>
      <xdr:rowOff>163195</xdr:rowOff>
    </xdr:to>
    <xdr:sp macro="" textlink="">
      <xdr:nvSpPr>
        <xdr:cNvPr id="179" name="楕円 178">
          <a:extLst>
            <a:ext uri="{FF2B5EF4-FFF2-40B4-BE49-F238E27FC236}">
              <a16:creationId xmlns:a16="http://schemas.microsoft.com/office/drawing/2014/main" id="{4297C6FF-3137-4615-9ADF-258EC9827999}"/>
            </a:ext>
          </a:extLst>
        </xdr:cNvPr>
        <xdr:cNvSpPr/>
      </xdr:nvSpPr>
      <xdr:spPr>
        <a:xfrm>
          <a:off x="1778000" y="997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78105</xdr:rowOff>
    </xdr:from>
    <xdr:to>
      <xdr:col>15</xdr:col>
      <xdr:colOff>50800</xdr:colOff>
      <xdr:row>60</xdr:row>
      <xdr:rowOff>112395</xdr:rowOff>
    </xdr:to>
    <xdr:cxnSp macro="">
      <xdr:nvCxnSpPr>
        <xdr:cNvPr id="180" name="直線コネクタ 179">
          <a:extLst>
            <a:ext uri="{FF2B5EF4-FFF2-40B4-BE49-F238E27FC236}">
              <a16:creationId xmlns:a16="http://schemas.microsoft.com/office/drawing/2014/main" id="{91B5E4B3-AB9A-43D3-86C2-A2689F768707}"/>
            </a:ext>
          </a:extLst>
        </xdr:cNvPr>
        <xdr:cNvCxnSpPr/>
      </xdr:nvCxnSpPr>
      <xdr:spPr>
        <a:xfrm flipV="1">
          <a:off x="1828800" y="999045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a:extLst>
            <a:ext uri="{FF2B5EF4-FFF2-40B4-BE49-F238E27FC236}">
              <a16:creationId xmlns:a16="http://schemas.microsoft.com/office/drawing/2014/main" id="{D60D862A-B3E8-471A-A312-C090232D50B7}"/>
            </a:ext>
          </a:extLst>
        </xdr:cNvPr>
        <xdr:cNvSpPr txBox="1"/>
      </xdr:nvSpPr>
      <xdr:spPr>
        <a:xfrm>
          <a:off x="32391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82" name="n_2aveValue【体育館・プール】&#10;有形固定資産減価償却率">
          <a:extLst>
            <a:ext uri="{FF2B5EF4-FFF2-40B4-BE49-F238E27FC236}">
              <a16:creationId xmlns:a16="http://schemas.microsoft.com/office/drawing/2014/main" id="{C4867DAC-BA5B-4A17-85D8-264871E11087}"/>
            </a:ext>
          </a:extLst>
        </xdr:cNvPr>
        <xdr:cNvSpPr txBox="1"/>
      </xdr:nvSpPr>
      <xdr:spPr>
        <a:xfrm>
          <a:off x="24390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a:extLst>
            <a:ext uri="{FF2B5EF4-FFF2-40B4-BE49-F238E27FC236}">
              <a16:creationId xmlns:a16="http://schemas.microsoft.com/office/drawing/2014/main" id="{76D1893D-9210-4812-AB2C-B2565EA0C1EF}"/>
            </a:ext>
          </a:extLst>
        </xdr:cNvPr>
        <xdr:cNvSpPr txBox="1"/>
      </xdr:nvSpPr>
      <xdr:spPr>
        <a:xfrm>
          <a:off x="164529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118762</xdr:rowOff>
    </xdr:from>
    <xdr:ext cx="405111" cy="259045"/>
    <xdr:sp macro="" textlink="">
      <xdr:nvSpPr>
        <xdr:cNvPr id="184" name="n_1mainValue【体育館・プール】&#10;有形固定資産減価償却率">
          <a:extLst>
            <a:ext uri="{FF2B5EF4-FFF2-40B4-BE49-F238E27FC236}">
              <a16:creationId xmlns:a16="http://schemas.microsoft.com/office/drawing/2014/main" id="{A867E9D0-D601-45ED-A8DC-921C94432463}"/>
            </a:ext>
          </a:extLst>
        </xdr:cNvPr>
        <xdr:cNvSpPr txBox="1"/>
      </xdr:nvSpPr>
      <xdr:spPr>
        <a:xfrm>
          <a:off x="3239144"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85" name="n_2mainValue【体育館・プール】&#10;有形固定資産減価償却率">
          <a:extLst>
            <a:ext uri="{FF2B5EF4-FFF2-40B4-BE49-F238E27FC236}">
              <a16:creationId xmlns:a16="http://schemas.microsoft.com/office/drawing/2014/main" id="{F76A2F47-18E6-4DD6-BC3B-3419E375243A}"/>
            </a:ext>
          </a:extLst>
        </xdr:cNvPr>
        <xdr:cNvSpPr txBox="1"/>
      </xdr:nvSpPr>
      <xdr:spPr>
        <a:xfrm>
          <a:off x="2439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154322</xdr:rowOff>
    </xdr:from>
    <xdr:ext cx="405111" cy="259045"/>
    <xdr:sp macro="" textlink="">
      <xdr:nvSpPr>
        <xdr:cNvPr id="186" name="n_3mainValue【体育館・プール】&#10;有形固定資産減価償却率">
          <a:extLst>
            <a:ext uri="{FF2B5EF4-FFF2-40B4-BE49-F238E27FC236}">
              <a16:creationId xmlns:a16="http://schemas.microsoft.com/office/drawing/2014/main" id="{66FA9A18-5B78-4620-A605-A502FFA5DC42}"/>
            </a:ext>
          </a:extLst>
        </xdr:cNvPr>
        <xdr:cNvSpPr txBox="1"/>
      </xdr:nvSpPr>
      <xdr:spPr>
        <a:xfrm>
          <a:off x="164529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66D6EA2E-D369-47AF-97C5-3B8650FEC889}"/>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800E7588-FD7E-4418-85FF-FDAE65BA09A8}"/>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F51E538C-4C33-42E1-9D6B-A995141CD6F1}"/>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5BB6BB98-176C-4E5B-A2D9-1AA9E1BF9FCA}"/>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0A110807-2B92-4571-935A-4493B1FA0415}"/>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8409BAA3-74A4-4313-83EC-810BF8656FF1}"/>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6FF90FCC-0A1F-419F-BCAE-2CC2E6F6EAF5}"/>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96DB1AD8-64A2-432F-9652-65434467C653}"/>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43E89433-ACF7-441F-A3C1-F4BA0726F8CC}"/>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12517339-D8A3-4168-9EE0-420FFA1B5091}"/>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847F6122-DEE6-4BF4-853F-C522925EAF73}"/>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a:extLst>
            <a:ext uri="{FF2B5EF4-FFF2-40B4-BE49-F238E27FC236}">
              <a16:creationId xmlns:a16="http://schemas.microsoft.com/office/drawing/2014/main" id="{DB21062A-0040-46EC-B000-A6A8A311B0B4}"/>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8C3C0652-BE9A-405C-972E-BF182873C924}"/>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a:extLst>
            <a:ext uri="{FF2B5EF4-FFF2-40B4-BE49-F238E27FC236}">
              <a16:creationId xmlns:a16="http://schemas.microsoft.com/office/drawing/2014/main" id="{C271BB54-F772-42F6-A909-E645045CC912}"/>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1D3F7C0D-178B-4D25-9298-0F7ACEFF67B1}"/>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a:extLst>
            <a:ext uri="{FF2B5EF4-FFF2-40B4-BE49-F238E27FC236}">
              <a16:creationId xmlns:a16="http://schemas.microsoft.com/office/drawing/2014/main" id="{33B8C4EE-B632-4190-A5CF-32FC0586D7B5}"/>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F73F08E5-AA1C-47B5-A225-6FDC0E1BEBD5}"/>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a:extLst>
            <a:ext uri="{FF2B5EF4-FFF2-40B4-BE49-F238E27FC236}">
              <a16:creationId xmlns:a16="http://schemas.microsoft.com/office/drawing/2014/main" id="{3EB85327-0A68-4490-A69E-0C341065950E}"/>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26C68C5B-CE16-4D89-959A-35A62E78B6CE}"/>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a:extLst>
            <a:ext uri="{FF2B5EF4-FFF2-40B4-BE49-F238E27FC236}">
              <a16:creationId xmlns:a16="http://schemas.microsoft.com/office/drawing/2014/main" id="{3A2C7AFC-79DB-47B8-BC69-7568B529FF11}"/>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3C7D9319-10B7-425D-ADE5-F1A17B1FA239}"/>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a:extLst>
            <a:ext uri="{FF2B5EF4-FFF2-40B4-BE49-F238E27FC236}">
              <a16:creationId xmlns:a16="http://schemas.microsoft.com/office/drawing/2014/main" id="{DC500AD1-4E47-4156-82B0-5F0D07567888}"/>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a:extLst>
            <a:ext uri="{FF2B5EF4-FFF2-40B4-BE49-F238E27FC236}">
              <a16:creationId xmlns:a16="http://schemas.microsoft.com/office/drawing/2014/main" id="{E28FB85F-626E-42B7-A3FA-A6992E5A6F83}"/>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a:extLst>
            <a:ext uri="{FF2B5EF4-FFF2-40B4-BE49-F238E27FC236}">
              <a16:creationId xmlns:a16="http://schemas.microsoft.com/office/drawing/2014/main" id="{ACD62E24-B64A-4563-84B9-CE655965985A}"/>
            </a:ext>
          </a:extLst>
        </xdr:cNvPr>
        <xdr:cNvCxnSpPr/>
      </xdr:nvCxnSpPr>
      <xdr:spPr>
        <a:xfrm flipV="1">
          <a:off x="9429115" y="916876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a:extLst>
            <a:ext uri="{FF2B5EF4-FFF2-40B4-BE49-F238E27FC236}">
              <a16:creationId xmlns:a16="http://schemas.microsoft.com/office/drawing/2014/main" id="{3100CAD1-77D8-4166-B6C6-4457BDFBF248}"/>
            </a:ext>
          </a:extLst>
        </xdr:cNvPr>
        <xdr:cNvSpPr txBox="1"/>
      </xdr:nvSpPr>
      <xdr:spPr>
        <a:xfrm>
          <a:off x="946785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a:extLst>
            <a:ext uri="{FF2B5EF4-FFF2-40B4-BE49-F238E27FC236}">
              <a16:creationId xmlns:a16="http://schemas.microsoft.com/office/drawing/2014/main" id="{0A5675F1-001A-4924-A5F7-685B90D51ECA}"/>
            </a:ext>
          </a:extLst>
        </xdr:cNvPr>
        <xdr:cNvCxnSpPr/>
      </xdr:nvCxnSpPr>
      <xdr:spPr>
        <a:xfrm>
          <a:off x="9359900" y="106356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a:extLst>
            <a:ext uri="{FF2B5EF4-FFF2-40B4-BE49-F238E27FC236}">
              <a16:creationId xmlns:a16="http://schemas.microsoft.com/office/drawing/2014/main" id="{BB9D9AE1-A450-4727-B35A-F20FDB7A16A1}"/>
            </a:ext>
          </a:extLst>
        </xdr:cNvPr>
        <xdr:cNvSpPr txBox="1"/>
      </xdr:nvSpPr>
      <xdr:spPr>
        <a:xfrm>
          <a:off x="9467850" y="89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a:extLst>
            <a:ext uri="{FF2B5EF4-FFF2-40B4-BE49-F238E27FC236}">
              <a16:creationId xmlns:a16="http://schemas.microsoft.com/office/drawing/2014/main" id="{AD4EBC65-D35A-4B7A-940D-8D865F4459E5}"/>
            </a:ext>
          </a:extLst>
        </xdr:cNvPr>
        <xdr:cNvCxnSpPr/>
      </xdr:nvCxnSpPr>
      <xdr:spPr>
        <a:xfrm>
          <a:off x="9359900" y="9168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65422</xdr:rowOff>
    </xdr:from>
    <xdr:ext cx="469744" cy="259045"/>
    <xdr:sp macro="" textlink="">
      <xdr:nvSpPr>
        <xdr:cNvPr id="215" name="【体育館・プール】&#10;一人当たり面積平均値テキスト">
          <a:extLst>
            <a:ext uri="{FF2B5EF4-FFF2-40B4-BE49-F238E27FC236}">
              <a16:creationId xmlns:a16="http://schemas.microsoft.com/office/drawing/2014/main" id="{18964DF8-4EA5-40B4-B851-D2D738C4EE88}"/>
            </a:ext>
          </a:extLst>
        </xdr:cNvPr>
        <xdr:cNvSpPr txBox="1"/>
      </xdr:nvSpPr>
      <xdr:spPr>
        <a:xfrm>
          <a:off x="9467850" y="10142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a:extLst>
            <a:ext uri="{FF2B5EF4-FFF2-40B4-BE49-F238E27FC236}">
              <a16:creationId xmlns:a16="http://schemas.microsoft.com/office/drawing/2014/main" id="{89F9E068-2EC1-4104-AD70-2A8FA89B6BAC}"/>
            </a:ext>
          </a:extLst>
        </xdr:cNvPr>
        <xdr:cNvSpPr/>
      </xdr:nvSpPr>
      <xdr:spPr>
        <a:xfrm>
          <a:off x="9398000" y="10285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a:extLst>
            <a:ext uri="{FF2B5EF4-FFF2-40B4-BE49-F238E27FC236}">
              <a16:creationId xmlns:a16="http://schemas.microsoft.com/office/drawing/2014/main" id="{F728E81F-CF2B-4998-B812-C93B53C906D1}"/>
            </a:ext>
          </a:extLst>
        </xdr:cNvPr>
        <xdr:cNvSpPr/>
      </xdr:nvSpPr>
      <xdr:spPr>
        <a:xfrm>
          <a:off x="8636000" y="1030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a:extLst>
            <a:ext uri="{FF2B5EF4-FFF2-40B4-BE49-F238E27FC236}">
              <a16:creationId xmlns:a16="http://schemas.microsoft.com/office/drawing/2014/main" id="{AF2E8A63-4384-4855-B568-019870C2778C}"/>
            </a:ext>
          </a:extLst>
        </xdr:cNvPr>
        <xdr:cNvSpPr/>
      </xdr:nvSpPr>
      <xdr:spPr>
        <a:xfrm>
          <a:off x="7842250" y="102870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a:extLst>
            <a:ext uri="{FF2B5EF4-FFF2-40B4-BE49-F238E27FC236}">
              <a16:creationId xmlns:a16="http://schemas.microsoft.com/office/drawing/2014/main" id="{CD2526CC-D44D-47A4-A674-15E06B5FDEA3}"/>
            </a:ext>
          </a:extLst>
        </xdr:cNvPr>
        <xdr:cNvSpPr/>
      </xdr:nvSpPr>
      <xdr:spPr>
        <a:xfrm>
          <a:off x="702945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2091C3E9-4344-4C3D-A61E-DE7CDC3CF873}"/>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6F4FC8D6-064D-4ED4-AE9A-BB4630E6F737}"/>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60A4EFB-CD4D-4861-8B28-8664F32273D3}"/>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4DE858AA-9334-4B1B-85A7-CA6AFD49009E}"/>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A250E5E6-5B04-49C4-B050-0E96986E43AB}"/>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25" name="楕円 224">
          <a:extLst>
            <a:ext uri="{FF2B5EF4-FFF2-40B4-BE49-F238E27FC236}">
              <a16:creationId xmlns:a16="http://schemas.microsoft.com/office/drawing/2014/main" id="{7168FD5D-1B8E-4663-B4E4-75FE6FB310D7}"/>
            </a:ext>
          </a:extLst>
        </xdr:cNvPr>
        <xdr:cNvSpPr/>
      </xdr:nvSpPr>
      <xdr:spPr>
        <a:xfrm>
          <a:off x="9398000" y="10405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140987</xdr:rowOff>
    </xdr:from>
    <xdr:ext cx="469744" cy="259045"/>
    <xdr:sp macro="" textlink="">
      <xdr:nvSpPr>
        <xdr:cNvPr id="226" name="【体育館・プール】&#10;一人当たり面積該当値テキスト">
          <a:extLst>
            <a:ext uri="{FF2B5EF4-FFF2-40B4-BE49-F238E27FC236}">
              <a16:creationId xmlns:a16="http://schemas.microsoft.com/office/drawing/2014/main" id="{EB49D329-8213-477E-B6D3-02F350ABF1AC}"/>
            </a:ext>
          </a:extLst>
        </xdr:cNvPr>
        <xdr:cNvSpPr txBox="1"/>
      </xdr:nvSpPr>
      <xdr:spPr>
        <a:xfrm>
          <a:off x="9467850"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27" name="楕円 226">
          <a:extLst>
            <a:ext uri="{FF2B5EF4-FFF2-40B4-BE49-F238E27FC236}">
              <a16:creationId xmlns:a16="http://schemas.microsoft.com/office/drawing/2014/main" id="{7C06DAAC-C812-4D6A-AEBB-E091E661D0BF}"/>
            </a:ext>
          </a:extLst>
        </xdr:cNvPr>
        <xdr:cNvSpPr/>
      </xdr:nvSpPr>
      <xdr:spPr>
        <a:xfrm>
          <a:off x="8636000" y="10405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41910</xdr:rowOff>
    </xdr:to>
    <xdr:cxnSp macro="">
      <xdr:nvCxnSpPr>
        <xdr:cNvPr id="228" name="直線コネクタ 227">
          <a:extLst>
            <a:ext uri="{FF2B5EF4-FFF2-40B4-BE49-F238E27FC236}">
              <a16:creationId xmlns:a16="http://schemas.microsoft.com/office/drawing/2014/main" id="{3CC4C6A0-630F-40BD-94F5-C8DE6AD0D251}"/>
            </a:ext>
          </a:extLst>
        </xdr:cNvPr>
        <xdr:cNvCxnSpPr/>
      </xdr:nvCxnSpPr>
      <xdr:spPr>
        <a:xfrm>
          <a:off x="8686800" y="104495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162560</xdr:rowOff>
    </xdr:from>
    <xdr:to>
      <xdr:col>46</xdr:col>
      <xdr:colOff>38100</xdr:colOff>
      <xdr:row>63</xdr:row>
      <xdr:rowOff>92710</xdr:rowOff>
    </xdr:to>
    <xdr:sp macro="" textlink="">
      <xdr:nvSpPr>
        <xdr:cNvPr id="229" name="楕円 228">
          <a:extLst>
            <a:ext uri="{FF2B5EF4-FFF2-40B4-BE49-F238E27FC236}">
              <a16:creationId xmlns:a16="http://schemas.microsoft.com/office/drawing/2014/main" id="{4A0231C2-935E-4748-8DC0-26B87B9753B5}"/>
            </a:ext>
          </a:extLst>
        </xdr:cNvPr>
        <xdr:cNvSpPr/>
      </xdr:nvSpPr>
      <xdr:spPr>
        <a:xfrm>
          <a:off x="7842250" y="10405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41910</xdr:rowOff>
    </xdr:to>
    <xdr:cxnSp macro="">
      <xdr:nvCxnSpPr>
        <xdr:cNvPr id="230" name="直線コネクタ 229">
          <a:extLst>
            <a:ext uri="{FF2B5EF4-FFF2-40B4-BE49-F238E27FC236}">
              <a16:creationId xmlns:a16="http://schemas.microsoft.com/office/drawing/2014/main" id="{0CD7EB1B-F5DE-4504-A1F2-18F3931F5A26}"/>
            </a:ext>
          </a:extLst>
        </xdr:cNvPr>
        <xdr:cNvCxnSpPr/>
      </xdr:nvCxnSpPr>
      <xdr:spPr>
        <a:xfrm>
          <a:off x="7886700" y="104495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162560</xdr:rowOff>
    </xdr:from>
    <xdr:to>
      <xdr:col>41</xdr:col>
      <xdr:colOff>101600</xdr:colOff>
      <xdr:row>63</xdr:row>
      <xdr:rowOff>92710</xdr:rowOff>
    </xdr:to>
    <xdr:sp macro="" textlink="">
      <xdr:nvSpPr>
        <xdr:cNvPr id="231" name="楕円 230">
          <a:extLst>
            <a:ext uri="{FF2B5EF4-FFF2-40B4-BE49-F238E27FC236}">
              <a16:creationId xmlns:a16="http://schemas.microsoft.com/office/drawing/2014/main" id="{09524C0A-DEE8-4054-8ECD-2696A9B7E17B}"/>
            </a:ext>
          </a:extLst>
        </xdr:cNvPr>
        <xdr:cNvSpPr/>
      </xdr:nvSpPr>
      <xdr:spPr>
        <a:xfrm>
          <a:off x="7029450" y="104051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41910</xdr:rowOff>
    </xdr:from>
    <xdr:to>
      <xdr:col>45</xdr:col>
      <xdr:colOff>177800</xdr:colOff>
      <xdr:row>63</xdr:row>
      <xdr:rowOff>41910</xdr:rowOff>
    </xdr:to>
    <xdr:cxnSp macro="">
      <xdr:nvCxnSpPr>
        <xdr:cNvPr id="232" name="直線コネクタ 231">
          <a:extLst>
            <a:ext uri="{FF2B5EF4-FFF2-40B4-BE49-F238E27FC236}">
              <a16:creationId xmlns:a16="http://schemas.microsoft.com/office/drawing/2014/main" id="{B8EBE431-DF36-42E7-87C0-436A0BFA08B8}"/>
            </a:ext>
          </a:extLst>
        </xdr:cNvPr>
        <xdr:cNvCxnSpPr/>
      </xdr:nvCxnSpPr>
      <xdr:spPr>
        <a:xfrm>
          <a:off x="7080250" y="104495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33" name="n_1aveValue【体育館・プール】&#10;一人当たり面積">
          <a:extLst>
            <a:ext uri="{FF2B5EF4-FFF2-40B4-BE49-F238E27FC236}">
              <a16:creationId xmlns:a16="http://schemas.microsoft.com/office/drawing/2014/main" id="{59FF0D87-4431-4E06-963E-6C38BA640890}"/>
            </a:ext>
          </a:extLst>
        </xdr:cNvPr>
        <xdr:cNvSpPr txBox="1"/>
      </xdr:nvSpPr>
      <xdr:spPr>
        <a:xfrm>
          <a:off x="845827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162577</xdr:rowOff>
    </xdr:from>
    <xdr:ext cx="469744" cy="259045"/>
    <xdr:sp macro="" textlink="">
      <xdr:nvSpPr>
        <xdr:cNvPr id="234" name="n_2aveValue【体育館・プール】&#10;一人当たり面積">
          <a:extLst>
            <a:ext uri="{FF2B5EF4-FFF2-40B4-BE49-F238E27FC236}">
              <a16:creationId xmlns:a16="http://schemas.microsoft.com/office/drawing/2014/main" id="{111ADC4F-977C-47F2-B7D7-693D6491265E}"/>
            </a:ext>
          </a:extLst>
        </xdr:cNvPr>
        <xdr:cNvSpPr txBox="1"/>
      </xdr:nvSpPr>
      <xdr:spPr>
        <a:xfrm>
          <a:off x="7677227" y="100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10177</xdr:rowOff>
    </xdr:from>
    <xdr:ext cx="469744" cy="259045"/>
    <xdr:sp macro="" textlink="">
      <xdr:nvSpPr>
        <xdr:cNvPr id="235" name="n_3aveValue【体育館・プール】&#10;一人当たり面積">
          <a:extLst>
            <a:ext uri="{FF2B5EF4-FFF2-40B4-BE49-F238E27FC236}">
              <a16:creationId xmlns:a16="http://schemas.microsoft.com/office/drawing/2014/main" id="{98B5502B-FD73-498A-B539-FFBCB131E258}"/>
            </a:ext>
          </a:extLst>
        </xdr:cNvPr>
        <xdr:cNvSpPr txBox="1"/>
      </xdr:nvSpPr>
      <xdr:spPr>
        <a:xfrm>
          <a:off x="6864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36" name="n_1mainValue【体育館・プール】&#10;一人当たり面積">
          <a:extLst>
            <a:ext uri="{FF2B5EF4-FFF2-40B4-BE49-F238E27FC236}">
              <a16:creationId xmlns:a16="http://schemas.microsoft.com/office/drawing/2014/main" id="{3B432640-B1F2-4B00-B66E-FFDF88A8E993}"/>
            </a:ext>
          </a:extLst>
        </xdr:cNvPr>
        <xdr:cNvSpPr txBox="1"/>
      </xdr:nvSpPr>
      <xdr:spPr>
        <a:xfrm>
          <a:off x="845827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83837</xdr:rowOff>
    </xdr:from>
    <xdr:ext cx="469744" cy="259045"/>
    <xdr:sp macro="" textlink="">
      <xdr:nvSpPr>
        <xdr:cNvPr id="237" name="n_2mainValue【体育館・プール】&#10;一人当たり面積">
          <a:extLst>
            <a:ext uri="{FF2B5EF4-FFF2-40B4-BE49-F238E27FC236}">
              <a16:creationId xmlns:a16="http://schemas.microsoft.com/office/drawing/2014/main" id="{F8B98F7C-ECA1-49AB-B5CD-E1B74CD94799}"/>
            </a:ext>
          </a:extLst>
        </xdr:cNvPr>
        <xdr:cNvSpPr txBox="1"/>
      </xdr:nvSpPr>
      <xdr:spPr>
        <a:xfrm>
          <a:off x="76772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83837</xdr:rowOff>
    </xdr:from>
    <xdr:ext cx="469744" cy="259045"/>
    <xdr:sp macro="" textlink="">
      <xdr:nvSpPr>
        <xdr:cNvPr id="238" name="n_3mainValue【体育館・プール】&#10;一人当たり面積">
          <a:extLst>
            <a:ext uri="{FF2B5EF4-FFF2-40B4-BE49-F238E27FC236}">
              <a16:creationId xmlns:a16="http://schemas.microsoft.com/office/drawing/2014/main" id="{CBFB1EDE-B80E-433D-9007-886BDD3EB7AE}"/>
            </a:ext>
          </a:extLst>
        </xdr:cNvPr>
        <xdr:cNvSpPr txBox="1"/>
      </xdr:nvSpPr>
      <xdr:spPr>
        <a:xfrm>
          <a:off x="6864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a16="http://schemas.microsoft.com/office/drawing/2014/main" id="{33A65444-3E9D-46F8-82D4-A0A1455D05E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a16="http://schemas.microsoft.com/office/drawing/2014/main" id="{F698C695-B67B-4D82-A682-72E71A0F1A20}"/>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a16="http://schemas.microsoft.com/office/drawing/2014/main" id="{9D133BE5-48CF-49A8-A3C4-3FC7AE6E36DB}"/>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a16="http://schemas.microsoft.com/office/drawing/2014/main" id="{0B044316-757F-4AC8-BCC4-1F1D1C39FDD1}"/>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a16="http://schemas.microsoft.com/office/drawing/2014/main" id="{B1A77455-71BC-42CB-8D99-07DED3D3FD8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a16="http://schemas.microsoft.com/office/drawing/2014/main" id="{7552CB07-52FD-4181-B267-E6512E1B8D4E}"/>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a16="http://schemas.microsoft.com/office/drawing/2014/main" id="{8102DC40-6AA7-4CAD-8504-C424ADDF923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a16="http://schemas.microsoft.com/office/drawing/2014/main" id="{0EC85551-5258-42CA-A90E-2C354E34447B}"/>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a16="http://schemas.microsoft.com/office/drawing/2014/main" id="{ED842FAD-2591-4F32-B45E-09FEDEF78459}"/>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a16="http://schemas.microsoft.com/office/drawing/2014/main" id="{A4DDAAB8-E786-4FFF-90A0-8D59DA36CDCD}"/>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a:extLst>
            <a:ext uri="{FF2B5EF4-FFF2-40B4-BE49-F238E27FC236}">
              <a16:creationId xmlns:a16="http://schemas.microsoft.com/office/drawing/2014/main" id="{DC75E7D4-4A4C-4430-8DBA-147C9FAA08BB}"/>
            </a:ext>
          </a:extLst>
        </xdr:cNvPr>
        <xdr:cNvSpPr txBox="1"/>
      </xdr:nvSpPr>
      <xdr:spPr>
        <a:xfrm>
          <a:off x="38496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a:extLst>
            <a:ext uri="{FF2B5EF4-FFF2-40B4-BE49-F238E27FC236}">
              <a16:creationId xmlns:a16="http://schemas.microsoft.com/office/drawing/2014/main" id="{BE23D451-F1E6-4093-8ED3-4B2CEBF76A02}"/>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a:extLst>
            <a:ext uri="{FF2B5EF4-FFF2-40B4-BE49-F238E27FC236}">
              <a16:creationId xmlns:a16="http://schemas.microsoft.com/office/drawing/2014/main" id="{BB1EF1B6-6BC3-440F-9292-4929D124A0AD}"/>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a:extLst>
            <a:ext uri="{FF2B5EF4-FFF2-40B4-BE49-F238E27FC236}">
              <a16:creationId xmlns:a16="http://schemas.microsoft.com/office/drawing/2014/main" id="{A8725855-A692-4FA5-A044-02E523A94AA7}"/>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a:extLst>
            <a:ext uri="{FF2B5EF4-FFF2-40B4-BE49-F238E27FC236}">
              <a16:creationId xmlns:a16="http://schemas.microsoft.com/office/drawing/2014/main" id="{CBD9BF45-4752-4279-B34A-D4AB502CC31C}"/>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a:extLst>
            <a:ext uri="{FF2B5EF4-FFF2-40B4-BE49-F238E27FC236}">
              <a16:creationId xmlns:a16="http://schemas.microsoft.com/office/drawing/2014/main" id="{86B23828-BE9D-414E-8EA8-4C0C58BF511D}"/>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a:extLst>
            <a:ext uri="{FF2B5EF4-FFF2-40B4-BE49-F238E27FC236}">
              <a16:creationId xmlns:a16="http://schemas.microsoft.com/office/drawing/2014/main" id="{6D8E7064-8A28-45F8-A1C3-D26E52CBC1ED}"/>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a:extLst>
            <a:ext uri="{FF2B5EF4-FFF2-40B4-BE49-F238E27FC236}">
              <a16:creationId xmlns:a16="http://schemas.microsoft.com/office/drawing/2014/main" id="{CDD61F5E-E96B-4794-96BE-57A7C3AD9925}"/>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a:extLst>
            <a:ext uri="{FF2B5EF4-FFF2-40B4-BE49-F238E27FC236}">
              <a16:creationId xmlns:a16="http://schemas.microsoft.com/office/drawing/2014/main" id="{9ABF11EC-58AB-4E8E-B0DD-F83A37D24078}"/>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a:extLst>
            <a:ext uri="{FF2B5EF4-FFF2-40B4-BE49-F238E27FC236}">
              <a16:creationId xmlns:a16="http://schemas.microsoft.com/office/drawing/2014/main" id="{CD0232BF-AD55-453B-ABA6-C6FDECB5E574}"/>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a:extLst>
            <a:ext uri="{FF2B5EF4-FFF2-40B4-BE49-F238E27FC236}">
              <a16:creationId xmlns:a16="http://schemas.microsoft.com/office/drawing/2014/main" id="{E2838DE8-DA0D-4492-9122-51FFB9683284}"/>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a:extLst>
            <a:ext uri="{FF2B5EF4-FFF2-40B4-BE49-F238E27FC236}">
              <a16:creationId xmlns:a16="http://schemas.microsoft.com/office/drawing/2014/main" id="{49156F32-EEAD-4CD8-A38A-741C6B3115CF}"/>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a:extLst>
            <a:ext uri="{FF2B5EF4-FFF2-40B4-BE49-F238E27FC236}">
              <a16:creationId xmlns:a16="http://schemas.microsoft.com/office/drawing/2014/main" id="{F4681B03-A5CC-4090-91E3-370FAFEB59A6}"/>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a:extLst>
            <a:ext uri="{FF2B5EF4-FFF2-40B4-BE49-F238E27FC236}">
              <a16:creationId xmlns:a16="http://schemas.microsoft.com/office/drawing/2014/main" id="{A59352B7-C61D-4DC4-9FCC-414CB02527EF}"/>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a:extLst>
            <a:ext uri="{FF2B5EF4-FFF2-40B4-BE49-F238E27FC236}">
              <a16:creationId xmlns:a16="http://schemas.microsoft.com/office/drawing/2014/main" id="{351CE721-0818-4569-AED7-F38B0542A312}"/>
            </a:ext>
          </a:extLst>
        </xdr:cNvPr>
        <xdr:cNvCxnSpPr/>
      </xdr:nvCxnSpPr>
      <xdr:spPr>
        <a:xfrm flipV="1">
          <a:off x="4177665" y="1285240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a:extLst>
            <a:ext uri="{FF2B5EF4-FFF2-40B4-BE49-F238E27FC236}">
              <a16:creationId xmlns:a16="http://schemas.microsoft.com/office/drawing/2014/main" id="{C93E5D52-32C9-4CB7-A4C3-7BC2ECEC3A80}"/>
            </a:ext>
          </a:extLst>
        </xdr:cNvPr>
        <xdr:cNvSpPr txBox="1"/>
      </xdr:nvSpPr>
      <xdr:spPr>
        <a:xfrm>
          <a:off x="4216400" y="1432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a:extLst>
            <a:ext uri="{FF2B5EF4-FFF2-40B4-BE49-F238E27FC236}">
              <a16:creationId xmlns:a16="http://schemas.microsoft.com/office/drawing/2014/main" id="{D5504606-DE14-4F74-97B4-009050D5D7B0}"/>
            </a:ext>
          </a:extLst>
        </xdr:cNvPr>
        <xdr:cNvCxnSpPr/>
      </xdr:nvCxnSpPr>
      <xdr:spPr>
        <a:xfrm>
          <a:off x="4108450" y="143173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a:extLst>
            <a:ext uri="{FF2B5EF4-FFF2-40B4-BE49-F238E27FC236}">
              <a16:creationId xmlns:a16="http://schemas.microsoft.com/office/drawing/2014/main" id="{83D23E8B-74E8-4874-A570-8A20A49B5D60}"/>
            </a:ext>
          </a:extLst>
        </xdr:cNvPr>
        <xdr:cNvSpPr txBox="1"/>
      </xdr:nvSpPr>
      <xdr:spPr>
        <a:xfrm>
          <a:off x="42164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a:extLst>
            <a:ext uri="{FF2B5EF4-FFF2-40B4-BE49-F238E27FC236}">
              <a16:creationId xmlns:a16="http://schemas.microsoft.com/office/drawing/2014/main" id="{9D244F22-CEFF-4833-B2A6-4B7729602D4A}"/>
            </a:ext>
          </a:extLst>
        </xdr:cNvPr>
        <xdr:cNvCxnSpPr/>
      </xdr:nvCxnSpPr>
      <xdr:spPr>
        <a:xfrm>
          <a:off x="41084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109238</xdr:rowOff>
    </xdr:from>
    <xdr:ext cx="405111" cy="259045"/>
    <xdr:sp macro="" textlink="">
      <xdr:nvSpPr>
        <xdr:cNvPr id="268" name="【福祉施設】&#10;有形固定資産減価償却率平均値テキスト">
          <a:extLst>
            <a:ext uri="{FF2B5EF4-FFF2-40B4-BE49-F238E27FC236}">
              <a16:creationId xmlns:a16="http://schemas.microsoft.com/office/drawing/2014/main" id="{7592ED84-7BE7-4CD1-A257-FF9D7CC13B30}"/>
            </a:ext>
          </a:extLst>
        </xdr:cNvPr>
        <xdr:cNvSpPr txBox="1"/>
      </xdr:nvSpPr>
      <xdr:spPr>
        <a:xfrm>
          <a:off x="4216400" y="13488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a:extLst>
            <a:ext uri="{FF2B5EF4-FFF2-40B4-BE49-F238E27FC236}">
              <a16:creationId xmlns:a16="http://schemas.microsoft.com/office/drawing/2014/main" id="{38620990-0232-49D0-88AD-C816B79CDC93}"/>
            </a:ext>
          </a:extLst>
        </xdr:cNvPr>
        <xdr:cNvSpPr/>
      </xdr:nvSpPr>
      <xdr:spPr>
        <a:xfrm>
          <a:off x="4127500" y="136309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a:extLst>
            <a:ext uri="{FF2B5EF4-FFF2-40B4-BE49-F238E27FC236}">
              <a16:creationId xmlns:a16="http://schemas.microsoft.com/office/drawing/2014/main" id="{197E92BB-4CB9-49FB-A706-6A53B91AE8A7}"/>
            </a:ext>
          </a:extLst>
        </xdr:cNvPr>
        <xdr:cNvSpPr/>
      </xdr:nvSpPr>
      <xdr:spPr>
        <a:xfrm>
          <a:off x="3384550" y="136994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a:extLst>
            <a:ext uri="{FF2B5EF4-FFF2-40B4-BE49-F238E27FC236}">
              <a16:creationId xmlns:a16="http://schemas.microsoft.com/office/drawing/2014/main" id="{4706DD7C-2A29-4D4C-93A1-E395CFA5C497}"/>
            </a:ext>
          </a:extLst>
        </xdr:cNvPr>
        <xdr:cNvSpPr/>
      </xdr:nvSpPr>
      <xdr:spPr>
        <a:xfrm>
          <a:off x="2571750" y="13695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a:extLst>
            <a:ext uri="{FF2B5EF4-FFF2-40B4-BE49-F238E27FC236}">
              <a16:creationId xmlns:a16="http://schemas.microsoft.com/office/drawing/2014/main" id="{CC47DB9D-E93A-453B-8179-7D739801C7BD}"/>
            </a:ext>
          </a:extLst>
        </xdr:cNvPr>
        <xdr:cNvSpPr/>
      </xdr:nvSpPr>
      <xdr:spPr>
        <a:xfrm>
          <a:off x="1778000" y="13672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5776908D-2D9B-4599-AD5B-B9032171B318}"/>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D7567914-B738-4E63-844B-1CF765B288E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73DE0AC-350F-41C6-9653-473E36B8D892}"/>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86F0CD0-7806-4742-8E97-0A51B1CD8C48}"/>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BE1AD4CC-85C5-495C-B4B4-70E76E9E6352}"/>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61595</xdr:rowOff>
    </xdr:from>
    <xdr:to>
      <xdr:col>24</xdr:col>
      <xdr:colOff>114300</xdr:colOff>
      <xdr:row>83</xdr:row>
      <xdr:rowOff>163195</xdr:rowOff>
    </xdr:to>
    <xdr:sp macro="" textlink="">
      <xdr:nvSpPr>
        <xdr:cNvPr id="278" name="楕円 277">
          <a:extLst>
            <a:ext uri="{FF2B5EF4-FFF2-40B4-BE49-F238E27FC236}">
              <a16:creationId xmlns:a16="http://schemas.microsoft.com/office/drawing/2014/main" id="{A1933243-6E58-480A-BFD8-865ECB89B9D4}"/>
            </a:ext>
          </a:extLst>
        </xdr:cNvPr>
        <xdr:cNvSpPr/>
      </xdr:nvSpPr>
      <xdr:spPr>
        <a:xfrm>
          <a:off x="4127500" y="137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40022</xdr:rowOff>
    </xdr:from>
    <xdr:ext cx="405111" cy="259045"/>
    <xdr:sp macro="" textlink="">
      <xdr:nvSpPr>
        <xdr:cNvPr id="279" name="【福祉施設】&#10;有形固定資産減価償却率該当値テキスト">
          <a:extLst>
            <a:ext uri="{FF2B5EF4-FFF2-40B4-BE49-F238E27FC236}">
              <a16:creationId xmlns:a16="http://schemas.microsoft.com/office/drawing/2014/main" id="{C555893C-74F5-4924-ABF1-6B752A27843A}"/>
            </a:ext>
          </a:extLst>
        </xdr:cNvPr>
        <xdr:cNvSpPr txBox="1"/>
      </xdr:nvSpPr>
      <xdr:spPr>
        <a:xfrm>
          <a:off x="4216400" y="1374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105411</xdr:rowOff>
    </xdr:from>
    <xdr:to>
      <xdr:col>20</xdr:col>
      <xdr:colOff>38100</xdr:colOff>
      <xdr:row>84</xdr:row>
      <xdr:rowOff>35561</xdr:rowOff>
    </xdr:to>
    <xdr:sp macro="" textlink="">
      <xdr:nvSpPr>
        <xdr:cNvPr id="280" name="楕円 279">
          <a:extLst>
            <a:ext uri="{FF2B5EF4-FFF2-40B4-BE49-F238E27FC236}">
              <a16:creationId xmlns:a16="http://schemas.microsoft.com/office/drawing/2014/main" id="{6EEF5D3A-01DF-4EB5-BD91-2697474B682B}"/>
            </a:ext>
          </a:extLst>
        </xdr:cNvPr>
        <xdr:cNvSpPr/>
      </xdr:nvSpPr>
      <xdr:spPr>
        <a:xfrm>
          <a:off x="3384550" y="138150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112395</xdr:rowOff>
    </xdr:from>
    <xdr:to>
      <xdr:col>24</xdr:col>
      <xdr:colOff>63500</xdr:colOff>
      <xdr:row>83</xdr:row>
      <xdr:rowOff>156211</xdr:rowOff>
    </xdr:to>
    <xdr:cxnSp macro="">
      <xdr:nvCxnSpPr>
        <xdr:cNvPr id="281" name="直線コネクタ 280">
          <a:extLst>
            <a:ext uri="{FF2B5EF4-FFF2-40B4-BE49-F238E27FC236}">
              <a16:creationId xmlns:a16="http://schemas.microsoft.com/office/drawing/2014/main" id="{DD60DB79-BB83-47CE-943B-87304079E815}"/>
            </a:ext>
          </a:extLst>
        </xdr:cNvPr>
        <xdr:cNvCxnSpPr/>
      </xdr:nvCxnSpPr>
      <xdr:spPr>
        <a:xfrm flipV="1">
          <a:off x="3429000" y="13822045"/>
          <a:ext cx="7493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118745</xdr:rowOff>
    </xdr:from>
    <xdr:to>
      <xdr:col>15</xdr:col>
      <xdr:colOff>101600</xdr:colOff>
      <xdr:row>84</xdr:row>
      <xdr:rowOff>48895</xdr:rowOff>
    </xdr:to>
    <xdr:sp macro="" textlink="">
      <xdr:nvSpPr>
        <xdr:cNvPr id="282" name="楕円 281">
          <a:extLst>
            <a:ext uri="{FF2B5EF4-FFF2-40B4-BE49-F238E27FC236}">
              <a16:creationId xmlns:a16="http://schemas.microsoft.com/office/drawing/2014/main" id="{7D061B10-670F-4270-B6D2-74329A2C1E45}"/>
            </a:ext>
          </a:extLst>
        </xdr:cNvPr>
        <xdr:cNvSpPr/>
      </xdr:nvSpPr>
      <xdr:spPr>
        <a:xfrm>
          <a:off x="2571750" y="13828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156211</xdr:rowOff>
    </xdr:from>
    <xdr:to>
      <xdr:col>19</xdr:col>
      <xdr:colOff>177800</xdr:colOff>
      <xdr:row>83</xdr:row>
      <xdr:rowOff>169545</xdr:rowOff>
    </xdr:to>
    <xdr:cxnSp macro="">
      <xdr:nvCxnSpPr>
        <xdr:cNvPr id="283" name="直線コネクタ 282">
          <a:extLst>
            <a:ext uri="{FF2B5EF4-FFF2-40B4-BE49-F238E27FC236}">
              <a16:creationId xmlns:a16="http://schemas.microsoft.com/office/drawing/2014/main" id="{40665010-F866-4679-88A4-C8EC98651CDD}"/>
            </a:ext>
          </a:extLst>
        </xdr:cNvPr>
        <xdr:cNvCxnSpPr/>
      </xdr:nvCxnSpPr>
      <xdr:spPr>
        <a:xfrm flipV="1">
          <a:off x="2622550" y="13865861"/>
          <a:ext cx="806450" cy="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84" name="楕円 283">
          <a:extLst>
            <a:ext uri="{FF2B5EF4-FFF2-40B4-BE49-F238E27FC236}">
              <a16:creationId xmlns:a16="http://schemas.microsoft.com/office/drawing/2014/main" id="{BBDA4B57-093B-428F-A77D-E9AB74469A5E}"/>
            </a:ext>
          </a:extLst>
        </xdr:cNvPr>
        <xdr:cNvSpPr/>
      </xdr:nvSpPr>
      <xdr:spPr>
        <a:xfrm>
          <a:off x="1778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95250</xdr:rowOff>
    </xdr:from>
    <xdr:to>
      <xdr:col>15</xdr:col>
      <xdr:colOff>50800</xdr:colOff>
      <xdr:row>83</xdr:row>
      <xdr:rowOff>169545</xdr:rowOff>
    </xdr:to>
    <xdr:cxnSp macro="">
      <xdr:nvCxnSpPr>
        <xdr:cNvPr id="285" name="直線コネクタ 284">
          <a:extLst>
            <a:ext uri="{FF2B5EF4-FFF2-40B4-BE49-F238E27FC236}">
              <a16:creationId xmlns:a16="http://schemas.microsoft.com/office/drawing/2014/main" id="{B195624B-01B8-48F6-8D65-555C120C952A}"/>
            </a:ext>
          </a:extLst>
        </xdr:cNvPr>
        <xdr:cNvCxnSpPr/>
      </xdr:nvCxnSpPr>
      <xdr:spPr>
        <a:xfrm>
          <a:off x="1828800" y="13804900"/>
          <a:ext cx="793750" cy="6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101616</xdr:rowOff>
    </xdr:from>
    <xdr:ext cx="405111" cy="259045"/>
    <xdr:sp macro="" textlink="">
      <xdr:nvSpPr>
        <xdr:cNvPr id="286" name="n_1aveValue【福祉施設】&#10;有形固定資産減価償却率">
          <a:extLst>
            <a:ext uri="{FF2B5EF4-FFF2-40B4-BE49-F238E27FC236}">
              <a16:creationId xmlns:a16="http://schemas.microsoft.com/office/drawing/2014/main" id="{EC75B78C-A935-4BEA-BEA9-10DBCEB7F7E3}"/>
            </a:ext>
          </a:extLst>
        </xdr:cNvPr>
        <xdr:cNvSpPr txBox="1"/>
      </xdr:nvSpPr>
      <xdr:spPr>
        <a:xfrm>
          <a:off x="3239144" y="1348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97807</xdr:rowOff>
    </xdr:from>
    <xdr:ext cx="405111" cy="259045"/>
    <xdr:sp macro="" textlink="">
      <xdr:nvSpPr>
        <xdr:cNvPr id="287" name="n_2aveValue【福祉施設】&#10;有形固定資産減価償却率">
          <a:extLst>
            <a:ext uri="{FF2B5EF4-FFF2-40B4-BE49-F238E27FC236}">
              <a16:creationId xmlns:a16="http://schemas.microsoft.com/office/drawing/2014/main" id="{B0012505-C4EB-4795-A6A3-95A2FF32A189}"/>
            </a:ext>
          </a:extLst>
        </xdr:cNvPr>
        <xdr:cNvSpPr txBox="1"/>
      </xdr:nvSpPr>
      <xdr:spPr>
        <a:xfrm>
          <a:off x="2439044" y="13477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88" name="n_3aveValue【福祉施設】&#10;有形固定資産減価償却率">
          <a:extLst>
            <a:ext uri="{FF2B5EF4-FFF2-40B4-BE49-F238E27FC236}">
              <a16:creationId xmlns:a16="http://schemas.microsoft.com/office/drawing/2014/main" id="{5B86ADF9-301F-4CF6-A66A-EB39D1687636}"/>
            </a:ext>
          </a:extLst>
        </xdr:cNvPr>
        <xdr:cNvSpPr txBox="1"/>
      </xdr:nvSpPr>
      <xdr:spPr>
        <a:xfrm>
          <a:off x="1645294" y="1345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26688</xdr:rowOff>
    </xdr:from>
    <xdr:ext cx="405111" cy="259045"/>
    <xdr:sp macro="" textlink="">
      <xdr:nvSpPr>
        <xdr:cNvPr id="289" name="n_1mainValue【福祉施設】&#10;有形固定資産減価償却率">
          <a:extLst>
            <a:ext uri="{FF2B5EF4-FFF2-40B4-BE49-F238E27FC236}">
              <a16:creationId xmlns:a16="http://schemas.microsoft.com/office/drawing/2014/main" id="{F3F4782A-B316-4859-80CB-BB8C6B0894ED}"/>
            </a:ext>
          </a:extLst>
        </xdr:cNvPr>
        <xdr:cNvSpPr txBox="1"/>
      </xdr:nvSpPr>
      <xdr:spPr>
        <a:xfrm>
          <a:off x="32391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40022</xdr:rowOff>
    </xdr:from>
    <xdr:ext cx="405111" cy="259045"/>
    <xdr:sp macro="" textlink="">
      <xdr:nvSpPr>
        <xdr:cNvPr id="290" name="n_2mainValue【福祉施設】&#10;有形固定資産減価償却率">
          <a:extLst>
            <a:ext uri="{FF2B5EF4-FFF2-40B4-BE49-F238E27FC236}">
              <a16:creationId xmlns:a16="http://schemas.microsoft.com/office/drawing/2014/main" id="{90D23C46-11C6-4B3E-839D-936A9C2E56DF}"/>
            </a:ext>
          </a:extLst>
        </xdr:cNvPr>
        <xdr:cNvSpPr txBox="1"/>
      </xdr:nvSpPr>
      <xdr:spPr>
        <a:xfrm>
          <a:off x="2439044"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91" name="n_3mainValue【福祉施設】&#10;有形固定資産減価償却率">
          <a:extLst>
            <a:ext uri="{FF2B5EF4-FFF2-40B4-BE49-F238E27FC236}">
              <a16:creationId xmlns:a16="http://schemas.microsoft.com/office/drawing/2014/main" id="{89BB53D5-B26D-48F3-B692-869BF9964646}"/>
            </a:ext>
          </a:extLst>
        </xdr:cNvPr>
        <xdr:cNvSpPr txBox="1"/>
      </xdr:nvSpPr>
      <xdr:spPr>
        <a:xfrm>
          <a:off x="164529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F72D458A-340E-42AA-B6FD-157D5C535CBE}"/>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CF52854E-2E6D-456F-A336-46220044D372}"/>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1DCB9276-7403-41A7-9910-12F73FD57059}"/>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9F50392E-CCBE-4B00-9EA7-72AEBCE1D9D6}"/>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13C87C8B-A9C1-47A6-9FAA-69708D8AAD8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6BFEEC48-FA05-4097-8CB2-D2563D4C57E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1078689D-4606-4D90-A8CF-1DF293DFBAFE}"/>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2ADF2297-F096-4C51-9591-1FA2B11823D4}"/>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3DC31526-43FB-4B00-9E73-C865F511771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237567E9-908C-4B51-B983-C5BC48DD492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a:extLst>
            <a:ext uri="{FF2B5EF4-FFF2-40B4-BE49-F238E27FC236}">
              <a16:creationId xmlns:a16="http://schemas.microsoft.com/office/drawing/2014/main" id="{11102C49-9A87-4DE7-B135-9620FAA9E2C3}"/>
            </a:ext>
          </a:extLst>
        </xdr:cNvPr>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a:extLst>
            <a:ext uri="{FF2B5EF4-FFF2-40B4-BE49-F238E27FC236}">
              <a16:creationId xmlns:a16="http://schemas.microsoft.com/office/drawing/2014/main" id="{78E8BC10-51AB-4E28-B10E-89FEB7B2440B}"/>
            </a:ext>
          </a:extLst>
        </xdr:cNvPr>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a:extLst>
            <a:ext uri="{FF2B5EF4-FFF2-40B4-BE49-F238E27FC236}">
              <a16:creationId xmlns:a16="http://schemas.microsoft.com/office/drawing/2014/main" id="{8019BA9C-B92C-44DB-8B24-108F57933267}"/>
            </a:ext>
          </a:extLst>
        </xdr:cNvPr>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a:extLst>
            <a:ext uri="{FF2B5EF4-FFF2-40B4-BE49-F238E27FC236}">
              <a16:creationId xmlns:a16="http://schemas.microsoft.com/office/drawing/2014/main" id="{D1A1390E-0164-44CC-9A3A-148561D3CD93}"/>
            </a:ext>
          </a:extLst>
        </xdr:cNvPr>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a:extLst>
            <a:ext uri="{FF2B5EF4-FFF2-40B4-BE49-F238E27FC236}">
              <a16:creationId xmlns:a16="http://schemas.microsoft.com/office/drawing/2014/main" id="{595B2C8A-13DB-4AF1-8667-78770CA94B28}"/>
            </a:ext>
          </a:extLst>
        </xdr:cNvPr>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a:extLst>
            <a:ext uri="{FF2B5EF4-FFF2-40B4-BE49-F238E27FC236}">
              <a16:creationId xmlns:a16="http://schemas.microsoft.com/office/drawing/2014/main" id="{09284576-F7B6-415E-947D-751DDC728B9F}"/>
            </a:ext>
          </a:extLst>
        </xdr:cNvPr>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a:extLst>
            <a:ext uri="{FF2B5EF4-FFF2-40B4-BE49-F238E27FC236}">
              <a16:creationId xmlns:a16="http://schemas.microsoft.com/office/drawing/2014/main" id="{3336CCFC-3CD0-49B3-BF68-2C04A641C560}"/>
            </a:ext>
          </a:extLst>
        </xdr:cNvPr>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a:extLst>
            <a:ext uri="{FF2B5EF4-FFF2-40B4-BE49-F238E27FC236}">
              <a16:creationId xmlns:a16="http://schemas.microsoft.com/office/drawing/2014/main" id="{46446019-2E6B-420A-BF20-320AC81A5256}"/>
            </a:ext>
          </a:extLst>
        </xdr:cNvPr>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a:extLst>
            <a:ext uri="{FF2B5EF4-FFF2-40B4-BE49-F238E27FC236}">
              <a16:creationId xmlns:a16="http://schemas.microsoft.com/office/drawing/2014/main" id="{01D9A79A-9E3B-4FFA-B138-B36A2CDC4581}"/>
            </a:ext>
          </a:extLst>
        </xdr:cNvPr>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a:extLst>
            <a:ext uri="{FF2B5EF4-FFF2-40B4-BE49-F238E27FC236}">
              <a16:creationId xmlns:a16="http://schemas.microsoft.com/office/drawing/2014/main" id="{50B683BB-1C19-47DF-A8FC-913AE325C439}"/>
            </a:ext>
          </a:extLst>
        </xdr:cNvPr>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a:extLst>
            <a:ext uri="{FF2B5EF4-FFF2-40B4-BE49-F238E27FC236}">
              <a16:creationId xmlns:a16="http://schemas.microsoft.com/office/drawing/2014/main" id="{E26AB94A-8350-4A7D-97B0-2BB953A090BB}"/>
            </a:ext>
          </a:extLst>
        </xdr:cNvPr>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a:extLst>
            <a:ext uri="{FF2B5EF4-FFF2-40B4-BE49-F238E27FC236}">
              <a16:creationId xmlns:a16="http://schemas.microsoft.com/office/drawing/2014/main" id="{9D9A95B8-19E4-40A3-9085-287DE8B25920}"/>
            </a:ext>
          </a:extLst>
        </xdr:cNvPr>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514B170C-52F1-4776-872E-4FF6C0F5F3EA}"/>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34A734A5-AA8A-40C5-A564-DCB703B4A1CD}"/>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24D510D3-5DE3-4FED-9599-F856715D911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a:extLst>
            <a:ext uri="{FF2B5EF4-FFF2-40B4-BE49-F238E27FC236}">
              <a16:creationId xmlns:a16="http://schemas.microsoft.com/office/drawing/2014/main" id="{85EB8B10-A88F-46F3-B985-92A9E9DCB6A4}"/>
            </a:ext>
          </a:extLst>
        </xdr:cNvPr>
        <xdr:cNvCxnSpPr/>
      </xdr:nvCxnSpPr>
      <xdr:spPr>
        <a:xfrm flipV="1">
          <a:off x="9429115" y="12801237"/>
          <a:ext cx="0" cy="156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a:extLst>
            <a:ext uri="{FF2B5EF4-FFF2-40B4-BE49-F238E27FC236}">
              <a16:creationId xmlns:a16="http://schemas.microsoft.com/office/drawing/2014/main" id="{4CFFCF32-E017-489B-A98F-DE5AA17863BE}"/>
            </a:ext>
          </a:extLst>
        </xdr:cNvPr>
        <xdr:cNvSpPr txBox="1"/>
      </xdr:nvSpPr>
      <xdr:spPr>
        <a:xfrm>
          <a:off x="9467850" y="1436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a:extLst>
            <a:ext uri="{FF2B5EF4-FFF2-40B4-BE49-F238E27FC236}">
              <a16:creationId xmlns:a16="http://schemas.microsoft.com/office/drawing/2014/main" id="{6ED778E1-041D-467F-B76A-0495BC2575DB}"/>
            </a:ext>
          </a:extLst>
        </xdr:cNvPr>
        <xdr:cNvCxnSpPr/>
      </xdr:nvCxnSpPr>
      <xdr:spPr>
        <a:xfrm>
          <a:off x="9359900" y="14370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a:extLst>
            <a:ext uri="{FF2B5EF4-FFF2-40B4-BE49-F238E27FC236}">
              <a16:creationId xmlns:a16="http://schemas.microsoft.com/office/drawing/2014/main" id="{68F51944-8359-4515-B196-D3846A857E87}"/>
            </a:ext>
          </a:extLst>
        </xdr:cNvPr>
        <xdr:cNvSpPr txBox="1"/>
      </xdr:nvSpPr>
      <xdr:spPr>
        <a:xfrm>
          <a:off x="9467850" y="1258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a:extLst>
            <a:ext uri="{FF2B5EF4-FFF2-40B4-BE49-F238E27FC236}">
              <a16:creationId xmlns:a16="http://schemas.microsoft.com/office/drawing/2014/main" id="{CA65C2BE-B777-4FC0-AB9A-3D3851F2F391}"/>
            </a:ext>
          </a:extLst>
        </xdr:cNvPr>
        <xdr:cNvCxnSpPr/>
      </xdr:nvCxnSpPr>
      <xdr:spPr>
        <a:xfrm>
          <a:off x="9359900" y="12801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119215</xdr:rowOff>
    </xdr:from>
    <xdr:ext cx="469744" cy="259045"/>
    <xdr:sp macro="" textlink="">
      <xdr:nvSpPr>
        <xdr:cNvPr id="322" name="【福祉施設】&#10;一人当たり面積平均値テキスト">
          <a:extLst>
            <a:ext uri="{FF2B5EF4-FFF2-40B4-BE49-F238E27FC236}">
              <a16:creationId xmlns:a16="http://schemas.microsoft.com/office/drawing/2014/main" id="{1EFD1776-748E-4787-AAA5-A528B10669D3}"/>
            </a:ext>
          </a:extLst>
        </xdr:cNvPr>
        <xdr:cNvSpPr txBox="1"/>
      </xdr:nvSpPr>
      <xdr:spPr>
        <a:xfrm>
          <a:off x="9467850" y="139939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a:extLst>
            <a:ext uri="{FF2B5EF4-FFF2-40B4-BE49-F238E27FC236}">
              <a16:creationId xmlns:a16="http://schemas.microsoft.com/office/drawing/2014/main" id="{0949C4DC-7C43-4D8E-92A3-74606AC075EF}"/>
            </a:ext>
          </a:extLst>
        </xdr:cNvPr>
        <xdr:cNvSpPr/>
      </xdr:nvSpPr>
      <xdr:spPr>
        <a:xfrm>
          <a:off x="9398000" y="140155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a:extLst>
            <a:ext uri="{FF2B5EF4-FFF2-40B4-BE49-F238E27FC236}">
              <a16:creationId xmlns:a16="http://schemas.microsoft.com/office/drawing/2014/main" id="{DA1B0CF6-E4B2-4A9C-8620-5918F4B01A66}"/>
            </a:ext>
          </a:extLst>
        </xdr:cNvPr>
        <xdr:cNvSpPr/>
      </xdr:nvSpPr>
      <xdr:spPr>
        <a:xfrm>
          <a:off x="8636000" y="140253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a:extLst>
            <a:ext uri="{FF2B5EF4-FFF2-40B4-BE49-F238E27FC236}">
              <a16:creationId xmlns:a16="http://schemas.microsoft.com/office/drawing/2014/main" id="{15439E0A-3C9F-49C4-A056-1226FA984749}"/>
            </a:ext>
          </a:extLst>
        </xdr:cNvPr>
        <xdr:cNvSpPr/>
      </xdr:nvSpPr>
      <xdr:spPr>
        <a:xfrm>
          <a:off x="7842250" y="140122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a:extLst>
            <a:ext uri="{FF2B5EF4-FFF2-40B4-BE49-F238E27FC236}">
              <a16:creationId xmlns:a16="http://schemas.microsoft.com/office/drawing/2014/main" id="{A3BFFB7E-733E-4040-947E-9A563D139E89}"/>
            </a:ext>
          </a:extLst>
        </xdr:cNvPr>
        <xdr:cNvSpPr/>
      </xdr:nvSpPr>
      <xdr:spPr>
        <a:xfrm>
          <a:off x="7029450" y="1406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C7F4CAC7-24F9-40E8-89D0-F6CBC364A814}"/>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6122124-090C-4BE4-AD73-C122E6896B73}"/>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22D6B51-95DB-46CB-9A58-04FA9273D676}"/>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B08D3714-6EA8-4380-A59F-7A72DB8EF622}"/>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5C333D37-6879-4393-82EC-FDB1164E93C2}"/>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127726</xdr:rowOff>
    </xdr:from>
    <xdr:to>
      <xdr:col>55</xdr:col>
      <xdr:colOff>50800</xdr:colOff>
      <xdr:row>85</xdr:row>
      <xdr:rowOff>57876</xdr:rowOff>
    </xdr:to>
    <xdr:sp macro="" textlink="">
      <xdr:nvSpPr>
        <xdr:cNvPr id="332" name="楕円 331">
          <a:extLst>
            <a:ext uri="{FF2B5EF4-FFF2-40B4-BE49-F238E27FC236}">
              <a16:creationId xmlns:a16="http://schemas.microsoft.com/office/drawing/2014/main" id="{483CBAF2-DF86-4A5A-8959-E79431833DA0}"/>
            </a:ext>
          </a:extLst>
        </xdr:cNvPr>
        <xdr:cNvSpPr/>
      </xdr:nvSpPr>
      <xdr:spPr>
        <a:xfrm>
          <a:off x="9398000" y="14002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150603</xdr:rowOff>
    </xdr:from>
    <xdr:ext cx="469744" cy="259045"/>
    <xdr:sp macro="" textlink="">
      <xdr:nvSpPr>
        <xdr:cNvPr id="333" name="【福祉施設】&#10;一人当たり面積該当値テキスト">
          <a:extLst>
            <a:ext uri="{FF2B5EF4-FFF2-40B4-BE49-F238E27FC236}">
              <a16:creationId xmlns:a16="http://schemas.microsoft.com/office/drawing/2014/main" id="{029A8A44-3B83-4F86-83D3-8F05533B2EED}"/>
            </a:ext>
          </a:extLst>
        </xdr:cNvPr>
        <xdr:cNvSpPr txBox="1"/>
      </xdr:nvSpPr>
      <xdr:spPr>
        <a:xfrm>
          <a:off x="9467850" y="1386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127726</xdr:rowOff>
    </xdr:from>
    <xdr:to>
      <xdr:col>50</xdr:col>
      <xdr:colOff>165100</xdr:colOff>
      <xdr:row>85</xdr:row>
      <xdr:rowOff>57876</xdr:rowOff>
    </xdr:to>
    <xdr:sp macro="" textlink="">
      <xdr:nvSpPr>
        <xdr:cNvPr id="334" name="楕円 333">
          <a:extLst>
            <a:ext uri="{FF2B5EF4-FFF2-40B4-BE49-F238E27FC236}">
              <a16:creationId xmlns:a16="http://schemas.microsoft.com/office/drawing/2014/main" id="{986E7E61-2BFF-47E0-B93B-DAE023432378}"/>
            </a:ext>
          </a:extLst>
        </xdr:cNvPr>
        <xdr:cNvSpPr/>
      </xdr:nvSpPr>
      <xdr:spPr>
        <a:xfrm>
          <a:off x="863600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7076</xdr:rowOff>
    </xdr:from>
    <xdr:to>
      <xdr:col>55</xdr:col>
      <xdr:colOff>0</xdr:colOff>
      <xdr:row>85</xdr:row>
      <xdr:rowOff>7076</xdr:rowOff>
    </xdr:to>
    <xdr:cxnSp macro="">
      <xdr:nvCxnSpPr>
        <xdr:cNvPr id="335" name="直線コネクタ 334">
          <a:extLst>
            <a:ext uri="{FF2B5EF4-FFF2-40B4-BE49-F238E27FC236}">
              <a16:creationId xmlns:a16="http://schemas.microsoft.com/office/drawing/2014/main" id="{597FFC66-0397-4C35-A28C-CB9BC7498491}"/>
            </a:ext>
          </a:extLst>
        </xdr:cNvPr>
        <xdr:cNvCxnSpPr/>
      </xdr:nvCxnSpPr>
      <xdr:spPr>
        <a:xfrm>
          <a:off x="8686800" y="1404692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127726</xdr:rowOff>
    </xdr:from>
    <xdr:to>
      <xdr:col>46</xdr:col>
      <xdr:colOff>38100</xdr:colOff>
      <xdr:row>85</xdr:row>
      <xdr:rowOff>57876</xdr:rowOff>
    </xdr:to>
    <xdr:sp macro="" textlink="">
      <xdr:nvSpPr>
        <xdr:cNvPr id="336" name="楕円 335">
          <a:extLst>
            <a:ext uri="{FF2B5EF4-FFF2-40B4-BE49-F238E27FC236}">
              <a16:creationId xmlns:a16="http://schemas.microsoft.com/office/drawing/2014/main" id="{95BE94D4-6BF1-48BA-BA78-811E8A4D66E6}"/>
            </a:ext>
          </a:extLst>
        </xdr:cNvPr>
        <xdr:cNvSpPr/>
      </xdr:nvSpPr>
      <xdr:spPr>
        <a:xfrm>
          <a:off x="7842250" y="1400247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7076</xdr:rowOff>
    </xdr:from>
    <xdr:to>
      <xdr:col>50</xdr:col>
      <xdr:colOff>114300</xdr:colOff>
      <xdr:row>85</xdr:row>
      <xdr:rowOff>7076</xdr:rowOff>
    </xdr:to>
    <xdr:cxnSp macro="">
      <xdr:nvCxnSpPr>
        <xdr:cNvPr id="337" name="直線コネクタ 336">
          <a:extLst>
            <a:ext uri="{FF2B5EF4-FFF2-40B4-BE49-F238E27FC236}">
              <a16:creationId xmlns:a16="http://schemas.microsoft.com/office/drawing/2014/main" id="{C22BE156-B59E-42C4-9A8F-094B2BFA9211}"/>
            </a:ext>
          </a:extLst>
        </xdr:cNvPr>
        <xdr:cNvCxnSpPr/>
      </xdr:nvCxnSpPr>
      <xdr:spPr>
        <a:xfrm>
          <a:off x="7886700" y="1404692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38" name="楕円 337">
          <a:extLst>
            <a:ext uri="{FF2B5EF4-FFF2-40B4-BE49-F238E27FC236}">
              <a16:creationId xmlns:a16="http://schemas.microsoft.com/office/drawing/2014/main" id="{3F45E29A-86DC-411E-8D74-D8047ACDE3AB}"/>
            </a:ext>
          </a:extLst>
        </xdr:cNvPr>
        <xdr:cNvSpPr/>
      </xdr:nvSpPr>
      <xdr:spPr>
        <a:xfrm>
          <a:off x="7029450" y="14002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7076</xdr:rowOff>
    </xdr:from>
    <xdr:to>
      <xdr:col>45</xdr:col>
      <xdr:colOff>177800</xdr:colOff>
      <xdr:row>85</xdr:row>
      <xdr:rowOff>7076</xdr:rowOff>
    </xdr:to>
    <xdr:cxnSp macro="">
      <xdr:nvCxnSpPr>
        <xdr:cNvPr id="339" name="直線コネクタ 338">
          <a:extLst>
            <a:ext uri="{FF2B5EF4-FFF2-40B4-BE49-F238E27FC236}">
              <a16:creationId xmlns:a16="http://schemas.microsoft.com/office/drawing/2014/main" id="{9EA29788-EED9-40BE-911D-CCB14AAEA50F}"/>
            </a:ext>
          </a:extLst>
        </xdr:cNvPr>
        <xdr:cNvCxnSpPr/>
      </xdr:nvCxnSpPr>
      <xdr:spPr>
        <a:xfrm>
          <a:off x="7080250" y="14046926"/>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71863</xdr:rowOff>
    </xdr:from>
    <xdr:ext cx="469744" cy="259045"/>
    <xdr:sp macro="" textlink="">
      <xdr:nvSpPr>
        <xdr:cNvPr id="340" name="n_1aveValue【福祉施設】&#10;一人当たり面積">
          <a:extLst>
            <a:ext uri="{FF2B5EF4-FFF2-40B4-BE49-F238E27FC236}">
              <a16:creationId xmlns:a16="http://schemas.microsoft.com/office/drawing/2014/main" id="{61F69F0D-4635-436F-AADD-E0ACEAB793ED}"/>
            </a:ext>
          </a:extLst>
        </xdr:cNvPr>
        <xdr:cNvSpPr txBox="1"/>
      </xdr:nvSpPr>
      <xdr:spPr>
        <a:xfrm>
          <a:off x="8458277" y="1411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58800</xdr:rowOff>
    </xdr:from>
    <xdr:ext cx="469744" cy="259045"/>
    <xdr:sp macro="" textlink="">
      <xdr:nvSpPr>
        <xdr:cNvPr id="341" name="n_2aveValue【福祉施設】&#10;一人当たり面積">
          <a:extLst>
            <a:ext uri="{FF2B5EF4-FFF2-40B4-BE49-F238E27FC236}">
              <a16:creationId xmlns:a16="http://schemas.microsoft.com/office/drawing/2014/main" id="{C8A0F632-8BFB-4501-A93F-17233AF1E5B5}"/>
            </a:ext>
          </a:extLst>
        </xdr:cNvPr>
        <xdr:cNvSpPr txBox="1"/>
      </xdr:nvSpPr>
      <xdr:spPr>
        <a:xfrm>
          <a:off x="7677227" y="1409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117583</xdr:rowOff>
    </xdr:from>
    <xdr:ext cx="469744" cy="259045"/>
    <xdr:sp macro="" textlink="">
      <xdr:nvSpPr>
        <xdr:cNvPr id="342" name="n_3aveValue【福祉施設】&#10;一人当たり面積">
          <a:extLst>
            <a:ext uri="{FF2B5EF4-FFF2-40B4-BE49-F238E27FC236}">
              <a16:creationId xmlns:a16="http://schemas.microsoft.com/office/drawing/2014/main" id="{39AE6013-E81D-4A63-8961-E974A60B085A}"/>
            </a:ext>
          </a:extLst>
        </xdr:cNvPr>
        <xdr:cNvSpPr txBox="1"/>
      </xdr:nvSpPr>
      <xdr:spPr>
        <a:xfrm>
          <a:off x="6864427" y="1415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74403</xdr:rowOff>
    </xdr:from>
    <xdr:ext cx="469744" cy="259045"/>
    <xdr:sp macro="" textlink="">
      <xdr:nvSpPr>
        <xdr:cNvPr id="343" name="n_1mainValue【福祉施設】&#10;一人当たり面積">
          <a:extLst>
            <a:ext uri="{FF2B5EF4-FFF2-40B4-BE49-F238E27FC236}">
              <a16:creationId xmlns:a16="http://schemas.microsoft.com/office/drawing/2014/main" id="{9D195B24-7675-4DFC-979B-49DB20C093D0}"/>
            </a:ext>
          </a:extLst>
        </xdr:cNvPr>
        <xdr:cNvSpPr txBox="1"/>
      </xdr:nvSpPr>
      <xdr:spPr>
        <a:xfrm>
          <a:off x="8458277" y="137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74403</xdr:rowOff>
    </xdr:from>
    <xdr:ext cx="469744" cy="259045"/>
    <xdr:sp macro="" textlink="">
      <xdr:nvSpPr>
        <xdr:cNvPr id="344" name="n_2mainValue【福祉施設】&#10;一人当たり面積">
          <a:extLst>
            <a:ext uri="{FF2B5EF4-FFF2-40B4-BE49-F238E27FC236}">
              <a16:creationId xmlns:a16="http://schemas.microsoft.com/office/drawing/2014/main" id="{94C6DBB9-C074-4FC1-A4A2-1BD03E4A755A}"/>
            </a:ext>
          </a:extLst>
        </xdr:cNvPr>
        <xdr:cNvSpPr txBox="1"/>
      </xdr:nvSpPr>
      <xdr:spPr>
        <a:xfrm>
          <a:off x="7677227" y="137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74403</xdr:rowOff>
    </xdr:from>
    <xdr:ext cx="469744" cy="259045"/>
    <xdr:sp macro="" textlink="">
      <xdr:nvSpPr>
        <xdr:cNvPr id="345" name="n_3mainValue【福祉施設】&#10;一人当たり面積">
          <a:extLst>
            <a:ext uri="{FF2B5EF4-FFF2-40B4-BE49-F238E27FC236}">
              <a16:creationId xmlns:a16="http://schemas.microsoft.com/office/drawing/2014/main" id="{F76EE47D-F69C-45AD-8926-5E6249DEE898}"/>
            </a:ext>
          </a:extLst>
        </xdr:cNvPr>
        <xdr:cNvSpPr txBox="1"/>
      </xdr:nvSpPr>
      <xdr:spPr>
        <a:xfrm>
          <a:off x="6864427" y="1378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51A87BE9-BD99-4E43-B706-834AE84EDD95}"/>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B82E747A-00B1-4103-ACA5-199FBA0EBAAA}"/>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517DA3E9-0380-487E-87F8-475575DFDBB8}"/>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707A2304-8D33-4FDC-8D1C-EB882465C8A3}"/>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4D3EFD73-B754-4D0D-86E2-19B950499C74}"/>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B6CF1D38-CEEF-4307-BB8C-26D24C76354C}"/>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D1740F95-B64E-4B19-9FAB-B8D47E266348}"/>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432FF40C-01B3-46DF-A1F6-4C49EB369F4E}"/>
            </a:ext>
          </a:extLst>
        </xdr:cNvPr>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7A12AF67-E39E-480F-882B-04BB14799B4B}"/>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46B696C7-D23B-42A1-A7E3-8705C6D79B60}"/>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A771A4BD-5DDA-464B-AC07-5551CD907B7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BB4320B5-CAF3-4B57-815E-ACAF81C85716}"/>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7FDBE2DC-479C-4975-8897-80B5CDBD0CBA}"/>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8CA2EF81-527B-4CB2-AEB5-56BB9AF1AD20}"/>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26F1F7FE-08E0-4BFE-8CFE-17C5D24FB90A}"/>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BF353454-0A41-4BE7-B754-719302214C93}"/>
            </a:ext>
          </a:extLst>
        </xdr:cNvPr>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F9E6C172-136D-4B0A-BE56-8BF9DB2606A9}"/>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FC91BF64-9541-4A69-ADD7-503E9CFB1892}"/>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6D8F808E-0071-4088-978B-2D71B37E2A59}"/>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AFECFCD4-3E21-4CCE-8550-188A72A2FA7D}"/>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26E9D60D-84C1-4820-9011-4216B9303BB1}"/>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005AA79A-E1C3-4354-9CE9-803CBB116575}"/>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66351D07-4E87-44AD-A400-468E002A4B3E}"/>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C9E5A8CD-E7E9-4096-86D2-6DFAA985AE5A}"/>
            </a:ext>
          </a:extLst>
        </xdr:cNvPr>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0" name="正方形/長方形 369">
          <a:extLst>
            <a:ext uri="{FF2B5EF4-FFF2-40B4-BE49-F238E27FC236}">
              <a16:creationId xmlns:a16="http://schemas.microsoft.com/office/drawing/2014/main" id="{F64E08CD-7D29-4A40-8D90-7477D8E9B08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1" name="正方形/長方形 370">
          <a:extLst>
            <a:ext uri="{FF2B5EF4-FFF2-40B4-BE49-F238E27FC236}">
              <a16:creationId xmlns:a16="http://schemas.microsoft.com/office/drawing/2014/main" id="{11E45ABC-AFE4-4069-AFFF-0A752DF0966D}"/>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2" name="正方形/長方形 371">
          <a:extLst>
            <a:ext uri="{FF2B5EF4-FFF2-40B4-BE49-F238E27FC236}">
              <a16:creationId xmlns:a16="http://schemas.microsoft.com/office/drawing/2014/main" id="{E2276AF7-B5BA-4F1C-899B-F9F472EB22F6}"/>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3" name="正方形/長方形 372">
          <a:extLst>
            <a:ext uri="{FF2B5EF4-FFF2-40B4-BE49-F238E27FC236}">
              <a16:creationId xmlns:a16="http://schemas.microsoft.com/office/drawing/2014/main" id="{CC387BC9-0401-4CD3-86EF-377F0BFD80FA}"/>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4" name="正方形/長方形 373">
          <a:extLst>
            <a:ext uri="{FF2B5EF4-FFF2-40B4-BE49-F238E27FC236}">
              <a16:creationId xmlns:a16="http://schemas.microsoft.com/office/drawing/2014/main" id="{8837B394-B4C9-432C-8009-FF486904E793}"/>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5" name="正方形/長方形 374">
          <a:extLst>
            <a:ext uri="{FF2B5EF4-FFF2-40B4-BE49-F238E27FC236}">
              <a16:creationId xmlns:a16="http://schemas.microsoft.com/office/drawing/2014/main" id="{FD2D7411-8CFA-4FB4-8429-F7426171AC90}"/>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6" name="正方形/長方形 375">
          <a:extLst>
            <a:ext uri="{FF2B5EF4-FFF2-40B4-BE49-F238E27FC236}">
              <a16:creationId xmlns:a16="http://schemas.microsoft.com/office/drawing/2014/main" id="{7B8DC8E5-4BF4-4D99-9D71-9B17846A41E7}"/>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7" name="正方形/長方形 376">
          <a:extLst>
            <a:ext uri="{FF2B5EF4-FFF2-40B4-BE49-F238E27FC236}">
              <a16:creationId xmlns:a16="http://schemas.microsoft.com/office/drawing/2014/main" id="{5CAB8733-39DE-441D-8F2D-5542EF49C658}"/>
            </a:ext>
          </a:extLst>
        </xdr:cNvPr>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1B4AFFB4-27C1-4E30-8C2D-6F9FF15FF511}"/>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F438B7ED-150B-4602-B545-50CF6E521AC4}"/>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8855E26E-23BD-4D2C-93D2-9641D0F21BF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717EE4BD-CD62-425D-ACDB-63EE7B621516}"/>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0320F06D-B854-45BD-8AB1-518CC6C81587}"/>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232AE7B5-D827-4321-B06A-9942B14E6282}"/>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2555C838-3F64-4C31-AA55-95B856A6966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C1EDE3D7-F95D-4897-B2E1-B67D0BAA6B96}"/>
            </a:ext>
          </a:extLst>
        </xdr:cNvPr>
        <xdr:cNvSpPr/>
      </xdr:nvSpPr>
      <xdr:spPr>
        <a:xfrm>
          <a:off x="1120775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a:extLst>
            <a:ext uri="{FF2B5EF4-FFF2-40B4-BE49-F238E27FC236}">
              <a16:creationId xmlns:a16="http://schemas.microsoft.com/office/drawing/2014/main" id="{9E3ED9F9-F21F-4E66-A9EA-E882B52C7B3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a:extLst>
            <a:ext uri="{FF2B5EF4-FFF2-40B4-BE49-F238E27FC236}">
              <a16:creationId xmlns:a16="http://schemas.microsoft.com/office/drawing/2014/main" id="{D72D87E5-AD42-4525-AEA9-8F18C64B1648}"/>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a:extLst>
            <a:ext uri="{FF2B5EF4-FFF2-40B4-BE49-F238E27FC236}">
              <a16:creationId xmlns:a16="http://schemas.microsoft.com/office/drawing/2014/main" id="{773DF2A0-6207-4FF3-88D8-26BCAA7F99D5}"/>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a:extLst>
            <a:ext uri="{FF2B5EF4-FFF2-40B4-BE49-F238E27FC236}">
              <a16:creationId xmlns:a16="http://schemas.microsoft.com/office/drawing/2014/main" id="{BC3E4522-2B59-4E73-8B26-A1D870E43FE9}"/>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a:extLst>
            <a:ext uri="{FF2B5EF4-FFF2-40B4-BE49-F238E27FC236}">
              <a16:creationId xmlns:a16="http://schemas.microsoft.com/office/drawing/2014/main" id="{B5117191-6548-4E98-9F43-7FFF8E5DF9BB}"/>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a:extLst>
            <a:ext uri="{FF2B5EF4-FFF2-40B4-BE49-F238E27FC236}">
              <a16:creationId xmlns:a16="http://schemas.microsoft.com/office/drawing/2014/main" id="{32B4F68D-A516-414D-AC75-A71F28B9A634}"/>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a:extLst>
            <a:ext uri="{FF2B5EF4-FFF2-40B4-BE49-F238E27FC236}">
              <a16:creationId xmlns:a16="http://schemas.microsoft.com/office/drawing/2014/main" id="{B64AEA99-9D61-409D-92A9-13393FBAC97D}"/>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a:extLst>
            <a:ext uri="{FF2B5EF4-FFF2-40B4-BE49-F238E27FC236}">
              <a16:creationId xmlns:a16="http://schemas.microsoft.com/office/drawing/2014/main" id="{D12D2641-E354-437A-8456-580FC7C55418}"/>
            </a:ext>
          </a:extLst>
        </xdr:cNvPr>
        <xdr:cNvSpPr/>
      </xdr:nvSpPr>
      <xdr:spPr>
        <a:xfrm>
          <a:off x="164592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a:extLst>
            <a:ext uri="{FF2B5EF4-FFF2-40B4-BE49-F238E27FC236}">
              <a16:creationId xmlns:a16="http://schemas.microsoft.com/office/drawing/2014/main" id="{75B027FF-C94F-405F-815B-5E21A09891E3}"/>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a:extLst>
            <a:ext uri="{FF2B5EF4-FFF2-40B4-BE49-F238E27FC236}">
              <a16:creationId xmlns:a16="http://schemas.microsoft.com/office/drawing/2014/main" id="{7BA7259E-5ED4-409C-B62F-9DADD6AFA81D}"/>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a:extLst>
            <a:ext uri="{FF2B5EF4-FFF2-40B4-BE49-F238E27FC236}">
              <a16:creationId xmlns:a16="http://schemas.microsoft.com/office/drawing/2014/main" id="{02373A5A-C482-4CA1-A916-01D7DB35370A}"/>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a:extLst>
            <a:ext uri="{FF2B5EF4-FFF2-40B4-BE49-F238E27FC236}">
              <a16:creationId xmlns:a16="http://schemas.microsoft.com/office/drawing/2014/main" id="{8018DB53-E311-400D-BEDB-8A5B6E310EE1}"/>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a:extLst>
            <a:ext uri="{FF2B5EF4-FFF2-40B4-BE49-F238E27FC236}">
              <a16:creationId xmlns:a16="http://schemas.microsoft.com/office/drawing/2014/main" id="{58EEF6FF-ABC7-4339-B902-3DCCD5D1AF49}"/>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a:extLst>
            <a:ext uri="{FF2B5EF4-FFF2-40B4-BE49-F238E27FC236}">
              <a16:creationId xmlns:a16="http://schemas.microsoft.com/office/drawing/2014/main" id="{51FE23D9-B272-473C-BCDF-7A0373F3B648}"/>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a:extLst>
            <a:ext uri="{FF2B5EF4-FFF2-40B4-BE49-F238E27FC236}">
              <a16:creationId xmlns:a16="http://schemas.microsoft.com/office/drawing/2014/main" id="{B40D0491-F963-4834-AC22-5E30319DC4D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a:extLst>
            <a:ext uri="{FF2B5EF4-FFF2-40B4-BE49-F238E27FC236}">
              <a16:creationId xmlns:a16="http://schemas.microsoft.com/office/drawing/2014/main" id="{18E1EDB6-39AF-4E4C-834D-9B35D706D065}"/>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a:extLst>
            <a:ext uri="{FF2B5EF4-FFF2-40B4-BE49-F238E27FC236}">
              <a16:creationId xmlns:a16="http://schemas.microsoft.com/office/drawing/2014/main" id="{E7327258-AE74-4138-BBFD-0211382460A8}"/>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a:extLst>
            <a:ext uri="{FF2B5EF4-FFF2-40B4-BE49-F238E27FC236}">
              <a16:creationId xmlns:a16="http://schemas.microsoft.com/office/drawing/2014/main" id="{0A742F77-5DBB-4ABC-9C95-6A93DA954864}"/>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4" name="直線コネクタ 403">
          <a:extLst>
            <a:ext uri="{FF2B5EF4-FFF2-40B4-BE49-F238E27FC236}">
              <a16:creationId xmlns:a16="http://schemas.microsoft.com/office/drawing/2014/main" id="{D53BC303-3446-46E9-9B54-1D43B21D4E1C}"/>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5" name="テキスト ボックス 404">
          <a:extLst>
            <a:ext uri="{FF2B5EF4-FFF2-40B4-BE49-F238E27FC236}">
              <a16:creationId xmlns:a16="http://schemas.microsoft.com/office/drawing/2014/main" id="{98628801-D286-4BD2-9175-E24B68F043C6}"/>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6" name="直線コネクタ 405">
          <a:extLst>
            <a:ext uri="{FF2B5EF4-FFF2-40B4-BE49-F238E27FC236}">
              <a16:creationId xmlns:a16="http://schemas.microsoft.com/office/drawing/2014/main" id="{223ACA14-202D-4083-9570-7C7EFE793C1B}"/>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7" name="テキスト ボックス 406">
          <a:extLst>
            <a:ext uri="{FF2B5EF4-FFF2-40B4-BE49-F238E27FC236}">
              <a16:creationId xmlns:a16="http://schemas.microsoft.com/office/drawing/2014/main" id="{61D25349-3F98-47D4-B968-982BFD36AB4A}"/>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8" name="直線コネクタ 407">
          <a:extLst>
            <a:ext uri="{FF2B5EF4-FFF2-40B4-BE49-F238E27FC236}">
              <a16:creationId xmlns:a16="http://schemas.microsoft.com/office/drawing/2014/main" id="{6B13FC20-0AD4-47B3-8387-53D3BED9D7F3}"/>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9" name="テキスト ボックス 408">
          <a:extLst>
            <a:ext uri="{FF2B5EF4-FFF2-40B4-BE49-F238E27FC236}">
              <a16:creationId xmlns:a16="http://schemas.microsoft.com/office/drawing/2014/main" id="{CA38EA66-377A-4D5F-9E9D-19125EC8CECF}"/>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0" name="直線コネクタ 409">
          <a:extLst>
            <a:ext uri="{FF2B5EF4-FFF2-40B4-BE49-F238E27FC236}">
              <a16:creationId xmlns:a16="http://schemas.microsoft.com/office/drawing/2014/main" id="{DD5E8348-D05B-4FAA-B4A1-97F5DD7D31F8}"/>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1" name="テキスト ボックス 410">
          <a:extLst>
            <a:ext uri="{FF2B5EF4-FFF2-40B4-BE49-F238E27FC236}">
              <a16:creationId xmlns:a16="http://schemas.microsoft.com/office/drawing/2014/main" id="{395F485D-0111-488E-8F3D-70A6E1A80582}"/>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2" name="直線コネクタ 411">
          <a:extLst>
            <a:ext uri="{FF2B5EF4-FFF2-40B4-BE49-F238E27FC236}">
              <a16:creationId xmlns:a16="http://schemas.microsoft.com/office/drawing/2014/main" id="{647F7360-4C3F-4F8C-B023-9145F70F3F0D}"/>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3" name="テキスト ボックス 412">
          <a:extLst>
            <a:ext uri="{FF2B5EF4-FFF2-40B4-BE49-F238E27FC236}">
              <a16:creationId xmlns:a16="http://schemas.microsoft.com/office/drawing/2014/main" id="{BD1CC333-72EF-457B-9DC4-6824A236A736}"/>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4" name="直線コネクタ 413">
          <a:extLst>
            <a:ext uri="{FF2B5EF4-FFF2-40B4-BE49-F238E27FC236}">
              <a16:creationId xmlns:a16="http://schemas.microsoft.com/office/drawing/2014/main" id="{6EC34896-C0C6-4CE1-9547-DE80608EB28D}"/>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5" name="テキスト ボックス 414">
          <a:extLst>
            <a:ext uri="{FF2B5EF4-FFF2-40B4-BE49-F238E27FC236}">
              <a16:creationId xmlns:a16="http://schemas.microsoft.com/office/drawing/2014/main" id="{90655F85-084A-4CEF-839F-1DC367C2FB54}"/>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a:extLst>
            <a:ext uri="{FF2B5EF4-FFF2-40B4-BE49-F238E27FC236}">
              <a16:creationId xmlns:a16="http://schemas.microsoft.com/office/drawing/2014/main" id="{4B904981-7227-4820-B013-484A8317B76D}"/>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a:extLst>
            <a:ext uri="{FF2B5EF4-FFF2-40B4-BE49-F238E27FC236}">
              <a16:creationId xmlns:a16="http://schemas.microsoft.com/office/drawing/2014/main" id="{6DB2BBD6-C58B-4D69-B841-9A33C0035602}"/>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a:extLst>
            <a:ext uri="{FF2B5EF4-FFF2-40B4-BE49-F238E27FC236}">
              <a16:creationId xmlns:a16="http://schemas.microsoft.com/office/drawing/2014/main" id="{D7FE5356-1631-472F-8445-C9E10426F901}"/>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419" name="直線コネクタ 418">
          <a:extLst>
            <a:ext uri="{FF2B5EF4-FFF2-40B4-BE49-F238E27FC236}">
              <a16:creationId xmlns:a16="http://schemas.microsoft.com/office/drawing/2014/main" id="{152D031C-99CD-4B68-99CC-1DAECE88593C}"/>
            </a:ext>
          </a:extLst>
        </xdr:cNvPr>
        <xdr:cNvCxnSpPr/>
      </xdr:nvCxnSpPr>
      <xdr:spPr>
        <a:xfrm flipV="1">
          <a:off x="14699614" y="12797971"/>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20" name="【消防施設】&#10;有形固定資産減価償却率最小値テキスト">
          <a:extLst>
            <a:ext uri="{FF2B5EF4-FFF2-40B4-BE49-F238E27FC236}">
              <a16:creationId xmlns:a16="http://schemas.microsoft.com/office/drawing/2014/main" id="{B608FDD9-DC5E-499C-9436-CB80421CA0B6}"/>
            </a:ext>
          </a:extLst>
        </xdr:cNvPr>
        <xdr:cNvSpPr txBox="1"/>
      </xdr:nvSpPr>
      <xdr:spPr>
        <a:xfrm>
          <a:off x="14738350" y="1426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21" name="直線コネクタ 420">
          <a:extLst>
            <a:ext uri="{FF2B5EF4-FFF2-40B4-BE49-F238E27FC236}">
              <a16:creationId xmlns:a16="http://schemas.microsoft.com/office/drawing/2014/main" id="{D4BB1BB9-50D7-4E9D-92BA-7E7B0B3CAE1E}"/>
            </a:ext>
          </a:extLst>
        </xdr:cNvPr>
        <xdr:cNvCxnSpPr/>
      </xdr:nvCxnSpPr>
      <xdr:spPr>
        <a:xfrm>
          <a:off x="14611350" y="142593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2" name="【消防施設】&#10;有形固定資産減価償却率最大値テキスト">
          <a:extLst>
            <a:ext uri="{FF2B5EF4-FFF2-40B4-BE49-F238E27FC236}">
              <a16:creationId xmlns:a16="http://schemas.microsoft.com/office/drawing/2014/main" id="{625E12DD-F121-4645-9A25-BFC97A32531D}"/>
            </a:ext>
          </a:extLst>
        </xdr:cNvPr>
        <xdr:cNvSpPr txBox="1"/>
      </xdr:nvSpPr>
      <xdr:spPr>
        <a:xfrm>
          <a:off x="14738350" y="125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3" name="直線コネクタ 422">
          <a:extLst>
            <a:ext uri="{FF2B5EF4-FFF2-40B4-BE49-F238E27FC236}">
              <a16:creationId xmlns:a16="http://schemas.microsoft.com/office/drawing/2014/main" id="{B1451D2C-F453-4BBA-9ABE-4937EA6BEA32}"/>
            </a:ext>
          </a:extLst>
        </xdr:cNvPr>
        <xdr:cNvCxnSpPr/>
      </xdr:nvCxnSpPr>
      <xdr:spPr>
        <a:xfrm>
          <a:off x="14611350" y="12797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424" name="【消防施設】&#10;有形固定資産減価償却率平均値テキスト">
          <a:extLst>
            <a:ext uri="{FF2B5EF4-FFF2-40B4-BE49-F238E27FC236}">
              <a16:creationId xmlns:a16="http://schemas.microsoft.com/office/drawing/2014/main" id="{9D5E9AEC-34A1-47A2-BFCC-6FC9F175E463}"/>
            </a:ext>
          </a:extLst>
        </xdr:cNvPr>
        <xdr:cNvSpPr txBox="1"/>
      </xdr:nvSpPr>
      <xdr:spPr>
        <a:xfrm>
          <a:off x="14738350" y="13332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425" name="フローチャート: 判断 424">
          <a:extLst>
            <a:ext uri="{FF2B5EF4-FFF2-40B4-BE49-F238E27FC236}">
              <a16:creationId xmlns:a16="http://schemas.microsoft.com/office/drawing/2014/main" id="{EE36608C-8E95-4392-A6BD-8C44447613F1}"/>
            </a:ext>
          </a:extLst>
        </xdr:cNvPr>
        <xdr:cNvSpPr/>
      </xdr:nvSpPr>
      <xdr:spPr>
        <a:xfrm>
          <a:off x="14649450" y="134745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426" name="フローチャート: 判断 425">
          <a:extLst>
            <a:ext uri="{FF2B5EF4-FFF2-40B4-BE49-F238E27FC236}">
              <a16:creationId xmlns:a16="http://schemas.microsoft.com/office/drawing/2014/main" id="{7ED4B04F-5DE1-4647-966F-B7E26C9F6C2A}"/>
            </a:ext>
          </a:extLst>
        </xdr:cNvPr>
        <xdr:cNvSpPr/>
      </xdr:nvSpPr>
      <xdr:spPr>
        <a:xfrm>
          <a:off x="13887450" y="135120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427" name="フローチャート: 判断 426">
          <a:extLst>
            <a:ext uri="{FF2B5EF4-FFF2-40B4-BE49-F238E27FC236}">
              <a16:creationId xmlns:a16="http://schemas.microsoft.com/office/drawing/2014/main" id="{01FCA2A2-27BC-4CE2-B007-F268EF582255}"/>
            </a:ext>
          </a:extLst>
        </xdr:cNvPr>
        <xdr:cNvSpPr/>
      </xdr:nvSpPr>
      <xdr:spPr>
        <a:xfrm>
          <a:off x="13093700" y="135218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428" name="フローチャート: 判断 427">
          <a:extLst>
            <a:ext uri="{FF2B5EF4-FFF2-40B4-BE49-F238E27FC236}">
              <a16:creationId xmlns:a16="http://schemas.microsoft.com/office/drawing/2014/main" id="{78F93CFB-ACEE-4920-AEA9-D61CB010D41C}"/>
            </a:ext>
          </a:extLst>
        </xdr:cNvPr>
        <xdr:cNvSpPr/>
      </xdr:nvSpPr>
      <xdr:spPr>
        <a:xfrm>
          <a:off x="12299950" y="135759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id="{904A995C-0F22-45DB-8799-2F86F57E1BFF}"/>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id="{6A1E81AF-C0E1-41BD-9A61-35505426A9CB}"/>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id="{9E74C555-F1E4-4FEA-AD5A-C57C36BBF934}"/>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3326BC75-0D5D-4B6B-9067-BE203FF1950D}"/>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CF55F8B6-2462-4766-A769-CF84FDC3004D}"/>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54248</xdr:rowOff>
    </xdr:from>
    <xdr:to>
      <xdr:col>85</xdr:col>
      <xdr:colOff>177800</xdr:colOff>
      <xdr:row>84</xdr:row>
      <xdr:rowOff>155848</xdr:rowOff>
    </xdr:to>
    <xdr:sp macro="" textlink="">
      <xdr:nvSpPr>
        <xdr:cNvPr id="434" name="楕円 433">
          <a:extLst>
            <a:ext uri="{FF2B5EF4-FFF2-40B4-BE49-F238E27FC236}">
              <a16:creationId xmlns:a16="http://schemas.microsoft.com/office/drawing/2014/main" id="{837B6ACD-F173-405D-9804-8FC7465670E7}"/>
            </a:ext>
          </a:extLst>
        </xdr:cNvPr>
        <xdr:cNvSpPr/>
      </xdr:nvSpPr>
      <xdr:spPr>
        <a:xfrm>
          <a:off x="14649450" y="1392899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32675</xdr:rowOff>
    </xdr:from>
    <xdr:ext cx="405111" cy="259045"/>
    <xdr:sp macro="" textlink="">
      <xdr:nvSpPr>
        <xdr:cNvPr id="435" name="【消防施設】&#10;有形固定資産減価償却率該当値テキスト">
          <a:extLst>
            <a:ext uri="{FF2B5EF4-FFF2-40B4-BE49-F238E27FC236}">
              <a16:creationId xmlns:a16="http://schemas.microsoft.com/office/drawing/2014/main" id="{C0E62E45-55CD-4411-9678-FE29809723FA}"/>
            </a:ext>
          </a:extLst>
        </xdr:cNvPr>
        <xdr:cNvSpPr txBox="1"/>
      </xdr:nvSpPr>
      <xdr:spPr>
        <a:xfrm>
          <a:off x="1473835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117929</xdr:rowOff>
    </xdr:from>
    <xdr:to>
      <xdr:col>81</xdr:col>
      <xdr:colOff>101600</xdr:colOff>
      <xdr:row>85</xdr:row>
      <xdr:rowOff>48079</xdr:rowOff>
    </xdr:to>
    <xdr:sp macro="" textlink="">
      <xdr:nvSpPr>
        <xdr:cNvPr id="436" name="楕円 435">
          <a:extLst>
            <a:ext uri="{FF2B5EF4-FFF2-40B4-BE49-F238E27FC236}">
              <a16:creationId xmlns:a16="http://schemas.microsoft.com/office/drawing/2014/main" id="{A1497A3A-5C97-4249-ABBC-F8CCA2FDE4F0}"/>
            </a:ext>
          </a:extLst>
        </xdr:cNvPr>
        <xdr:cNvSpPr/>
      </xdr:nvSpPr>
      <xdr:spPr>
        <a:xfrm>
          <a:off x="13887450" y="139926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105048</xdr:rowOff>
    </xdr:from>
    <xdr:to>
      <xdr:col>85</xdr:col>
      <xdr:colOff>127000</xdr:colOff>
      <xdr:row>84</xdr:row>
      <xdr:rowOff>168729</xdr:rowOff>
    </xdr:to>
    <xdr:cxnSp macro="">
      <xdr:nvCxnSpPr>
        <xdr:cNvPr id="437" name="直線コネクタ 436">
          <a:extLst>
            <a:ext uri="{FF2B5EF4-FFF2-40B4-BE49-F238E27FC236}">
              <a16:creationId xmlns:a16="http://schemas.microsoft.com/office/drawing/2014/main" id="{FD02B9F3-0A6D-4B73-9D8D-0105D50A3E3D}"/>
            </a:ext>
          </a:extLst>
        </xdr:cNvPr>
        <xdr:cNvCxnSpPr/>
      </xdr:nvCxnSpPr>
      <xdr:spPr>
        <a:xfrm flipV="1">
          <a:off x="13938250" y="13979798"/>
          <a:ext cx="762000" cy="5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49349</xdr:rowOff>
    </xdr:from>
    <xdr:to>
      <xdr:col>76</xdr:col>
      <xdr:colOff>165100</xdr:colOff>
      <xdr:row>85</xdr:row>
      <xdr:rowOff>150949</xdr:rowOff>
    </xdr:to>
    <xdr:sp macro="" textlink="">
      <xdr:nvSpPr>
        <xdr:cNvPr id="438" name="楕円 437">
          <a:extLst>
            <a:ext uri="{FF2B5EF4-FFF2-40B4-BE49-F238E27FC236}">
              <a16:creationId xmlns:a16="http://schemas.microsoft.com/office/drawing/2014/main" id="{7261BCD4-EAA8-4B79-970C-364C19361348}"/>
            </a:ext>
          </a:extLst>
        </xdr:cNvPr>
        <xdr:cNvSpPr/>
      </xdr:nvSpPr>
      <xdr:spPr>
        <a:xfrm>
          <a:off x="13093700" y="1408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168729</xdr:rowOff>
    </xdr:from>
    <xdr:to>
      <xdr:col>81</xdr:col>
      <xdr:colOff>50800</xdr:colOff>
      <xdr:row>85</xdr:row>
      <xdr:rowOff>100149</xdr:rowOff>
    </xdr:to>
    <xdr:cxnSp macro="">
      <xdr:nvCxnSpPr>
        <xdr:cNvPr id="439" name="直線コネクタ 438">
          <a:extLst>
            <a:ext uri="{FF2B5EF4-FFF2-40B4-BE49-F238E27FC236}">
              <a16:creationId xmlns:a16="http://schemas.microsoft.com/office/drawing/2014/main" id="{D1635FB8-7586-4D32-BA1D-3EE3C149AB7E}"/>
            </a:ext>
          </a:extLst>
        </xdr:cNvPr>
        <xdr:cNvCxnSpPr/>
      </xdr:nvCxnSpPr>
      <xdr:spPr>
        <a:xfrm flipV="1">
          <a:off x="13144500" y="14037129"/>
          <a:ext cx="79375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96701</xdr:rowOff>
    </xdr:from>
    <xdr:to>
      <xdr:col>72</xdr:col>
      <xdr:colOff>38100</xdr:colOff>
      <xdr:row>86</xdr:row>
      <xdr:rowOff>26851</xdr:rowOff>
    </xdr:to>
    <xdr:sp macro="" textlink="">
      <xdr:nvSpPr>
        <xdr:cNvPr id="440" name="楕円 439">
          <a:extLst>
            <a:ext uri="{FF2B5EF4-FFF2-40B4-BE49-F238E27FC236}">
              <a16:creationId xmlns:a16="http://schemas.microsoft.com/office/drawing/2014/main" id="{8856ED58-0768-4674-8528-8D288000F8DE}"/>
            </a:ext>
          </a:extLst>
        </xdr:cNvPr>
        <xdr:cNvSpPr/>
      </xdr:nvSpPr>
      <xdr:spPr>
        <a:xfrm>
          <a:off x="12299950" y="1413655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100149</xdr:rowOff>
    </xdr:from>
    <xdr:to>
      <xdr:col>76</xdr:col>
      <xdr:colOff>114300</xdr:colOff>
      <xdr:row>85</xdr:row>
      <xdr:rowOff>147501</xdr:rowOff>
    </xdr:to>
    <xdr:cxnSp macro="">
      <xdr:nvCxnSpPr>
        <xdr:cNvPr id="441" name="直線コネクタ 440">
          <a:extLst>
            <a:ext uri="{FF2B5EF4-FFF2-40B4-BE49-F238E27FC236}">
              <a16:creationId xmlns:a16="http://schemas.microsoft.com/office/drawing/2014/main" id="{F12C6773-9D8E-42DA-9AC5-3BFA5C33795A}"/>
            </a:ext>
          </a:extLst>
        </xdr:cNvPr>
        <xdr:cNvCxnSpPr/>
      </xdr:nvCxnSpPr>
      <xdr:spPr>
        <a:xfrm flipV="1">
          <a:off x="12344400" y="14139999"/>
          <a:ext cx="8001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442" name="n_1aveValue【消防施設】&#10;有形固定資産減価償却率">
          <a:extLst>
            <a:ext uri="{FF2B5EF4-FFF2-40B4-BE49-F238E27FC236}">
              <a16:creationId xmlns:a16="http://schemas.microsoft.com/office/drawing/2014/main" id="{784082C9-E331-4A7D-A075-D9960F2E015D}"/>
            </a:ext>
          </a:extLst>
        </xdr:cNvPr>
        <xdr:cNvSpPr txBox="1"/>
      </xdr:nvSpPr>
      <xdr:spPr>
        <a:xfrm>
          <a:off x="13742044" y="1329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443" name="n_2aveValue【消防施設】&#10;有形固定資産減価償却率">
          <a:extLst>
            <a:ext uri="{FF2B5EF4-FFF2-40B4-BE49-F238E27FC236}">
              <a16:creationId xmlns:a16="http://schemas.microsoft.com/office/drawing/2014/main" id="{5DB8FED2-BDBC-4A8C-825E-276F565ED717}"/>
            </a:ext>
          </a:extLst>
        </xdr:cNvPr>
        <xdr:cNvSpPr txBox="1"/>
      </xdr:nvSpPr>
      <xdr:spPr>
        <a:xfrm>
          <a:off x="12960994" y="13303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444" name="n_3aveValue【消防施設】&#10;有形固定資産減価償却率">
          <a:extLst>
            <a:ext uri="{FF2B5EF4-FFF2-40B4-BE49-F238E27FC236}">
              <a16:creationId xmlns:a16="http://schemas.microsoft.com/office/drawing/2014/main" id="{C44B0AE4-1781-4FE4-9C21-DF8EB8899D9B}"/>
            </a:ext>
          </a:extLst>
        </xdr:cNvPr>
        <xdr:cNvSpPr txBox="1"/>
      </xdr:nvSpPr>
      <xdr:spPr>
        <a:xfrm>
          <a:off x="12167244" y="13363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39206</xdr:rowOff>
    </xdr:from>
    <xdr:ext cx="405111" cy="259045"/>
    <xdr:sp macro="" textlink="">
      <xdr:nvSpPr>
        <xdr:cNvPr id="445" name="n_1mainValue【消防施設】&#10;有形固定資産減価償却率">
          <a:extLst>
            <a:ext uri="{FF2B5EF4-FFF2-40B4-BE49-F238E27FC236}">
              <a16:creationId xmlns:a16="http://schemas.microsoft.com/office/drawing/2014/main" id="{5C1BAAD0-514D-402B-AB8C-AE3428983F1D}"/>
            </a:ext>
          </a:extLst>
        </xdr:cNvPr>
        <xdr:cNvSpPr txBox="1"/>
      </xdr:nvSpPr>
      <xdr:spPr>
        <a:xfrm>
          <a:off x="13742044" y="14079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142076</xdr:rowOff>
    </xdr:from>
    <xdr:ext cx="405111" cy="259045"/>
    <xdr:sp macro="" textlink="">
      <xdr:nvSpPr>
        <xdr:cNvPr id="446" name="n_2mainValue【消防施設】&#10;有形固定資産減価償却率">
          <a:extLst>
            <a:ext uri="{FF2B5EF4-FFF2-40B4-BE49-F238E27FC236}">
              <a16:creationId xmlns:a16="http://schemas.microsoft.com/office/drawing/2014/main" id="{6637B832-593D-4824-AC57-494D674FCC5E}"/>
            </a:ext>
          </a:extLst>
        </xdr:cNvPr>
        <xdr:cNvSpPr txBox="1"/>
      </xdr:nvSpPr>
      <xdr:spPr>
        <a:xfrm>
          <a:off x="12960994" y="14181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17978</xdr:rowOff>
    </xdr:from>
    <xdr:ext cx="405111" cy="259045"/>
    <xdr:sp macro="" textlink="">
      <xdr:nvSpPr>
        <xdr:cNvPr id="447" name="n_3mainValue【消防施設】&#10;有形固定資産減価償却率">
          <a:extLst>
            <a:ext uri="{FF2B5EF4-FFF2-40B4-BE49-F238E27FC236}">
              <a16:creationId xmlns:a16="http://schemas.microsoft.com/office/drawing/2014/main" id="{8F7967B1-A0D7-4A2C-A361-BF2352BABD9D}"/>
            </a:ext>
          </a:extLst>
        </xdr:cNvPr>
        <xdr:cNvSpPr txBox="1"/>
      </xdr:nvSpPr>
      <xdr:spPr>
        <a:xfrm>
          <a:off x="12167244" y="1422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a:extLst>
            <a:ext uri="{FF2B5EF4-FFF2-40B4-BE49-F238E27FC236}">
              <a16:creationId xmlns:a16="http://schemas.microsoft.com/office/drawing/2014/main" id="{BB230E2A-59D0-4C9E-A487-F5CB21FFC7EC}"/>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a:extLst>
            <a:ext uri="{FF2B5EF4-FFF2-40B4-BE49-F238E27FC236}">
              <a16:creationId xmlns:a16="http://schemas.microsoft.com/office/drawing/2014/main" id="{467DC9C5-5C9D-4053-ACF0-868586265875}"/>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a:extLst>
            <a:ext uri="{FF2B5EF4-FFF2-40B4-BE49-F238E27FC236}">
              <a16:creationId xmlns:a16="http://schemas.microsoft.com/office/drawing/2014/main" id="{7BCAE27C-B982-47B5-A249-77C5F7FC39C8}"/>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a:extLst>
            <a:ext uri="{FF2B5EF4-FFF2-40B4-BE49-F238E27FC236}">
              <a16:creationId xmlns:a16="http://schemas.microsoft.com/office/drawing/2014/main" id="{0BEECE82-85E6-47D4-BC31-17C04BD97A77}"/>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a:extLst>
            <a:ext uri="{FF2B5EF4-FFF2-40B4-BE49-F238E27FC236}">
              <a16:creationId xmlns:a16="http://schemas.microsoft.com/office/drawing/2014/main" id="{F2634ECD-B99A-4ABF-89F5-4CE5225823D0}"/>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a:extLst>
            <a:ext uri="{FF2B5EF4-FFF2-40B4-BE49-F238E27FC236}">
              <a16:creationId xmlns:a16="http://schemas.microsoft.com/office/drawing/2014/main" id="{1B786C4E-9675-4495-9D68-E862C1A8969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a:extLst>
            <a:ext uri="{FF2B5EF4-FFF2-40B4-BE49-F238E27FC236}">
              <a16:creationId xmlns:a16="http://schemas.microsoft.com/office/drawing/2014/main" id="{44039A91-AD99-4AFD-8F65-744580A4D383}"/>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a:extLst>
            <a:ext uri="{FF2B5EF4-FFF2-40B4-BE49-F238E27FC236}">
              <a16:creationId xmlns:a16="http://schemas.microsoft.com/office/drawing/2014/main" id="{22D62133-B372-48CD-8891-A4EFA5792F66}"/>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6" name="テキスト ボックス 455">
          <a:extLst>
            <a:ext uri="{FF2B5EF4-FFF2-40B4-BE49-F238E27FC236}">
              <a16:creationId xmlns:a16="http://schemas.microsoft.com/office/drawing/2014/main" id="{BF7E69C7-CA86-43B3-9715-57CD1FF3CC28}"/>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7" name="直線コネクタ 456">
          <a:extLst>
            <a:ext uri="{FF2B5EF4-FFF2-40B4-BE49-F238E27FC236}">
              <a16:creationId xmlns:a16="http://schemas.microsoft.com/office/drawing/2014/main" id="{A96DA886-5E2F-45B1-A12A-C4C316D76C61}"/>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8" name="直線コネクタ 457">
          <a:extLst>
            <a:ext uri="{FF2B5EF4-FFF2-40B4-BE49-F238E27FC236}">
              <a16:creationId xmlns:a16="http://schemas.microsoft.com/office/drawing/2014/main" id="{5B896982-5282-49CD-9B8C-F183E571796E}"/>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9" name="テキスト ボックス 458">
          <a:extLst>
            <a:ext uri="{FF2B5EF4-FFF2-40B4-BE49-F238E27FC236}">
              <a16:creationId xmlns:a16="http://schemas.microsoft.com/office/drawing/2014/main" id="{8C42C928-7A0C-454B-B9D3-665B4B1C04DE}"/>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0" name="直線コネクタ 459">
          <a:extLst>
            <a:ext uri="{FF2B5EF4-FFF2-40B4-BE49-F238E27FC236}">
              <a16:creationId xmlns:a16="http://schemas.microsoft.com/office/drawing/2014/main" id="{77BBB860-4BBB-4E31-80BB-055D58111AF7}"/>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1" name="テキスト ボックス 460">
          <a:extLst>
            <a:ext uri="{FF2B5EF4-FFF2-40B4-BE49-F238E27FC236}">
              <a16:creationId xmlns:a16="http://schemas.microsoft.com/office/drawing/2014/main" id="{FDC7FEEE-245D-4B87-9A2A-310757D6FB02}"/>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2" name="直線コネクタ 461">
          <a:extLst>
            <a:ext uri="{FF2B5EF4-FFF2-40B4-BE49-F238E27FC236}">
              <a16:creationId xmlns:a16="http://schemas.microsoft.com/office/drawing/2014/main" id="{0C191206-CF69-4F56-9585-4820B27CAE78}"/>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3" name="テキスト ボックス 462">
          <a:extLst>
            <a:ext uri="{FF2B5EF4-FFF2-40B4-BE49-F238E27FC236}">
              <a16:creationId xmlns:a16="http://schemas.microsoft.com/office/drawing/2014/main" id="{A24F0A12-CDBF-4BAF-8B10-0BDDBA929674}"/>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4" name="直線コネクタ 463">
          <a:extLst>
            <a:ext uri="{FF2B5EF4-FFF2-40B4-BE49-F238E27FC236}">
              <a16:creationId xmlns:a16="http://schemas.microsoft.com/office/drawing/2014/main" id="{6C2A6F92-AE46-4C56-B3C4-D6FF408F9F01}"/>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5" name="テキスト ボックス 464">
          <a:extLst>
            <a:ext uri="{FF2B5EF4-FFF2-40B4-BE49-F238E27FC236}">
              <a16:creationId xmlns:a16="http://schemas.microsoft.com/office/drawing/2014/main" id="{E438762A-92EB-4887-82F5-8BED7B95CCF7}"/>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a:extLst>
            <a:ext uri="{FF2B5EF4-FFF2-40B4-BE49-F238E27FC236}">
              <a16:creationId xmlns:a16="http://schemas.microsoft.com/office/drawing/2014/main" id="{1C817CFF-FE71-4DCD-A05D-254010F53049}"/>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id="{205095F8-2455-4C7C-90DF-4392958699A5}"/>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a:extLst>
            <a:ext uri="{FF2B5EF4-FFF2-40B4-BE49-F238E27FC236}">
              <a16:creationId xmlns:a16="http://schemas.microsoft.com/office/drawing/2014/main" id="{DD31A84E-0EA7-4CBA-A7E0-93572C5D7206}"/>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469" name="直線コネクタ 468">
          <a:extLst>
            <a:ext uri="{FF2B5EF4-FFF2-40B4-BE49-F238E27FC236}">
              <a16:creationId xmlns:a16="http://schemas.microsoft.com/office/drawing/2014/main" id="{E24F07E6-6616-4217-B182-695FB20097D3}"/>
            </a:ext>
          </a:extLst>
        </xdr:cNvPr>
        <xdr:cNvCxnSpPr/>
      </xdr:nvCxnSpPr>
      <xdr:spPr>
        <a:xfrm flipV="1">
          <a:off x="19951064" y="13176504"/>
          <a:ext cx="0" cy="1025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470" name="【消防施設】&#10;一人当たり面積最小値テキスト">
          <a:extLst>
            <a:ext uri="{FF2B5EF4-FFF2-40B4-BE49-F238E27FC236}">
              <a16:creationId xmlns:a16="http://schemas.microsoft.com/office/drawing/2014/main" id="{D9621355-09AE-4806-800F-589F3D3BCD97}"/>
            </a:ext>
          </a:extLst>
        </xdr:cNvPr>
        <xdr:cNvSpPr txBox="1"/>
      </xdr:nvSpPr>
      <xdr:spPr>
        <a:xfrm>
          <a:off x="19989800" y="1420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471" name="直線コネクタ 470">
          <a:extLst>
            <a:ext uri="{FF2B5EF4-FFF2-40B4-BE49-F238E27FC236}">
              <a16:creationId xmlns:a16="http://schemas.microsoft.com/office/drawing/2014/main" id="{A9499B02-4B49-417E-A621-0DDFEEA78520}"/>
            </a:ext>
          </a:extLst>
        </xdr:cNvPr>
        <xdr:cNvCxnSpPr/>
      </xdr:nvCxnSpPr>
      <xdr:spPr>
        <a:xfrm>
          <a:off x="19881850" y="142019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472" name="【消防施設】&#10;一人当たり面積最大値テキスト">
          <a:extLst>
            <a:ext uri="{FF2B5EF4-FFF2-40B4-BE49-F238E27FC236}">
              <a16:creationId xmlns:a16="http://schemas.microsoft.com/office/drawing/2014/main" id="{6A17C676-DBC7-4489-ACAA-7FEA671DECF0}"/>
            </a:ext>
          </a:extLst>
        </xdr:cNvPr>
        <xdr:cNvSpPr txBox="1"/>
      </xdr:nvSpPr>
      <xdr:spPr>
        <a:xfrm>
          <a:off x="19989800" y="1295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473" name="直線コネクタ 472">
          <a:extLst>
            <a:ext uri="{FF2B5EF4-FFF2-40B4-BE49-F238E27FC236}">
              <a16:creationId xmlns:a16="http://schemas.microsoft.com/office/drawing/2014/main" id="{0F41D541-38F4-437B-B754-63816441A1F1}"/>
            </a:ext>
          </a:extLst>
        </xdr:cNvPr>
        <xdr:cNvCxnSpPr/>
      </xdr:nvCxnSpPr>
      <xdr:spPr>
        <a:xfrm>
          <a:off x="19881850" y="131765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474" name="【消防施設】&#10;一人当たり面積平均値テキスト">
          <a:extLst>
            <a:ext uri="{FF2B5EF4-FFF2-40B4-BE49-F238E27FC236}">
              <a16:creationId xmlns:a16="http://schemas.microsoft.com/office/drawing/2014/main" id="{5729439B-8830-4CB0-89FB-26B93D16EC1D}"/>
            </a:ext>
          </a:extLst>
        </xdr:cNvPr>
        <xdr:cNvSpPr txBox="1"/>
      </xdr:nvSpPr>
      <xdr:spPr>
        <a:xfrm>
          <a:off x="19989800" y="13865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475" name="フローチャート: 判断 474">
          <a:extLst>
            <a:ext uri="{FF2B5EF4-FFF2-40B4-BE49-F238E27FC236}">
              <a16:creationId xmlns:a16="http://schemas.microsoft.com/office/drawing/2014/main" id="{E462466C-02E5-4B05-AB94-36EFBB160D75}"/>
            </a:ext>
          </a:extLst>
        </xdr:cNvPr>
        <xdr:cNvSpPr/>
      </xdr:nvSpPr>
      <xdr:spPr>
        <a:xfrm>
          <a:off x="19900900" y="1388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476" name="フローチャート: 判断 475">
          <a:extLst>
            <a:ext uri="{FF2B5EF4-FFF2-40B4-BE49-F238E27FC236}">
              <a16:creationId xmlns:a16="http://schemas.microsoft.com/office/drawing/2014/main" id="{660AEB0E-B4C0-4978-8945-26FAA14BB852}"/>
            </a:ext>
          </a:extLst>
        </xdr:cNvPr>
        <xdr:cNvSpPr/>
      </xdr:nvSpPr>
      <xdr:spPr>
        <a:xfrm>
          <a:off x="19157950" y="13889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477" name="フローチャート: 判断 476">
          <a:extLst>
            <a:ext uri="{FF2B5EF4-FFF2-40B4-BE49-F238E27FC236}">
              <a16:creationId xmlns:a16="http://schemas.microsoft.com/office/drawing/2014/main" id="{F8D351FF-9D65-4217-B67A-82C77E1E222A}"/>
            </a:ext>
          </a:extLst>
        </xdr:cNvPr>
        <xdr:cNvSpPr/>
      </xdr:nvSpPr>
      <xdr:spPr>
        <a:xfrm>
          <a:off x="18345150" y="138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478" name="フローチャート: 判断 477">
          <a:extLst>
            <a:ext uri="{FF2B5EF4-FFF2-40B4-BE49-F238E27FC236}">
              <a16:creationId xmlns:a16="http://schemas.microsoft.com/office/drawing/2014/main" id="{7CC245CD-EFC1-4C94-B8EC-773CE285031F}"/>
            </a:ext>
          </a:extLst>
        </xdr:cNvPr>
        <xdr:cNvSpPr/>
      </xdr:nvSpPr>
      <xdr:spPr>
        <a:xfrm>
          <a:off x="17551400" y="1389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9" name="テキスト ボックス 478">
          <a:extLst>
            <a:ext uri="{FF2B5EF4-FFF2-40B4-BE49-F238E27FC236}">
              <a16:creationId xmlns:a16="http://schemas.microsoft.com/office/drawing/2014/main" id="{31EAF92E-1493-4D03-A1A6-2973BCF74D5E}"/>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0" name="テキスト ボックス 479">
          <a:extLst>
            <a:ext uri="{FF2B5EF4-FFF2-40B4-BE49-F238E27FC236}">
              <a16:creationId xmlns:a16="http://schemas.microsoft.com/office/drawing/2014/main" id="{847637E1-A6AD-40F9-A364-7A17C24B79EE}"/>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1" name="テキスト ボックス 480">
          <a:extLst>
            <a:ext uri="{FF2B5EF4-FFF2-40B4-BE49-F238E27FC236}">
              <a16:creationId xmlns:a16="http://schemas.microsoft.com/office/drawing/2014/main" id="{86CEA9B9-9C6E-4F9F-B660-22E3639661B1}"/>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2" name="テキスト ボックス 481">
          <a:extLst>
            <a:ext uri="{FF2B5EF4-FFF2-40B4-BE49-F238E27FC236}">
              <a16:creationId xmlns:a16="http://schemas.microsoft.com/office/drawing/2014/main" id="{7A2B0637-33E4-4C26-9C36-AC587EF1A661}"/>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3" name="テキスト ボックス 482">
          <a:extLst>
            <a:ext uri="{FF2B5EF4-FFF2-40B4-BE49-F238E27FC236}">
              <a16:creationId xmlns:a16="http://schemas.microsoft.com/office/drawing/2014/main" id="{5C64E2B8-854C-4045-AABF-38F153261FA6}"/>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484" name="楕円 483">
          <a:extLst>
            <a:ext uri="{FF2B5EF4-FFF2-40B4-BE49-F238E27FC236}">
              <a16:creationId xmlns:a16="http://schemas.microsoft.com/office/drawing/2014/main" id="{A30197AE-D5E6-4EBB-A3E1-8E668021F517}"/>
            </a:ext>
          </a:extLst>
        </xdr:cNvPr>
        <xdr:cNvSpPr/>
      </xdr:nvSpPr>
      <xdr:spPr>
        <a:xfrm>
          <a:off x="199009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485" name="【消防施設】&#10;一人当たり面積該当値テキスト">
          <a:extLst>
            <a:ext uri="{FF2B5EF4-FFF2-40B4-BE49-F238E27FC236}">
              <a16:creationId xmlns:a16="http://schemas.microsoft.com/office/drawing/2014/main" id="{24BC6BDC-5CBE-43B6-B444-BF5467F15A98}"/>
            </a:ext>
          </a:extLst>
        </xdr:cNvPr>
        <xdr:cNvSpPr txBox="1"/>
      </xdr:nvSpPr>
      <xdr:spPr>
        <a:xfrm>
          <a:off x="199898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39878</xdr:rowOff>
    </xdr:from>
    <xdr:to>
      <xdr:col>112</xdr:col>
      <xdr:colOff>38100</xdr:colOff>
      <xdr:row>83</xdr:row>
      <xdr:rowOff>141478</xdr:rowOff>
    </xdr:to>
    <xdr:sp macro="" textlink="">
      <xdr:nvSpPr>
        <xdr:cNvPr id="486" name="楕円 485">
          <a:extLst>
            <a:ext uri="{FF2B5EF4-FFF2-40B4-BE49-F238E27FC236}">
              <a16:creationId xmlns:a16="http://schemas.microsoft.com/office/drawing/2014/main" id="{0601A000-58C6-4232-A0E7-58AE35C011C4}"/>
            </a:ext>
          </a:extLst>
        </xdr:cNvPr>
        <xdr:cNvSpPr/>
      </xdr:nvSpPr>
      <xdr:spPr>
        <a:xfrm>
          <a:off x="19157950" y="137495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90678</xdr:rowOff>
    </xdr:from>
    <xdr:to>
      <xdr:col>116</xdr:col>
      <xdr:colOff>63500</xdr:colOff>
      <xdr:row>83</xdr:row>
      <xdr:rowOff>95250</xdr:rowOff>
    </xdr:to>
    <xdr:cxnSp macro="">
      <xdr:nvCxnSpPr>
        <xdr:cNvPr id="487" name="直線コネクタ 486">
          <a:extLst>
            <a:ext uri="{FF2B5EF4-FFF2-40B4-BE49-F238E27FC236}">
              <a16:creationId xmlns:a16="http://schemas.microsoft.com/office/drawing/2014/main" id="{6E09432C-7AED-40ED-B5E0-8F7B5116FFCC}"/>
            </a:ext>
          </a:extLst>
        </xdr:cNvPr>
        <xdr:cNvCxnSpPr/>
      </xdr:nvCxnSpPr>
      <xdr:spPr>
        <a:xfrm>
          <a:off x="19202400" y="1380032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170180</xdr:rowOff>
    </xdr:from>
    <xdr:to>
      <xdr:col>107</xdr:col>
      <xdr:colOff>101600</xdr:colOff>
      <xdr:row>83</xdr:row>
      <xdr:rowOff>100330</xdr:rowOff>
    </xdr:to>
    <xdr:sp macro="" textlink="">
      <xdr:nvSpPr>
        <xdr:cNvPr id="488" name="楕円 487">
          <a:extLst>
            <a:ext uri="{FF2B5EF4-FFF2-40B4-BE49-F238E27FC236}">
              <a16:creationId xmlns:a16="http://schemas.microsoft.com/office/drawing/2014/main" id="{7720E29D-29AD-4F8B-8C18-0C0FAB33131D}"/>
            </a:ext>
          </a:extLst>
        </xdr:cNvPr>
        <xdr:cNvSpPr/>
      </xdr:nvSpPr>
      <xdr:spPr>
        <a:xfrm>
          <a:off x="1834515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90678</xdr:rowOff>
    </xdr:to>
    <xdr:cxnSp macro="">
      <xdr:nvCxnSpPr>
        <xdr:cNvPr id="489" name="直線コネクタ 488">
          <a:extLst>
            <a:ext uri="{FF2B5EF4-FFF2-40B4-BE49-F238E27FC236}">
              <a16:creationId xmlns:a16="http://schemas.microsoft.com/office/drawing/2014/main" id="{B81E0DE0-44E1-498B-A811-F387D1DF17A8}"/>
            </a:ext>
          </a:extLst>
        </xdr:cNvPr>
        <xdr:cNvCxnSpPr/>
      </xdr:nvCxnSpPr>
      <xdr:spPr>
        <a:xfrm>
          <a:off x="18395950" y="13759180"/>
          <a:ext cx="80645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3302</xdr:rowOff>
    </xdr:from>
    <xdr:to>
      <xdr:col>102</xdr:col>
      <xdr:colOff>165100</xdr:colOff>
      <xdr:row>83</xdr:row>
      <xdr:rowOff>104902</xdr:rowOff>
    </xdr:to>
    <xdr:sp macro="" textlink="">
      <xdr:nvSpPr>
        <xdr:cNvPr id="490" name="楕円 489">
          <a:extLst>
            <a:ext uri="{FF2B5EF4-FFF2-40B4-BE49-F238E27FC236}">
              <a16:creationId xmlns:a16="http://schemas.microsoft.com/office/drawing/2014/main" id="{82AF6B96-7E94-443C-9C25-87D6375F4407}"/>
            </a:ext>
          </a:extLst>
        </xdr:cNvPr>
        <xdr:cNvSpPr/>
      </xdr:nvSpPr>
      <xdr:spPr>
        <a:xfrm>
          <a:off x="17551400" y="137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49530</xdr:rowOff>
    </xdr:from>
    <xdr:to>
      <xdr:col>107</xdr:col>
      <xdr:colOff>50800</xdr:colOff>
      <xdr:row>83</xdr:row>
      <xdr:rowOff>54102</xdr:rowOff>
    </xdr:to>
    <xdr:cxnSp macro="">
      <xdr:nvCxnSpPr>
        <xdr:cNvPr id="491" name="直線コネクタ 490">
          <a:extLst>
            <a:ext uri="{FF2B5EF4-FFF2-40B4-BE49-F238E27FC236}">
              <a16:creationId xmlns:a16="http://schemas.microsoft.com/office/drawing/2014/main" id="{4A78714A-1FC9-4C55-93B2-B56E88DCFA11}"/>
            </a:ext>
          </a:extLst>
        </xdr:cNvPr>
        <xdr:cNvCxnSpPr/>
      </xdr:nvCxnSpPr>
      <xdr:spPr>
        <a:xfrm flipV="1">
          <a:off x="17602200" y="13759180"/>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107459</xdr:rowOff>
    </xdr:from>
    <xdr:ext cx="469744" cy="259045"/>
    <xdr:sp macro="" textlink="">
      <xdr:nvSpPr>
        <xdr:cNvPr id="492" name="n_1aveValue【消防施設】&#10;一人当たり面積">
          <a:extLst>
            <a:ext uri="{FF2B5EF4-FFF2-40B4-BE49-F238E27FC236}">
              <a16:creationId xmlns:a16="http://schemas.microsoft.com/office/drawing/2014/main" id="{064C2FE7-73CF-4CBC-BEE1-9A62797411B7}"/>
            </a:ext>
          </a:extLst>
        </xdr:cNvPr>
        <xdr:cNvSpPr txBox="1"/>
      </xdr:nvSpPr>
      <xdr:spPr>
        <a:xfrm>
          <a:off x="18980227"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93742</xdr:rowOff>
    </xdr:from>
    <xdr:ext cx="469744" cy="259045"/>
    <xdr:sp macro="" textlink="">
      <xdr:nvSpPr>
        <xdr:cNvPr id="493" name="n_2aveValue【消防施設】&#10;一人当たり面積">
          <a:extLst>
            <a:ext uri="{FF2B5EF4-FFF2-40B4-BE49-F238E27FC236}">
              <a16:creationId xmlns:a16="http://schemas.microsoft.com/office/drawing/2014/main" id="{A2C95507-CB5F-4CDB-AB2F-05A56F742EBE}"/>
            </a:ext>
          </a:extLst>
        </xdr:cNvPr>
        <xdr:cNvSpPr txBox="1"/>
      </xdr:nvSpPr>
      <xdr:spPr>
        <a:xfrm>
          <a:off x="18180127" y="1396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494" name="n_3aveValue【消防施設】&#10;一人当たり面積">
          <a:extLst>
            <a:ext uri="{FF2B5EF4-FFF2-40B4-BE49-F238E27FC236}">
              <a16:creationId xmlns:a16="http://schemas.microsoft.com/office/drawing/2014/main" id="{C32CC4A9-DFAE-4B8E-AD00-5F285D031A6E}"/>
            </a:ext>
          </a:extLst>
        </xdr:cNvPr>
        <xdr:cNvSpPr txBox="1"/>
      </xdr:nvSpPr>
      <xdr:spPr>
        <a:xfrm>
          <a:off x="17386377" y="1399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158005</xdr:rowOff>
    </xdr:from>
    <xdr:ext cx="469744" cy="259045"/>
    <xdr:sp macro="" textlink="">
      <xdr:nvSpPr>
        <xdr:cNvPr id="495" name="n_1mainValue【消防施設】&#10;一人当たり面積">
          <a:extLst>
            <a:ext uri="{FF2B5EF4-FFF2-40B4-BE49-F238E27FC236}">
              <a16:creationId xmlns:a16="http://schemas.microsoft.com/office/drawing/2014/main" id="{0442BFE8-6797-439A-B6EA-2F742CF3620A}"/>
            </a:ext>
          </a:extLst>
        </xdr:cNvPr>
        <xdr:cNvSpPr txBox="1"/>
      </xdr:nvSpPr>
      <xdr:spPr>
        <a:xfrm>
          <a:off x="18980227" y="135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496" name="n_2mainValue【消防施設】&#10;一人当たり面積">
          <a:extLst>
            <a:ext uri="{FF2B5EF4-FFF2-40B4-BE49-F238E27FC236}">
              <a16:creationId xmlns:a16="http://schemas.microsoft.com/office/drawing/2014/main" id="{086AC3FD-F1B4-4BB4-A98B-522CD9E37558}"/>
            </a:ext>
          </a:extLst>
        </xdr:cNvPr>
        <xdr:cNvSpPr txBox="1"/>
      </xdr:nvSpPr>
      <xdr:spPr>
        <a:xfrm>
          <a:off x="1818012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121429</xdr:rowOff>
    </xdr:from>
    <xdr:ext cx="469744" cy="259045"/>
    <xdr:sp macro="" textlink="">
      <xdr:nvSpPr>
        <xdr:cNvPr id="497" name="n_3mainValue【消防施設】&#10;一人当たり面積">
          <a:extLst>
            <a:ext uri="{FF2B5EF4-FFF2-40B4-BE49-F238E27FC236}">
              <a16:creationId xmlns:a16="http://schemas.microsoft.com/office/drawing/2014/main" id="{76FD3E3F-3DF7-4494-8E9A-2B5DB23BF6A1}"/>
            </a:ext>
          </a:extLst>
        </xdr:cNvPr>
        <xdr:cNvSpPr txBox="1"/>
      </xdr:nvSpPr>
      <xdr:spPr>
        <a:xfrm>
          <a:off x="17386377" y="135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id="{B7BBA8B6-A7FE-4FBC-8AE3-016030D54465}"/>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id="{71AB6D69-A920-4FC1-9AF0-CB56CC024205}"/>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id="{F599BF21-63C3-4AFF-9AA0-6B34655819A3}"/>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id="{1581A5F9-567D-4380-96E2-245295F864C2}"/>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id="{04868328-45AF-4347-9B31-C18DCE0BF0DF}"/>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id="{786F77A3-8178-44F8-A767-A5B3FDCAFFEE}"/>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id="{CE43508F-AC74-4515-BB78-B2E939F33508}"/>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id="{D8510CD7-CE78-4DCA-96FA-9509BDD71407}"/>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id="{253F342A-BB6F-4D5D-876C-883228BD50E6}"/>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id="{143EEA0C-01F9-45FA-B85B-6B9DA4C48A19}"/>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8" name="直線コネクタ 507">
          <a:extLst>
            <a:ext uri="{FF2B5EF4-FFF2-40B4-BE49-F238E27FC236}">
              <a16:creationId xmlns:a16="http://schemas.microsoft.com/office/drawing/2014/main" id="{14A6A74C-5973-4EA9-84D6-10BE6D4E8477}"/>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9" name="テキスト ボックス 508">
          <a:extLst>
            <a:ext uri="{FF2B5EF4-FFF2-40B4-BE49-F238E27FC236}">
              <a16:creationId xmlns:a16="http://schemas.microsoft.com/office/drawing/2014/main" id="{2F7B2A3D-5A01-4995-BA6F-C122482DE320}"/>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0" name="直線コネクタ 509">
          <a:extLst>
            <a:ext uri="{FF2B5EF4-FFF2-40B4-BE49-F238E27FC236}">
              <a16:creationId xmlns:a16="http://schemas.microsoft.com/office/drawing/2014/main" id="{384B738D-C152-4BC5-890C-C42FDDA4F3FE}"/>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1" name="テキスト ボックス 510">
          <a:extLst>
            <a:ext uri="{FF2B5EF4-FFF2-40B4-BE49-F238E27FC236}">
              <a16:creationId xmlns:a16="http://schemas.microsoft.com/office/drawing/2014/main" id="{6255E11A-B674-4772-8E02-71DFB5B1DEAD}"/>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2" name="直線コネクタ 511">
          <a:extLst>
            <a:ext uri="{FF2B5EF4-FFF2-40B4-BE49-F238E27FC236}">
              <a16:creationId xmlns:a16="http://schemas.microsoft.com/office/drawing/2014/main" id="{C1F2FA72-AE96-4C0C-9554-1011D9DEA545}"/>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3" name="テキスト ボックス 512">
          <a:extLst>
            <a:ext uri="{FF2B5EF4-FFF2-40B4-BE49-F238E27FC236}">
              <a16:creationId xmlns:a16="http://schemas.microsoft.com/office/drawing/2014/main" id="{00632A16-20DC-4928-B641-0E6E210BA958}"/>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4" name="直線コネクタ 513">
          <a:extLst>
            <a:ext uri="{FF2B5EF4-FFF2-40B4-BE49-F238E27FC236}">
              <a16:creationId xmlns:a16="http://schemas.microsoft.com/office/drawing/2014/main" id="{1A5582BB-334B-4B02-ADB6-B195F44B8B98}"/>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5" name="テキスト ボックス 514">
          <a:extLst>
            <a:ext uri="{FF2B5EF4-FFF2-40B4-BE49-F238E27FC236}">
              <a16:creationId xmlns:a16="http://schemas.microsoft.com/office/drawing/2014/main" id="{1D2C23F6-46AB-445F-8B1C-5B1E46E90C30}"/>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6" name="直線コネクタ 515">
          <a:extLst>
            <a:ext uri="{FF2B5EF4-FFF2-40B4-BE49-F238E27FC236}">
              <a16:creationId xmlns:a16="http://schemas.microsoft.com/office/drawing/2014/main" id="{45516EAE-3473-4112-B3E7-F62083E6880D}"/>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7" name="テキスト ボックス 516">
          <a:extLst>
            <a:ext uri="{FF2B5EF4-FFF2-40B4-BE49-F238E27FC236}">
              <a16:creationId xmlns:a16="http://schemas.microsoft.com/office/drawing/2014/main" id="{57D0C7AD-F560-475D-AFF2-2A8E1247EFD6}"/>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8" name="直線コネクタ 517">
          <a:extLst>
            <a:ext uri="{FF2B5EF4-FFF2-40B4-BE49-F238E27FC236}">
              <a16:creationId xmlns:a16="http://schemas.microsoft.com/office/drawing/2014/main" id="{15B9785B-D01A-468E-97BE-1914E95ADEBD}"/>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9" name="テキスト ボックス 518">
          <a:extLst>
            <a:ext uri="{FF2B5EF4-FFF2-40B4-BE49-F238E27FC236}">
              <a16:creationId xmlns:a16="http://schemas.microsoft.com/office/drawing/2014/main" id="{6B4F2C05-490C-4F2C-B53E-44FCC99A169D}"/>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a:extLst>
            <a:ext uri="{FF2B5EF4-FFF2-40B4-BE49-F238E27FC236}">
              <a16:creationId xmlns:a16="http://schemas.microsoft.com/office/drawing/2014/main" id="{08A9F3E4-77AC-4BC9-A158-DBF0DF699FF7}"/>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a:extLst>
            <a:ext uri="{FF2B5EF4-FFF2-40B4-BE49-F238E27FC236}">
              <a16:creationId xmlns:a16="http://schemas.microsoft.com/office/drawing/2014/main" id="{0F4BF491-63ED-46C1-A9CA-C938D4BDB021}"/>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a:extLst>
            <a:ext uri="{FF2B5EF4-FFF2-40B4-BE49-F238E27FC236}">
              <a16:creationId xmlns:a16="http://schemas.microsoft.com/office/drawing/2014/main" id="{970610C2-A66C-47A0-918A-C2A7C869F34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523" name="直線コネクタ 522">
          <a:extLst>
            <a:ext uri="{FF2B5EF4-FFF2-40B4-BE49-F238E27FC236}">
              <a16:creationId xmlns:a16="http://schemas.microsoft.com/office/drawing/2014/main" id="{83BA6BB1-C28D-45FB-B9E9-9ED2F5CE213A}"/>
            </a:ext>
          </a:extLst>
        </xdr:cNvPr>
        <xdr:cNvCxnSpPr/>
      </xdr:nvCxnSpPr>
      <xdr:spPr>
        <a:xfrm flipV="1">
          <a:off x="14699614" y="16519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524" name="【庁舎】&#10;有形固定資産減価償却率最小値テキスト">
          <a:extLst>
            <a:ext uri="{FF2B5EF4-FFF2-40B4-BE49-F238E27FC236}">
              <a16:creationId xmlns:a16="http://schemas.microsoft.com/office/drawing/2014/main" id="{92C29BEE-3396-427D-9BAA-0270CE3DBF26}"/>
            </a:ext>
          </a:extLst>
        </xdr:cNvPr>
        <xdr:cNvSpPr txBox="1"/>
      </xdr:nvSpPr>
      <xdr:spPr>
        <a:xfrm>
          <a:off x="14738350" y="18057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525" name="直線コネクタ 524">
          <a:extLst>
            <a:ext uri="{FF2B5EF4-FFF2-40B4-BE49-F238E27FC236}">
              <a16:creationId xmlns:a16="http://schemas.microsoft.com/office/drawing/2014/main" id="{F41536EA-FA2F-4807-B74D-5F3A60AFC413}"/>
            </a:ext>
          </a:extLst>
        </xdr:cNvPr>
        <xdr:cNvCxnSpPr/>
      </xdr:nvCxnSpPr>
      <xdr:spPr>
        <a:xfrm>
          <a:off x="14611350" y="180539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6" name="【庁舎】&#10;有形固定資産減価償却率最大値テキスト">
          <a:extLst>
            <a:ext uri="{FF2B5EF4-FFF2-40B4-BE49-F238E27FC236}">
              <a16:creationId xmlns:a16="http://schemas.microsoft.com/office/drawing/2014/main" id="{C80F174D-3137-400E-A4A6-5F3062A1E0BB}"/>
            </a:ext>
          </a:extLst>
        </xdr:cNvPr>
        <xdr:cNvSpPr txBox="1"/>
      </xdr:nvSpPr>
      <xdr:spPr>
        <a:xfrm>
          <a:off x="14738350" y="162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7" name="直線コネクタ 526">
          <a:extLst>
            <a:ext uri="{FF2B5EF4-FFF2-40B4-BE49-F238E27FC236}">
              <a16:creationId xmlns:a16="http://schemas.microsoft.com/office/drawing/2014/main" id="{60C69B9D-50FC-483C-BFE4-DC971BF21BCB}"/>
            </a:ext>
          </a:extLst>
        </xdr:cNvPr>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528" name="【庁舎】&#10;有形固定資産減価償却率平均値テキスト">
          <a:extLst>
            <a:ext uri="{FF2B5EF4-FFF2-40B4-BE49-F238E27FC236}">
              <a16:creationId xmlns:a16="http://schemas.microsoft.com/office/drawing/2014/main" id="{7CB9027D-6C1D-49E7-AE2C-6B2DEC817C25}"/>
            </a:ext>
          </a:extLst>
        </xdr:cNvPr>
        <xdr:cNvSpPr txBox="1"/>
      </xdr:nvSpPr>
      <xdr:spPr>
        <a:xfrm>
          <a:off x="14738350" y="17207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529" name="フローチャート: 判断 528">
          <a:extLst>
            <a:ext uri="{FF2B5EF4-FFF2-40B4-BE49-F238E27FC236}">
              <a16:creationId xmlns:a16="http://schemas.microsoft.com/office/drawing/2014/main" id="{93C5DE40-9AF2-45DC-838F-D3148163A75A}"/>
            </a:ext>
          </a:extLst>
        </xdr:cNvPr>
        <xdr:cNvSpPr/>
      </xdr:nvSpPr>
      <xdr:spPr>
        <a:xfrm>
          <a:off x="14649450" y="1722918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530" name="フローチャート: 判断 529">
          <a:extLst>
            <a:ext uri="{FF2B5EF4-FFF2-40B4-BE49-F238E27FC236}">
              <a16:creationId xmlns:a16="http://schemas.microsoft.com/office/drawing/2014/main" id="{45859998-2A95-4761-962D-F640829FE54B}"/>
            </a:ext>
          </a:extLst>
        </xdr:cNvPr>
        <xdr:cNvSpPr/>
      </xdr:nvSpPr>
      <xdr:spPr>
        <a:xfrm>
          <a:off x="13887450" y="172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531" name="フローチャート: 判断 530">
          <a:extLst>
            <a:ext uri="{FF2B5EF4-FFF2-40B4-BE49-F238E27FC236}">
              <a16:creationId xmlns:a16="http://schemas.microsoft.com/office/drawing/2014/main" id="{C8445C52-2909-4670-B104-D45ACA094253}"/>
            </a:ext>
          </a:extLst>
        </xdr:cNvPr>
        <xdr:cNvSpPr/>
      </xdr:nvSpPr>
      <xdr:spPr>
        <a:xfrm>
          <a:off x="13093700" y="1726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532" name="フローチャート: 判断 531">
          <a:extLst>
            <a:ext uri="{FF2B5EF4-FFF2-40B4-BE49-F238E27FC236}">
              <a16:creationId xmlns:a16="http://schemas.microsoft.com/office/drawing/2014/main" id="{ECBF6AFF-0305-490B-9AB9-FBFFE17D2BFF}"/>
            </a:ext>
          </a:extLst>
        </xdr:cNvPr>
        <xdr:cNvSpPr/>
      </xdr:nvSpPr>
      <xdr:spPr>
        <a:xfrm>
          <a:off x="12299950" y="172798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id="{303A8AF5-8EEF-41EF-9435-5FC739AD442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id="{794717E1-3EF7-47C6-B194-565F83BEE08C}"/>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F5C860F0-56F8-470E-BE09-EEEB1C255C47}"/>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BAE16F97-BC8F-443C-99B9-E46ACA8900A2}"/>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3427650C-414E-4645-9AD1-F0176E22CD4A}"/>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40095</xdr:rowOff>
    </xdr:from>
    <xdr:to>
      <xdr:col>85</xdr:col>
      <xdr:colOff>177800</xdr:colOff>
      <xdr:row>103</xdr:row>
      <xdr:rowOff>141695</xdr:rowOff>
    </xdr:to>
    <xdr:sp macro="" textlink="">
      <xdr:nvSpPr>
        <xdr:cNvPr id="538" name="楕円 537">
          <a:extLst>
            <a:ext uri="{FF2B5EF4-FFF2-40B4-BE49-F238E27FC236}">
              <a16:creationId xmlns:a16="http://schemas.microsoft.com/office/drawing/2014/main" id="{4E9B0679-31E3-4261-9D25-3BB3916D77EE}"/>
            </a:ext>
          </a:extLst>
        </xdr:cNvPr>
        <xdr:cNvSpPr/>
      </xdr:nvSpPr>
      <xdr:spPr>
        <a:xfrm>
          <a:off x="14649450" y="171279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62972</xdr:rowOff>
    </xdr:from>
    <xdr:ext cx="405111" cy="259045"/>
    <xdr:sp macro="" textlink="">
      <xdr:nvSpPr>
        <xdr:cNvPr id="539" name="【庁舎】&#10;有形固定資産減価償却率該当値テキスト">
          <a:extLst>
            <a:ext uri="{FF2B5EF4-FFF2-40B4-BE49-F238E27FC236}">
              <a16:creationId xmlns:a16="http://schemas.microsoft.com/office/drawing/2014/main" id="{050EA921-CB3C-4C2F-8DA5-327060FC5D52}"/>
            </a:ext>
          </a:extLst>
        </xdr:cNvPr>
        <xdr:cNvSpPr txBox="1"/>
      </xdr:nvSpPr>
      <xdr:spPr>
        <a:xfrm>
          <a:off x="14738350" y="169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61323</xdr:rowOff>
    </xdr:from>
    <xdr:to>
      <xdr:col>81</xdr:col>
      <xdr:colOff>101600</xdr:colOff>
      <xdr:row>103</xdr:row>
      <xdr:rowOff>162923</xdr:rowOff>
    </xdr:to>
    <xdr:sp macro="" textlink="">
      <xdr:nvSpPr>
        <xdr:cNvPr id="540" name="楕円 539">
          <a:extLst>
            <a:ext uri="{FF2B5EF4-FFF2-40B4-BE49-F238E27FC236}">
              <a16:creationId xmlns:a16="http://schemas.microsoft.com/office/drawing/2014/main" id="{56552D83-9336-461D-A2DF-A415B861627D}"/>
            </a:ext>
          </a:extLst>
        </xdr:cNvPr>
        <xdr:cNvSpPr/>
      </xdr:nvSpPr>
      <xdr:spPr>
        <a:xfrm>
          <a:off x="1388745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90895</xdr:rowOff>
    </xdr:from>
    <xdr:to>
      <xdr:col>85</xdr:col>
      <xdr:colOff>127000</xdr:colOff>
      <xdr:row>103</xdr:row>
      <xdr:rowOff>112123</xdr:rowOff>
    </xdr:to>
    <xdr:cxnSp macro="">
      <xdr:nvCxnSpPr>
        <xdr:cNvPr id="541" name="直線コネクタ 540">
          <a:extLst>
            <a:ext uri="{FF2B5EF4-FFF2-40B4-BE49-F238E27FC236}">
              <a16:creationId xmlns:a16="http://schemas.microsoft.com/office/drawing/2014/main" id="{0C4F5F48-DCC7-4DA0-8545-29E65FC36D13}"/>
            </a:ext>
          </a:extLst>
        </xdr:cNvPr>
        <xdr:cNvCxnSpPr/>
      </xdr:nvCxnSpPr>
      <xdr:spPr>
        <a:xfrm flipV="1">
          <a:off x="13938250" y="17178745"/>
          <a:ext cx="762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80918</xdr:rowOff>
    </xdr:from>
    <xdr:to>
      <xdr:col>76</xdr:col>
      <xdr:colOff>165100</xdr:colOff>
      <xdr:row>104</xdr:row>
      <xdr:rowOff>11068</xdr:rowOff>
    </xdr:to>
    <xdr:sp macro="" textlink="">
      <xdr:nvSpPr>
        <xdr:cNvPr id="542" name="楕円 541">
          <a:extLst>
            <a:ext uri="{FF2B5EF4-FFF2-40B4-BE49-F238E27FC236}">
              <a16:creationId xmlns:a16="http://schemas.microsoft.com/office/drawing/2014/main" id="{E5EE7671-B23A-4714-B138-8580F9231472}"/>
            </a:ext>
          </a:extLst>
        </xdr:cNvPr>
        <xdr:cNvSpPr/>
      </xdr:nvSpPr>
      <xdr:spPr>
        <a:xfrm>
          <a:off x="13093700" y="1716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112123</xdr:rowOff>
    </xdr:from>
    <xdr:to>
      <xdr:col>81</xdr:col>
      <xdr:colOff>50800</xdr:colOff>
      <xdr:row>103</xdr:row>
      <xdr:rowOff>131718</xdr:rowOff>
    </xdr:to>
    <xdr:cxnSp macro="">
      <xdr:nvCxnSpPr>
        <xdr:cNvPr id="543" name="直線コネクタ 542">
          <a:extLst>
            <a:ext uri="{FF2B5EF4-FFF2-40B4-BE49-F238E27FC236}">
              <a16:creationId xmlns:a16="http://schemas.microsoft.com/office/drawing/2014/main" id="{3400129A-6B1E-48AC-8B14-2D2778A50AAB}"/>
            </a:ext>
          </a:extLst>
        </xdr:cNvPr>
        <xdr:cNvCxnSpPr/>
      </xdr:nvCxnSpPr>
      <xdr:spPr>
        <a:xfrm flipV="1">
          <a:off x="13144500" y="17199973"/>
          <a:ext cx="7937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89081</xdr:rowOff>
    </xdr:from>
    <xdr:to>
      <xdr:col>72</xdr:col>
      <xdr:colOff>38100</xdr:colOff>
      <xdr:row>104</xdr:row>
      <xdr:rowOff>19231</xdr:rowOff>
    </xdr:to>
    <xdr:sp macro="" textlink="">
      <xdr:nvSpPr>
        <xdr:cNvPr id="544" name="楕円 543">
          <a:extLst>
            <a:ext uri="{FF2B5EF4-FFF2-40B4-BE49-F238E27FC236}">
              <a16:creationId xmlns:a16="http://schemas.microsoft.com/office/drawing/2014/main" id="{337B44EE-4BB5-4B05-90DB-9C1B04E2BC3C}"/>
            </a:ext>
          </a:extLst>
        </xdr:cNvPr>
        <xdr:cNvSpPr/>
      </xdr:nvSpPr>
      <xdr:spPr>
        <a:xfrm>
          <a:off x="12299950" y="171769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131718</xdr:rowOff>
    </xdr:from>
    <xdr:to>
      <xdr:col>76</xdr:col>
      <xdr:colOff>114300</xdr:colOff>
      <xdr:row>103</xdr:row>
      <xdr:rowOff>139881</xdr:rowOff>
    </xdr:to>
    <xdr:cxnSp macro="">
      <xdr:nvCxnSpPr>
        <xdr:cNvPr id="545" name="直線コネクタ 544">
          <a:extLst>
            <a:ext uri="{FF2B5EF4-FFF2-40B4-BE49-F238E27FC236}">
              <a16:creationId xmlns:a16="http://schemas.microsoft.com/office/drawing/2014/main" id="{5FE04CC3-A4C1-46EC-B049-B93565595821}"/>
            </a:ext>
          </a:extLst>
        </xdr:cNvPr>
        <xdr:cNvCxnSpPr/>
      </xdr:nvCxnSpPr>
      <xdr:spPr>
        <a:xfrm flipV="1">
          <a:off x="12344400" y="17219568"/>
          <a:ext cx="8001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546" name="n_1aveValue【庁舎】&#10;有形固定資産減価償却率">
          <a:extLst>
            <a:ext uri="{FF2B5EF4-FFF2-40B4-BE49-F238E27FC236}">
              <a16:creationId xmlns:a16="http://schemas.microsoft.com/office/drawing/2014/main" id="{658819E4-F89B-4B39-A0F3-3981F0F0349F}"/>
            </a:ext>
          </a:extLst>
        </xdr:cNvPr>
        <xdr:cNvSpPr txBox="1"/>
      </xdr:nvSpPr>
      <xdr:spPr>
        <a:xfrm>
          <a:off x="13742044" y="17356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547" name="n_2aveValue【庁舎】&#10;有形固定資産減価償却率">
          <a:extLst>
            <a:ext uri="{FF2B5EF4-FFF2-40B4-BE49-F238E27FC236}">
              <a16:creationId xmlns:a16="http://schemas.microsoft.com/office/drawing/2014/main" id="{790BC634-6D0F-4503-8917-FAC16AE8CCDA}"/>
            </a:ext>
          </a:extLst>
        </xdr:cNvPr>
        <xdr:cNvSpPr txBox="1"/>
      </xdr:nvSpPr>
      <xdr:spPr>
        <a:xfrm>
          <a:off x="12960994" y="1736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548" name="n_3aveValue【庁舎】&#10;有形固定資産減価償却率">
          <a:extLst>
            <a:ext uri="{FF2B5EF4-FFF2-40B4-BE49-F238E27FC236}">
              <a16:creationId xmlns:a16="http://schemas.microsoft.com/office/drawing/2014/main" id="{94A1B9B7-CE50-4662-8764-0F6032C96EC6}"/>
            </a:ext>
          </a:extLst>
        </xdr:cNvPr>
        <xdr:cNvSpPr txBox="1"/>
      </xdr:nvSpPr>
      <xdr:spPr>
        <a:xfrm>
          <a:off x="12167244" y="17372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8000</xdr:rowOff>
    </xdr:from>
    <xdr:ext cx="405111" cy="259045"/>
    <xdr:sp macro="" textlink="">
      <xdr:nvSpPr>
        <xdr:cNvPr id="549" name="n_1mainValue【庁舎】&#10;有形固定資産減価償却率">
          <a:extLst>
            <a:ext uri="{FF2B5EF4-FFF2-40B4-BE49-F238E27FC236}">
              <a16:creationId xmlns:a16="http://schemas.microsoft.com/office/drawing/2014/main" id="{E7C36C43-C576-4BC4-9469-1F3AE2C64DF5}"/>
            </a:ext>
          </a:extLst>
        </xdr:cNvPr>
        <xdr:cNvSpPr txBox="1"/>
      </xdr:nvSpPr>
      <xdr:spPr>
        <a:xfrm>
          <a:off x="13742044" y="1692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27595</xdr:rowOff>
    </xdr:from>
    <xdr:ext cx="405111" cy="259045"/>
    <xdr:sp macro="" textlink="">
      <xdr:nvSpPr>
        <xdr:cNvPr id="550" name="n_2mainValue【庁舎】&#10;有形固定資産減価償却率">
          <a:extLst>
            <a:ext uri="{FF2B5EF4-FFF2-40B4-BE49-F238E27FC236}">
              <a16:creationId xmlns:a16="http://schemas.microsoft.com/office/drawing/2014/main" id="{B83401C8-0D3C-4F30-96C1-73E0E0580E62}"/>
            </a:ext>
          </a:extLst>
        </xdr:cNvPr>
        <xdr:cNvSpPr txBox="1"/>
      </xdr:nvSpPr>
      <xdr:spPr>
        <a:xfrm>
          <a:off x="12960994" y="1694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35758</xdr:rowOff>
    </xdr:from>
    <xdr:ext cx="405111" cy="259045"/>
    <xdr:sp macro="" textlink="">
      <xdr:nvSpPr>
        <xdr:cNvPr id="551" name="n_3mainValue【庁舎】&#10;有形固定資産減価償却率">
          <a:extLst>
            <a:ext uri="{FF2B5EF4-FFF2-40B4-BE49-F238E27FC236}">
              <a16:creationId xmlns:a16="http://schemas.microsoft.com/office/drawing/2014/main" id="{26D99FF6-532B-49DA-9CF0-371FF593BE92}"/>
            </a:ext>
          </a:extLst>
        </xdr:cNvPr>
        <xdr:cNvSpPr txBox="1"/>
      </xdr:nvSpPr>
      <xdr:spPr>
        <a:xfrm>
          <a:off x="12167244" y="1695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id="{1D7E537E-9F27-40E1-B645-914115717B6E}"/>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id="{57A4626F-4E19-4F53-9C2F-7D71156C5CB0}"/>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id="{0184EFF4-0117-4687-ABEA-A12116BFC7E8}"/>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id="{1E721187-C85B-4190-AD3C-3B734BE6558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id="{222F5A41-F222-48F0-BD19-CF1CA718AA8C}"/>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id="{BB3C21E7-8AE3-454C-8082-4B08F93B8126}"/>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id="{76A50CBA-07B3-452D-8D98-7EB79FCDEB7C}"/>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id="{35B9BB33-1B2A-4958-851F-D5BB6AB1E81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id="{2EFEB93B-6D37-45A1-8390-701B8E5A545F}"/>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id="{00C3C6F0-FA45-4856-B88D-4A20E4DE5F75}"/>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2" name="直線コネクタ 561">
          <a:extLst>
            <a:ext uri="{FF2B5EF4-FFF2-40B4-BE49-F238E27FC236}">
              <a16:creationId xmlns:a16="http://schemas.microsoft.com/office/drawing/2014/main" id="{0F6B78AA-A86C-49F0-8A3C-48E1E002AFC4}"/>
            </a:ext>
          </a:extLst>
        </xdr:cNvPr>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3" name="テキスト ボックス 562">
          <a:extLst>
            <a:ext uri="{FF2B5EF4-FFF2-40B4-BE49-F238E27FC236}">
              <a16:creationId xmlns:a16="http://schemas.microsoft.com/office/drawing/2014/main" id="{E838F453-701D-4858-9E3C-98613890D64A}"/>
            </a:ext>
          </a:extLst>
        </xdr:cNvPr>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4" name="直線コネクタ 563">
          <a:extLst>
            <a:ext uri="{FF2B5EF4-FFF2-40B4-BE49-F238E27FC236}">
              <a16:creationId xmlns:a16="http://schemas.microsoft.com/office/drawing/2014/main" id="{7FE32C13-4793-4F52-8F3C-9D1D37750A96}"/>
            </a:ext>
          </a:extLst>
        </xdr:cNvPr>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65" name="テキスト ボックス 564">
          <a:extLst>
            <a:ext uri="{FF2B5EF4-FFF2-40B4-BE49-F238E27FC236}">
              <a16:creationId xmlns:a16="http://schemas.microsoft.com/office/drawing/2014/main" id="{8F9CD74B-5954-49BA-ACD5-9462C4B7F85D}"/>
            </a:ext>
          </a:extLst>
        </xdr:cNvPr>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66" name="直線コネクタ 565">
          <a:extLst>
            <a:ext uri="{FF2B5EF4-FFF2-40B4-BE49-F238E27FC236}">
              <a16:creationId xmlns:a16="http://schemas.microsoft.com/office/drawing/2014/main" id="{4121948C-4BB1-4124-8737-0917F9B449F9}"/>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67" name="テキスト ボックス 566">
          <a:extLst>
            <a:ext uri="{FF2B5EF4-FFF2-40B4-BE49-F238E27FC236}">
              <a16:creationId xmlns:a16="http://schemas.microsoft.com/office/drawing/2014/main" id="{59B9B986-2426-4958-9AE6-2015AF3DAA42}"/>
            </a:ext>
          </a:extLst>
        </xdr:cNvPr>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68" name="直線コネクタ 567">
          <a:extLst>
            <a:ext uri="{FF2B5EF4-FFF2-40B4-BE49-F238E27FC236}">
              <a16:creationId xmlns:a16="http://schemas.microsoft.com/office/drawing/2014/main" id="{FB2C5CCD-BFCB-4AA6-A240-E050B3D35C30}"/>
            </a:ext>
          </a:extLst>
        </xdr:cNvPr>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69" name="テキスト ボックス 568">
          <a:extLst>
            <a:ext uri="{FF2B5EF4-FFF2-40B4-BE49-F238E27FC236}">
              <a16:creationId xmlns:a16="http://schemas.microsoft.com/office/drawing/2014/main" id="{12081112-EBF5-47D9-BF13-7ADB106FD282}"/>
            </a:ext>
          </a:extLst>
        </xdr:cNvPr>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0" name="直線コネクタ 569">
          <a:extLst>
            <a:ext uri="{FF2B5EF4-FFF2-40B4-BE49-F238E27FC236}">
              <a16:creationId xmlns:a16="http://schemas.microsoft.com/office/drawing/2014/main" id="{AE402FD0-1A01-4028-935B-3D0E3C1B90A2}"/>
            </a:ext>
          </a:extLst>
        </xdr:cNvPr>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1" name="テキスト ボックス 570">
          <a:extLst>
            <a:ext uri="{FF2B5EF4-FFF2-40B4-BE49-F238E27FC236}">
              <a16:creationId xmlns:a16="http://schemas.microsoft.com/office/drawing/2014/main" id="{8E069866-7547-442E-9E1D-CCBA693F1163}"/>
            </a:ext>
          </a:extLst>
        </xdr:cNvPr>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2" name="直線コネクタ 571">
          <a:extLst>
            <a:ext uri="{FF2B5EF4-FFF2-40B4-BE49-F238E27FC236}">
              <a16:creationId xmlns:a16="http://schemas.microsoft.com/office/drawing/2014/main" id="{646D7EF7-F5F4-4ABA-B284-60690E25A375}"/>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3" name="テキスト ボックス 572">
          <a:extLst>
            <a:ext uri="{FF2B5EF4-FFF2-40B4-BE49-F238E27FC236}">
              <a16:creationId xmlns:a16="http://schemas.microsoft.com/office/drawing/2014/main" id="{8A6E98E1-2326-48A8-9109-55A0EB662181}"/>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4" name="【庁舎】&#10;一人当たり面積グラフ枠">
          <a:extLst>
            <a:ext uri="{FF2B5EF4-FFF2-40B4-BE49-F238E27FC236}">
              <a16:creationId xmlns:a16="http://schemas.microsoft.com/office/drawing/2014/main" id="{C371C11C-B377-4069-A23C-25CD813A256B}"/>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575" name="直線コネクタ 574">
          <a:extLst>
            <a:ext uri="{FF2B5EF4-FFF2-40B4-BE49-F238E27FC236}">
              <a16:creationId xmlns:a16="http://schemas.microsoft.com/office/drawing/2014/main" id="{1D71CE34-FDEB-4489-A37A-22517559C3BA}"/>
            </a:ext>
          </a:extLst>
        </xdr:cNvPr>
        <xdr:cNvCxnSpPr/>
      </xdr:nvCxnSpPr>
      <xdr:spPr>
        <a:xfrm flipV="1">
          <a:off x="19951064" y="166001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576" name="【庁舎】&#10;一人当たり面積最小値テキスト">
          <a:extLst>
            <a:ext uri="{FF2B5EF4-FFF2-40B4-BE49-F238E27FC236}">
              <a16:creationId xmlns:a16="http://schemas.microsoft.com/office/drawing/2014/main" id="{873C17AA-1135-4605-A61E-C17C5E95B816}"/>
            </a:ext>
          </a:extLst>
        </xdr:cNvPr>
        <xdr:cNvSpPr txBox="1"/>
      </xdr:nvSpPr>
      <xdr:spPr>
        <a:xfrm>
          <a:off x="19989800"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577" name="直線コネクタ 576">
          <a:extLst>
            <a:ext uri="{FF2B5EF4-FFF2-40B4-BE49-F238E27FC236}">
              <a16:creationId xmlns:a16="http://schemas.microsoft.com/office/drawing/2014/main" id="{E569C7B2-749C-4B14-911D-E9C06DAB0A90}"/>
            </a:ext>
          </a:extLst>
        </xdr:cNvPr>
        <xdr:cNvCxnSpPr/>
      </xdr:nvCxnSpPr>
      <xdr:spPr>
        <a:xfrm>
          <a:off x="19881850" y="17952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578" name="【庁舎】&#10;一人当たり面積最大値テキスト">
          <a:extLst>
            <a:ext uri="{FF2B5EF4-FFF2-40B4-BE49-F238E27FC236}">
              <a16:creationId xmlns:a16="http://schemas.microsoft.com/office/drawing/2014/main" id="{34EBBE61-C1E3-401C-B5CF-F856C515C00C}"/>
            </a:ext>
          </a:extLst>
        </xdr:cNvPr>
        <xdr:cNvSpPr txBox="1"/>
      </xdr:nvSpPr>
      <xdr:spPr>
        <a:xfrm>
          <a:off x="19989800" y="163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579" name="直線コネクタ 578">
          <a:extLst>
            <a:ext uri="{FF2B5EF4-FFF2-40B4-BE49-F238E27FC236}">
              <a16:creationId xmlns:a16="http://schemas.microsoft.com/office/drawing/2014/main" id="{0FAD8EC1-0DF5-4F6A-B499-C2953896D6DF}"/>
            </a:ext>
          </a:extLst>
        </xdr:cNvPr>
        <xdr:cNvCxnSpPr/>
      </xdr:nvCxnSpPr>
      <xdr:spPr>
        <a:xfrm>
          <a:off x="19881850" y="16600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20972</xdr:rowOff>
    </xdr:from>
    <xdr:ext cx="469744" cy="259045"/>
    <xdr:sp macro="" textlink="">
      <xdr:nvSpPr>
        <xdr:cNvPr id="580" name="【庁舎】&#10;一人当たり面積平均値テキスト">
          <a:extLst>
            <a:ext uri="{FF2B5EF4-FFF2-40B4-BE49-F238E27FC236}">
              <a16:creationId xmlns:a16="http://schemas.microsoft.com/office/drawing/2014/main" id="{A54E79FE-C7ED-4FD3-BFAC-FE8BA838C30F}"/>
            </a:ext>
          </a:extLst>
        </xdr:cNvPr>
        <xdr:cNvSpPr txBox="1"/>
      </xdr:nvSpPr>
      <xdr:spPr>
        <a:xfrm>
          <a:off x="19989800" y="17623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581" name="フローチャート: 判断 580">
          <a:extLst>
            <a:ext uri="{FF2B5EF4-FFF2-40B4-BE49-F238E27FC236}">
              <a16:creationId xmlns:a16="http://schemas.microsoft.com/office/drawing/2014/main" id="{41739876-FCC7-4D45-9BCC-26FEFE13639A}"/>
            </a:ext>
          </a:extLst>
        </xdr:cNvPr>
        <xdr:cNvSpPr/>
      </xdr:nvSpPr>
      <xdr:spPr>
        <a:xfrm>
          <a:off x="19900900" y="1764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582" name="フローチャート: 判断 581">
          <a:extLst>
            <a:ext uri="{FF2B5EF4-FFF2-40B4-BE49-F238E27FC236}">
              <a16:creationId xmlns:a16="http://schemas.microsoft.com/office/drawing/2014/main" id="{094FA685-BE4E-42BD-BB04-9144404596E7}"/>
            </a:ext>
          </a:extLst>
        </xdr:cNvPr>
        <xdr:cNvSpPr/>
      </xdr:nvSpPr>
      <xdr:spPr>
        <a:xfrm>
          <a:off x="19157950" y="176637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583" name="フローチャート: 判断 582">
          <a:extLst>
            <a:ext uri="{FF2B5EF4-FFF2-40B4-BE49-F238E27FC236}">
              <a16:creationId xmlns:a16="http://schemas.microsoft.com/office/drawing/2014/main" id="{A0A5004B-3C8C-4174-8FDC-51C75BB5411D}"/>
            </a:ext>
          </a:extLst>
        </xdr:cNvPr>
        <xdr:cNvSpPr/>
      </xdr:nvSpPr>
      <xdr:spPr>
        <a:xfrm>
          <a:off x="1834515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584" name="フローチャート: 判断 583">
          <a:extLst>
            <a:ext uri="{FF2B5EF4-FFF2-40B4-BE49-F238E27FC236}">
              <a16:creationId xmlns:a16="http://schemas.microsoft.com/office/drawing/2014/main" id="{455EEC22-946E-4E3E-A097-41F9C3E706F2}"/>
            </a:ext>
          </a:extLst>
        </xdr:cNvPr>
        <xdr:cNvSpPr/>
      </xdr:nvSpPr>
      <xdr:spPr>
        <a:xfrm>
          <a:off x="17551400" y="1767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4F0DA58D-45A8-4126-A41F-179EC7B88FE6}"/>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708CC566-C961-4BC6-B8F0-A0A2C1F2A0E7}"/>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931EFC79-615A-424A-958B-6E4EFD40EA12}"/>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D8FCE19B-5B32-44CA-B9B2-4DF9B3CDB8C6}"/>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C7301709-99A3-4093-8D23-A8F7329FB557}"/>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590" name="楕円 589">
          <a:extLst>
            <a:ext uri="{FF2B5EF4-FFF2-40B4-BE49-F238E27FC236}">
              <a16:creationId xmlns:a16="http://schemas.microsoft.com/office/drawing/2014/main" id="{80DA0C53-56A0-4609-AF17-84E83E9D7595}"/>
            </a:ext>
          </a:extLst>
        </xdr:cNvPr>
        <xdr:cNvSpPr/>
      </xdr:nvSpPr>
      <xdr:spPr>
        <a:xfrm>
          <a:off x="19900900" y="174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23513</xdr:rowOff>
    </xdr:from>
    <xdr:ext cx="469744" cy="259045"/>
    <xdr:sp macro="" textlink="">
      <xdr:nvSpPr>
        <xdr:cNvPr id="591" name="【庁舎】&#10;一人当たり面積該当値テキスト">
          <a:extLst>
            <a:ext uri="{FF2B5EF4-FFF2-40B4-BE49-F238E27FC236}">
              <a16:creationId xmlns:a16="http://schemas.microsoft.com/office/drawing/2014/main" id="{DC04377C-6E6A-4E63-BECB-F8C88292153E}"/>
            </a:ext>
          </a:extLst>
        </xdr:cNvPr>
        <xdr:cNvSpPr txBox="1"/>
      </xdr:nvSpPr>
      <xdr:spPr>
        <a:xfrm>
          <a:off x="19989800"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592" name="楕円 591">
          <a:extLst>
            <a:ext uri="{FF2B5EF4-FFF2-40B4-BE49-F238E27FC236}">
              <a16:creationId xmlns:a16="http://schemas.microsoft.com/office/drawing/2014/main" id="{44DDDC8D-3622-4DB3-8A0B-87D6546AD381}"/>
            </a:ext>
          </a:extLst>
        </xdr:cNvPr>
        <xdr:cNvSpPr/>
      </xdr:nvSpPr>
      <xdr:spPr>
        <a:xfrm>
          <a:off x="19157950" y="17433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51436</xdr:rowOff>
    </xdr:from>
    <xdr:to>
      <xdr:col>116</xdr:col>
      <xdr:colOff>63500</xdr:colOff>
      <xdr:row>105</xdr:row>
      <xdr:rowOff>53339</xdr:rowOff>
    </xdr:to>
    <xdr:cxnSp macro="">
      <xdr:nvCxnSpPr>
        <xdr:cNvPr id="593" name="直線コネクタ 592">
          <a:extLst>
            <a:ext uri="{FF2B5EF4-FFF2-40B4-BE49-F238E27FC236}">
              <a16:creationId xmlns:a16="http://schemas.microsoft.com/office/drawing/2014/main" id="{A6AA8427-31C3-4446-B993-08AFE9724305}"/>
            </a:ext>
          </a:extLst>
        </xdr:cNvPr>
        <xdr:cNvCxnSpPr/>
      </xdr:nvCxnSpPr>
      <xdr:spPr>
        <a:xfrm flipV="1">
          <a:off x="19202400" y="17482186"/>
          <a:ext cx="7493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2539</xdr:rowOff>
    </xdr:from>
    <xdr:to>
      <xdr:col>107</xdr:col>
      <xdr:colOff>101600</xdr:colOff>
      <xdr:row>105</xdr:row>
      <xdr:rowOff>104139</xdr:rowOff>
    </xdr:to>
    <xdr:sp macro="" textlink="">
      <xdr:nvSpPr>
        <xdr:cNvPr id="594" name="楕円 593">
          <a:extLst>
            <a:ext uri="{FF2B5EF4-FFF2-40B4-BE49-F238E27FC236}">
              <a16:creationId xmlns:a16="http://schemas.microsoft.com/office/drawing/2014/main" id="{36A3F4D8-CB38-47EE-8FB2-894A048AB9C6}"/>
            </a:ext>
          </a:extLst>
        </xdr:cNvPr>
        <xdr:cNvSpPr/>
      </xdr:nvSpPr>
      <xdr:spPr>
        <a:xfrm>
          <a:off x="1834515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53339</xdr:rowOff>
    </xdr:to>
    <xdr:cxnSp macro="">
      <xdr:nvCxnSpPr>
        <xdr:cNvPr id="595" name="直線コネクタ 594">
          <a:extLst>
            <a:ext uri="{FF2B5EF4-FFF2-40B4-BE49-F238E27FC236}">
              <a16:creationId xmlns:a16="http://schemas.microsoft.com/office/drawing/2014/main" id="{36C9840F-BF5E-4549-A675-9ECAAFB604E7}"/>
            </a:ext>
          </a:extLst>
        </xdr:cNvPr>
        <xdr:cNvCxnSpPr/>
      </xdr:nvCxnSpPr>
      <xdr:spPr>
        <a:xfrm>
          <a:off x="18395950" y="174840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2539</xdr:rowOff>
    </xdr:from>
    <xdr:to>
      <xdr:col>102</xdr:col>
      <xdr:colOff>165100</xdr:colOff>
      <xdr:row>105</xdr:row>
      <xdr:rowOff>104139</xdr:rowOff>
    </xdr:to>
    <xdr:sp macro="" textlink="">
      <xdr:nvSpPr>
        <xdr:cNvPr id="596" name="楕円 595">
          <a:extLst>
            <a:ext uri="{FF2B5EF4-FFF2-40B4-BE49-F238E27FC236}">
              <a16:creationId xmlns:a16="http://schemas.microsoft.com/office/drawing/2014/main" id="{3E69198C-2B65-40C2-8590-4FDA01C7B924}"/>
            </a:ext>
          </a:extLst>
        </xdr:cNvPr>
        <xdr:cNvSpPr/>
      </xdr:nvSpPr>
      <xdr:spPr>
        <a:xfrm>
          <a:off x="175514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53339</xdr:rowOff>
    </xdr:from>
    <xdr:to>
      <xdr:col>107</xdr:col>
      <xdr:colOff>50800</xdr:colOff>
      <xdr:row>105</xdr:row>
      <xdr:rowOff>53339</xdr:rowOff>
    </xdr:to>
    <xdr:cxnSp macro="">
      <xdr:nvCxnSpPr>
        <xdr:cNvPr id="597" name="直線コネクタ 596">
          <a:extLst>
            <a:ext uri="{FF2B5EF4-FFF2-40B4-BE49-F238E27FC236}">
              <a16:creationId xmlns:a16="http://schemas.microsoft.com/office/drawing/2014/main" id="{22523130-7A46-4F39-A782-7E1ED5D1BBA2}"/>
            </a:ext>
          </a:extLst>
        </xdr:cNvPr>
        <xdr:cNvCxnSpPr/>
      </xdr:nvCxnSpPr>
      <xdr:spPr>
        <a:xfrm>
          <a:off x="17602200" y="1748408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154322</xdr:rowOff>
    </xdr:from>
    <xdr:ext cx="469744" cy="259045"/>
    <xdr:sp macro="" textlink="">
      <xdr:nvSpPr>
        <xdr:cNvPr id="598" name="n_1aveValue【庁舎】&#10;一人当たり面積">
          <a:extLst>
            <a:ext uri="{FF2B5EF4-FFF2-40B4-BE49-F238E27FC236}">
              <a16:creationId xmlns:a16="http://schemas.microsoft.com/office/drawing/2014/main" id="{699AD8EF-ED48-470B-B5DB-70D0B232EE77}"/>
            </a:ext>
          </a:extLst>
        </xdr:cNvPr>
        <xdr:cNvSpPr txBox="1"/>
      </xdr:nvSpPr>
      <xdr:spPr>
        <a:xfrm>
          <a:off x="18980227" y="1775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144797</xdr:rowOff>
    </xdr:from>
    <xdr:ext cx="469744" cy="259045"/>
    <xdr:sp macro="" textlink="">
      <xdr:nvSpPr>
        <xdr:cNvPr id="599" name="n_2aveValue【庁舎】&#10;一人当たり面積">
          <a:extLst>
            <a:ext uri="{FF2B5EF4-FFF2-40B4-BE49-F238E27FC236}">
              <a16:creationId xmlns:a16="http://schemas.microsoft.com/office/drawing/2014/main" id="{850559CA-8789-46E7-80CA-7B7F6C6A1F73}"/>
            </a:ext>
          </a:extLst>
        </xdr:cNvPr>
        <xdr:cNvSpPr txBox="1"/>
      </xdr:nvSpPr>
      <xdr:spPr>
        <a:xfrm>
          <a:off x="181801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161941</xdr:rowOff>
    </xdr:from>
    <xdr:ext cx="469744" cy="259045"/>
    <xdr:sp macro="" textlink="">
      <xdr:nvSpPr>
        <xdr:cNvPr id="600" name="n_3aveValue【庁舎】&#10;一人当たり面積">
          <a:extLst>
            <a:ext uri="{FF2B5EF4-FFF2-40B4-BE49-F238E27FC236}">
              <a16:creationId xmlns:a16="http://schemas.microsoft.com/office/drawing/2014/main" id="{29DC8AA5-81D8-402F-BBDD-ADC57A9FFF81}"/>
            </a:ext>
          </a:extLst>
        </xdr:cNvPr>
        <xdr:cNvSpPr txBox="1"/>
      </xdr:nvSpPr>
      <xdr:spPr>
        <a:xfrm>
          <a:off x="17386377" y="1776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601" name="n_1mainValue【庁舎】&#10;一人当たり面積">
          <a:extLst>
            <a:ext uri="{FF2B5EF4-FFF2-40B4-BE49-F238E27FC236}">
              <a16:creationId xmlns:a16="http://schemas.microsoft.com/office/drawing/2014/main" id="{048A8069-3469-438F-BF52-F615FEB2C736}"/>
            </a:ext>
          </a:extLst>
        </xdr:cNvPr>
        <xdr:cNvSpPr txBox="1"/>
      </xdr:nvSpPr>
      <xdr:spPr>
        <a:xfrm>
          <a:off x="189802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120666</xdr:rowOff>
    </xdr:from>
    <xdr:ext cx="469744" cy="259045"/>
    <xdr:sp macro="" textlink="">
      <xdr:nvSpPr>
        <xdr:cNvPr id="602" name="n_2mainValue【庁舎】&#10;一人当たり面積">
          <a:extLst>
            <a:ext uri="{FF2B5EF4-FFF2-40B4-BE49-F238E27FC236}">
              <a16:creationId xmlns:a16="http://schemas.microsoft.com/office/drawing/2014/main" id="{D9DBDBBA-D242-43FF-B068-428DC7F50AFD}"/>
            </a:ext>
          </a:extLst>
        </xdr:cNvPr>
        <xdr:cNvSpPr txBox="1"/>
      </xdr:nvSpPr>
      <xdr:spPr>
        <a:xfrm>
          <a:off x="181801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120666</xdr:rowOff>
    </xdr:from>
    <xdr:ext cx="469744" cy="259045"/>
    <xdr:sp macro="" textlink="">
      <xdr:nvSpPr>
        <xdr:cNvPr id="603" name="n_3mainValue【庁舎】&#10;一人当たり面積">
          <a:extLst>
            <a:ext uri="{FF2B5EF4-FFF2-40B4-BE49-F238E27FC236}">
              <a16:creationId xmlns:a16="http://schemas.microsoft.com/office/drawing/2014/main" id="{6E144416-958F-4250-A845-F137659AD9C7}"/>
            </a:ext>
          </a:extLst>
        </xdr:cNvPr>
        <xdr:cNvSpPr txBox="1"/>
      </xdr:nvSpPr>
      <xdr:spPr>
        <a:xfrm>
          <a:off x="1738637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4" name="正方形/長方形 603">
          <a:extLst>
            <a:ext uri="{FF2B5EF4-FFF2-40B4-BE49-F238E27FC236}">
              <a16:creationId xmlns:a16="http://schemas.microsoft.com/office/drawing/2014/main" id="{DD72690D-B4B1-4749-A951-D6636535176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5" name="正方形/長方形 604">
          <a:extLst>
            <a:ext uri="{FF2B5EF4-FFF2-40B4-BE49-F238E27FC236}">
              <a16:creationId xmlns:a16="http://schemas.microsoft.com/office/drawing/2014/main" id="{3AC38E9C-0D26-4AE4-8C6F-1CCB49CEDFC7}"/>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6" name="テキスト ボックス 605">
          <a:extLst>
            <a:ext uri="{FF2B5EF4-FFF2-40B4-BE49-F238E27FC236}">
              <a16:creationId xmlns:a16="http://schemas.microsoft.com/office/drawing/2014/main" id="{27A351E5-454B-4F3E-AC84-2544C500D4D1}"/>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庁舎・図書館・体育館については平成</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年に建築されたが、電気設備・機械設備については、そのほとんどが法定耐用年数</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年以下であり、耐用年数を経過しつつあるため、有形固定資産減価償却率は高くなってきている。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特に庁舎については、設備の更新時期に差しかかっており、今後の設備更新や予備スペースの活用を念頭に現在、庁舎の長寿命化利活用検討に取り組んでいるところである。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また、消防施設については平成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年度に消防庁舎</a:t>
          </a:r>
          <a:r>
            <a:rPr kumimoji="1" lang="ja-JP" altLang="ja-JP" sz="1100">
              <a:solidFill>
                <a:schemeClr val="dk1"/>
              </a:solidFill>
              <a:effectLst/>
              <a:latin typeface="+mn-ea"/>
              <a:ea typeface="+mn-ea"/>
              <a:cs typeface="+mn-cs"/>
            </a:rPr>
            <a:t>建替えを実施していることから、類似団体と比較し有形固定資産減価償却率は低くなっている。</a:t>
          </a:r>
          <a:endParaRPr lang="ja-JP" altLang="ja-JP" sz="11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37,466
37,182
25.68
13,269,475
12,992,153
54,334
8,253,018
15,990,944</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14.1
115.6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14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ysClr val="windowText" lastClr="000000"/>
              </a:solidFill>
              <a:latin typeface="ＭＳ Ｐゴシック"/>
              <a:ea typeface="ＭＳ Ｐゴシック"/>
            </a:rPr>
            <a:t>　個人住民税が増収となったものの、平成29年度まで上昇基調であった法人税が減少に転じたことなどにより歳入総額においても減少に転じたものの歳出において、新クリーンセンター建設負担金が前年度でほぼ完了したことなどにより、歳出総額が減少したことにより、財政力指数は上昇している。</a:t>
          </a:r>
          <a:endParaRPr kumimoji="1" lang="en-US" altLang="ja-JP" sz="1400">
            <a:solidFill>
              <a:sysClr val="windowText" lastClr="000000"/>
            </a:solidFill>
            <a:latin typeface="ＭＳ Ｐゴシック"/>
            <a:ea typeface="ＭＳ Ｐゴシック"/>
          </a:endParaRPr>
        </a:p>
        <a:p>
          <a:r>
            <a:rPr kumimoji="1" lang="ja-JP" altLang="en-US" sz="1400">
              <a:solidFill>
                <a:sysClr val="windowText" lastClr="000000"/>
              </a:solidFill>
              <a:latin typeface="ＭＳ Ｐゴシック"/>
              <a:ea typeface="ＭＳ Ｐゴシック"/>
            </a:rPr>
            <a:t>　年度間の財源調整を行う財政調整基金を一定程度確保しておくなど、持続可能な財政基盤の確保に努める必要がある。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14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14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127635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99695</xdr:rowOff>
    </xdr:from>
    <xdr:ext cx="762000" cy="25146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14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0.26</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127635</xdr:rowOff>
    </xdr:from>
    <xdr:to>
      <xdr:col>24</xdr:col>
      <xdr:colOff>12700</xdr:colOff>
      <xdr:row>45</xdr:row>
      <xdr:rowOff>127635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3810</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156845</xdr:rowOff>
    </xdr:from>
    <xdr:to>
      <xdr:col>23</xdr:col>
      <xdr:colOff>133350</xdr:colOff>
      <xdr:row>42</xdr:row>
      <xdr:rowOff>12065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1862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14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41910</xdr:rowOff>
    </xdr:from>
    <xdr:to>
      <xdr:col>23</xdr:col>
      <xdr:colOff>184150</xdr:colOff>
      <xdr:row>42</xdr:row>
      <xdr:rowOff>143510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12065</xdr:rowOff>
    </xdr:from>
    <xdr:to>
      <xdr:col>19</xdr:col>
      <xdr:colOff>133350</xdr:colOff>
      <xdr:row>42</xdr:row>
      <xdr:rowOff>38735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1296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55245</xdr:rowOff>
    </xdr:from>
    <xdr:to>
      <xdr:col>19</xdr:col>
      <xdr:colOff>184150</xdr:colOff>
      <xdr:row>42</xdr:row>
      <xdr:rowOff>156845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141605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425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38735</xdr:rowOff>
    </xdr:from>
    <xdr:to>
      <xdr:col>15</xdr:col>
      <xdr:colOff>82550</xdr:colOff>
      <xdr:row>42</xdr:row>
      <xdr:rowOff>65405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3963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68580</xdr:rowOff>
    </xdr:from>
    <xdr:to>
      <xdr:col>15</xdr:col>
      <xdr:colOff>133350</xdr:colOff>
      <xdr:row>42</xdr:row>
      <xdr:rowOff>170180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154940</xdr:rowOff>
    </xdr:from>
    <xdr:ext cx="762000" cy="25146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55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65405</xdr:rowOff>
    </xdr:from>
    <xdr:to>
      <xdr:col>11</xdr:col>
      <xdr:colOff>31750</xdr:colOff>
      <xdr:row>42</xdr:row>
      <xdr:rowOff>65405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122555</xdr:rowOff>
    </xdr:from>
    <xdr:ext cx="762000" cy="25146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5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132715</xdr:rowOff>
    </xdr:from>
    <xdr:to>
      <xdr:col>19</xdr:col>
      <xdr:colOff>184150</xdr:colOff>
      <xdr:row>42</xdr:row>
      <xdr:rowOff>63500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62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73025</xdr:rowOff>
    </xdr:from>
    <xdr:ext cx="736600" cy="25908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159385</xdr:rowOff>
    </xdr:from>
    <xdr:to>
      <xdr:col>15</xdr:col>
      <xdr:colOff>133350</xdr:colOff>
      <xdr:row>42</xdr:row>
      <xdr:rowOff>89535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8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99695</xdr:rowOff>
    </xdr:from>
    <xdr:ext cx="762000" cy="25146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576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14605</xdr:rowOff>
    </xdr:from>
    <xdr:to>
      <xdr:col>11</xdr:col>
      <xdr:colOff>82550</xdr:colOff>
      <xdr:row>42</xdr:row>
      <xdr:rowOff>116205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126365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14605</xdr:rowOff>
    </xdr:from>
    <xdr:to>
      <xdr:col>7</xdr:col>
      <xdr:colOff>31750</xdr:colOff>
      <xdr:row>42</xdr:row>
      <xdr:rowOff>116205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126365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本町では、過去の大規模投資に伴う公債費負担が大きく、公共施設等の老朽化に伴う維持管理の増加が続いていることなどから、経常収支比率は全国平均よりも高い値が続いている。　</a:t>
          </a:r>
        </a:p>
        <a:p>
          <a:r>
            <a:rPr kumimoji="1" lang="ja-JP" altLang="en-US" sz="1300">
              <a:solidFill>
                <a:sysClr val="windowText" lastClr="000000"/>
              </a:solidFill>
              <a:latin typeface="ＭＳ Ｐゴシック"/>
              <a:ea typeface="ＭＳ Ｐゴシック"/>
            </a:rPr>
            <a:t>　平成30年度においては、歳入及び歳出一般財源所要額のどちらも減少となっているが、歳出一般財源所要額となる公債費支出の増加が大きく、経常収支比率は前年度の98.1％から98.9％と悪化していることから、行財政改革の推進を図ることで経常経費の削減が求められ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146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97790</xdr:rowOff>
    </xdr:from>
    <xdr:to>
      <xdr:col>23</xdr:col>
      <xdr:colOff>133350</xdr:colOff>
      <xdr:row>67</xdr:row>
      <xdr:rowOff>13970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41890"/>
          <a:ext cx="0" cy="14592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157480</xdr:rowOff>
    </xdr:from>
    <xdr:ext cx="762000" cy="251460"/>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731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13970</xdr:rowOff>
    </xdr:from>
    <xdr:to>
      <xdr:col>24</xdr:col>
      <xdr:colOff>12700</xdr:colOff>
      <xdr:row>67</xdr:row>
      <xdr:rowOff>13970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0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12065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8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97790</xdr:rowOff>
    </xdr:from>
    <xdr:to>
      <xdr:col>24</xdr:col>
      <xdr:colOff>12700</xdr:colOff>
      <xdr:row>58</xdr:row>
      <xdr:rowOff>97790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139065</xdr:rowOff>
    </xdr:from>
    <xdr:to>
      <xdr:col>23</xdr:col>
      <xdr:colOff>133350</xdr:colOff>
      <xdr:row>66</xdr:row>
      <xdr:rowOff>16510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8331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26035</xdr:rowOff>
    </xdr:from>
    <xdr:ext cx="762000" cy="259080"/>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559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8890</xdr:rowOff>
    </xdr:from>
    <xdr:to>
      <xdr:col>23</xdr:col>
      <xdr:colOff>184150</xdr:colOff>
      <xdr:row>63</xdr:row>
      <xdr:rowOff>110490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139065</xdr:rowOff>
    </xdr:from>
    <xdr:to>
      <xdr:col>19</xdr:col>
      <xdr:colOff>133350</xdr:colOff>
      <xdr:row>65</xdr:row>
      <xdr:rowOff>139065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2833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156845</xdr:rowOff>
    </xdr:from>
    <xdr:to>
      <xdr:col>19</xdr:col>
      <xdr:colOff>184150</xdr:colOff>
      <xdr:row>63</xdr:row>
      <xdr:rowOff>86995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97790</xdr:rowOff>
    </xdr:from>
    <xdr:ext cx="736600" cy="25146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55624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63</xdr:row>
      <xdr:rowOff>114300</xdr:rowOff>
    </xdr:from>
    <xdr:to>
      <xdr:col>15</xdr:col>
      <xdr:colOff>82550</xdr:colOff>
      <xdr:row>65</xdr:row>
      <xdr:rowOff>139065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15650"/>
          <a:ext cx="889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156845</xdr:rowOff>
    </xdr:from>
    <xdr:to>
      <xdr:col>15</xdr:col>
      <xdr:colOff>133350</xdr:colOff>
      <xdr:row>63</xdr:row>
      <xdr:rowOff>86995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97790</xdr:rowOff>
    </xdr:from>
    <xdr:ext cx="762000" cy="25146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562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114300</xdr:rowOff>
    </xdr:from>
    <xdr:to>
      <xdr:col>11</xdr:col>
      <xdr:colOff>31750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1565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57150</xdr:rowOff>
    </xdr:from>
    <xdr:ext cx="762000" cy="25908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44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129540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137160</xdr:rowOff>
    </xdr:from>
    <xdr:to>
      <xdr:col>23</xdr:col>
      <xdr:colOff>184150</xdr:colOff>
      <xdr:row>66</xdr:row>
      <xdr:rowOff>67310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2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109220</xdr:rowOff>
    </xdr:from>
    <xdr:ext cx="762000" cy="251460"/>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534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88265</xdr:rowOff>
    </xdr:from>
    <xdr:to>
      <xdr:col>19</xdr:col>
      <xdr:colOff>184150</xdr:colOff>
      <xdr:row>66</xdr:row>
      <xdr:rowOff>18415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3810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1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88265</xdr:rowOff>
    </xdr:from>
    <xdr:to>
      <xdr:col>15</xdr:col>
      <xdr:colOff>133350</xdr:colOff>
      <xdr:row>66</xdr:row>
      <xdr:rowOff>18415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3810</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1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149860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1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74930</xdr:rowOff>
    </xdr:from>
    <xdr:ext cx="762000" cy="25146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477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[123,452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70/99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人件費については、これまで行財政改革の取組みにより人件費総額の抑制を行ってきたが、行政需要及び職員数の増加などにより横ばいで推移している。　　　　</a:t>
          </a:r>
        </a:p>
        <a:p>
          <a:r>
            <a:rPr lang="ja-JP" altLang="en-US"/>
            <a:t>　</a:t>
          </a:r>
          <a:r>
            <a:rPr kumimoji="1" lang="ja-JP" altLang="en-US" sz="1400">
              <a:latin typeface="ＭＳ Ｐゴシック"/>
              <a:ea typeface="ＭＳ Ｐゴシック"/>
            </a:rPr>
            <a:t>物件費等については、労務単価の上昇により各種委託費が増加傾向となっている。</a:t>
          </a:r>
        </a:p>
      </xdr:txBody>
    </xdr:sp>
    <xdr:clientData/>
  </xdr:twoCellAnchor>
  <xdr:oneCellAnchor>
    <xdr:from>
      <xdr:col>3</xdr:col>
      <xdr:colOff>95250</xdr:colOff>
      <xdr:row>77</xdr:row>
      <xdr:rowOff>6350</xdr:rowOff>
    </xdr:from>
    <xdr:ext cx="349885" cy="21780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146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121285</xdr:rowOff>
    </xdr:from>
    <xdr:to>
      <xdr:col>23</xdr:col>
      <xdr:colOff>133350</xdr:colOff>
      <xdr:row>89</xdr:row>
      <xdr:rowOff>19050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665835"/>
          <a:ext cx="0" cy="16122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162560</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545,273</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19050</xdr:rowOff>
    </xdr:from>
    <xdr:to>
      <xdr:col>24</xdr:col>
      <xdr:colOff>12700</xdr:colOff>
      <xdr:row>89</xdr:row>
      <xdr:rowOff>19050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36830</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09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77,641</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121285</xdr:rowOff>
    </xdr:from>
    <xdr:to>
      <xdr:col>24</xdr:col>
      <xdr:colOff>12700</xdr:colOff>
      <xdr:row>79</xdr:row>
      <xdr:rowOff>121285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66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97790</xdr:rowOff>
    </xdr:from>
    <xdr:to>
      <xdr:col>23</xdr:col>
      <xdr:colOff>133350</xdr:colOff>
      <xdr:row>80</xdr:row>
      <xdr:rowOff>107950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137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54610</xdr:rowOff>
    </xdr:from>
    <xdr:ext cx="762000" cy="25146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59916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117,951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38100</xdr:rowOff>
    </xdr:from>
    <xdr:to>
      <xdr:col>23</xdr:col>
      <xdr:colOff>184150</xdr:colOff>
      <xdr:row>80</xdr:row>
      <xdr:rowOff>139700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92075</xdr:rowOff>
    </xdr:from>
    <xdr:to>
      <xdr:col>19</xdr:col>
      <xdr:colOff>133350</xdr:colOff>
      <xdr:row>80</xdr:row>
      <xdr:rowOff>97790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080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24765</xdr:rowOff>
    </xdr:from>
    <xdr:to>
      <xdr:col>19</xdr:col>
      <xdr:colOff>184150</xdr:colOff>
      <xdr:row>80</xdr:row>
      <xdr:rowOff>126365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74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136525</xdr:rowOff>
    </xdr:from>
    <xdr:ext cx="736600" cy="2584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5096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114,005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89535</xdr:rowOff>
    </xdr:from>
    <xdr:to>
      <xdr:col>15</xdr:col>
      <xdr:colOff>82550</xdr:colOff>
      <xdr:row>80</xdr:row>
      <xdr:rowOff>92075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055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23495</xdr:rowOff>
    </xdr:from>
    <xdr:to>
      <xdr:col>15</xdr:col>
      <xdr:colOff>133350</xdr:colOff>
      <xdr:row>80</xdr:row>
      <xdr:rowOff>125095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73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135255</xdr:rowOff>
    </xdr:from>
    <xdr:ext cx="762000" cy="25146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083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113,613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69850</xdr:rowOff>
    </xdr:from>
    <xdr:to>
      <xdr:col>11</xdr:col>
      <xdr:colOff>31750</xdr:colOff>
      <xdr:row>80</xdr:row>
      <xdr:rowOff>89535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858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6350</xdr:rowOff>
    </xdr:from>
    <xdr:to>
      <xdr:col>11</xdr:col>
      <xdr:colOff>82550</xdr:colOff>
      <xdr:row>80</xdr:row>
      <xdr:rowOff>107315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722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117475</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108,571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21590</xdr:rowOff>
    </xdr:from>
    <xdr:to>
      <xdr:col>7</xdr:col>
      <xdr:colOff>31750</xdr:colOff>
      <xdr:row>80</xdr:row>
      <xdr:rowOff>123190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73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107950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80</xdr:row>
      <xdr:rowOff>57150</xdr:rowOff>
    </xdr:from>
    <xdr:to>
      <xdr:col>23</xdr:col>
      <xdr:colOff>184150</xdr:colOff>
      <xdr:row>80</xdr:row>
      <xdr:rowOff>158750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29210</xdr:rowOff>
    </xdr:from>
    <xdr:ext cx="762000" cy="25146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452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123,452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46990</xdr:rowOff>
    </xdr:from>
    <xdr:to>
      <xdr:col>19</xdr:col>
      <xdr:colOff>184150</xdr:colOff>
      <xdr:row>80</xdr:row>
      <xdr:rowOff>148590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76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133350</xdr:rowOff>
    </xdr:from>
    <xdr:ext cx="736600" cy="2514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49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120,438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41275</xdr:rowOff>
    </xdr:from>
    <xdr:to>
      <xdr:col>15</xdr:col>
      <xdr:colOff>133350</xdr:colOff>
      <xdr:row>80</xdr:row>
      <xdr:rowOff>143510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757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127635</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118,829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38735</xdr:rowOff>
    </xdr:from>
    <xdr:to>
      <xdr:col>11</xdr:col>
      <xdr:colOff>82550</xdr:colOff>
      <xdr:row>80</xdr:row>
      <xdr:rowOff>140335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75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125095</xdr:rowOff>
    </xdr:from>
    <xdr:ext cx="762000" cy="2584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41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117,996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19050</xdr:rowOff>
    </xdr:from>
    <xdr:to>
      <xdr:col>7</xdr:col>
      <xdr:colOff>31750</xdr:colOff>
      <xdr:row>80</xdr:row>
      <xdr:rowOff>120650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130810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03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112,316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ラスパイレス指数は、類似団体平均を上回っており、引き続き比較的給与水準の高い若年層の水準適正化や各種手当、昇給の見直しなどにより給与水準の適正化に努める。</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14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146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60960</xdr:rowOff>
    </xdr:from>
    <xdr:to>
      <xdr:col>81</xdr:col>
      <xdr:colOff>44450</xdr:colOff>
      <xdr:row>90</xdr:row>
      <xdr:rowOff>32385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8410"/>
          <a:ext cx="0" cy="15144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4445</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32385</xdr:rowOff>
    </xdr:from>
    <xdr:to>
      <xdr:col>81</xdr:col>
      <xdr:colOff>133350</xdr:colOff>
      <xdr:row>90</xdr:row>
      <xdr:rowOff>32385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147320</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60960</xdr:rowOff>
    </xdr:from>
    <xdr:to>
      <xdr:col>81</xdr:col>
      <xdr:colOff>133350</xdr:colOff>
      <xdr:row>81</xdr:row>
      <xdr:rowOff>60960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64135</xdr:rowOff>
    </xdr:from>
    <xdr:to>
      <xdr:col>81</xdr:col>
      <xdr:colOff>44450</xdr:colOff>
      <xdr:row>87</xdr:row>
      <xdr:rowOff>104140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8028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158115</xdr:rowOff>
    </xdr:from>
    <xdr:ext cx="762000" cy="25146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5991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141605</xdr:rowOff>
    </xdr:from>
    <xdr:to>
      <xdr:col>81</xdr:col>
      <xdr:colOff>95250</xdr:colOff>
      <xdr:row>86</xdr:row>
      <xdr:rowOff>71755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104140</xdr:rowOff>
    </xdr:from>
    <xdr:to>
      <xdr:col>77</xdr:col>
      <xdr:colOff>44450</xdr:colOff>
      <xdr:row>87</xdr:row>
      <xdr:rowOff>144780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202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154940</xdr:rowOff>
    </xdr:from>
    <xdr:to>
      <xdr:col>77</xdr:col>
      <xdr:colOff>95250</xdr:colOff>
      <xdr:row>86</xdr:row>
      <xdr:rowOff>85090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95250</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9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144780</xdr:rowOff>
    </xdr:from>
    <xdr:to>
      <xdr:col>72</xdr:col>
      <xdr:colOff>203200</xdr:colOff>
      <xdr:row>88</xdr:row>
      <xdr:rowOff>40640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609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154940</xdr:rowOff>
    </xdr:from>
    <xdr:to>
      <xdr:col>73</xdr:col>
      <xdr:colOff>44450</xdr:colOff>
      <xdr:row>86</xdr:row>
      <xdr:rowOff>85090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95250</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104140</xdr:rowOff>
    </xdr:from>
    <xdr:to>
      <xdr:col>68</xdr:col>
      <xdr:colOff>152400</xdr:colOff>
      <xdr:row>88</xdr:row>
      <xdr:rowOff>40640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502029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141605</xdr:rowOff>
    </xdr:from>
    <xdr:to>
      <xdr:col>68</xdr:col>
      <xdr:colOff>203200</xdr:colOff>
      <xdr:row>86</xdr:row>
      <xdr:rowOff>71755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81915</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88265</xdr:rowOff>
    </xdr:from>
    <xdr:to>
      <xdr:col>64</xdr:col>
      <xdr:colOff>152400</xdr:colOff>
      <xdr:row>86</xdr:row>
      <xdr:rowOff>18415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6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29210</xdr:rowOff>
    </xdr:from>
    <xdr:ext cx="762000" cy="25146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310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87</xdr:row>
      <xdr:rowOff>13335</xdr:rowOff>
    </xdr:from>
    <xdr:to>
      <xdr:col>81</xdr:col>
      <xdr:colOff>95250</xdr:colOff>
      <xdr:row>87</xdr:row>
      <xdr:rowOff>114935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92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156845</xdr:rowOff>
    </xdr:from>
    <xdr:ext cx="762000" cy="25146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9015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53340</xdr:rowOff>
    </xdr:from>
    <xdr:to>
      <xdr:col>77</xdr:col>
      <xdr:colOff>95250</xdr:colOff>
      <xdr:row>87</xdr:row>
      <xdr:rowOff>154940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139700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55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93980</xdr:rowOff>
    </xdr:from>
    <xdr:to>
      <xdr:col>73</xdr:col>
      <xdr:colOff>44450</xdr:colOff>
      <xdr:row>88</xdr:row>
      <xdr:rowOff>24130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01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8890</xdr:rowOff>
    </xdr:from>
    <xdr:ext cx="762000" cy="25146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964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160655</xdr:rowOff>
    </xdr:from>
    <xdr:to>
      <xdr:col>68</xdr:col>
      <xdr:colOff>203200</xdr:colOff>
      <xdr:row>88</xdr:row>
      <xdr:rowOff>90805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75565</xdr:rowOff>
    </xdr:from>
    <xdr:ext cx="762000" cy="25146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63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53340</xdr:rowOff>
    </xdr:from>
    <xdr:to>
      <xdr:col>64</xdr:col>
      <xdr:colOff>152400</xdr:colOff>
      <xdr:row>87</xdr:row>
      <xdr:rowOff>154940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6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139700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55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baseline="0">
              <a:solidFill>
                <a:sysClr val="windowText" lastClr="000000"/>
              </a:solidFill>
              <a:latin typeface="ＭＳ Ｐゴシック"/>
              <a:ea typeface="ＭＳ Ｐゴシック"/>
            </a:rPr>
            <a:t>行財政改革の取組みの中で、職員数の削減に努めているが、本町の人口千人当たりの職員数は、類似団体を上回っている。業務の多様化などへの対応が要因であるが、行政サービス水準を維持しつつ、適正な定員となるよう人員配置等を再考する必要がある。</a:t>
          </a:r>
        </a:p>
        <a:p>
          <a:r>
            <a:rPr kumimoji="1" lang="ja-JP" altLang="en-US" sz="1400" baseline="0">
              <a:latin typeface="ＭＳ Ｐゴシック"/>
              <a:ea typeface="ＭＳ Ｐゴシック"/>
            </a:rPr>
            <a:t>　</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146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14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3175</xdr:rowOff>
    </xdr:from>
    <xdr:to>
      <xdr:col>81</xdr:col>
      <xdr:colOff>44450</xdr:colOff>
      <xdr:row>67</xdr:row>
      <xdr:rowOff>164465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275"/>
          <a:ext cx="0" cy="1704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136525</xdr:rowOff>
    </xdr:from>
    <xdr:ext cx="762000" cy="2584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23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651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89535</xdr:rowOff>
    </xdr:from>
    <xdr:ext cx="762000" cy="25146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3175</xdr:rowOff>
    </xdr:from>
    <xdr:to>
      <xdr:col>81</xdr:col>
      <xdr:colOff>133350</xdr:colOff>
      <xdr:row>58</xdr:row>
      <xdr:rowOff>3175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98425</xdr:rowOff>
    </xdr:from>
    <xdr:to>
      <xdr:col>81</xdr:col>
      <xdr:colOff>44450</xdr:colOff>
      <xdr:row>61</xdr:row>
      <xdr:rowOff>138430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5687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44450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0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27940</xdr:rowOff>
    </xdr:from>
    <xdr:to>
      <xdr:col>81</xdr:col>
      <xdr:colOff>95250</xdr:colOff>
      <xdr:row>60</xdr:row>
      <xdr:rowOff>129540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1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98425</xdr:rowOff>
    </xdr:from>
    <xdr:to>
      <xdr:col>77</xdr:col>
      <xdr:colOff>44450</xdr:colOff>
      <xdr:row>61</xdr:row>
      <xdr:rowOff>98425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568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17780</xdr:rowOff>
    </xdr:from>
    <xdr:to>
      <xdr:col>77</xdr:col>
      <xdr:colOff>95250</xdr:colOff>
      <xdr:row>60</xdr:row>
      <xdr:rowOff>119380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129540</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73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55880</xdr:rowOff>
    </xdr:from>
    <xdr:to>
      <xdr:col>72</xdr:col>
      <xdr:colOff>203200</xdr:colOff>
      <xdr:row>61</xdr:row>
      <xdr:rowOff>98425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143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12700</xdr:rowOff>
    </xdr:from>
    <xdr:to>
      <xdr:col>73</xdr:col>
      <xdr:colOff>44450</xdr:colOff>
      <xdr:row>60</xdr:row>
      <xdr:rowOff>114300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124460</xdr:rowOff>
    </xdr:from>
    <xdr:ext cx="762000" cy="25908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46990</xdr:rowOff>
    </xdr:from>
    <xdr:to>
      <xdr:col>68</xdr:col>
      <xdr:colOff>152400</xdr:colOff>
      <xdr:row>61</xdr:row>
      <xdr:rowOff>55880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054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98425</xdr:rowOff>
    </xdr:from>
    <xdr:ext cx="762000" cy="25146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425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66040</xdr:rowOff>
    </xdr:from>
    <xdr:to>
      <xdr:col>64</xdr:col>
      <xdr:colOff>152400</xdr:colOff>
      <xdr:row>60</xdr:row>
      <xdr:rowOff>167640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6350</xdr:rowOff>
    </xdr:from>
    <xdr:ext cx="762000" cy="25146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21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87630</xdr:rowOff>
    </xdr:from>
    <xdr:to>
      <xdr:col>81</xdr:col>
      <xdr:colOff>95250</xdr:colOff>
      <xdr:row>62</xdr:row>
      <xdr:rowOff>17780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59690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1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47625</xdr:rowOff>
    </xdr:from>
    <xdr:to>
      <xdr:col>77</xdr:col>
      <xdr:colOff>95250</xdr:colOff>
      <xdr:row>61</xdr:row>
      <xdr:rowOff>149225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133985</xdr:rowOff>
    </xdr:from>
    <xdr:ext cx="736600" cy="25146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924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47625</xdr:rowOff>
    </xdr:from>
    <xdr:to>
      <xdr:col>73</xdr:col>
      <xdr:colOff>44450</xdr:colOff>
      <xdr:row>61</xdr:row>
      <xdr:rowOff>149225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133985</xdr:rowOff>
    </xdr:from>
    <xdr:ext cx="762000" cy="25146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924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5080</xdr:rowOff>
    </xdr:from>
    <xdr:to>
      <xdr:col>68</xdr:col>
      <xdr:colOff>203200</xdr:colOff>
      <xdr:row>61</xdr:row>
      <xdr:rowOff>106680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91440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4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82550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4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五省協定に基づく立替施行償還債務を中心とした準公債費である債務負担行為の償還金や公営企業への繰出金の影響で類似団体比較において高い水準が続いている。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　平成30年度の実質公債費比率は、近年の公共施設の建替えや下水道整備などに伴う地方債発行により増加している。</a:t>
          </a: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14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78105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16320"/>
          <a:ext cx="0" cy="1505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50165</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59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14.1</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78105</xdr:rowOff>
    </xdr:from>
    <xdr:to>
      <xdr:col>81</xdr:col>
      <xdr:colOff>133350</xdr:colOff>
      <xdr:row>44</xdr:row>
      <xdr:rowOff>78105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21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30480</xdr:rowOff>
    </xdr:from>
    <xdr:ext cx="762000" cy="25146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59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1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10795</xdr:rowOff>
    </xdr:from>
    <xdr:to>
      <xdr:col>81</xdr:col>
      <xdr:colOff>44450</xdr:colOff>
      <xdr:row>44</xdr:row>
      <xdr:rowOff>78105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5459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25400</xdr:rowOff>
    </xdr:from>
    <xdr:ext cx="76200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7119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8890</xdr:rowOff>
    </xdr:from>
    <xdr:to>
      <xdr:col>81</xdr:col>
      <xdr:colOff>95250</xdr:colOff>
      <xdr:row>40</xdr:row>
      <xdr:rowOff>110490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10795</xdr:rowOff>
    </xdr:from>
    <xdr:to>
      <xdr:col>77</xdr:col>
      <xdr:colOff>44450</xdr:colOff>
      <xdr:row>44</xdr:row>
      <xdr:rowOff>29845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545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8890</xdr:rowOff>
    </xdr:from>
    <xdr:to>
      <xdr:col>77</xdr:col>
      <xdr:colOff>95250</xdr:colOff>
      <xdr:row>40</xdr:row>
      <xdr:rowOff>110490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120650</xdr:rowOff>
    </xdr:from>
    <xdr:ext cx="736600" cy="25146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6357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44</xdr:row>
      <xdr:rowOff>29845</xdr:rowOff>
    </xdr:from>
    <xdr:to>
      <xdr:col>72</xdr:col>
      <xdr:colOff>203200</xdr:colOff>
      <xdr:row>44</xdr:row>
      <xdr:rowOff>78105</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57364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8890</xdr:rowOff>
    </xdr:from>
    <xdr:to>
      <xdr:col>73</xdr:col>
      <xdr:colOff>44450</xdr:colOff>
      <xdr:row>40</xdr:row>
      <xdr:rowOff>110490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120650</xdr:rowOff>
    </xdr:from>
    <xdr:ext cx="762000" cy="25146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635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44</xdr:row>
      <xdr:rowOff>68580</xdr:rowOff>
    </xdr:from>
    <xdr:to>
      <xdr:col>68</xdr:col>
      <xdr:colOff>152400</xdr:colOff>
      <xdr:row>44</xdr:row>
      <xdr:rowOff>78105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61238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8890</xdr:rowOff>
    </xdr:from>
    <xdr:to>
      <xdr:col>68</xdr:col>
      <xdr:colOff>203200</xdr:colOff>
      <xdr:row>40</xdr:row>
      <xdr:rowOff>110490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6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120650</xdr:rowOff>
    </xdr:from>
    <xdr:ext cx="762000" cy="25146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6357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95250</xdr:rowOff>
    </xdr:from>
    <xdr:to>
      <xdr:col>64</xdr:col>
      <xdr:colOff>152400</xdr:colOff>
      <xdr:row>41</xdr:row>
      <xdr:rowOff>25400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695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35560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722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27305</xdr:rowOff>
    </xdr:from>
    <xdr:to>
      <xdr:col>81</xdr:col>
      <xdr:colOff>95250</xdr:colOff>
      <xdr:row>44</xdr:row>
      <xdr:rowOff>128905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94615</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66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43</xdr:row>
      <xdr:rowOff>132080</xdr:rowOff>
    </xdr:from>
    <xdr:to>
      <xdr:col>77</xdr:col>
      <xdr:colOff>95250</xdr:colOff>
      <xdr:row>44</xdr:row>
      <xdr:rowOff>61595</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504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46355</xdr:rowOff>
    </xdr:from>
    <xdr:ext cx="7366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901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150495</xdr:rowOff>
    </xdr:from>
    <xdr:to>
      <xdr:col>73</xdr:col>
      <xdr:colOff>44450</xdr:colOff>
      <xdr:row>44</xdr:row>
      <xdr:rowOff>80645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52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65405</xdr:rowOff>
    </xdr:from>
    <xdr:ext cx="762000" cy="25146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092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44</xdr:row>
      <xdr:rowOff>27305</xdr:rowOff>
    </xdr:from>
    <xdr:to>
      <xdr:col>68</xdr:col>
      <xdr:colOff>203200</xdr:colOff>
      <xdr:row>44</xdr:row>
      <xdr:rowOff>128905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57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113665</xdr:rowOff>
    </xdr:from>
    <xdr:ext cx="762000" cy="2584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657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104140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学研都市建設に伴う都市基盤整備のための借入や五省協定に基づく旧住宅・都市整備公団立替施行による債務負担行為残高の大きさが懸案課題である。地方債繰上償還の実施や新規地方債発行額を償還元金の範囲内に抑える公債費適正化対策により着実な債務圧縮を続けてきたが、それでもなお類似団体と比較し、将来負担比率は極めて高い値となっている。</a:t>
          </a:r>
        </a:p>
        <a:p>
          <a:r>
            <a:rPr kumimoji="1" lang="ja-JP" altLang="en-US" sz="1300">
              <a:solidFill>
                <a:sysClr val="windowText" lastClr="000000"/>
              </a:solidFill>
              <a:latin typeface="ＭＳ Ｐゴシック"/>
              <a:ea typeface="ＭＳ Ｐゴシック"/>
            </a:rPr>
            <a:t>　平成30年度においては、地方債現在高の減少を要因とし、将来負担比率が減少している。</a:t>
          </a:r>
        </a:p>
      </xdr:txBody>
    </xdr:sp>
    <xdr:clientData/>
  </xdr:twoCellAnchor>
  <xdr:oneCellAnchor>
    <xdr:from>
      <xdr:col>61</xdr:col>
      <xdr:colOff>6350</xdr:colOff>
      <xdr:row>10</xdr:row>
      <xdr:rowOff>63500</xdr:rowOff>
    </xdr:from>
    <xdr:ext cx="298450" cy="21780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1460"/>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146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17780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305"/>
          <a:ext cx="0" cy="1476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161290</xdr:rowOff>
    </xdr:from>
    <xdr:ext cx="762000" cy="259080"/>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76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128.5</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17780</xdr:rowOff>
    </xdr:from>
    <xdr:to>
      <xdr:col>81</xdr:col>
      <xdr:colOff>133350</xdr:colOff>
      <xdr:row>22</xdr:row>
      <xdr:rowOff>17780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78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41275</xdr:rowOff>
    </xdr:from>
    <xdr:to>
      <xdr:col>81</xdr:col>
      <xdr:colOff>44450</xdr:colOff>
      <xdr:row>21</xdr:row>
      <xdr:rowOff>100965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64172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88900</xdr:rowOff>
    </xdr:from>
    <xdr:ext cx="762000" cy="251460"/>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775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6350</xdr:rowOff>
    </xdr:from>
    <xdr:to>
      <xdr:col>77</xdr:col>
      <xdr:colOff>44450</xdr:colOff>
      <xdr:row>21</xdr:row>
      <xdr:rowOff>100965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360680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93980</xdr:rowOff>
    </xdr:from>
    <xdr:to>
      <xdr:col>77</xdr:col>
      <xdr:colOff>95250</xdr:colOff>
      <xdr:row>15</xdr:row>
      <xdr:rowOff>24130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34290</xdr:rowOff>
    </xdr:from>
    <xdr:ext cx="7366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263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146050</xdr:rowOff>
    </xdr:from>
    <xdr:to>
      <xdr:col>72</xdr:col>
      <xdr:colOff>203200</xdr:colOff>
      <xdr:row>21</xdr:row>
      <xdr:rowOff>6350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5750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103505</xdr:rowOff>
    </xdr:from>
    <xdr:to>
      <xdr:col>73</xdr:col>
      <xdr:colOff>44450</xdr:colOff>
      <xdr:row>15</xdr:row>
      <xdr:rowOff>33655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43815</xdr:rowOff>
    </xdr:from>
    <xdr:ext cx="762000" cy="25146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726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20</xdr:row>
      <xdr:rowOff>146050</xdr:rowOff>
    </xdr:from>
    <xdr:to>
      <xdr:col>68</xdr:col>
      <xdr:colOff>152400</xdr:colOff>
      <xdr:row>20</xdr:row>
      <xdr:rowOff>159385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5750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11430</xdr:rowOff>
    </xdr:from>
    <xdr:to>
      <xdr:col>68</xdr:col>
      <xdr:colOff>203200</xdr:colOff>
      <xdr:row>14</xdr:row>
      <xdr:rowOff>113030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41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123190</xdr:rowOff>
    </xdr:from>
    <xdr:ext cx="762000" cy="25146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1805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95250</xdr:rowOff>
    </xdr:from>
    <xdr:to>
      <xdr:col>64</xdr:col>
      <xdr:colOff>152400</xdr:colOff>
      <xdr:row>15</xdr:row>
      <xdr:rowOff>25400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35560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161925</xdr:rowOff>
    </xdr:from>
    <xdr:to>
      <xdr:col>81</xdr:col>
      <xdr:colOff>95250</xdr:colOff>
      <xdr:row>21</xdr:row>
      <xdr:rowOff>92075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133985</xdr:rowOff>
    </xdr:from>
    <xdr:ext cx="762000" cy="251460"/>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562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50165</xdr:rowOff>
    </xdr:from>
    <xdr:to>
      <xdr:col>77</xdr:col>
      <xdr:colOff>95250</xdr:colOff>
      <xdr:row>21</xdr:row>
      <xdr:rowOff>151765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136525</xdr:rowOff>
    </xdr:from>
    <xdr:ext cx="736600" cy="2584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736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126365</xdr:rowOff>
    </xdr:from>
    <xdr:to>
      <xdr:col>73</xdr:col>
      <xdr:colOff>44450</xdr:colOff>
      <xdr:row>21</xdr:row>
      <xdr:rowOff>56515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55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41275</xdr:rowOff>
    </xdr:from>
    <xdr:ext cx="762000" cy="25146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6417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95250</xdr:rowOff>
    </xdr:from>
    <xdr:to>
      <xdr:col>68</xdr:col>
      <xdr:colOff>203200</xdr:colOff>
      <xdr:row>21</xdr:row>
      <xdr:rowOff>25400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5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10160</xdr:rowOff>
    </xdr:from>
    <xdr:ext cx="762000" cy="259080"/>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610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20</xdr:row>
      <xdr:rowOff>109220</xdr:rowOff>
    </xdr:from>
    <xdr:to>
      <xdr:col>64</xdr:col>
      <xdr:colOff>152400</xdr:colOff>
      <xdr:row>21</xdr:row>
      <xdr:rowOff>38735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53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23495</xdr:rowOff>
    </xdr:from>
    <xdr:ext cx="762000" cy="259080"/>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62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37,466
37,182
25.68
13,269,475
12,992,153
54,334
8,253,018
15,990,944</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14.1
115.6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02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80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400">
              <a:latin typeface="ＭＳ Ｐゴシック"/>
              <a:ea typeface="ＭＳ Ｐゴシック"/>
            </a:rPr>
            <a:t>経常経費に占める人件費の割合は類似団体と比較して高めの傾向であり、これまで行財政改革の取組みで人件費総額を抑制してきていたが、地方創生の推進、行政サービス水準の維持のための人材確保や人事院勧告に準拠した給与の見直しなどにより、近年は同程度の水準で推移しているものの、引き続き業務の見直しや人材の活用を図るなど職員数の適正化に取り組む。</a:t>
          </a:r>
        </a:p>
        <a:p>
          <a:endParaRPr/>
        </a:p>
      </xdr:txBody>
    </xdr:sp>
    <xdr:clientData/>
  </xdr:twoCellAnchor>
  <xdr:oneCellAnchor>
    <xdr:from>
      <xdr:col>3</xdr:col>
      <xdr:colOff>123825</xdr:colOff>
      <xdr:row>29</xdr:row>
      <xdr:rowOff>107950</xdr:rowOff>
    </xdr:from>
    <xdr:ext cx="29083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0380" cy="25146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0380" cy="25146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0380" cy="2514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0380" cy="25146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145415</xdr:rowOff>
    </xdr:from>
    <xdr:to>
      <xdr:col>24</xdr:col>
      <xdr:colOff>25400</xdr:colOff>
      <xdr:row>40</xdr:row>
      <xdr:rowOff>122555</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4715"/>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94615</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52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122555</xdr:rowOff>
    </xdr:from>
    <xdr:to>
      <xdr:col>24</xdr:col>
      <xdr:colOff>114300</xdr:colOff>
      <xdr:row>40</xdr:row>
      <xdr:rowOff>122555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0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60325</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8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145415</xdr:rowOff>
    </xdr:from>
    <xdr:to>
      <xdr:col>24</xdr:col>
      <xdr:colOff>114300</xdr:colOff>
      <xdr:row>34</xdr:row>
      <xdr:rowOff>145415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170180</xdr:rowOff>
    </xdr:from>
    <xdr:to>
      <xdr:col>24</xdr:col>
      <xdr:colOff>25400</xdr:colOff>
      <xdr:row>38</xdr:row>
      <xdr:rowOff>3810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138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106680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90170</xdr:rowOff>
    </xdr:from>
    <xdr:to>
      <xdr:col>24</xdr:col>
      <xdr:colOff>76200</xdr:colOff>
      <xdr:row>37</xdr:row>
      <xdr:rowOff>20320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166370</xdr:rowOff>
    </xdr:from>
    <xdr:to>
      <xdr:col>19</xdr:col>
      <xdr:colOff>187325</xdr:colOff>
      <xdr:row>38</xdr:row>
      <xdr:rowOff>3810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100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85090</xdr:rowOff>
    </xdr:from>
    <xdr:to>
      <xdr:col>20</xdr:col>
      <xdr:colOff>38100</xdr:colOff>
      <xdr:row>37</xdr:row>
      <xdr:rowOff>15240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25400</xdr:rowOff>
    </xdr:from>
    <xdr:ext cx="728980"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2615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88265</xdr:rowOff>
    </xdr:from>
    <xdr:to>
      <xdr:col>15</xdr:col>
      <xdr:colOff>98425</xdr:colOff>
      <xdr:row>37</xdr:row>
      <xdr:rowOff>166370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91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39370</xdr:rowOff>
    </xdr:from>
    <xdr:ext cx="762000" cy="259080"/>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69850</xdr:rowOff>
    </xdr:from>
    <xdr:to>
      <xdr:col>11</xdr:col>
      <xdr:colOff>9525</xdr:colOff>
      <xdr:row>37</xdr:row>
      <xdr:rowOff>88265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135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16510</xdr:rowOff>
    </xdr:from>
    <xdr:ext cx="754380" cy="25908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7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66675</xdr:rowOff>
    </xdr:from>
    <xdr:ext cx="754380" cy="2514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6742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119380</xdr:rowOff>
    </xdr:from>
    <xdr:to>
      <xdr:col>24</xdr:col>
      <xdr:colOff>76200</xdr:colOff>
      <xdr:row>38</xdr:row>
      <xdr:rowOff>49530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91440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3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124460</xdr:rowOff>
    </xdr:from>
    <xdr:to>
      <xdr:col>20</xdr:col>
      <xdr:colOff>38100</xdr:colOff>
      <xdr:row>38</xdr:row>
      <xdr:rowOff>54610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39370</xdr:rowOff>
    </xdr:from>
    <xdr:ext cx="72898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5447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114935</xdr:rowOff>
    </xdr:from>
    <xdr:to>
      <xdr:col>15</xdr:col>
      <xdr:colOff>149225</xdr:colOff>
      <xdr:row>38</xdr:row>
      <xdr:rowOff>45085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29845</xdr:rowOff>
    </xdr:from>
    <xdr:ext cx="762000" cy="25146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49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37465</xdr:rowOff>
    </xdr:from>
    <xdr:to>
      <xdr:col>11</xdr:col>
      <xdr:colOff>60325</xdr:colOff>
      <xdr:row>37</xdr:row>
      <xdr:rowOff>139065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123825</xdr:rowOff>
    </xdr:from>
    <xdr:ext cx="754380" cy="25146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47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105410</xdr:rowOff>
    </xdr:from>
    <xdr:ext cx="75438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49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物件費については、物価上昇に伴い、各種委託費の労務単価が上がったことにより、増加している。</a:t>
          </a:r>
        </a:p>
        <a:p>
          <a:r>
            <a:rPr lang="ja-JP" altLang="en-US"/>
            <a:t>　</a:t>
          </a:r>
          <a:r>
            <a:rPr lang="ja-JP" altLang="en-US" sz="1400">
              <a:latin typeface="ＭＳ Ｐゴシック"/>
              <a:ea typeface="ＭＳ Ｐゴシック"/>
            </a:rPr>
            <a:t>行財政改革の事務事業の効率化・適正化により経常経費の削減を進める。</a:t>
          </a:r>
        </a:p>
      </xdr:txBody>
    </xdr:sp>
    <xdr:clientData/>
  </xdr:twoCellAnchor>
  <xdr:oneCellAnchor>
    <xdr:from>
      <xdr:col>62</xdr:col>
      <xdr:colOff>6350</xdr:colOff>
      <xdr:row>9</xdr:row>
      <xdr:rowOff>107950</xdr:rowOff>
    </xdr:from>
    <xdr:ext cx="290830"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0380" cy="25908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038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0380" cy="2514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0380"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038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99060</xdr:rowOff>
    </xdr:from>
    <xdr:ext cx="762000" cy="25146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28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3810</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7020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165100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54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70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73660</xdr:rowOff>
    </xdr:from>
    <xdr:ext cx="736600" cy="25908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73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73660</xdr:rowOff>
    </xdr:from>
    <xdr:to>
      <xdr:col>73</xdr:col>
      <xdr:colOff>180975</xdr:colOff>
      <xdr:row>16</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68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58420</xdr:rowOff>
    </xdr:from>
    <xdr:ext cx="762000" cy="25908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458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5080</xdr:rowOff>
    </xdr:from>
    <xdr:to>
      <xdr:col>69</xdr:col>
      <xdr:colOff>92075</xdr:colOff>
      <xdr:row>16</xdr:row>
      <xdr:rowOff>73660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482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12700</xdr:rowOff>
    </xdr:from>
    <xdr:ext cx="75438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130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161290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39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109220</xdr:rowOff>
    </xdr:from>
    <xdr:ext cx="762000" cy="25146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52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114300</xdr:rowOff>
    </xdr:from>
    <xdr:to>
      <xdr:col>74</xdr:col>
      <xdr:colOff>31750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29210</xdr:rowOff>
    </xdr:from>
    <xdr:ext cx="762000" cy="25146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43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22860</xdr:rowOff>
    </xdr:from>
    <xdr:to>
      <xdr:col>69</xdr:col>
      <xdr:colOff>142875</xdr:colOff>
      <xdr:row>16</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109220</xdr:rowOff>
    </xdr:from>
    <xdr:ext cx="754380" cy="25146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5242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40640</xdr:rowOff>
    </xdr:from>
    <xdr:ext cx="762000" cy="2514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838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ysClr val="windowText" lastClr="000000"/>
              </a:solidFill>
              <a:latin typeface="ＭＳ Ｐゴシック"/>
              <a:ea typeface="ＭＳ Ｐゴシック"/>
            </a:rPr>
            <a:t>　平成30年度の扶助費は、子ども数の減少による児童手当給付費の減や国の施策である臨時福祉給付金事業の終了が減少要因となっている。一方で、障害福祉サービスの利用者が上昇基調にあるため、自立支援給付費が大きく増加している。</a:t>
          </a:r>
        </a:p>
        <a:p>
          <a:r>
            <a:rPr kumimoji="1" lang="ja-JP" altLang="en-US" sz="1400">
              <a:solidFill>
                <a:sysClr val="windowText" lastClr="000000"/>
              </a:solidFill>
              <a:latin typeface="ＭＳ Ｐゴシック"/>
              <a:ea typeface="ＭＳ Ｐゴシック"/>
            </a:rPr>
            <a:t>今後も利用者は増え続ける見込みであり、扶助費の自然増は避けられない見通しとなっている。</a:t>
          </a:r>
        </a:p>
        <a:p>
          <a:endParaRPr/>
        </a:p>
      </xdr:txBody>
    </xdr:sp>
    <xdr:clientData/>
  </xdr:twoCellAnchor>
  <xdr:oneCellAnchor>
    <xdr:from>
      <xdr:col>3</xdr:col>
      <xdr:colOff>123825</xdr:colOff>
      <xdr:row>49</xdr:row>
      <xdr:rowOff>107950</xdr:rowOff>
    </xdr:from>
    <xdr:ext cx="29083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038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038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0380" cy="25146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038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038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4400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168910</xdr:rowOff>
    </xdr:from>
    <xdr:ext cx="762000" cy="251460"/>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27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5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143510</xdr:rowOff>
    </xdr:from>
    <xdr:ext cx="762000" cy="251460"/>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7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4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133350</xdr:rowOff>
    </xdr:from>
    <xdr:to>
      <xdr:col>24</xdr:col>
      <xdr:colOff>25400</xdr:colOff>
      <xdr:row>59</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2489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73660</xdr:rowOff>
    </xdr:from>
    <xdr:ext cx="762000" cy="259080"/>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74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59</xdr:row>
      <xdr:rowOff>158750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2616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156210</xdr:rowOff>
    </xdr:from>
    <xdr:ext cx="728980" cy="25146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8596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63500</xdr:rowOff>
    </xdr:from>
    <xdr:to>
      <xdr:col>15</xdr:col>
      <xdr:colOff>98425</xdr:colOff>
      <xdr:row>59</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07600"/>
          <a:ext cx="889000" cy="254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105410</xdr:rowOff>
    </xdr:from>
    <xdr:ext cx="762000"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63500</xdr:rowOff>
    </xdr:from>
    <xdr:to>
      <xdr:col>11</xdr:col>
      <xdr:colOff>9525</xdr:colOff>
      <xdr:row>59</xdr:row>
      <xdr:rowOff>57150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007600"/>
          <a:ext cx="8890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29210</xdr:rowOff>
    </xdr:from>
    <xdr:ext cx="754380" cy="25146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589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86360</xdr:rowOff>
    </xdr:from>
    <xdr:ext cx="754380" cy="25146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46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82550</xdr:rowOff>
    </xdr:from>
    <xdr:to>
      <xdr:col>24</xdr:col>
      <xdr:colOff>76200</xdr:colOff>
      <xdr:row>60</xdr:row>
      <xdr:rowOff>12700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54610</xdr:rowOff>
    </xdr:from>
    <xdr:ext cx="762000" cy="251460"/>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1701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107950</xdr:rowOff>
    </xdr:from>
    <xdr:to>
      <xdr:col>20</xdr:col>
      <xdr:colOff>38100</xdr:colOff>
      <xdr:row>60</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22860</xdr:rowOff>
    </xdr:from>
    <xdr:ext cx="72898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098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10160</xdr:rowOff>
    </xdr:from>
    <xdr:ext cx="76200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29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99060</xdr:rowOff>
    </xdr:from>
    <xdr:ext cx="754380" cy="25146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431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59</xdr:row>
      <xdr:rowOff>6350</xdr:rowOff>
    </xdr:from>
    <xdr:to>
      <xdr:col>6</xdr:col>
      <xdr:colOff>171450</xdr:colOff>
      <xdr:row>59</xdr:row>
      <xdr:rowOff>107950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92710</xdr:rowOff>
    </xdr:from>
    <xdr:ext cx="75438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082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保険事業特別会計への繰出金が扶助費と同様に高齢者人口の増加などから、年々増加傾向にある。また、下水道事業特別会計における公債費の増加に伴う繰出金も増加し財政を圧迫している。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　一般会計からの繰出金を抑制できるよう、受益者負担の見直しを進めているところである。</a:t>
          </a:r>
        </a:p>
      </xdr:txBody>
    </xdr:sp>
    <xdr:clientData/>
  </xdr:twoCellAnchor>
  <xdr:oneCellAnchor>
    <xdr:from>
      <xdr:col>62</xdr:col>
      <xdr:colOff>6350</xdr:colOff>
      <xdr:row>49</xdr:row>
      <xdr:rowOff>107950</xdr:rowOff>
    </xdr:from>
    <xdr:ext cx="290830" cy="22542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99060</xdr:rowOff>
    </xdr:from>
    <xdr:ext cx="500380" cy="25146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156210</xdr:rowOff>
    </xdr:from>
    <xdr:ext cx="500380" cy="25146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41910</xdr:rowOff>
    </xdr:from>
    <xdr:ext cx="500380" cy="25146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0380" cy="25146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156210</xdr:rowOff>
    </xdr:from>
    <xdr:ext cx="500380" cy="2514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41910</xdr:rowOff>
    </xdr:from>
    <xdr:ext cx="500380" cy="25146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99060</xdr:rowOff>
    </xdr:from>
    <xdr:ext cx="500380" cy="25146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1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75750"/>
          <a:ext cx="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89535</xdr:rowOff>
    </xdr:from>
    <xdr:ext cx="762000" cy="25146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7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19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75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107950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18700"/>
          <a:ext cx="8382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159385</xdr:rowOff>
    </xdr:from>
    <xdr:ext cx="762000" cy="2584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89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143510</xdr:rowOff>
    </xdr:from>
    <xdr:to>
      <xdr:col>82</xdr:col>
      <xdr:colOff>158750</xdr:colOff>
      <xdr:row>57</xdr:row>
      <xdr:rowOff>73025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44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98425</xdr:rowOff>
    </xdr:from>
    <xdr:to>
      <xdr:col>78</xdr:col>
      <xdr:colOff>69850</xdr:colOff>
      <xdr:row>58</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425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111760</xdr:rowOff>
    </xdr:from>
    <xdr:ext cx="736600" cy="25146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415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22225</xdr:rowOff>
    </xdr:from>
    <xdr:to>
      <xdr:col>73</xdr:col>
      <xdr:colOff>180975</xdr:colOff>
      <xdr:row>58</xdr:row>
      <xdr:rowOff>98425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663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102235</xdr:rowOff>
    </xdr:from>
    <xdr:ext cx="762000" cy="2584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1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69850</xdr:rowOff>
    </xdr:from>
    <xdr:to>
      <xdr:col>69</xdr:col>
      <xdr:colOff>92075</xdr:colOff>
      <xdr:row>58</xdr:row>
      <xdr:rowOff>22225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4250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64135</xdr:rowOff>
    </xdr:from>
    <xdr:ext cx="754380" cy="25146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388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73660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67310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57150</xdr:rowOff>
    </xdr:from>
    <xdr:to>
      <xdr:col>78</xdr:col>
      <xdr:colOff>120650</xdr:colOff>
      <xdr:row>58</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143510</xdr:rowOff>
    </xdr:from>
    <xdr:ext cx="736600" cy="25146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876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47625</xdr:rowOff>
    </xdr:from>
    <xdr:to>
      <xdr:col>74</xdr:col>
      <xdr:colOff>31750</xdr:colOff>
      <xdr:row>58</xdr:row>
      <xdr:rowOff>149225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133985</xdr:rowOff>
    </xdr:from>
    <xdr:ext cx="762000" cy="25146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780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143510</xdr:rowOff>
    </xdr:from>
    <xdr:to>
      <xdr:col>69</xdr:col>
      <xdr:colOff>142875</xdr:colOff>
      <xdr:row>58</xdr:row>
      <xdr:rowOff>73025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16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57785</xdr:rowOff>
    </xdr:from>
    <xdr:ext cx="75438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0188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105410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町村規模では消防や病院を一部事務組合で運営し、負担金として支出する団体が多いところ、本町にあっては、単独消防であり、病院については指定管理者制度を導入していることから、相対的に低い水準にある。</a:t>
          </a:r>
        </a:p>
      </xdr:txBody>
    </xdr:sp>
    <xdr:clientData/>
  </xdr:twoCellAnchor>
  <xdr:oneCellAnchor>
    <xdr:from>
      <xdr:col>62</xdr:col>
      <xdr:colOff>6350</xdr:colOff>
      <xdr:row>29</xdr:row>
      <xdr:rowOff>107950</xdr:rowOff>
    </xdr:from>
    <xdr:ext cx="29083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0380" cy="25146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0380" cy="25146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0380" cy="25146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0380" cy="25146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72390</xdr:rowOff>
    </xdr:from>
    <xdr:to>
      <xdr:col>82</xdr:col>
      <xdr:colOff>107950</xdr:colOff>
      <xdr:row>40</xdr:row>
      <xdr:rowOff>67310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01690"/>
          <a:ext cx="0" cy="1023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39370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97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26.2</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67310</xdr:rowOff>
    </xdr:from>
    <xdr:to>
      <xdr:col>82</xdr:col>
      <xdr:colOff>196850</xdr:colOff>
      <xdr:row>40</xdr:row>
      <xdr:rowOff>67310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25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158750</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72390</xdr:rowOff>
    </xdr:from>
    <xdr:to>
      <xdr:col>82</xdr:col>
      <xdr:colOff>196850</xdr:colOff>
      <xdr:row>34</xdr:row>
      <xdr:rowOff>72390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118110</xdr:rowOff>
    </xdr:from>
    <xdr:to>
      <xdr:col>82</xdr:col>
      <xdr:colOff>107950</xdr:colOff>
      <xdr:row>34</xdr:row>
      <xdr:rowOff>154940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474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98425</xdr:rowOff>
    </xdr:from>
    <xdr:ext cx="762000" cy="25146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062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126365</xdr:rowOff>
    </xdr:from>
    <xdr:to>
      <xdr:col>82</xdr:col>
      <xdr:colOff>158750</xdr:colOff>
      <xdr:row>37</xdr:row>
      <xdr:rowOff>56515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118110</xdr:rowOff>
    </xdr:from>
    <xdr:to>
      <xdr:col>78</xdr:col>
      <xdr:colOff>69850</xdr:colOff>
      <xdr:row>34</xdr:row>
      <xdr:rowOff>122555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474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113030</xdr:rowOff>
    </xdr:from>
    <xdr:to>
      <xdr:col>78</xdr:col>
      <xdr:colOff>120650</xdr:colOff>
      <xdr:row>37</xdr:row>
      <xdr:rowOff>43180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27940</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71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122555</xdr:rowOff>
    </xdr:from>
    <xdr:to>
      <xdr:col>73</xdr:col>
      <xdr:colOff>180975</xdr:colOff>
      <xdr:row>34</xdr:row>
      <xdr:rowOff>135890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518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126365</xdr:rowOff>
    </xdr:from>
    <xdr:to>
      <xdr:col>74</xdr:col>
      <xdr:colOff>31750</xdr:colOff>
      <xdr:row>37</xdr:row>
      <xdr:rowOff>56515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41275</xdr:rowOff>
    </xdr:from>
    <xdr:ext cx="762000" cy="25146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492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135890</xdr:rowOff>
    </xdr:from>
    <xdr:to>
      <xdr:col>69</xdr:col>
      <xdr:colOff>92075</xdr:colOff>
      <xdr:row>34</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651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54380" cy="25146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06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90170</xdr:rowOff>
    </xdr:from>
    <xdr:to>
      <xdr:col>65</xdr:col>
      <xdr:colOff>53975</xdr:colOff>
      <xdr:row>37</xdr:row>
      <xdr:rowOff>20320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5080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103505</xdr:rowOff>
    </xdr:from>
    <xdr:to>
      <xdr:col>82</xdr:col>
      <xdr:colOff>158750</xdr:colOff>
      <xdr:row>35</xdr:row>
      <xdr:rowOff>33655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12065</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41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67310</xdr:rowOff>
    </xdr:from>
    <xdr:to>
      <xdr:col>78</xdr:col>
      <xdr:colOff>120650</xdr:colOff>
      <xdr:row>34</xdr:row>
      <xdr:rowOff>168910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7620</xdr:rowOff>
    </xdr:from>
    <xdr:ext cx="736600" cy="25146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6547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71755</xdr:rowOff>
    </xdr:from>
    <xdr:to>
      <xdr:col>74</xdr:col>
      <xdr:colOff>31750</xdr:colOff>
      <xdr:row>35</xdr:row>
      <xdr:rowOff>1905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12065</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69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85090</xdr:rowOff>
    </xdr:from>
    <xdr:to>
      <xdr:col>69</xdr:col>
      <xdr:colOff>142875</xdr:colOff>
      <xdr:row>35</xdr:row>
      <xdr:rowOff>15240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1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25400</xdr:rowOff>
    </xdr:from>
    <xdr:ext cx="75438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832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39370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学研都市建設に伴う都市基盤整備に伴う多額の債務残高が懸案課題であり、行財政改革を取り組んできたが、それでもなお類似団体比較において高い水準となっている。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　また、近年の大型建設事業に伴う地方債発行を行ったことにより、今後公債費は増加していくことが見込まれる。</a:t>
          </a:r>
        </a:p>
      </xdr:txBody>
    </xdr:sp>
    <xdr:clientData/>
  </xdr:twoCellAnchor>
  <xdr:oneCellAnchor>
    <xdr:from>
      <xdr:col>3</xdr:col>
      <xdr:colOff>123825</xdr:colOff>
      <xdr:row>69</xdr:row>
      <xdr:rowOff>107950</xdr:rowOff>
    </xdr:from>
    <xdr:ext cx="29083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038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0380"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0380" cy="25146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038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0380"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0380" cy="25146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53998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144780</xdr:rowOff>
    </xdr:from>
    <xdr:ext cx="762000" cy="251460"/>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60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110490</xdr:rowOff>
    </xdr:from>
    <xdr:ext cx="762000" cy="25146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83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53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79</xdr:row>
      <xdr:rowOff>16510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49248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107950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66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91440</xdr:rowOff>
    </xdr:from>
    <xdr:to>
      <xdr:col>24</xdr:col>
      <xdr:colOff>76200</xdr:colOff>
      <xdr:row>77</xdr:row>
      <xdr:rowOff>21590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104140</xdr:rowOff>
    </xdr:from>
    <xdr:to>
      <xdr:col>19</xdr:col>
      <xdr:colOff>187325</xdr:colOff>
      <xdr:row>78</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4772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91440</xdr:rowOff>
    </xdr:from>
    <xdr:to>
      <xdr:col>20</xdr:col>
      <xdr:colOff>38100</xdr:colOff>
      <xdr:row>77</xdr:row>
      <xdr:rowOff>21590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31750</xdr:rowOff>
    </xdr:from>
    <xdr:ext cx="728980" cy="25146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289050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50800</xdr:rowOff>
    </xdr:from>
    <xdr:to>
      <xdr:col>15</xdr:col>
      <xdr:colOff>98425</xdr:colOff>
      <xdr:row>78</xdr:row>
      <xdr:rowOff>104140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239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99060</xdr:rowOff>
    </xdr:from>
    <xdr:to>
      <xdr:col>15</xdr:col>
      <xdr:colOff>149225</xdr:colOff>
      <xdr:row>77</xdr:row>
      <xdr:rowOff>29210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39370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2898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50800</xdr:rowOff>
    </xdr:from>
    <xdr:to>
      <xdr:col>11</xdr:col>
      <xdr:colOff>9525</xdr:colOff>
      <xdr:row>79</xdr:row>
      <xdr:rowOff>77470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423900"/>
          <a:ext cx="889000" cy="198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142240</xdr:rowOff>
    </xdr:from>
    <xdr:ext cx="75438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28295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85090</xdr:rowOff>
    </xdr:from>
    <xdr:ext cx="75438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29438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137160</xdr:rowOff>
    </xdr:from>
    <xdr:to>
      <xdr:col>24</xdr:col>
      <xdr:colOff>76200</xdr:colOff>
      <xdr:row>79</xdr:row>
      <xdr:rowOff>67310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109220</xdr:rowOff>
    </xdr:from>
    <xdr:ext cx="762000" cy="25146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82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68580</xdr:rowOff>
    </xdr:from>
    <xdr:to>
      <xdr:col>20</xdr:col>
      <xdr:colOff>38100</xdr:colOff>
      <xdr:row>78</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154940</xdr:rowOff>
    </xdr:from>
    <xdr:ext cx="728980" cy="25146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2804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53340</xdr:rowOff>
    </xdr:from>
    <xdr:to>
      <xdr:col>15</xdr:col>
      <xdr:colOff>149225</xdr:colOff>
      <xdr:row>78</xdr:row>
      <xdr:rowOff>154940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139700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12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0</xdr:rowOff>
    </xdr:from>
    <xdr:to>
      <xdr:col>11</xdr:col>
      <xdr:colOff>60325</xdr:colOff>
      <xdr:row>78</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86360</xdr:rowOff>
    </xdr:from>
    <xdr:ext cx="754380" cy="25146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4594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26670</xdr:rowOff>
    </xdr:from>
    <xdr:to>
      <xdr:col>6</xdr:col>
      <xdr:colOff>171450</xdr:colOff>
      <xdr:row>79</xdr:row>
      <xdr:rowOff>128270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113030</xdr:rowOff>
    </xdr:from>
    <xdr:ext cx="754380"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65758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公債費を除いた経費の比率は、類似団体平均とほぼ同水準で推移してきたが、近年は高齢化の進行などに伴い、社会保障関係経費が増大していることから、類似団体平均を上回った値となっている。</a:t>
          </a:r>
        </a:p>
      </xdr:txBody>
    </xdr:sp>
    <xdr:clientData/>
  </xdr:twoCellAnchor>
  <xdr:oneCellAnchor>
    <xdr:from>
      <xdr:col>62</xdr:col>
      <xdr:colOff>6350</xdr:colOff>
      <xdr:row>69</xdr:row>
      <xdr:rowOff>107950</xdr:rowOff>
    </xdr:from>
    <xdr:ext cx="290830"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10160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1712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153670</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xdr:rowOff>
    </xdr:from>
    <xdr:to>
      <xdr:col>82</xdr:col>
      <xdr:colOff>196850</xdr:colOff>
      <xdr:row>81</xdr:row>
      <xdr:rowOff>10160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9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146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605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132080</xdr:rowOff>
    </xdr:from>
    <xdr:to>
      <xdr:col>82</xdr:col>
      <xdr:colOff>107950</xdr:colOff>
      <xdr:row>78</xdr:row>
      <xdr:rowOff>135890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505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145415</xdr:rowOff>
    </xdr:from>
    <xdr:ext cx="762000" cy="25146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561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128905</xdr:rowOff>
    </xdr:from>
    <xdr:to>
      <xdr:col>82</xdr:col>
      <xdr:colOff>158750</xdr:colOff>
      <xdr:row>78</xdr:row>
      <xdr:rowOff>59055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33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135890</xdr:rowOff>
    </xdr:from>
    <xdr:to>
      <xdr:col>78</xdr:col>
      <xdr:colOff>69850</xdr:colOff>
      <xdr:row>78</xdr:row>
      <xdr:rowOff>145415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5089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110490</xdr:rowOff>
    </xdr:from>
    <xdr:to>
      <xdr:col>78</xdr:col>
      <xdr:colOff>120650</xdr:colOff>
      <xdr:row>78</xdr:row>
      <xdr:rowOff>40640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50800</xdr:rowOff>
    </xdr:from>
    <xdr:ext cx="736600" cy="25908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81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69850</xdr:rowOff>
    </xdr:from>
    <xdr:to>
      <xdr:col>73</xdr:col>
      <xdr:colOff>180975</xdr:colOff>
      <xdr:row>78</xdr:row>
      <xdr:rowOff>145415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271500"/>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106045</xdr:rowOff>
    </xdr:from>
    <xdr:to>
      <xdr:col>74</xdr:col>
      <xdr:colOff>31750</xdr:colOff>
      <xdr:row>78</xdr:row>
      <xdr:rowOff>36195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46355</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76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24130</xdr:rowOff>
    </xdr:from>
    <xdr:to>
      <xdr:col>69</xdr:col>
      <xdr:colOff>92075</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25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158750</xdr:rowOff>
    </xdr:from>
    <xdr:to>
      <xdr:col>69</xdr:col>
      <xdr:colOff>142875</xdr:colOff>
      <xdr:row>77</xdr:row>
      <xdr:rowOff>88900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18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99060</xdr:rowOff>
    </xdr:from>
    <xdr:ext cx="754380" cy="25146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5781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85090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80645</xdr:rowOff>
    </xdr:from>
    <xdr:to>
      <xdr:col>82</xdr:col>
      <xdr:colOff>158750</xdr:colOff>
      <xdr:row>79</xdr:row>
      <xdr:rowOff>10795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52705</xdr:rowOff>
    </xdr:from>
    <xdr:ext cx="762000" cy="251460"/>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425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85090</xdr:rowOff>
    </xdr:from>
    <xdr:to>
      <xdr:col>78</xdr:col>
      <xdr:colOff>120650</xdr:colOff>
      <xdr:row>79</xdr:row>
      <xdr:rowOff>15240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544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94615</xdr:rowOff>
    </xdr:from>
    <xdr:to>
      <xdr:col>74</xdr:col>
      <xdr:colOff>31750</xdr:colOff>
      <xdr:row>79</xdr:row>
      <xdr:rowOff>24765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9525</xdr:rowOff>
    </xdr:from>
    <xdr:ext cx="762000" cy="25146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540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105410</xdr:rowOff>
    </xdr:from>
    <xdr:ext cx="754380"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070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59690</xdr:rowOff>
    </xdr:from>
    <xdr:ext cx="762000" cy="259080"/>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261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京都府精華町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146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61595</xdr:rowOff>
    </xdr:from>
    <xdr:to>
      <xdr:col>29</xdr:col>
      <xdr:colOff>127000</xdr:colOff>
      <xdr:row>20</xdr:row>
      <xdr:rowOff>95885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1995170"/>
          <a:ext cx="0" cy="15773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68580</xdr:rowOff>
    </xdr:from>
    <xdr:ext cx="754380"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20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42,303</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95885</xdr:rowOff>
    </xdr:from>
    <xdr:to>
      <xdr:col>30</xdr:col>
      <xdr:colOff>25400</xdr:colOff>
      <xdr:row>20</xdr:row>
      <xdr:rowOff>95885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572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147955</xdr:rowOff>
    </xdr:from>
    <xdr:ext cx="754380" cy="2584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8630"/>
          <a:ext cx="754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138,935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61595</xdr:rowOff>
    </xdr:from>
    <xdr:to>
      <xdr:col>30</xdr:col>
      <xdr:colOff>25400</xdr:colOff>
      <xdr:row>11</xdr:row>
      <xdr:rowOff>61595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19951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154940</xdr:rowOff>
    </xdr:from>
    <xdr:to>
      <xdr:col>29</xdr:col>
      <xdr:colOff>127000</xdr:colOff>
      <xdr:row>17</xdr:row>
      <xdr:rowOff>13335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945765"/>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79375</xdr:rowOff>
    </xdr:from>
    <xdr:ext cx="754380" cy="2584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41650"/>
          <a:ext cx="75438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69,997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107315</xdr:rowOff>
    </xdr:from>
    <xdr:to>
      <xdr:col>29</xdr:col>
      <xdr:colOff>177800</xdr:colOff>
      <xdr:row>18</xdr:row>
      <xdr:rowOff>37465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3069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13335</xdr:rowOff>
    </xdr:from>
    <xdr:to>
      <xdr:col>26</xdr:col>
      <xdr:colOff>50800</xdr:colOff>
      <xdr:row>17</xdr:row>
      <xdr:rowOff>45720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97561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120650</xdr:rowOff>
    </xdr:from>
    <xdr:to>
      <xdr:col>26</xdr:col>
      <xdr:colOff>101600</xdr:colOff>
      <xdr:row>18</xdr:row>
      <xdr:rowOff>50165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308292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34925</xdr:rowOff>
    </xdr:from>
    <xdr:ext cx="736600" cy="259080"/>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6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69,242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45720</xdr:rowOff>
    </xdr:from>
    <xdr:to>
      <xdr:col>22</xdr:col>
      <xdr:colOff>114300</xdr:colOff>
      <xdr:row>17</xdr:row>
      <xdr:rowOff>92710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00799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130810</xdr:rowOff>
    </xdr:from>
    <xdr:to>
      <xdr:col>22</xdr:col>
      <xdr:colOff>165100</xdr:colOff>
      <xdr:row>18</xdr:row>
      <xdr:rowOff>60960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3093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45720</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79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68,586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92710</xdr:rowOff>
    </xdr:from>
    <xdr:to>
      <xdr:col>18</xdr:col>
      <xdr:colOff>177800</xdr:colOff>
      <xdr:row>17</xdr:row>
      <xdr:rowOff>144145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05498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151765</xdr:rowOff>
    </xdr:from>
    <xdr:to>
      <xdr:col>19</xdr:col>
      <xdr:colOff>38100</xdr:colOff>
      <xdr:row>18</xdr:row>
      <xdr:rowOff>81915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114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66675</xdr:rowOff>
    </xdr:from>
    <xdr:ext cx="762000" cy="25146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004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67,305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95885</xdr:rowOff>
    </xdr:from>
    <xdr:to>
      <xdr:col>15</xdr:col>
      <xdr:colOff>101600</xdr:colOff>
      <xdr:row>18</xdr:row>
      <xdr:rowOff>26035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58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10795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4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16</xdr:row>
      <xdr:rowOff>104140</xdr:rowOff>
    </xdr:from>
    <xdr:to>
      <xdr:col>29</xdr:col>
      <xdr:colOff>177800</xdr:colOff>
      <xdr:row>17</xdr:row>
      <xdr:rowOff>34290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89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120650</xdr:rowOff>
    </xdr:from>
    <xdr:ext cx="754380" cy="25146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002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80,721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133985</xdr:rowOff>
    </xdr:from>
    <xdr:to>
      <xdr:col>26</xdr:col>
      <xdr:colOff>101600</xdr:colOff>
      <xdr:row>17</xdr:row>
      <xdr:rowOff>64135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92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74930</xdr:rowOff>
    </xdr:from>
    <xdr:ext cx="736600" cy="2514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43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166370</xdr:rowOff>
    </xdr:from>
    <xdr:to>
      <xdr:col>22</xdr:col>
      <xdr:colOff>165100</xdr:colOff>
      <xdr:row>17</xdr:row>
      <xdr:rowOff>96520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957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106680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2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76,909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41910</xdr:rowOff>
    </xdr:from>
    <xdr:to>
      <xdr:col>19</xdr:col>
      <xdr:colOff>38100</xdr:colOff>
      <xdr:row>17</xdr:row>
      <xdr:rowOff>143510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00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153670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73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93345</xdr:rowOff>
    </xdr:from>
    <xdr:to>
      <xdr:col>15</xdr:col>
      <xdr:colOff>101600</xdr:colOff>
      <xdr:row>18</xdr:row>
      <xdr:rowOff>23495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055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33655</xdr:rowOff>
    </xdr:from>
    <xdr:ext cx="762000" cy="2584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24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70,854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86360</xdr:rowOff>
    </xdr:from>
    <xdr:to>
      <xdr:col>29</xdr:col>
      <xdr:colOff>127000</xdr:colOff>
      <xdr:row>37</xdr:row>
      <xdr:rowOff>330835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flipV="1">
          <a:off x="5651500" y="6010910"/>
          <a:ext cx="0" cy="14446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302260</xdr:rowOff>
    </xdr:from>
    <xdr:ext cx="754380" cy="259080"/>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26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-5,224</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330835</xdr:rowOff>
    </xdr:from>
    <xdr:to>
      <xdr:col>30</xdr:col>
      <xdr:colOff>25400</xdr:colOff>
      <xdr:row>37</xdr:row>
      <xdr:rowOff>330835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7455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635</xdr:rowOff>
    </xdr:from>
    <xdr:ext cx="754380" cy="25971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53735"/>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39,008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86360</xdr:rowOff>
    </xdr:from>
    <xdr:to>
      <xdr:col>30</xdr:col>
      <xdr:colOff>25400</xdr:colOff>
      <xdr:row>33</xdr:row>
      <xdr:rowOff>86360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5562600" y="60109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139700</xdr:rowOff>
    </xdr:from>
    <xdr:to>
      <xdr:col>29</xdr:col>
      <xdr:colOff>127000</xdr:colOff>
      <xdr:row>34</xdr:row>
      <xdr:rowOff>160020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003800" y="6407150"/>
          <a:ext cx="6477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173355</xdr:rowOff>
    </xdr:from>
    <xdr:ext cx="754380" cy="259080"/>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3705"/>
          <a:ext cx="75438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12,925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201930</xdr:rowOff>
    </xdr:from>
    <xdr:to>
      <xdr:col>29</xdr:col>
      <xdr:colOff>177800</xdr:colOff>
      <xdr:row>35</xdr:row>
      <xdr:rowOff>302260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5600700" y="68122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139700</xdr:rowOff>
    </xdr:from>
    <xdr:to>
      <xdr:col>26</xdr:col>
      <xdr:colOff>50800</xdr:colOff>
      <xdr:row>34</xdr:row>
      <xdr:rowOff>194945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4305300" y="6407150"/>
          <a:ext cx="6985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200660</xdr:rowOff>
    </xdr:from>
    <xdr:to>
      <xdr:col>26</xdr:col>
      <xdr:colOff>101600</xdr:colOff>
      <xdr:row>35</xdr:row>
      <xdr:rowOff>300990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953000" y="681101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286385</xdr:rowOff>
    </xdr:from>
    <xdr:ext cx="7366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967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12,950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194945</xdr:rowOff>
    </xdr:from>
    <xdr:to>
      <xdr:col>22</xdr:col>
      <xdr:colOff>114300</xdr:colOff>
      <xdr:row>34</xdr:row>
      <xdr:rowOff>339090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3606800" y="6462395"/>
          <a:ext cx="698500" cy="144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201930</xdr:rowOff>
    </xdr:from>
    <xdr:to>
      <xdr:col>22</xdr:col>
      <xdr:colOff>165100</xdr:colOff>
      <xdr:row>35</xdr:row>
      <xdr:rowOff>304165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254500" y="68122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287655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98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140970</xdr:rowOff>
    </xdr:from>
    <xdr:to>
      <xdr:col>18</xdr:col>
      <xdr:colOff>177800</xdr:colOff>
      <xdr:row>34</xdr:row>
      <xdr:rowOff>339090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a:off x="2908300" y="6408420"/>
          <a:ext cx="698500" cy="1981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236855</xdr:rowOff>
    </xdr:from>
    <xdr:to>
      <xdr:col>19</xdr:col>
      <xdr:colOff>38100</xdr:colOff>
      <xdr:row>35</xdr:row>
      <xdr:rowOff>339090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3556000" y="68472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322580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93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192405</xdr:rowOff>
    </xdr:from>
    <xdr:to>
      <xdr:col>15</xdr:col>
      <xdr:colOff>101600</xdr:colOff>
      <xdr:row>35</xdr:row>
      <xdr:rowOff>293370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a:xfrm>
          <a:off x="2857500" y="68027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278130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8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109220</xdr:rowOff>
    </xdr:from>
    <xdr:to>
      <xdr:col>29</xdr:col>
      <xdr:colOff>177800</xdr:colOff>
      <xdr:row>34</xdr:row>
      <xdr:rowOff>210820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5600700" y="637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297180</xdr:rowOff>
    </xdr:from>
    <xdr:ext cx="754380" cy="25971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221730"/>
          <a:ext cx="7543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26,233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90170</xdr:rowOff>
    </xdr:from>
    <xdr:to>
      <xdr:col>26</xdr:col>
      <xdr:colOff>101600</xdr:colOff>
      <xdr:row>34</xdr:row>
      <xdr:rowOff>191135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953000" y="63576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201930</xdr:rowOff>
    </xdr:from>
    <xdr:ext cx="736600" cy="255270"/>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1264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144145</xdr:rowOff>
    </xdr:from>
    <xdr:to>
      <xdr:col>22</xdr:col>
      <xdr:colOff>165100</xdr:colOff>
      <xdr:row>34</xdr:row>
      <xdr:rowOff>246380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4254500" y="64115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255270</xdr:rowOff>
    </xdr:from>
    <xdr:ext cx="762000" cy="25971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1798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25,173</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287655</xdr:rowOff>
    </xdr:from>
    <xdr:to>
      <xdr:col>19</xdr:col>
      <xdr:colOff>38100</xdr:colOff>
      <xdr:row>35</xdr:row>
      <xdr:rowOff>46990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3556000" y="6555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57785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25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91440</xdr:rowOff>
    </xdr:from>
    <xdr:to>
      <xdr:col>15</xdr:col>
      <xdr:colOff>101600</xdr:colOff>
      <xdr:row>34</xdr:row>
      <xdr:rowOff>192405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a:xfrm>
          <a:off x="2857500" y="63588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203200</xdr:rowOff>
    </xdr:from>
    <xdr:ext cx="762000" cy="254000"/>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1277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26,794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37,466
37,182
25.68
13,269,475
12,992,153
54,334
8,253,018
15,990,944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14.1
115.6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99,483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300" cy="25146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146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31495" cy="25146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8010"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8010"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123825</xdr:rowOff>
    </xdr:from>
    <xdr:to>
      <xdr:col>24</xdr:col>
      <xdr:colOff>62865</xdr:colOff>
      <xdr:row>38</xdr:row>
      <xdr:rowOff>34925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7325"/>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38735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34,430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34925</xdr:rowOff>
    </xdr:from>
    <xdr:to>
      <xdr:col>24</xdr:col>
      <xdr:colOff>152400</xdr:colOff>
      <xdr:row>38</xdr:row>
      <xdr:rowOff>34925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70485</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112,963</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123825</xdr:rowOff>
    </xdr:from>
    <xdr:to>
      <xdr:col>24</xdr:col>
      <xdr:colOff>152400</xdr:colOff>
      <xdr:row>30</xdr:row>
      <xdr:rowOff>123825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165100</xdr:rowOff>
    </xdr:from>
    <xdr:to>
      <xdr:col>24</xdr:col>
      <xdr:colOff>63500</xdr:colOff>
      <xdr:row>34</xdr:row>
      <xdr:rowOff>170815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9944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116205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1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137795</xdr:rowOff>
    </xdr:from>
    <xdr:to>
      <xdr:col>24</xdr:col>
      <xdr:colOff>114300</xdr:colOff>
      <xdr:row>36</xdr:row>
      <xdr:rowOff>67945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170815</xdr:rowOff>
    </xdr:from>
    <xdr:to>
      <xdr:col>19</xdr:col>
      <xdr:colOff>177800</xdr:colOff>
      <xdr:row>35</xdr:row>
      <xdr:rowOff>39370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01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67310</xdr:rowOff>
    </xdr:from>
    <xdr:ext cx="527050" cy="259080"/>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239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39370</xdr:rowOff>
    </xdr:from>
    <xdr:to>
      <xdr:col>15</xdr:col>
      <xdr:colOff>50800</xdr:colOff>
      <xdr:row>35</xdr:row>
      <xdr:rowOff>71755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01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148590</xdr:rowOff>
    </xdr:from>
    <xdr:to>
      <xdr:col>15</xdr:col>
      <xdr:colOff>101600</xdr:colOff>
      <xdr:row>36</xdr:row>
      <xdr:rowOff>78740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69850</xdr:rowOff>
    </xdr:from>
    <xdr:ext cx="527050"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242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71755</xdr:rowOff>
    </xdr:from>
    <xdr:to>
      <xdr:col>10</xdr:col>
      <xdr:colOff>114300</xdr:colOff>
      <xdr:row>35</xdr:row>
      <xdr:rowOff>93980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250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156845</xdr:rowOff>
    </xdr:from>
    <xdr:to>
      <xdr:col>10</xdr:col>
      <xdr:colOff>165100</xdr:colOff>
      <xdr:row>36</xdr:row>
      <xdr:rowOff>86995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78105</xdr:rowOff>
    </xdr:from>
    <xdr:ext cx="527050" cy="25146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2503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92075</xdr:rowOff>
    </xdr:from>
    <xdr:to>
      <xdr:col>6</xdr:col>
      <xdr:colOff>38100</xdr:colOff>
      <xdr:row>36</xdr:row>
      <xdr:rowOff>22225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13335</xdr:rowOff>
    </xdr:from>
    <xdr:ext cx="52705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185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114300</xdr:rowOff>
    </xdr:from>
    <xdr:to>
      <xdr:col>24</xdr:col>
      <xdr:colOff>114300</xdr:colOff>
      <xdr:row>35</xdr:row>
      <xdr:rowOff>44450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137160</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795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120650</xdr:rowOff>
    </xdr:from>
    <xdr:to>
      <xdr:col>20</xdr:col>
      <xdr:colOff>38100</xdr:colOff>
      <xdr:row>35</xdr:row>
      <xdr:rowOff>50165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49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66675</xdr:rowOff>
    </xdr:from>
    <xdr:ext cx="527050" cy="25146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724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160020</xdr:rowOff>
    </xdr:from>
    <xdr:to>
      <xdr:col>15</xdr:col>
      <xdr:colOff>101600</xdr:colOff>
      <xdr:row>35</xdr:row>
      <xdr:rowOff>90170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106680</xdr:rowOff>
    </xdr:from>
    <xdr:ext cx="52705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764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20955</xdr:rowOff>
    </xdr:from>
    <xdr:to>
      <xdr:col>10</xdr:col>
      <xdr:colOff>165100</xdr:colOff>
      <xdr:row>35</xdr:row>
      <xdr:rowOff>122555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139065</xdr:rowOff>
    </xdr:from>
    <xdr:ext cx="52705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7969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43180</xdr:rowOff>
    </xdr:from>
    <xdr:to>
      <xdr:col>6</xdr:col>
      <xdr:colOff>38100</xdr:colOff>
      <xdr:row>35</xdr:row>
      <xdr:rowOff>144780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161290</xdr:rowOff>
    </xdr:from>
    <xdr:ext cx="527050"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8191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300" cy="259080"/>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8010" cy="25146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745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8010"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418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010" cy="251460"/>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9093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010" cy="2584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010" cy="259080"/>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110490</xdr:rowOff>
    </xdr:from>
    <xdr:to>
      <xdr:col>24</xdr:col>
      <xdr:colOff>62865</xdr:colOff>
      <xdr:row>58</xdr:row>
      <xdr:rowOff>161290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8299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165100</xdr:rowOff>
    </xdr:from>
    <xdr:ext cx="534670" cy="259080"/>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33,324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161290</xdr:rowOff>
    </xdr:from>
    <xdr:to>
      <xdr:col>24</xdr:col>
      <xdr:colOff>152400</xdr:colOff>
      <xdr:row>58</xdr:row>
      <xdr:rowOff>161290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10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57150</xdr:rowOff>
    </xdr:from>
    <xdr:ext cx="598805" cy="259080"/>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458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468,920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110490</xdr:rowOff>
    </xdr:from>
    <xdr:to>
      <xdr:col>24</xdr:col>
      <xdr:colOff>152400</xdr:colOff>
      <xdr:row>50</xdr:row>
      <xdr:rowOff>110490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82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84455</xdr:rowOff>
    </xdr:from>
    <xdr:to>
      <xdr:col>24</xdr:col>
      <xdr:colOff>63500</xdr:colOff>
      <xdr:row>58</xdr:row>
      <xdr:rowOff>92075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100285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41910</xdr:rowOff>
    </xdr:from>
    <xdr:ext cx="534670" cy="251460"/>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456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61,370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19050</xdr:rowOff>
    </xdr:from>
    <xdr:to>
      <xdr:col>24</xdr:col>
      <xdr:colOff>114300</xdr:colOff>
      <xdr:row>58</xdr:row>
      <xdr:rowOff>120650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88265</xdr:rowOff>
    </xdr:from>
    <xdr:to>
      <xdr:col>19</xdr:col>
      <xdr:colOff>177800</xdr:colOff>
      <xdr:row>58</xdr:row>
      <xdr:rowOff>92075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100323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29845</xdr:rowOff>
    </xdr:from>
    <xdr:to>
      <xdr:col>20</xdr:col>
      <xdr:colOff>38100</xdr:colOff>
      <xdr:row>58</xdr:row>
      <xdr:rowOff>132080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147955</xdr:rowOff>
    </xdr:from>
    <xdr:ext cx="527050" cy="2584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29965" y="97491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86360</xdr:rowOff>
    </xdr:from>
    <xdr:to>
      <xdr:col>15</xdr:col>
      <xdr:colOff>50800</xdr:colOff>
      <xdr:row>58</xdr:row>
      <xdr:rowOff>88265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100304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97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147320</xdr:rowOff>
    </xdr:from>
    <xdr:ext cx="52705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0965" y="9748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58,329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86360</xdr:rowOff>
    </xdr:from>
    <xdr:to>
      <xdr:col>10</xdr:col>
      <xdr:colOff>114300</xdr:colOff>
      <xdr:row>58</xdr:row>
      <xdr:rowOff>100965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304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43815</xdr:rowOff>
    </xdr:from>
    <xdr:to>
      <xdr:col>10</xdr:col>
      <xdr:colOff>165100</xdr:colOff>
      <xdr:row>58</xdr:row>
      <xdr:rowOff>145415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137160</xdr:rowOff>
    </xdr:from>
    <xdr:ext cx="52705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1965" y="100812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41275</xdr:rowOff>
    </xdr:from>
    <xdr:to>
      <xdr:col>6</xdr:col>
      <xdr:colOff>38100</xdr:colOff>
      <xdr:row>58</xdr:row>
      <xdr:rowOff>143510</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85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159385</xdr:rowOff>
    </xdr:from>
    <xdr:ext cx="527050" cy="2584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2965" y="976058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33655</xdr:rowOff>
    </xdr:from>
    <xdr:to>
      <xdr:col>24</xdr:col>
      <xdr:colOff>114300</xdr:colOff>
      <xdr:row>58</xdr:row>
      <xdr:rowOff>135255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168910</xdr:rowOff>
    </xdr:from>
    <xdr:ext cx="534670" cy="251460"/>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9415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41275</xdr:rowOff>
    </xdr:from>
    <xdr:to>
      <xdr:col>20</xdr:col>
      <xdr:colOff>38100</xdr:colOff>
      <xdr:row>58</xdr:row>
      <xdr:rowOff>143510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133985</xdr:rowOff>
    </xdr:from>
    <xdr:ext cx="527050" cy="251460"/>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29965" y="100780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54,637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37465</xdr:rowOff>
    </xdr:from>
    <xdr:to>
      <xdr:col>15</xdr:col>
      <xdr:colOff>101600</xdr:colOff>
      <xdr:row>58</xdr:row>
      <xdr:rowOff>139065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130175</xdr:rowOff>
    </xdr:from>
    <xdr:ext cx="527050" cy="259080"/>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0965" y="100742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35560</xdr:rowOff>
    </xdr:from>
    <xdr:to>
      <xdr:col>10</xdr:col>
      <xdr:colOff>165100</xdr:colOff>
      <xdr:row>58</xdr:row>
      <xdr:rowOff>137160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153670</xdr:rowOff>
    </xdr:from>
    <xdr:ext cx="527050" cy="259080"/>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1965" y="9754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50165</xdr:rowOff>
    </xdr:from>
    <xdr:to>
      <xdr:col>6</xdr:col>
      <xdr:colOff>38100</xdr:colOff>
      <xdr:row>58</xdr:row>
      <xdr:rowOff>151765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143510</xdr:rowOff>
    </xdr:from>
    <xdr:ext cx="527050" cy="251460"/>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2965" y="100876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1300" cy="259080"/>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35560</xdr:rowOff>
    </xdr:from>
    <xdr:ext cx="459740" cy="259080"/>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640" y="1306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1460"/>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35560</xdr:rowOff>
    </xdr:from>
    <xdr:to>
      <xdr:col>24</xdr:col>
      <xdr:colOff>62865</xdr:colOff>
      <xdr:row>79</xdr:row>
      <xdr:rowOff>14605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08510"/>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18415</xdr:rowOff>
    </xdr:from>
    <xdr:ext cx="378460" cy="251460"/>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6296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14605</xdr:rowOff>
    </xdr:from>
    <xdr:to>
      <xdr:col>24</xdr:col>
      <xdr:colOff>152400</xdr:colOff>
      <xdr:row>79</xdr:row>
      <xdr:rowOff>14605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59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153670</xdr:rowOff>
    </xdr:from>
    <xdr:ext cx="534670" cy="259080"/>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8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18,117</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35560</xdr:rowOff>
    </xdr:from>
    <xdr:to>
      <xdr:col>24</xdr:col>
      <xdr:colOff>152400</xdr:colOff>
      <xdr:row>71</xdr:row>
      <xdr:rowOff>35560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0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53340</xdr:rowOff>
    </xdr:from>
    <xdr:to>
      <xdr:col>24</xdr:col>
      <xdr:colOff>63500</xdr:colOff>
      <xdr:row>78</xdr:row>
      <xdr:rowOff>57785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4264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76200</xdr:rowOff>
    </xdr:from>
    <xdr:ext cx="469900" cy="251460"/>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0640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52705</xdr:rowOff>
    </xdr:from>
    <xdr:to>
      <xdr:col>24</xdr:col>
      <xdr:colOff>114300</xdr:colOff>
      <xdr:row>77</xdr:row>
      <xdr:rowOff>154940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53340</xdr:rowOff>
    </xdr:from>
    <xdr:to>
      <xdr:col>19</xdr:col>
      <xdr:colOff>177800</xdr:colOff>
      <xdr:row>78</xdr:row>
      <xdr:rowOff>67310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264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46355</xdr:rowOff>
    </xdr:from>
    <xdr:to>
      <xdr:col>20</xdr:col>
      <xdr:colOff>38100</xdr:colOff>
      <xdr:row>77</xdr:row>
      <xdr:rowOff>147955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164465</xdr:rowOff>
    </xdr:from>
    <xdr:ext cx="46228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350" y="130232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67310</xdr:rowOff>
    </xdr:from>
    <xdr:to>
      <xdr:col>15</xdr:col>
      <xdr:colOff>50800</xdr:colOff>
      <xdr:row>78</xdr:row>
      <xdr:rowOff>106680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404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70485</xdr:rowOff>
    </xdr:from>
    <xdr:to>
      <xdr:col>15</xdr:col>
      <xdr:colOff>101600</xdr:colOff>
      <xdr:row>78</xdr:row>
      <xdr:rowOff>635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17780</xdr:rowOff>
    </xdr:from>
    <xdr:ext cx="462280" cy="25146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350" y="130479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106680</xdr:rowOff>
    </xdr:from>
    <xdr:to>
      <xdr:col>10</xdr:col>
      <xdr:colOff>114300</xdr:colOff>
      <xdr:row>78</xdr:row>
      <xdr:rowOff>123190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4797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16510</xdr:rowOff>
    </xdr:from>
    <xdr:ext cx="46228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350" y="130467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52070</xdr:rowOff>
    </xdr:from>
    <xdr:to>
      <xdr:col>6</xdr:col>
      <xdr:colOff>38100</xdr:colOff>
      <xdr:row>77</xdr:row>
      <xdr:rowOff>153035</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169545</xdr:rowOff>
    </xdr:from>
    <xdr:ext cx="462280" cy="25146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350" y="130282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6985</xdr:rowOff>
    </xdr:from>
    <xdr:to>
      <xdr:col>24</xdr:col>
      <xdr:colOff>114300</xdr:colOff>
      <xdr:row>78</xdr:row>
      <xdr:rowOff>109220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80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156845</xdr:rowOff>
    </xdr:from>
    <xdr:ext cx="469900" cy="251460"/>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84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2540</xdr:rowOff>
    </xdr:from>
    <xdr:to>
      <xdr:col>20</xdr:col>
      <xdr:colOff>38100</xdr:colOff>
      <xdr:row>78</xdr:row>
      <xdr:rowOff>104140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95250</xdr:rowOff>
    </xdr:from>
    <xdr:ext cx="462280" cy="259080"/>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350" y="134683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16510</xdr:rowOff>
    </xdr:from>
    <xdr:to>
      <xdr:col>15</xdr:col>
      <xdr:colOff>101600</xdr:colOff>
      <xdr:row>78</xdr:row>
      <xdr:rowOff>118110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109220</xdr:rowOff>
    </xdr:from>
    <xdr:ext cx="462280" cy="251460"/>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350" y="134823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55880</xdr:rowOff>
    </xdr:from>
    <xdr:to>
      <xdr:col>10</xdr:col>
      <xdr:colOff>165100</xdr:colOff>
      <xdr:row>78</xdr:row>
      <xdr:rowOff>157480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148590</xdr:rowOff>
    </xdr:from>
    <xdr:ext cx="462280" cy="259080"/>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350" y="135216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72390</xdr:rowOff>
    </xdr:from>
    <xdr:to>
      <xdr:col>6</xdr:col>
      <xdr:colOff>38100</xdr:colOff>
      <xdr:row>79</xdr:row>
      <xdr:rowOff>2540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165100</xdr:rowOff>
    </xdr:from>
    <xdr:ext cx="462280" cy="259080"/>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350" y="135382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121,392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146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146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010"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010" cy="25908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121285</xdr:rowOff>
    </xdr:from>
    <xdr:to>
      <xdr:col>24</xdr:col>
      <xdr:colOff>62865</xdr:colOff>
      <xdr:row>99</xdr:row>
      <xdr:rowOff>92710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80335"/>
          <a:ext cx="1270" cy="1685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96520</xdr:rowOff>
    </xdr:from>
    <xdr:ext cx="534670" cy="25908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7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37,468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92710</xdr:rowOff>
    </xdr:from>
    <xdr:to>
      <xdr:col>24</xdr:col>
      <xdr:colOff>152400</xdr:colOff>
      <xdr:row>99</xdr:row>
      <xdr:rowOff>92710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6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67945</xdr:rowOff>
    </xdr:from>
    <xdr:ext cx="598805" cy="2584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555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125,972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121285</xdr:rowOff>
    </xdr:from>
    <xdr:to>
      <xdr:col>24</xdr:col>
      <xdr:colOff>152400</xdr:colOff>
      <xdr:row>89</xdr:row>
      <xdr:rowOff>121285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8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111125</xdr:rowOff>
    </xdr:from>
    <xdr:to>
      <xdr:col>24</xdr:col>
      <xdr:colOff>63500</xdr:colOff>
      <xdr:row>96</xdr:row>
      <xdr:rowOff>127635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7032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170180</xdr:rowOff>
    </xdr:from>
    <xdr:ext cx="534670" cy="25908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111125</xdr:rowOff>
    </xdr:from>
    <xdr:to>
      <xdr:col>19</xdr:col>
      <xdr:colOff>177800</xdr:colOff>
      <xdr:row>96</xdr:row>
      <xdr:rowOff>141605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032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151130</xdr:rowOff>
    </xdr:from>
    <xdr:to>
      <xdr:col>20</xdr:col>
      <xdr:colOff>38100</xdr:colOff>
      <xdr:row>96</xdr:row>
      <xdr:rowOff>81280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97790</xdr:rowOff>
    </xdr:from>
    <xdr:ext cx="527050" cy="25146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29965" y="162140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141605</xdr:rowOff>
    </xdr:from>
    <xdr:to>
      <xdr:col>15</xdr:col>
      <xdr:colOff>50800</xdr:colOff>
      <xdr:row>97</xdr:row>
      <xdr:rowOff>45085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0080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24765</xdr:rowOff>
    </xdr:from>
    <xdr:to>
      <xdr:col>15</xdr:col>
      <xdr:colOff>101600</xdr:colOff>
      <xdr:row>96</xdr:row>
      <xdr:rowOff>126365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143510</xdr:rowOff>
    </xdr:from>
    <xdr:ext cx="527050" cy="25146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0965" y="162598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26670</xdr:rowOff>
    </xdr:from>
    <xdr:to>
      <xdr:col>10</xdr:col>
      <xdr:colOff>114300</xdr:colOff>
      <xdr:row>97</xdr:row>
      <xdr:rowOff>45085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5732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132715</xdr:rowOff>
    </xdr:from>
    <xdr:to>
      <xdr:col>10</xdr:col>
      <xdr:colOff>165100</xdr:colOff>
      <xdr:row>97</xdr:row>
      <xdr:rowOff>63500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91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79375</xdr:rowOff>
    </xdr:from>
    <xdr:ext cx="527050" cy="2584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1965" y="163671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22860</xdr:rowOff>
    </xdr:from>
    <xdr:to>
      <xdr:col>6</xdr:col>
      <xdr:colOff>38100</xdr:colOff>
      <xdr:row>97</xdr:row>
      <xdr:rowOff>124460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115570</xdr:rowOff>
    </xdr:from>
    <xdr:ext cx="52705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2965" y="16746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76835</xdr:rowOff>
    </xdr:from>
    <xdr:to>
      <xdr:col>24</xdr:col>
      <xdr:colOff>114300</xdr:colOff>
      <xdr:row>97</xdr:row>
      <xdr:rowOff>6985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55245</xdr:rowOff>
    </xdr:from>
    <xdr:ext cx="534670" cy="25146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144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60325</xdr:rowOff>
    </xdr:from>
    <xdr:to>
      <xdr:col>20</xdr:col>
      <xdr:colOff>38100</xdr:colOff>
      <xdr:row>96</xdr:row>
      <xdr:rowOff>161925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153035</xdr:rowOff>
    </xdr:from>
    <xdr:ext cx="527050" cy="25908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29965" y="16612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90805</xdr:rowOff>
    </xdr:from>
    <xdr:to>
      <xdr:col>15</xdr:col>
      <xdr:colOff>101600</xdr:colOff>
      <xdr:row>97</xdr:row>
      <xdr:rowOff>20955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12065</xdr:rowOff>
    </xdr:from>
    <xdr:ext cx="527050" cy="25908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0965" y="166427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166370</xdr:rowOff>
    </xdr:from>
    <xdr:to>
      <xdr:col>10</xdr:col>
      <xdr:colOff>165100</xdr:colOff>
      <xdr:row>97</xdr:row>
      <xdr:rowOff>95885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86995</xdr:rowOff>
    </xdr:from>
    <xdr:ext cx="527050" cy="25146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1965" y="167176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147320</xdr:rowOff>
    </xdr:from>
    <xdr:to>
      <xdr:col>6</xdr:col>
      <xdr:colOff>38100</xdr:colOff>
      <xdr:row>97</xdr:row>
      <xdr:rowOff>77470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93980</xdr:rowOff>
    </xdr:from>
    <xdr:ext cx="52705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2965" y="163817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58,926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1300" cy="259080"/>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146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505" y="6316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1460"/>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8010" cy="2584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370" y="5337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8010" cy="259080"/>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370" y="5010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166370</xdr:rowOff>
    </xdr:from>
    <xdr:to>
      <xdr:col>54</xdr:col>
      <xdr:colOff>189865</xdr:colOff>
      <xdr:row>38</xdr:row>
      <xdr:rowOff>154940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09870"/>
          <a:ext cx="127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158750</xdr:rowOff>
    </xdr:from>
    <xdr:ext cx="534670" cy="259080"/>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7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10,578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154940</xdr:rowOff>
    </xdr:from>
    <xdr:to>
      <xdr:col>55</xdr:col>
      <xdr:colOff>88900</xdr:colOff>
      <xdr:row>38</xdr:row>
      <xdr:rowOff>154940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7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112395</xdr:rowOff>
    </xdr:from>
    <xdr:ext cx="598805" cy="251460"/>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844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135,592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166370</xdr:rowOff>
    </xdr:from>
    <xdr:to>
      <xdr:col>55</xdr:col>
      <xdr:colOff>88900</xdr:colOff>
      <xdr:row>30</xdr:row>
      <xdr:rowOff>166370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0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85090</xdr:rowOff>
    </xdr:from>
    <xdr:to>
      <xdr:col>55</xdr:col>
      <xdr:colOff>0</xdr:colOff>
      <xdr:row>38</xdr:row>
      <xdr:rowOff>94615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6001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95885</xdr:rowOff>
    </xdr:from>
    <xdr:ext cx="534670" cy="25908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73025</xdr:rowOff>
    </xdr:from>
    <xdr:to>
      <xdr:col>55</xdr:col>
      <xdr:colOff>50800</xdr:colOff>
      <xdr:row>37</xdr:row>
      <xdr:rowOff>3175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86995</xdr:rowOff>
    </xdr:from>
    <xdr:to>
      <xdr:col>50</xdr:col>
      <xdr:colOff>114300</xdr:colOff>
      <xdr:row>38</xdr:row>
      <xdr:rowOff>94615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6020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92710</xdr:rowOff>
    </xdr:from>
    <xdr:to>
      <xdr:col>50</xdr:col>
      <xdr:colOff>165100</xdr:colOff>
      <xdr:row>37</xdr:row>
      <xdr:rowOff>22860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39370</xdr:rowOff>
    </xdr:from>
    <xdr:ext cx="52705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1965" y="60401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52070</xdr:rowOff>
    </xdr:from>
    <xdr:to>
      <xdr:col>45</xdr:col>
      <xdr:colOff>177800</xdr:colOff>
      <xdr:row>38</xdr:row>
      <xdr:rowOff>86995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5671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66040</xdr:rowOff>
    </xdr:from>
    <xdr:to>
      <xdr:col>46</xdr:col>
      <xdr:colOff>38100</xdr:colOff>
      <xdr:row>36</xdr:row>
      <xdr:rowOff>167640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12700</xdr:rowOff>
    </xdr:from>
    <xdr:ext cx="52705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2965" y="6013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46990</xdr:rowOff>
    </xdr:from>
    <xdr:to>
      <xdr:col>41</xdr:col>
      <xdr:colOff>50800</xdr:colOff>
      <xdr:row>38</xdr:row>
      <xdr:rowOff>52070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620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106045</xdr:rowOff>
    </xdr:from>
    <xdr:to>
      <xdr:col>41</xdr:col>
      <xdr:colOff>101600</xdr:colOff>
      <xdr:row>37</xdr:row>
      <xdr:rowOff>36195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52705</xdr:rowOff>
    </xdr:from>
    <xdr:ext cx="527050" cy="25146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3965" y="60534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124460</xdr:rowOff>
    </xdr:from>
    <xdr:to>
      <xdr:col>36</xdr:col>
      <xdr:colOff>165100</xdr:colOff>
      <xdr:row>37</xdr:row>
      <xdr:rowOff>54610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71120</xdr:rowOff>
    </xdr:from>
    <xdr:ext cx="527050" cy="25908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4965" y="60718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34290</xdr:rowOff>
    </xdr:from>
    <xdr:to>
      <xdr:col>55</xdr:col>
      <xdr:colOff>50800</xdr:colOff>
      <xdr:row>38</xdr:row>
      <xdr:rowOff>135890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120650</xdr:rowOff>
    </xdr:from>
    <xdr:ext cx="534670" cy="25146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643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43815</xdr:rowOff>
    </xdr:from>
    <xdr:to>
      <xdr:col>50</xdr:col>
      <xdr:colOff>165100</xdr:colOff>
      <xdr:row>38</xdr:row>
      <xdr:rowOff>145415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136525</xdr:rowOff>
    </xdr:from>
    <xdr:ext cx="527050" cy="2584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1965" y="66516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36195</xdr:rowOff>
    </xdr:from>
    <xdr:to>
      <xdr:col>46</xdr:col>
      <xdr:colOff>38100</xdr:colOff>
      <xdr:row>38</xdr:row>
      <xdr:rowOff>137795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128905</xdr:rowOff>
    </xdr:from>
    <xdr:ext cx="527050" cy="25908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2965" y="6644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635</xdr:rowOff>
    </xdr:from>
    <xdr:to>
      <xdr:col>41</xdr:col>
      <xdr:colOff>101600</xdr:colOff>
      <xdr:row>38</xdr:row>
      <xdr:rowOff>102235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93345</xdr:rowOff>
    </xdr:from>
    <xdr:ext cx="527050" cy="259080"/>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3965" y="66084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167640</xdr:rowOff>
    </xdr:from>
    <xdr:to>
      <xdr:col>36</xdr:col>
      <xdr:colOff>165100</xdr:colOff>
      <xdr:row>38</xdr:row>
      <xdr:rowOff>97790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88900</xdr:rowOff>
    </xdr:from>
    <xdr:ext cx="527050" cy="25146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4965" y="66040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300"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010" cy="251460"/>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010" cy="259080"/>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010" cy="259080"/>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100965</xdr:rowOff>
    </xdr:from>
    <xdr:to>
      <xdr:col>54</xdr:col>
      <xdr:colOff>189865</xdr:colOff>
      <xdr:row>58</xdr:row>
      <xdr:rowOff>167005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44915"/>
          <a:ext cx="127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170815</xdr:rowOff>
    </xdr:from>
    <xdr:ext cx="469900" cy="2584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14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167005</xdr:rowOff>
    </xdr:from>
    <xdr:to>
      <xdr:col>55</xdr:col>
      <xdr:colOff>88900</xdr:colOff>
      <xdr:row>58</xdr:row>
      <xdr:rowOff>167005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1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47625</xdr:rowOff>
    </xdr:from>
    <xdr:ext cx="598805" cy="259080"/>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20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172,552</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100965</xdr:rowOff>
    </xdr:from>
    <xdr:to>
      <xdr:col>55</xdr:col>
      <xdr:colOff>88900</xdr:colOff>
      <xdr:row>51</xdr:row>
      <xdr:rowOff>100965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4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47625</xdr:rowOff>
    </xdr:from>
    <xdr:to>
      <xdr:col>55</xdr:col>
      <xdr:colOff>0</xdr:colOff>
      <xdr:row>57</xdr:row>
      <xdr:rowOff>29210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48825"/>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169545</xdr:rowOff>
    </xdr:from>
    <xdr:ext cx="534670" cy="251460"/>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5992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146685</xdr:rowOff>
    </xdr:from>
    <xdr:to>
      <xdr:col>55</xdr:col>
      <xdr:colOff>50800</xdr:colOff>
      <xdr:row>57</xdr:row>
      <xdr:rowOff>76835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47625</xdr:rowOff>
    </xdr:from>
    <xdr:to>
      <xdr:col>50</xdr:col>
      <xdr:colOff>114300</xdr:colOff>
      <xdr:row>57</xdr:row>
      <xdr:rowOff>6350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48825"/>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110490</xdr:rowOff>
    </xdr:from>
    <xdr:to>
      <xdr:col>50</xdr:col>
      <xdr:colOff>165100</xdr:colOff>
      <xdr:row>57</xdr:row>
      <xdr:rowOff>40640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31750</xdr:rowOff>
    </xdr:from>
    <xdr:ext cx="527050" cy="25146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1965" y="9804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22860</xdr:rowOff>
    </xdr:from>
    <xdr:to>
      <xdr:col>45</xdr:col>
      <xdr:colOff>177800</xdr:colOff>
      <xdr:row>57</xdr:row>
      <xdr:rowOff>6350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452610"/>
          <a:ext cx="8890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144145</xdr:rowOff>
    </xdr:from>
    <xdr:to>
      <xdr:col>46</xdr:col>
      <xdr:colOff>38100</xdr:colOff>
      <xdr:row>57</xdr:row>
      <xdr:rowOff>74930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45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65405</xdr:rowOff>
    </xdr:from>
    <xdr:ext cx="527050" cy="25146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2965" y="9838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22860</xdr:rowOff>
    </xdr:from>
    <xdr:to>
      <xdr:col>41</xdr:col>
      <xdr:colOff>50800</xdr:colOff>
      <xdr:row>56</xdr:row>
      <xdr:rowOff>153035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452610"/>
          <a:ext cx="889000" cy="301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127635</xdr:rowOff>
    </xdr:from>
    <xdr:to>
      <xdr:col>41</xdr:col>
      <xdr:colOff>101600</xdr:colOff>
      <xdr:row>57</xdr:row>
      <xdr:rowOff>57785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48895</xdr:rowOff>
    </xdr:from>
    <xdr:ext cx="52705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3965" y="98215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101600</xdr:rowOff>
    </xdr:from>
    <xdr:to>
      <xdr:col>36</xdr:col>
      <xdr:colOff>165100</xdr:colOff>
      <xdr:row>57</xdr:row>
      <xdr:rowOff>31750</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48895</xdr:rowOff>
    </xdr:from>
    <xdr:ext cx="52705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4965" y="94786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149860</xdr:rowOff>
    </xdr:from>
    <xdr:to>
      <xdr:col>55</xdr:col>
      <xdr:colOff>50800</xdr:colOff>
      <xdr:row>57</xdr:row>
      <xdr:rowOff>80010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128270</xdr:rowOff>
    </xdr:from>
    <xdr:ext cx="534670" cy="259080"/>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29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168275</xdr:rowOff>
    </xdr:from>
    <xdr:to>
      <xdr:col>50</xdr:col>
      <xdr:colOff>165100</xdr:colOff>
      <xdr:row>56</xdr:row>
      <xdr:rowOff>98425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114935</xdr:rowOff>
    </xdr:from>
    <xdr:ext cx="52705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1965" y="93732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126365</xdr:rowOff>
    </xdr:from>
    <xdr:to>
      <xdr:col>46</xdr:col>
      <xdr:colOff>38100</xdr:colOff>
      <xdr:row>57</xdr:row>
      <xdr:rowOff>56515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73025</xdr:rowOff>
    </xdr:from>
    <xdr:ext cx="527050" cy="259080"/>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2965" y="9502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50,050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143510</xdr:rowOff>
    </xdr:from>
    <xdr:to>
      <xdr:col>41</xdr:col>
      <xdr:colOff>101600</xdr:colOff>
      <xdr:row>55</xdr:row>
      <xdr:rowOff>73660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40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90170</xdr:rowOff>
    </xdr:from>
    <xdr:ext cx="527050" cy="259080"/>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3965" y="9177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102235</xdr:rowOff>
    </xdr:from>
    <xdr:to>
      <xdr:col>36</xdr:col>
      <xdr:colOff>165100</xdr:colOff>
      <xdr:row>57</xdr:row>
      <xdr:rowOff>32385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23495</xdr:rowOff>
    </xdr:from>
    <xdr:ext cx="527050" cy="259080"/>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4965" y="97961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300"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146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8010" cy="2584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010"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45720</xdr:rowOff>
    </xdr:from>
    <xdr:to>
      <xdr:col>54</xdr:col>
      <xdr:colOff>189865</xdr:colOff>
      <xdr:row>79</xdr:row>
      <xdr:rowOff>99060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1867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163830</xdr:rowOff>
    </xdr:from>
    <xdr:ext cx="598805" cy="259080"/>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993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130,865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45720</xdr:rowOff>
    </xdr:from>
    <xdr:to>
      <xdr:col>55</xdr:col>
      <xdr:colOff>88900</xdr:colOff>
      <xdr:row>71</xdr:row>
      <xdr:rowOff>45720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1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170815</xdr:rowOff>
    </xdr:from>
    <xdr:to>
      <xdr:col>55</xdr:col>
      <xdr:colOff>0</xdr:colOff>
      <xdr:row>78</xdr:row>
      <xdr:rowOff>63500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37246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29210</xdr:rowOff>
    </xdr:from>
    <xdr:ext cx="534670" cy="251460"/>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40231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15,505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50800</xdr:rowOff>
    </xdr:from>
    <xdr:to>
      <xdr:col>55</xdr:col>
      <xdr:colOff>50800</xdr:colOff>
      <xdr:row>78</xdr:row>
      <xdr:rowOff>152400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63500</xdr:rowOff>
    </xdr:from>
    <xdr:to>
      <xdr:col>50</xdr:col>
      <xdr:colOff>114300</xdr:colOff>
      <xdr:row>78</xdr:row>
      <xdr:rowOff>157480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43660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50800</xdr:rowOff>
    </xdr:from>
    <xdr:to>
      <xdr:col>50</xdr:col>
      <xdr:colOff>165100</xdr:colOff>
      <xdr:row>78</xdr:row>
      <xdr:rowOff>152400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143510</xdr:rowOff>
    </xdr:from>
    <xdr:ext cx="527050" cy="25146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1965" y="135166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15,492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85090</xdr:rowOff>
    </xdr:from>
    <xdr:to>
      <xdr:col>45</xdr:col>
      <xdr:colOff>177800</xdr:colOff>
      <xdr:row>78</xdr:row>
      <xdr:rowOff>157480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43840"/>
          <a:ext cx="889000" cy="586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54610</xdr:rowOff>
    </xdr:from>
    <xdr:to>
      <xdr:col>46</xdr:col>
      <xdr:colOff>38100</xdr:colOff>
      <xdr:row>78</xdr:row>
      <xdr:rowOff>156210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42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1270</xdr:rowOff>
    </xdr:from>
    <xdr:ext cx="52705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2965" y="132029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85090</xdr:rowOff>
    </xdr:from>
    <xdr:to>
      <xdr:col>41</xdr:col>
      <xdr:colOff>50800</xdr:colOff>
      <xdr:row>78</xdr:row>
      <xdr:rowOff>134620</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43840"/>
          <a:ext cx="889000" cy="563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127000</xdr:rowOff>
    </xdr:from>
    <xdr:to>
      <xdr:col>41</xdr:col>
      <xdr:colOff>101600</xdr:colOff>
      <xdr:row>78</xdr:row>
      <xdr:rowOff>57150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48260</xdr:rowOff>
    </xdr:from>
    <xdr:ext cx="527050" cy="25908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3965" y="134213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145415</xdr:rowOff>
    </xdr:from>
    <xdr:to>
      <xdr:col>36</xdr:col>
      <xdr:colOff>165100</xdr:colOff>
      <xdr:row>78</xdr:row>
      <xdr:rowOff>75565</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92075</xdr:rowOff>
    </xdr:from>
    <xdr:ext cx="52705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4965" y="131222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120650</xdr:rowOff>
    </xdr:from>
    <xdr:to>
      <xdr:col>55</xdr:col>
      <xdr:colOff>50800</xdr:colOff>
      <xdr:row>78</xdr:row>
      <xdr:rowOff>50165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143510</xdr:rowOff>
    </xdr:from>
    <xdr:ext cx="534670" cy="251460"/>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17371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24,918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12065</xdr:rowOff>
    </xdr:from>
    <xdr:to>
      <xdr:col>50</xdr:col>
      <xdr:colOff>165100</xdr:colOff>
      <xdr:row>78</xdr:row>
      <xdr:rowOff>113665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130175</xdr:rowOff>
    </xdr:from>
    <xdr:ext cx="527050" cy="259080"/>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1965" y="131603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106680</xdr:rowOff>
    </xdr:from>
    <xdr:to>
      <xdr:col>46</xdr:col>
      <xdr:colOff>38100</xdr:colOff>
      <xdr:row>79</xdr:row>
      <xdr:rowOff>36830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79</xdr:row>
      <xdr:rowOff>27940</xdr:rowOff>
    </xdr:from>
    <xdr:ext cx="527050" cy="259080"/>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2965" y="135724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10,366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34290</xdr:rowOff>
    </xdr:from>
    <xdr:to>
      <xdr:col>41</xdr:col>
      <xdr:colOff>101600</xdr:colOff>
      <xdr:row>75</xdr:row>
      <xdr:rowOff>135890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152400</xdr:rowOff>
    </xdr:from>
    <xdr:ext cx="527050"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3965" y="126682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83820</xdr:rowOff>
    </xdr:from>
    <xdr:to>
      <xdr:col>36</xdr:col>
      <xdr:colOff>165100</xdr:colOff>
      <xdr:row>79</xdr:row>
      <xdr:rowOff>13970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79</xdr:row>
      <xdr:rowOff>5080</xdr:rowOff>
    </xdr:from>
    <xdr:ext cx="527050"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4965" y="13549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300"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1460"/>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010"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168275</xdr:rowOff>
    </xdr:from>
    <xdr:to>
      <xdr:col>54</xdr:col>
      <xdr:colOff>189865</xdr:colOff>
      <xdr:row>99</xdr:row>
      <xdr:rowOff>6350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42732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9525</xdr:rowOff>
    </xdr:from>
    <xdr:ext cx="469900" cy="251460"/>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8307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6350</xdr:rowOff>
    </xdr:from>
    <xdr:to>
      <xdr:col>55</xdr:col>
      <xdr:colOff>88900</xdr:colOff>
      <xdr:row>99</xdr:row>
      <xdr:rowOff>6350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114935</xdr:rowOff>
    </xdr:from>
    <xdr:ext cx="598805" cy="259080"/>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20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125,259</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168275</xdr:rowOff>
    </xdr:from>
    <xdr:to>
      <xdr:col>55</xdr:col>
      <xdr:colOff>88900</xdr:colOff>
      <xdr:row>89</xdr:row>
      <xdr:rowOff>168275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42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116205</xdr:rowOff>
    </xdr:from>
    <xdr:to>
      <xdr:col>55</xdr:col>
      <xdr:colOff>0</xdr:colOff>
      <xdr:row>98</xdr:row>
      <xdr:rowOff>155575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91830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60960</xdr:rowOff>
    </xdr:from>
    <xdr:ext cx="534670" cy="259080"/>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52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38100</xdr:rowOff>
    </xdr:from>
    <xdr:to>
      <xdr:col>55</xdr:col>
      <xdr:colOff>50800</xdr:colOff>
      <xdr:row>97</xdr:row>
      <xdr:rowOff>139700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76835</xdr:rowOff>
    </xdr:from>
    <xdr:to>
      <xdr:col>50</xdr:col>
      <xdr:colOff>114300</xdr:colOff>
      <xdr:row>98</xdr:row>
      <xdr:rowOff>155575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8789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166370</xdr:rowOff>
    </xdr:from>
    <xdr:to>
      <xdr:col>50</xdr:col>
      <xdr:colOff>165100</xdr:colOff>
      <xdr:row>97</xdr:row>
      <xdr:rowOff>96520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62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113030</xdr:rowOff>
    </xdr:from>
    <xdr:ext cx="527050"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1965" y="16400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76835</xdr:rowOff>
    </xdr:from>
    <xdr:to>
      <xdr:col>45</xdr:col>
      <xdr:colOff>177800</xdr:colOff>
      <xdr:row>98</xdr:row>
      <xdr:rowOff>134620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87893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29210</xdr:rowOff>
    </xdr:from>
    <xdr:to>
      <xdr:col>46</xdr:col>
      <xdr:colOff>38100</xdr:colOff>
      <xdr:row>97</xdr:row>
      <xdr:rowOff>130810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147320</xdr:rowOff>
    </xdr:from>
    <xdr:ext cx="52705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2965" y="16435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166370</xdr:rowOff>
    </xdr:from>
    <xdr:to>
      <xdr:col>41</xdr:col>
      <xdr:colOff>50800</xdr:colOff>
      <xdr:row>98</xdr:row>
      <xdr:rowOff>134620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6972300" y="16625570"/>
          <a:ext cx="8890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109220</xdr:rowOff>
    </xdr:from>
    <xdr:to>
      <xdr:col>41</xdr:col>
      <xdr:colOff>101600</xdr:colOff>
      <xdr:row>98</xdr:row>
      <xdr:rowOff>39370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73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55880</xdr:rowOff>
    </xdr:from>
    <xdr:ext cx="52705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3965" y="16515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50800</xdr:rowOff>
    </xdr:from>
    <xdr:to>
      <xdr:col>36</xdr:col>
      <xdr:colOff>165100</xdr:colOff>
      <xdr:row>97</xdr:row>
      <xdr:rowOff>152400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143510</xdr:rowOff>
    </xdr:from>
    <xdr:ext cx="527050" cy="25146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4965" y="16774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65405</xdr:rowOff>
    </xdr:from>
    <xdr:to>
      <xdr:col>55</xdr:col>
      <xdr:colOff>50800</xdr:colOff>
      <xdr:row>98</xdr:row>
      <xdr:rowOff>167005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86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151765</xdr:rowOff>
    </xdr:from>
    <xdr:ext cx="469900" cy="259080"/>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782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104775</xdr:rowOff>
    </xdr:from>
    <xdr:to>
      <xdr:col>50</xdr:col>
      <xdr:colOff>165100</xdr:colOff>
      <xdr:row>99</xdr:row>
      <xdr:rowOff>34925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90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99</xdr:row>
      <xdr:rowOff>26035</xdr:rowOff>
    </xdr:from>
    <xdr:ext cx="462280"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404350" y="169995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26035</xdr:rowOff>
    </xdr:from>
    <xdr:to>
      <xdr:col>46</xdr:col>
      <xdr:colOff>38100</xdr:colOff>
      <xdr:row>98</xdr:row>
      <xdr:rowOff>127635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82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118745</xdr:rowOff>
    </xdr:from>
    <xdr:ext cx="52705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2965" y="169208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83820</xdr:rowOff>
    </xdr:from>
    <xdr:to>
      <xdr:col>41</xdr:col>
      <xdr:colOff>101600</xdr:colOff>
      <xdr:row>99</xdr:row>
      <xdr:rowOff>13970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5080</xdr:rowOff>
    </xdr:from>
    <xdr:ext cx="462280" cy="259080"/>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626350" y="169786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115570</xdr:rowOff>
    </xdr:from>
    <xdr:to>
      <xdr:col>36</xdr:col>
      <xdr:colOff>165100</xdr:colOff>
      <xdr:row>97</xdr:row>
      <xdr:rowOff>45720</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62230</xdr:rowOff>
    </xdr:from>
    <xdr:ext cx="527050" cy="259080"/>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4965" y="163499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36</xdr:row>
      <xdr:rowOff>35560</xdr:rowOff>
    </xdr:from>
    <xdr:ext cx="588010"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370" y="6207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33</xdr:row>
      <xdr:rowOff>168910</xdr:rowOff>
    </xdr:from>
    <xdr:ext cx="588010" cy="25146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370" y="5826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130810</xdr:rowOff>
    </xdr:from>
    <xdr:ext cx="588010"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8010"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010" cy="251460"/>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850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15240</xdr:rowOff>
    </xdr:from>
    <xdr:to>
      <xdr:col>85</xdr:col>
      <xdr:colOff>126365</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15874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93345</xdr:rowOff>
    </xdr:from>
    <xdr:ext cx="249555" cy="259080"/>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779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133350</xdr:rowOff>
    </xdr:from>
    <xdr:ext cx="598805" cy="251460"/>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49339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412,686</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15240</xdr:rowOff>
    </xdr:from>
    <xdr:to>
      <xdr:col>86</xdr:col>
      <xdr:colOff>25400</xdr:colOff>
      <xdr:row>30</xdr:row>
      <xdr:rowOff>15240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35560</xdr:rowOff>
    </xdr:from>
    <xdr:to>
      <xdr:col>85</xdr:col>
      <xdr:colOff>127000</xdr:colOff>
      <xdr:row>39</xdr:row>
      <xdr:rowOff>41910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7221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137795</xdr:rowOff>
    </xdr:from>
    <xdr:ext cx="469900" cy="259080"/>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652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159385</xdr:rowOff>
    </xdr:from>
    <xdr:to>
      <xdr:col>85</xdr:col>
      <xdr:colOff>177800</xdr:colOff>
      <xdr:row>39</xdr:row>
      <xdr:rowOff>89535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728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162560</xdr:rowOff>
    </xdr:from>
    <xdr:to>
      <xdr:col>81</xdr:col>
      <xdr:colOff>101600</xdr:colOff>
      <xdr:row>39</xdr:row>
      <xdr:rowOff>92710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109220</xdr:rowOff>
    </xdr:from>
    <xdr:ext cx="378460" cy="25146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70" y="6452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158115</xdr:rowOff>
    </xdr:from>
    <xdr:to>
      <xdr:col>76</xdr:col>
      <xdr:colOff>165100</xdr:colOff>
      <xdr:row>39</xdr:row>
      <xdr:rowOff>88265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104775</xdr:rowOff>
    </xdr:from>
    <xdr:ext cx="46228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350" y="64484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42545</xdr:rowOff>
    </xdr:from>
    <xdr:to>
      <xdr:col>71</xdr:col>
      <xdr:colOff>177800</xdr:colOff>
      <xdr:row>39</xdr:row>
      <xdr:rowOff>44450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161290</xdr:rowOff>
    </xdr:from>
    <xdr:to>
      <xdr:col>72</xdr:col>
      <xdr:colOff>38100</xdr:colOff>
      <xdr:row>39</xdr:row>
      <xdr:rowOff>91440</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107950</xdr:rowOff>
    </xdr:from>
    <xdr:ext cx="37846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70" y="6451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160020</xdr:rowOff>
    </xdr:from>
    <xdr:to>
      <xdr:col>67</xdr:col>
      <xdr:colOff>101600</xdr:colOff>
      <xdr:row>39</xdr:row>
      <xdr:rowOff>90170</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6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106680</xdr:rowOff>
    </xdr:from>
    <xdr:ext cx="46228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350" y="64503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156210</xdr:rowOff>
    </xdr:from>
    <xdr:to>
      <xdr:col>85</xdr:col>
      <xdr:colOff>177800</xdr:colOff>
      <xdr:row>39</xdr:row>
      <xdr:rowOff>86360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115570</xdr:rowOff>
    </xdr:from>
    <xdr:ext cx="469900" cy="259080"/>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459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83820</xdr:rowOff>
    </xdr:from>
    <xdr:ext cx="378460" cy="259080"/>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1935" cy="251460"/>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67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1935" cy="251460"/>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7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163195</xdr:rowOff>
    </xdr:from>
    <xdr:to>
      <xdr:col>67</xdr:col>
      <xdr:colOff>101600</xdr:colOff>
      <xdr:row>39</xdr:row>
      <xdr:rowOff>93345</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84455</xdr:rowOff>
    </xdr:from>
    <xdr:ext cx="378460"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125730</xdr:rowOff>
    </xdr:from>
    <xdr:to>
      <xdr:col>85</xdr:col>
      <xdr:colOff>126365</xdr:colOff>
      <xdr:row>78</xdr:row>
      <xdr:rowOff>50800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272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55245</xdr:rowOff>
    </xdr:from>
    <xdr:ext cx="534670" cy="251460"/>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4283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50800</xdr:rowOff>
    </xdr:from>
    <xdr:to>
      <xdr:col>86</xdr:col>
      <xdr:colOff>25400</xdr:colOff>
      <xdr:row>78</xdr:row>
      <xdr:rowOff>50800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42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72390</xdr:rowOff>
    </xdr:from>
    <xdr:ext cx="598805" cy="259080"/>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02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115,121</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125730</xdr:rowOff>
    </xdr:from>
    <xdr:to>
      <xdr:col>86</xdr:col>
      <xdr:colOff>25400</xdr:colOff>
      <xdr:row>70</xdr:row>
      <xdr:rowOff>125730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2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23495</xdr:rowOff>
    </xdr:from>
    <xdr:to>
      <xdr:col>85</xdr:col>
      <xdr:colOff>127000</xdr:colOff>
      <xdr:row>76</xdr:row>
      <xdr:rowOff>50165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36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78105</xdr:rowOff>
    </xdr:from>
    <xdr:ext cx="534670" cy="251460"/>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0830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99695</xdr:rowOff>
    </xdr:from>
    <xdr:to>
      <xdr:col>85</xdr:col>
      <xdr:colOff>177800</xdr:colOff>
      <xdr:row>77</xdr:row>
      <xdr:rowOff>29845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12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50165</xdr:rowOff>
    </xdr:from>
    <xdr:to>
      <xdr:col>81</xdr:col>
      <xdr:colOff>50800</xdr:colOff>
      <xdr:row>76</xdr:row>
      <xdr:rowOff>69215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0803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102870</xdr:rowOff>
    </xdr:from>
    <xdr:to>
      <xdr:col>81</xdr:col>
      <xdr:colOff>101600</xdr:colOff>
      <xdr:row>77</xdr:row>
      <xdr:rowOff>33020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24130</xdr:rowOff>
    </xdr:from>
    <xdr:ext cx="52705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3965" y="13225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64135</xdr:rowOff>
    </xdr:from>
    <xdr:to>
      <xdr:col>76</xdr:col>
      <xdr:colOff>114300</xdr:colOff>
      <xdr:row>76</xdr:row>
      <xdr:rowOff>69215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0943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104775</xdr:rowOff>
    </xdr:from>
    <xdr:to>
      <xdr:col>76</xdr:col>
      <xdr:colOff>165100</xdr:colOff>
      <xdr:row>77</xdr:row>
      <xdr:rowOff>34925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26035</xdr:rowOff>
    </xdr:from>
    <xdr:ext cx="52705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4965" y="132276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23495</xdr:rowOff>
    </xdr:from>
    <xdr:to>
      <xdr:col>71</xdr:col>
      <xdr:colOff>177800</xdr:colOff>
      <xdr:row>76</xdr:row>
      <xdr:rowOff>64135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053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130175</xdr:rowOff>
    </xdr:from>
    <xdr:to>
      <xdr:col>72</xdr:col>
      <xdr:colOff>38100</xdr:colOff>
      <xdr:row>77</xdr:row>
      <xdr:rowOff>60325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16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52070</xdr:rowOff>
    </xdr:from>
    <xdr:ext cx="527050" cy="25146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5965" y="132537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73025</xdr:rowOff>
    </xdr:from>
    <xdr:to>
      <xdr:col>67</xdr:col>
      <xdr:colOff>101600</xdr:colOff>
      <xdr:row>77</xdr:row>
      <xdr:rowOff>3175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166370</xdr:rowOff>
    </xdr:from>
    <xdr:ext cx="527050" cy="25146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6965" y="13196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144145</xdr:rowOff>
    </xdr:from>
    <xdr:to>
      <xdr:col>85</xdr:col>
      <xdr:colOff>177800</xdr:colOff>
      <xdr:row>76</xdr:row>
      <xdr:rowOff>74930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167005</xdr:rowOff>
    </xdr:from>
    <xdr:ext cx="534670" cy="251460"/>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4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170815</xdr:rowOff>
    </xdr:from>
    <xdr:to>
      <xdr:col>81</xdr:col>
      <xdr:colOff>101600</xdr:colOff>
      <xdr:row>76</xdr:row>
      <xdr:rowOff>100965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0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117475</xdr:rowOff>
    </xdr:from>
    <xdr:ext cx="527050" cy="259080"/>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3965" y="12804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18415</xdr:rowOff>
    </xdr:from>
    <xdr:to>
      <xdr:col>76</xdr:col>
      <xdr:colOff>165100</xdr:colOff>
      <xdr:row>76</xdr:row>
      <xdr:rowOff>120650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048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136525</xdr:rowOff>
    </xdr:from>
    <xdr:ext cx="527050" cy="2584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4965" y="128238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13335</xdr:rowOff>
    </xdr:from>
    <xdr:to>
      <xdr:col>72</xdr:col>
      <xdr:colOff>38100</xdr:colOff>
      <xdr:row>76</xdr:row>
      <xdr:rowOff>114935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0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132080</xdr:rowOff>
    </xdr:from>
    <xdr:ext cx="527050" cy="251460"/>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5965" y="12819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144145</xdr:rowOff>
    </xdr:from>
    <xdr:to>
      <xdr:col>67</xdr:col>
      <xdr:colOff>101600</xdr:colOff>
      <xdr:row>76</xdr:row>
      <xdr:rowOff>74930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90805</xdr:rowOff>
    </xdr:from>
    <xdr:ext cx="527050" cy="2584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6965" y="127781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88010"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649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8010" cy="25146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370" y="1611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801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370" y="1573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78180" cy="251460"/>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760200" y="14970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99695</xdr:rowOff>
    </xdr:from>
    <xdr:to>
      <xdr:col>85</xdr:col>
      <xdr:colOff>126365</xdr:colOff>
      <xdr:row>99</xdr:row>
      <xdr:rowOff>44450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701645"/>
          <a:ext cx="127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60325</xdr:rowOff>
    </xdr:from>
    <xdr:ext cx="249555" cy="259080"/>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3387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46355</xdr:rowOff>
    </xdr:from>
    <xdr:ext cx="598805" cy="259080"/>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76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690,851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99695</xdr:rowOff>
    </xdr:from>
    <xdr:to>
      <xdr:col>86</xdr:col>
      <xdr:colOff>25400</xdr:colOff>
      <xdr:row>91</xdr:row>
      <xdr:rowOff>99695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701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41275</xdr:rowOff>
    </xdr:from>
    <xdr:to>
      <xdr:col>85</xdr:col>
      <xdr:colOff>127000</xdr:colOff>
      <xdr:row>99</xdr:row>
      <xdr:rowOff>43180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70148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149225</xdr:rowOff>
    </xdr:from>
    <xdr:ext cx="534670" cy="259080"/>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7798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126365</xdr:rowOff>
    </xdr:from>
    <xdr:to>
      <xdr:col>85</xdr:col>
      <xdr:colOff>177800</xdr:colOff>
      <xdr:row>99</xdr:row>
      <xdr:rowOff>56515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92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40640</xdr:rowOff>
    </xdr:from>
    <xdr:to>
      <xdr:col>81</xdr:col>
      <xdr:colOff>50800</xdr:colOff>
      <xdr:row>99</xdr:row>
      <xdr:rowOff>43180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70141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134620</xdr:rowOff>
    </xdr:from>
    <xdr:to>
      <xdr:col>81</xdr:col>
      <xdr:colOff>101600</xdr:colOff>
      <xdr:row>99</xdr:row>
      <xdr:rowOff>64770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93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81280</xdr:rowOff>
    </xdr:from>
    <xdr:ext cx="52705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3965" y="167119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22860</xdr:rowOff>
    </xdr:from>
    <xdr:to>
      <xdr:col>76</xdr:col>
      <xdr:colOff>114300</xdr:colOff>
      <xdr:row>99</xdr:row>
      <xdr:rowOff>40640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9964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138430</xdr:rowOff>
    </xdr:from>
    <xdr:to>
      <xdr:col>76</xdr:col>
      <xdr:colOff>165100</xdr:colOff>
      <xdr:row>99</xdr:row>
      <xdr:rowOff>68580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85090</xdr:rowOff>
    </xdr:from>
    <xdr:ext cx="52705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4965" y="16715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5080</xdr:rowOff>
    </xdr:from>
    <xdr:to>
      <xdr:col>71</xdr:col>
      <xdr:colOff>177800</xdr:colOff>
      <xdr:row>99</xdr:row>
      <xdr:rowOff>22860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9786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138430</xdr:rowOff>
    </xdr:from>
    <xdr:to>
      <xdr:col>72</xdr:col>
      <xdr:colOff>38100</xdr:colOff>
      <xdr:row>99</xdr:row>
      <xdr:rowOff>68580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94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85090</xdr:rowOff>
    </xdr:from>
    <xdr:ext cx="52705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5965" y="167157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140970</xdr:rowOff>
    </xdr:from>
    <xdr:to>
      <xdr:col>67</xdr:col>
      <xdr:colOff>101600</xdr:colOff>
      <xdr:row>99</xdr:row>
      <xdr:rowOff>71120</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94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62230</xdr:rowOff>
    </xdr:from>
    <xdr:ext cx="52705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6965" y="17035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161925</xdr:rowOff>
    </xdr:from>
    <xdr:to>
      <xdr:col>85</xdr:col>
      <xdr:colOff>177800</xdr:colOff>
      <xdr:row>99</xdr:row>
      <xdr:rowOff>92075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96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104775</xdr:rowOff>
    </xdr:from>
    <xdr:ext cx="469900" cy="259080"/>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906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163830</xdr:rowOff>
    </xdr:from>
    <xdr:to>
      <xdr:col>81</xdr:col>
      <xdr:colOff>101600</xdr:colOff>
      <xdr:row>99</xdr:row>
      <xdr:rowOff>93980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99</xdr:row>
      <xdr:rowOff>85090</xdr:rowOff>
    </xdr:from>
    <xdr:ext cx="37846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92070" y="170586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160655</xdr:rowOff>
    </xdr:from>
    <xdr:to>
      <xdr:col>76</xdr:col>
      <xdr:colOff>165100</xdr:colOff>
      <xdr:row>99</xdr:row>
      <xdr:rowOff>90805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9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81915</xdr:rowOff>
    </xdr:from>
    <xdr:ext cx="46228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350" y="170554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143510</xdr:rowOff>
    </xdr:from>
    <xdr:to>
      <xdr:col>72</xdr:col>
      <xdr:colOff>38100</xdr:colOff>
      <xdr:row>99</xdr:row>
      <xdr:rowOff>73660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64770</xdr:rowOff>
    </xdr:from>
    <xdr:ext cx="527050" cy="25146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5965" y="170383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125730</xdr:rowOff>
    </xdr:from>
    <xdr:to>
      <xdr:col>67</xdr:col>
      <xdr:colOff>101600</xdr:colOff>
      <xdr:row>99</xdr:row>
      <xdr:rowOff>55880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72390</xdr:rowOff>
    </xdr:from>
    <xdr:ext cx="527050"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6965" y="16703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2,877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59740" cy="25146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146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1460"/>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78105</xdr:rowOff>
    </xdr:from>
    <xdr:to>
      <xdr:col>116</xdr:col>
      <xdr:colOff>62865</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21605"/>
          <a:ext cx="1270" cy="1433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1460"/>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24765</xdr:rowOff>
    </xdr:from>
    <xdr:ext cx="534670" cy="259080"/>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96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15,677</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78105</xdr:rowOff>
    </xdr:from>
    <xdr:to>
      <xdr:col>116</xdr:col>
      <xdr:colOff>152400</xdr:colOff>
      <xdr:row>30</xdr:row>
      <xdr:rowOff>78105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21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6985</xdr:rowOff>
    </xdr:from>
    <xdr:ext cx="469900" cy="251460"/>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0635"/>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155575</xdr:rowOff>
    </xdr:from>
    <xdr:to>
      <xdr:col>116</xdr:col>
      <xdr:colOff>114300</xdr:colOff>
      <xdr:row>38</xdr:row>
      <xdr:rowOff>86360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161925</xdr:rowOff>
    </xdr:from>
    <xdr:to>
      <xdr:col>112</xdr:col>
      <xdr:colOff>38100</xdr:colOff>
      <xdr:row>38</xdr:row>
      <xdr:rowOff>92075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109220</xdr:rowOff>
    </xdr:from>
    <xdr:ext cx="462280" cy="25146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350" y="62814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9525</xdr:rowOff>
    </xdr:from>
    <xdr:to>
      <xdr:col>107</xdr:col>
      <xdr:colOff>101600</xdr:colOff>
      <xdr:row>38</xdr:row>
      <xdr:rowOff>111125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127635</xdr:rowOff>
    </xdr:from>
    <xdr:ext cx="378460" cy="259080"/>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70" y="6299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151130</xdr:rowOff>
    </xdr:from>
    <xdr:ext cx="37846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70" y="63233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34290</xdr:rowOff>
    </xdr:from>
    <xdr:to>
      <xdr:col>98</xdr:col>
      <xdr:colOff>38100</xdr:colOff>
      <xdr:row>38</xdr:row>
      <xdr:rowOff>135890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152400</xdr:rowOff>
    </xdr:from>
    <xdr:ext cx="37846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70" y="6324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1935"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1935"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1935" cy="259080"/>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193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840" y="66967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15,521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1300" cy="25146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146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146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146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9525</xdr:rowOff>
    </xdr:from>
    <xdr:to>
      <xdr:col>116</xdr:col>
      <xdr:colOff>62865</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24925"/>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1460"/>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127635</xdr:rowOff>
    </xdr:from>
    <xdr:ext cx="534670" cy="259080"/>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0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25,342</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9525</xdr:rowOff>
    </xdr:from>
    <xdr:to>
      <xdr:col>116</xdr:col>
      <xdr:colOff>152400</xdr:colOff>
      <xdr:row>52</xdr:row>
      <xdr:rowOff>9525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24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139065</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48895</xdr:rowOff>
    </xdr:from>
    <xdr:ext cx="469900" cy="259080"/>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21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26035</xdr:rowOff>
    </xdr:from>
    <xdr:to>
      <xdr:col>116</xdr:col>
      <xdr:colOff>114300</xdr:colOff>
      <xdr:row>58</xdr:row>
      <xdr:rowOff>127635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138430</xdr:rowOff>
    </xdr:from>
    <xdr:to>
      <xdr:col>111</xdr:col>
      <xdr:colOff>177800</xdr:colOff>
      <xdr:row>58</xdr:row>
      <xdr:rowOff>139065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25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26670</xdr:rowOff>
    </xdr:from>
    <xdr:to>
      <xdr:col>112</xdr:col>
      <xdr:colOff>38100</xdr:colOff>
      <xdr:row>58</xdr:row>
      <xdr:rowOff>128270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144780</xdr:rowOff>
    </xdr:from>
    <xdr:ext cx="462280" cy="25146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350" y="97459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137795</xdr:rowOff>
    </xdr:from>
    <xdr:to>
      <xdr:col>107</xdr:col>
      <xdr:colOff>50800</xdr:colOff>
      <xdr:row>58</xdr:row>
      <xdr:rowOff>138430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18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19050</xdr:rowOff>
    </xdr:from>
    <xdr:to>
      <xdr:col>107</xdr:col>
      <xdr:colOff>101600</xdr:colOff>
      <xdr:row>58</xdr:row>
      <xdr:rowOff>120650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137160</xdr:rowOff>
    </xdr:from>
    <xdr:ext cx="46228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350" y="9738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137795</xdr:rowOff>
    </xdr:from>
    <xdr:to>
      <xdr:col>102</xdr:col>
      <xdr:colOff>114300</xdr:colOff>
      <xdr:row>58</xdr:row>
      <xdr:rowOff>137795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0818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33655</xdr:rowOff>
    </xdr:from>
    <xdr:to>
      <xdr:col>102</xdr:col>
      <xdr:colOff>165100</xdr:colOff>
      <xdr:row>58</xdr:row>
      <xdr:rowOff>135255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7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151765</xdr:rowOff>
    </xdr:from>
    <xdr:ext cx="46228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350" y="97529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24130</xdr:rowOff>
    </xdr:from>
    <xdr:to>
      <xdr:col>98</xdr:col>
      <xdr:colOff>38100</xdr:colOff>
      <xdr:row>58</xdr:row>
      <xdr:rowOff>125730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142240</xdr:rowOff>
    </xdr:from>
    <xdr:ext cx="462280" cy="259080"/>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350" y="97434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4445</xdr:rowOff>
    </xdr:from>
    <xdr:ext cx="249555" cy="259080"/>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85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88265</xdr:rowOff>
    </xdr:from>
    <xdr:to>
      <xdr:col>112</xdr:col>
      <xdr:colOff>38100</xdr:colOff>
      <xdr:row>59</xdr:row>
      <xdr:rowOff>18415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59</xdr:row>
      <xdr:rowOff>9525</xdr:rowOff>
    </xdr:from>
    <xdr:ext cx="313690" cy="251460"/>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455" y="1012507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87630</xdr:rowOff>
    </xdr:from>
    <xdr:to>
      <xdr:col>107</xdr:col>
      <xdr:colOff>101600</xdr:colOff>
      <xdr:row>59</xdr:row>
      <xdr:rowOff>17780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8890</xdr:rowOff>
    </xdr:from>
    <xdr:ext cx="313690" cy="251460"/>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455" y="1012444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86995</xdr:rowOff>
    </xdr:from>
    <xdr:to>
      <xdr:col>102</xdr:col>
      <xdr:colOff>165100</xdr:colOff>
      <xdr:row>59</xdr:row>
      <xdr:rowOff>17780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8255</xdr:rowOff>
    </xdr:from>
    <xdr:ext cx="313690" cy="251460"/>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455" y="1012380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86995</xdr:rowOff>
    </xdr:from>
    <xdr:to>
      <xdr:col>98</xdr:col>
      <xdr:colOff>38100</xdr:colOff>
      <xdr:row>59</xdr:row>
      <xdr:rowOff>17780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8255</xdr:rowOff>
    </xdr:from>
    <xdr:ext cx="313690" cy="251460"/>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99455" y="10123805"/>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41,072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1460"/>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99060</xdr:rowOff>
    </xdr:from>
    <xdr:to>
      <xdr:col>120</xdr:col>
      <xdr:colOff>114300</xdr:colOff>
      <xdr:row>79</xdr:row>
      <xdr:rowOff>99060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128270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146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146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38100</xdr:rowOff>
    </xdr:from>
    <xdr:ext cx="531495" cy="259080"/>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1460"/>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123825</xdr:rowOff>
    </xdr:from>
    <xdr:to>
      <xdr:col>116</xdr:col>
      <xdr:colOff>62865</xdr:colOff>
      <xdr:row>79</xdr:row>
      <xdr:rowOff>30480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5387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34290</xdr:rowOff>
    </xdr:from>
    <xdr:ext cx="534670" cy="259080"/>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78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22,104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30480</xdr:rowOff>
    </xdr:from>
    <xdr:to>
      <xdr:col>116</xdr:col>
      <xdr:colOff>152400</xdr:colOff>
      <xdr:row>79</xdr:row>
      <xdr:rowOff>30480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70485</xdr:rowOff>
    </xdr:from>
    <xdr:ext cx="534670" cy="259080"/>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29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71,728</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123825</xdr:rowOff>
    </xdr:from>
    <xdr:to>
      <xdr:col>116</xdr:col>
      <xdr:colOff>152400</xdr:colOff>
      <xdr:row>69</xdr:row>
      <xdr:rowOff>123825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5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80645</xdr:rowOff>
    </xdr:from>
    <xdr:to>
      <xdr:col>116</xdr:col>
      <xdr:colOff>63500</xdr:colOff>
      <xdr:row>74</xdr:row>
      <xdr:rowOff>134620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6794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48260</xdr:rowOff>
    </xdr:from>
    <xdr:ext cx="534670" cy="259080"/>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7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40,333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134620</xdr:rowOff>
    </xdr:from>
    <xdr:to>
      <xdr:col>111</xdr:col>
      <xdr:colOff>177800</xdr:colOff>
      <xdr:row>75</xdr:row>
      <xdr:rowOff>22225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2192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12700</xdr:rowOff>
    </xdr:from>
    <xdr:to>
      <xdr:col>112</xdr:col>
      <xdr:colOff>38100</xdr:colOff>
      <xdr:row>75</xdr:row>
      <xdr:rowOff>114300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87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105410</xdr:rowOff>
    </xdr:from>
    <xdr:ext cx="527050" cy="259080"/>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5965" y="129641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22225</xdr:rowOff>
    </xdr:from>
    <xdr:to>
      <xdr:col>107</xdr:col>
      <xdr:colOff>50800</xdr:colOff>
      <xdr:row>75</xdr:row>
      <xdr:rowOff>26035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809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13970</xdr:rowOff>
    </xdr:from>
    <xdr:to>
      <xdr:col>107</xdr:col>
      <xdr:colOff>101600</xdr:colOff>
      <xdr:row>75</xdr:row>
      <xdr:rowOff>115570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106680</xdr:rowOff>
    </xdr:from>
    <xdr:ext cx="52705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6965" y="129654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26035</xdr:rowOff>
    </xdr:from>
    <xdr:to>
      <xdr:col>102</xdr:col>
      <xdr:colOff>114300</xdr:colOff>
      <xdr:row>75</xdr:row>
      <xdr:rowOff>151765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8478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8255</xdr:rowOff>
    </xdr:from>
    <xdr:to>
      <xdr:col>102</xdr:col>
      <xdr:colOff>165100</xdr:colOff>
      <xdr:row>75</xdr:row>
      <xdr:rowOff>109855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100965</xdr:rowOff>
    </xdr:from>
    <xdr:ext cx="527050" cy="25146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7965" y="129597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29210</xdr:rowOff>
    </xdr:from>
    <xdr:to>
      <xdr:col>98</xdr:col>
      <xdr:colOff>38100</xdr:colOff>
      <xdr:row>75</xdr:row>
      <xdr:rowOff>130175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887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146685</xdr:rowOff>
    </xdr:from>
    <xdr:ext cx="527050" cy="25146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8965" y="126625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29845</xdr:rowOff>
    </xdr:from>
    <xdr:to>
      <xdr:col>116</xdr:col>
      <xdr:colOff>114300</xdr:colOff>
      <xdr:row>74</xdr:row>
      <xdr:rowOff>132080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17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52705</xdr:rowOff>
    </xdr:from>
    <xdr:ext cx="534670" cy="251460"/>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685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83820</xdr:rowOff>
    </xdr:from>
    <xdr:to>
      <xdr:col>112</xdr:col>
      <xdr:colOff>38100</xdr:colOff>
      <xdr:row>75</xdr:row>
      <xdr:rowOff>13970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30480</xdr:rowOff>
    </xdr:from>
    <xdr:ext cx="527050" cy="251460"/>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5965" y="125463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45,159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143510</xdr:rowOff>
    </xdr:from>
    <xdr:to>
      <xdr:col>107</xdr:col>
      <xdr:colOff>101600</xdr:colOff>
      <xdr:row>75</xdr:row>
      <xdr:rowOff>73025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89535</xdr:rowOff>
    </xdr:from>
    <xdr:ext cx="527050" cy="251460"/>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6965" y="126053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43,356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146685</xdr:rowOff>
    </xdr:from>
    <xdr:to>
      <xdr:col>102</xdr:col>
      <xdr:colOff>165100</xdr:colOff>
      <xdr:row>75</xdr:row>
      <xdr:rowOff>76835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93345</xdr:rowOff>
    </xdr:from>
    <xdr:ext cx="52705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7965" y="126091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100965</xdr:rowOff>
    </xdr:from>
    <xdr:to>
      <xdr:col>98</xdr:col>
      <xdr:colOff>38100</xdr:colOff>
      <xdr:row>76</xdr:row>
      <xdr:rowOff>31115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22225</xdr:rowOff>
    </xdr:from>
    <xdr:ext cx="527050" cy="2584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8965" y="130524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歳出決算総額は、住民一人当たりで</a:t>
          </a:r>
          <a:r>
            <a:rPr kumimoji="1" lang="en-US" altLang="ja-JP" sz="1400">
              <a:latin typeface="ＭＳ Ｐゴシック"/>
              <a:ea typeface="ＭＳ Ｐゴシック"/>
            </a:rPr>
            <a:t>346,772</a:t>
          </a:r>
          <a:r>
            <a:rPr kumimoji="1" lang="ja-JP" altLang="en-US" sz="1400">
              <a:latin typeface="ＭＳ Ｐゴシック"/>
              <a:ea typeface="ＭＳ Ｐゴシック"/>
            </a:rPr>
            <a:t>円となっている。その内、公債費及び公債費に準ずる費用は、住民一人当たりで70,362円となっており、類似団体と比較して一人当たりのコストが高い状況となっている。近年、消防庁舎の建替、学校施設の空調整備、防災行政無線の整備、ごみ処理施設の整備などの大型建設事業を実施してきたことにより、近年の普通建設事業費は類似団体よりも高い値となっている。また、公債費はこの間取り組んできた公債費適正化対策により、着実に減少させてきたものの、これらの大型建設事業に伴う地方債発行に伴う償還が始まったことにより直近２年間は増加に転じ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京都府精華町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37,466
37,182
25.68
13,269,475
12,992,153
54,334
8,253,018
15,990,944</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14.1
115.6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59740"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59740"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59740" cy="2514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59740"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59740"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123190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9463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127000</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4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123190</xdr:rowOff>
    </xdr:from>
    <xdr:to>
      <xdr:col>24</xdr:col>
      <xdr:colOff>152400</xdr:colOff>
      <xdr:row>38</xdr:row>
      <xdr:rowOff>123190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3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97790</xdr:rowOff>
    </xdr:from>
    <xdr:ext cx="469900" cy="25146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6984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5,770</a:t>
          </a:r>
          <a:endParaRPr kumimoji="1" lang="ja-JP" altLang="en-US" sz="1000" b="1">
            <a:latin typeface="ＭＳ Ｐゴシック"/>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9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81280</xdr:rowOff>
    </xdr:from>
    <xdr:to>
      <xdr:col>24</xdr:col>
      <xdr:colOff>63500</xdr:colOff>
      <xdr:row>35</xdr:row>
      <xdr:rowOff>88265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820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16510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45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81280</xdr:rowOff>
    </xdr:from>
    <xdr:to>
      <xdr:col>19</xdr:col>
      <xdr:colOff>177800</xdr:colOff>
      <xdr:row>35</xdr:row>
      <xdr:rowOff>146685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203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156210</xdr:rowOff>
    </xdr:from>
    <xdr:to>
      <xdr:col>20</xdr:col>
      <xdr:colOff>38100</xdr:colOff>
      <xdr:row>35</xdr:row>
      <xdr:rowOff>86360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102870</xdr:rowOff>
    </xdr:from>
    <xdr:ext cx="462280"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7607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89535</xdr:rowOff>
    </xdr:from>
    <xdr:to>
      <xdr:col>15</xdr:col>
      <xdr:colOff>50800</xdr:colOff>
      <xdr:row>35</xdr:row>
      <xdr:rowOff>146685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9028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148590</xdr:rowOff>
    </xdr:from>
    <xdr:to>
      <xdr:col>15</xdr:col>
      <xdr:colOff>101600</xdr:colOff>
      <xdr:row>35</xdr:row>
      <xdr:rowOff>78740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95250</xdr:rowOff>
    </xdr:from>
    <xdr:ext cx="462280"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7531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89535</xdr:rowOff>
    </xdr:from>
    <xdr:to>
      <xdr:col>10</xdr:col>
      <xdr:colOff>114300</xdr:colOff>
      <xdr:row>35</xdr:row>
      <xdr:rowOff>125095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902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53975</xdr:rowOff>
    </xdr:from>
    <xdr:to>
      <xdr:col>10</xdr:col>
      <xdr:colOff>165100</xdr:colOff>
      <xdr:row>34</xdr:row>
      <xdr:rowOff>155575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8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635</xdr:rowOff>
    </xdr:from>
    <xdr:ext cx="46228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6584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161290</xdr:rowOff>
    </xdr:from>
    <xdr:ext cx="46228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6476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37465</xdr:rowOff>
    </xdr:from>
    <xdr:to>
      <xdr:col>24</xdr:col>
      <xdr:colOff>114300</xdr:colOff>
      <xdr:row>35</xdr:row>
      <xdr:rowOff>139065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15875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30480</xdr:rowOff>
    </xdr:from>
    <xdr:to>
      <xdr:col>20</xdr:col>
      <xdr:colOff>38100</xdr:colOff>
      <xdr:row>35</xdr:row>
      <xdr:rowOff>132080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123190</xdr:rowOff>
    </xdr:from>
    <xdr:ext cx="462280" cy="25146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61239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95885</xdr:rowOff>
    </xdr:from>
    <xdr:to>
      <xdr:col>15</xdr:col>
      <xdr:colOff>101600</xdr:colOff>
      <xdr:row>36</xdr:row>
      <xdr:rowOff>26035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17780</xdr:rowOff>
    </xdr:from>
    <xdr:ext cx="462280" cy="2514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61899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38735</xdr:rowOff>
    </xdr:from>
    <xdr:to>
      <xdr:col>10</xdr:col>
      <xdr:colOff>165100</xdr:colOff>
      <xdr:row>35</xdr:row>
      <xdr:rowOff>140335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132080</xdr:rowOff>
    </xdr:from>
    <xdr:ext cx="462280" cy="25146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61328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74930</xdr:rowOff>
    </xdr:from>
    <xdr:to>
      <xdr:col>6</xdr:col>
      <xdr:colOff>38100</xdr:colOff>
      <xdr:row>36</xdr:row>
      <xdr:rowOff>4445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5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167005</xdr:rowOff>
    </xdr:from>
    <xdr:ext cx="462280" cy="25146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61677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1300"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8010" cy="259080"/>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636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8010" cy="25146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55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8010" cy="259080"/>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78180" cy="25908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200" y="8493760"/>
          <a:ext cx="6781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78180" cy="25146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112760"/>
          <a:ext cx="6781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125095</xdr:rowOff>
    </xdr:from>
    <xdr:to>
      <xdr:col>24</xdr:col>
      <xdr:colOff>62865</xdr:colOff>
      <xdr:row>59</xdr:row>
      <xdr:rowOff>8890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9759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16510</xdr:rowOff>
    </xdr:from>
    <xdr:ext cx="534670" cy="259080"/>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3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28,138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8890</xdr:rowOff>
    </xdr:from>
    <xdr:to>
      <xdr:col>24</xdr:col>
      <xdr:colOff>152400</xdr:colOff>
      <xdr:row>59</xdr:row>
      <xdr:rowOff>8890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2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71755</xdr:rowOff>
    </xdr:from>
    <xdr:ext cx="690245" cy="259080"/>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28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1,151,508</a:t>
          </a:r>
          <a:endParaRPr kumimoji="1" lang="ja-JP" altLang="en-US" sz="1000" b="1">
            <a:latin typeface="ＭＳ Ｐゴシック"/>
          </a:endParaRPr>
        </a:p>
      </xdr:txBody>
    </xdr:sp>
    <xdr:clientData/>
  </xdr:oneCellAnchor>
  <xdr:twoCellAnchor>
    <xdr:from>
      <xdr:col>23</xdr:col>
      <xdr:colOff>165100</xdr:colOff>
      <xdr:row>50</xdr:row>
      <xdr:rowOff>125095</xdr:rowOff>
    </xdr:from>
    <xdr:to>
      <xdr:col>24</xdr:col>
      <xdr:colOff>152400</xdr:colOff>
      <xdr:row>50</xdr:row>
      <xdr:rowOff>125095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9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165100</xdr:rowOff>
    </xdr:from>
    <xdr:to>
      <xdr:col>24</xdr:col>
      <xdr:colOff>63500</xdr:colOff>
      <xdr:row>58</xdr:row>
      <xdr:rowOff>167640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1092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105410</xdr:rowOff>
    </xdr:from>
    <xdr:ext cx="534670" cy="259080"/>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780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165100</xdr:rowOff>
    </xdr:from>
    <xdr:to>
      <xdr:col>19</xdr:col>
      <xdr:colOff>177800</xdr:colOff>
      <xdr:row>58</xdr:row>
      <xdr:rowOff>165100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109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92710</xdr:rowOff>
    </xdr:from>
    <xdr:to>
      <xdr:col>20</xdr:col>
      <xdr:colOff>38100</xdr:colOff>
      <xdr:row>59</xdr:row>
      <xdr:rowOff>22860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3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39370</xdr:rowOff>
    </xdr:from>
    <xdr:ext cx="527050" cy="259080"/>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29965" y="98120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152400</xdr:rowOff>
    </xdr:from>
    <xdr:to>
      <xdr:col>15</xdr:col>
      <xdr:colOff>50800</xdr:colOff>
      <xdr:row>58</xdr:row>
      <xdr:rowOff>165100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96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96520</xdr:rowOff>
    </xdr:from>
    <xdr:to>
      <xdr:col>15</xdr:col>
      <xdr:colOff>101600</xdr:colOff>
      <xdr:row>59</xdr:row>
      <xdr:rowOff>26670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43180</xdr:rowOff>
    </xdr:from>
    <xdr:ext cx="527050" cy="251460"/>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0965" y="9815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147320</xdr:rowOff>
    </xdr:from>
    <xdr:to>
      <xdr:col>10</xdr:col>
      <xdr:colOff>114300</xdr:colOff>
      <xdr:row>58</xdr:row>
      <xdr:rowOff>152400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914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97790</xdr:rowOff>
    </xdr:from>
    <xdr:to>
      <xdr:col>10</xdr:col>
      <xdr:colOff>165100</xdr:colOff>
      <xdr:row>59</xdr:row>
      <xdr:rowOff>27305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43815</xdr:rowOff>
    </xdr:from>
    <xdr:ext cx="527050" cy="251460"/>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1965" y="98164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97790</xdr:rowOff>
    </xdr:from>
    <xdr:to>
      <xdr:col>6</xdr:col>
      <xdr:colOff>38100</xdr:colOff>
      <xdr:row>59</xdr:row>
      <xdr:rowOff>27305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18415</xdr:rowOff>
    </xdr:from>
    <xdr:ext cx="527050" cy="25146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2965" y="101339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116840</xdr:rowOff>
    </xdr:from>
    <xdr:to>
      <xdr:col>24</xdr:col>
      <xdr:colOff>114300</xdr:colOff>
      <xdr:row>59</xdr:row>
      <xdr:rowOff>46990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60960</xdr:rowOff>
    </xdr:from>
    <xdr:ext cx="534670" cy="259080"/>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114300</xdr:rowOff>
    </xdr:from>
    <xdr:to>
      <xdr:col>20</xdr:col>
      <xdr:colOff>38100</xdr:colOff>
      <xdr:row>59</xdr:row>
      <xdr:rowOff>44450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35560</xdr:rowOff>
    </xdr:from>
    <xdr:ext cx="527050"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29965" y="10151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114300</xdr:rowOff>
    </xdr:from>
    <xdr:to>
      <xdr:col>15</xdr:col>
      <xdr:colOff>101600</xdr:colOff>
      <xdr:row>59</xdr:row>
      <xdr:rowOff>44450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35560</xdr:rowOff>
    </xdr:from>
    <xdr:ext cx="52705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0965" y="101511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101600</xdr:rowOff>
    </xdr:from>
    <xdr:to>
      <xdr:col>10</xdr:col>
      <xdr:colOff>165100</xdr:colOff>
      <xdr:row>59</xdr:row>
      <xdr:rowOff>31750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22860</xdr:rowOff>
    </xdr:from>
    <xdr:ext cx="52705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1965" y="101384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96520</xdr:rowOff>
    </xdr:from>
    <xdr:to>
      <xdr:col>6</xdr:col>
      <xdr:colOff>38100</xdr:colOff>
      <xdr:row>59</xdr:row>
      <xdr:rowOff>26670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43180</xdr:rowOff>
    </xdr:from>
    <xdr:ext cx="527050" cy="25146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2965" y="98158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010" cy="25146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010" cy="259080"/>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010" cy="25146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010" cy="2584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010" cy="25908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5080</xdr:rowOff>
    </xdr:from>
    <xdr:to>
      <xdr:col>24</xdr:col>
      <xdr:colOff>62865</xdr:colOff>
      <xdr:row>79</xdr:row>
      <xdr:rowOff>41910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7803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45720</xdr:rowOff>
    </xdr:from>
    <xdr:ext cx="534670" cy="259080"/>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90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95,235</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123190</xdr:rowOff>
    </xdr:from>
    <xdr:ext cx="598805" cy="251460"/>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532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224,600</a:t>
          </a:r>
          <a:endParaRPr kumimoji="1" lang="ja-JP" altLang="en-US" sz="1000" b="1">
            <a:latin typeface="ＭＳ Ｐゴシック"/>
          </a:endParaRPr>
        </a:p>
      </xdr:txBody>
    </xdr:sp>
    <xdr:clientData/>
  </xdr:oneCellAnchor>
  <xdr:twoCellAnchor>
    <xdr:from>
      <xdr:col>23</xdr:col>
      <xdr:colOff>165100</xdr:colOff>
      <xdr:row>71</xdr:row>
      <xdr:rowOff>5080</xdr:rowOff>
    </xdr:from>
    <xdr:to>
      <xdr:col>24</xdr:col>
      <xdr:colOff>152400</xdr:colOff>
      <xdr:row>71</xdr:row>
      <xdr:rowOff>5080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7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151130</xdr:rowOff>
    </xdr:from>
    <xdr:to>
      <xdr:col>24</xdr:col>
      <xdr:colOff>63500</xdr:colOff>
      <xdr:row>78</xdr:row>
      <xdr:rowOff>2540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527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46355</xdr:rowOff>
    </xdr:from>
    <xdr:ext cx="598805" cy="259080"/>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7655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123,786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23495</xdr:rowOff>
    </xdr:from>
    <xdr:to>
      <xdr:col>24</xdr:col>
      <xdr:colOff>114300</xdr:colOff>
      <xdr:row>77</xdr:row>
      <xdr:rowOff>125095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151130</xdr:rowOff>
    </xdr:from>
    <xdr:to>
      <xdr:col>19</xdr:col>
      <xdr:colOff>177800</xdr:colOff>
      <xdr:row>77</xdr:row>
      <xdr:rowOff>165100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527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15240</xdr:rowOff>
    </xdr:from>
    <xdr:to>
      <xdr:col>20</xdr:col>
      <xdr:colOff>38100</xdr:colOff>
      <xdr:row>77</xdr:row>
      <xdr:rowOff>116840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21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133350</xdr:rowOff>
    </xdr:from>
    <xdr:ext cx="591185" cy="25146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580" y="1299210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124,525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165100</xdr:rowOff>
    </xdr:from>
    <xdr:to>
      <xdr:col>15</xdr:col>
      <xdr:colOff>50800</xdr:colOff>
      <xdr:row>78</xdr:row>
      <xdr:rowOff>40640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667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43180</xdr:rowOff>
    </xdr:from>
    <xdr:to>
      <xdr:col>15</xdr:col>
      <xdr:colOff>101600</xdr:colOff>
      <xdr:row>77</xdr:row>
      <xdr:rowOff>144780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4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161290</xdr:rowOff>
    </xdr:from>
    <xdr:ext cx="591185"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580" y="1302004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121,953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40640</xdr:rowOff>
    </xdr:from>
    <xdr:to>
      <xdr:col>10</xdr:col>
      <xdr:colOff>114300</xdr:colOff>
      <xdr:row>78</xdr:row>
      <xdr:rowOff>80645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137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123825</xdr:rowOff>
    </xdr:from>
    <xdr:to>
      <xdr:col>10</xdr:col>
      <xdr:colOff>165100</xdr:colOff>
      <xdr:row>78</xdr:row>
      <xdr:rowOff>53975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70485</xdr:rowOff>
    </xdr:from>
    <xdr:ext cx="591185"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580" y="131006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114,534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154940</xdr:rowOff>
    </xdr:from>
    <xdr:to>
      <xdr:col>6</xdr:col>
      <xdr:colOff>38100</xdr:colOff>
      <xdr:row>78</xdr:row>
      <xdr:rowOff>84455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100965</xdr:rowOff>
    </xdr:from>
    <xdr:ext cx="591185" cy="25146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580" y="1313116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123190</xdr:rowOff>
    </xdr:from>
    <xdr:to>
      <xdr:col>24</xdr:col>
      <xdr:colOff>114300</xdr:colOff>
      <xdr:row>78</xdr:row>
      <xdr:rowOff>53340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3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101600</xdr:rowOff>
    </xdr:from>
    <xdr:ext cx="598805" cy="259080"/>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3032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100330</xdr:rowOff>
    </xdr:from>
    <xdr:to>
      <xdr:col>20</xdr:col>
      <xdr:colOff>38100</xdr:colOff>
      <xdr:row>78</xdr:row>
      <xdr:rowOff>30480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21590</xdr:rowOff>
    </xdr:from>
    <xdr:ext cx="591185"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580" y="1339469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114300</xdr:rowOff>
    </xdr:from>
    <xdr:to>
      <xdr:col>15</xdr:col>
      <xdr:colOff>101600</xdr:colOff>
      <xdr:row>78</xdr:row>
      <xdr:rowOff>44450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35560</xdr:rowOff>
    </xdr:from>
    <xdr:ext cx="591185"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580" y="134086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160655</xdr:rowOff>
    </xdr:from>
    <xdr:to>
      <xdr:col>10</xdr:col>
      <xdr:colOff>165100</xdr:colOff>
      <xdr:row>78</xdr:row>
      <xdr:rowOff>90805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81915</xdr:rowOff>
    </xdr:from>
    <xdr:ext cx="591185" cy="259080"/>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580" y="1345501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111,158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29845</xdr:rowOff>
    </xdr:from>
    <xdr:to>
      <xdr:col>6</xdr:col>
      <xdr:colOff>38100</xdr:colOff>
      <xdr:row>78</xdr:row>
      <xdr:rowOff>132080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2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122555</xdr:rowOff>
    </xdr:from>
    <xdr:ext cx="591185" cy="25146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580" y="1349565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146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010" cy="2584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010" cy="25908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102870</xdr:rowOff>
    </xdr:from>
    <xdr:to>
      <xdr:col>24</xdr:col>
      <xdr:colOff>62865</xdr:colOff>
      <xdr:row>99</xdr:row>
      <xdr:rowOff>158750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33370"/>
          <a:ext cx="1270" cy="1598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162560</xdr:rowOff>
    </xdr:from>
    <xdr:ext cx="534670" cy="259080"/>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36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16,322</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158750</xdr:rowOff>
    </xdr:from>
    <xdr:to>
      <xdr:col>24</xdr:col>
      <xdr:colOff>152400</xdr:colOff>
      <xdr:row>99</xdr:row>
      <xdr:rowOff>158750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3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49530</xdr:rowOff>
    </xdr:from>
    <xdr:ext cx="598805" cy="259080"/>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085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114,271</a:t>
          </a:r>
          <a:endParaRPr kumimoji="1" lang="ja-JP" altLang="en-US" sz="1000" b="1">
            <a:latin typeface="ＭＳ Ｐゴシック"/>
          </a:endParaRPr>
        </a:p>
      </xdr:txBody>
    </xdr:sp>
    <xdr:clientData/>
  </xdr:oneCellAnchor>
  <xdr:twoCellAnchor>
    <xdr:from>
      <xdr:col>23</xdr:col>
      <xdr:colOff>165100</xdr:colOff>
      <xdr:row>90</xdr:row>
      <xdr:rowOff>102870</xdr:rowOff>
    </xdr:from>
    <xdr:to>
      <xdr:col>24</xdr:col>
      <xdr:colOff>152400</xdr:colOff>
      <xdr:row>90</xdr:row>
      <xdr:rowOff>102870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3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64135</xdr:rowOff>
    </xdr:from>
    <xdr:to>
      <xdr:col>24</xdr:col>
      <xdr:colOff>63500</xdr:colOff>
      <xdr:row>99</xdr:row>
      <xdr:rowOff>48260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523335"/>
          <a:ext cx="838200"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59055</xdr:rowOff>
    </xdr:from>
    <xdr:ext cx="534670" cy="259080"/>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89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36195</xdr:rowOff>
    </xdr:from>
    <xdr:to>
      <xdr:col>24</xdr:col>
      <xdr:colOff>114300</xdr:colOff>
      <xdr:row>98</xdr:row>
      <xdr:rowOff>137795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83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64135</xdr:rowOff>
    </xdr:from>
    <xdr:to>
      <xdr:col>19</xdr:col>
      <xdr:colOff>177800</xdr:colOff>
      <xdr:row>97</xdr:row>
      <xdr:rowOff>125730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23335"/>
          <a:ext cx="889000" cy="233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168910</xdr:rowOff>
    </xdr:from>
    <xdr:to>
      <xdr:col>20</xdr:col>
      <xdr:colOff>38100</xdr:colOff>
      <xdr:row>98</xdr:row>
      <xdr:rowOff>99060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90170</xdr:rowOff>
    </xdr:from>
    <xdr:ext cx="52705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29965" y="16892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125730</xdr:rowOff>
    </xdr:from>
    <xdr:to>
      <xdr:col>15</xdr:col>
      <xdr:colOff>50800</xdr:colOff>
      <xdr:row>98</xdr:row>
      <xdr:rowOff>19685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5638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109220</xdr:rowOff>
    </xdr:from>
    <xdr:to>
      <xdr:col>15</xdr:col>
      <xdr:colOff>101600</xdr:colOff>
      <xdr:row>98</xdr:row>
      <xdr:rowOff>38735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39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29845</xdr:rowOff>
    </xdr:from>
    <xdr:ext cx="527050" cy="25146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0965" y="168319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37,277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19685</xdr:rowOff>
    </xdr:from>
    <xdr:to>
      <xdr:col>10</xdr:col>
      <xdr:colOff>114300</xdr:colOff>
      <xdr:row>99</xdr:row>
      <xdr:rowOff>52070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21785"/>
          <a:ext cx="889000" cy="203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12065</xdr:rowOff>
    </xdr:from>
    <xdr:to>
      <xdr:col>10</xdr:col>
      <xdr:colOff>165100</xdr:colOff>
      <xdr:row>98</xdr:row>
      <xdr:rowOff>113665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1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104775</xdr:rowOff>
    </xdr:from>
    <xdr:ext cx="52705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1965" y="169068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1905</xdr:rowOff>
    </xdr:from>
    <xdr:to>
      <xdr:col>6</xdr:col>
      <xdr:colOff>38100</xdr:colOff>
      <xdr:row>98</xdr:row>
      <xdr:rowOff>103505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0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120650</xdr:rowOff>
    </xdr:from>
    <xdr:ext cx="527050" cy="25146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2965" y="165798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168910</xdr:rowOff>
    </xdr:from>
    <xdr:to>
      <xdr:col>24</xdr:col>
      <xdr:colOff>114300</xdr:colOff>
      <xdr:row>99</xdr:row>
      <xdr:rowOff>99060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83820</xdr:rowOff>
    </xdr:from>
    <xdr:ext cx="534670" cy="259080"/>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85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13335</xdr:rowOff>
    </xdr:from>
    <xdr:to>
      <xdr:col>20</xdr:col>
      <xdr:colOff>38100</xdr:colOff>
      <xdr:row>96</xdr:row>
      <xdr:rowOff>114935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132080</xdr:rowOff>
    </xdr:from>
    <xdr:ext cx="527050" cy="25146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29965" y="16248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74930</xdr:rowOff>
    </xdr:from>
    <xdr:to>
      <xdr:col>15</xdr:col>
      <xdr:colOff>101600</xdr:colOff>
      <xdr:row>98</xdr:row>
      <xdr:rowOff>5080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21590</xdr:rowOff>
    </xdr:from>
    <xdr:ext cx="527050" cy="25908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0965" y="1648079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140335</xdr:rowOff>
    </xdr:from>
    <xdr:to>
      <xdr:col>10</xdr:col>
      <xdr:colOff>165100</xdr:colOff>
      <xdr:row>98</xdr:row>
      <xdr:rowOff>70485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86995</xdr:rowOff>
    </xdr:from>
    <xdr:ext cx="527050" cy="25146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1965" y="16546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1270</xdr:rowOff>
    </xdr:from>
    <xdr:to>
      <xdr:col>6</xdr:col>
      <xdr:colOff>38100</xdr:colOff>
      <xdr:row>99</xdr:row>
      <xdr:rowOff>102870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93980</xdr:rowOff>
    </xdr:from>
    <xdr:ext cx="527050" cy="25908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2965" y="170675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300" cy="259080"/>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740" cy="259080"/>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740" cy="251460"/>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740" cy="259080"/>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9740" cy="259080"/>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22240"/>
          <a:ext cx="127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25400</xdr:rowOff>
    </xdr:from>
    <xdr:ext cx="469900" cy="259080"/>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7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3,960</a:t>
          </a:r>
          <a:endParaRPr kumimoji="1" lang="ja-JP" altLang="en-US" sz="1000" b="1">
            <a:latin typeface="ＭＳ Ｐゴシック"/>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2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29845</xdr:rowOff>
    </xdr:from>
    <xdr:ext cx="378460" cy="251460"/>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73495"/>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6985</xdr:rowOff>
    </xdr:from>
    <xdr:to>
      <xdr:col>55</xdr:col>
      <xdr:colOff>50800</xdr:colOff>
      <xdr:row>38</xdr:row>
      <xdr:rowOff>109220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86360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102235</xdr:rowOff>
    </xdr:from>
    <xdr:ext cx="378460" cy="2584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70" y="62744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18415</xdr:rowOff>
    </xdr:from>
    <xdr:to>
      <xdr:col>45</xdr:col>
      <xdr:colOff>177800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049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156845</xdr:rowOff>
    </xdr:from>
    <xdr:to>
      <xdr:col>46</xdr:col>
      <xdr:colOff>38100</xdr:colOff>
      <xdr:row>38</xdr:row>
      <xdr:rowOff>86995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103505</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70" y="6275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135255</xdr:rowOff>
    </xdr:from>
    <xdr:to>
      <xdr:col>41</xdr:col>
      <xdr:colOff>50800</xdr:colOff>
      <xdr:row>39</xdr:row>
      <xdr:rowOff>18415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5035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118110</xdr:rowOff>
    </xdr:from>
    <xdr:to>
      <xdr:col>41</xdr:col>
      <xdr:colOff>101600</xdr:colOff>
      <xdr:row>38</xdr:row>
      <xdr:rowOff>48260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64770</xdr:rowOff>
    </xdr:from>
    <xdr:ext cx="378460" cy="25146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70" y="62369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85090</xdr:rowOff>
    </xdr:from>
    <xdr:ext cx="37846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70" y="60858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1935" cy="251460"/>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1935" cy="251460"/>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139065</xdr:rowOff>
    </xdr:from>
    <xdr:to>
      <xdr:col>41</xdr:col>
      <xdr:colOff>101600</xdr:colOff>
      <xdr:row>39</xdr:row>
      <xdr:rowOff>69215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84455</xdr:colOff>
      <xdr:row>39</xdr:row>
      <xdr:rowOff>60325</xdr:rowOff>
    </xdr:from>
    <xdr:ext cx="313690" cy="25908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455" y="67468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84455</xdr:rowOff>
    </xdr:from>
    <xdr:to>
      <xdr:col>36</xdr:col>
      <xdr:colOff>165100</xdr:colOff>
      <xdr:row>39</xdr:row>
      <xdr:rowOff>14605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6350</xdr:rowOff>
    </xdr:from>
    <xdr:ext cx="378460" cy="25146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70" y="669290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1300" cy="259080"/>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080" y="10072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1460"/>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1460"/>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8010" cy="259080"/>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15875</xdr:rowOff>
    </xdr:from>
    <xdr:to>
      <xdr:col>54</xdr:col>
      <xdr:colOff>189865</xdr:colOff>
      <xdr:row>59</xdr:row>
      <xdr:rowOff>90170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59825"/>
          <a:ext cx="127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93980</xdr:rowOff>
    </xdr:from>
    <xdr:ext cx="378460" cy="259080"/>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95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90170</xdr:rowOff>
    </xdr:from>
    <xdr:to>
      <xdr:col>55</xdr:col>
      <xdr:colOff>88900</xdr:colOff>
      <xdr:row>59</xdr:row>
      <xdr:rowOff>90170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133985</xdr:rowOff>
    </xdr:from>
    <xdr:ext cx="534670" cy="251460"/>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5350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89,067</a:t>
          </a:r>
          <a:endParaRPr kumimoji="1" lang="ja-JP" altLang="en-US" sz="1000" b="1">
            <a:latin typeface="ＭＳ Ｐゴシック"/>
          </a:endParaRPr>
        </a:p>
      </xdr:txBody>
    </xdr:sp>
    <xdr:clientData/>
  </xdr:oneCellAnchor>
  <xdr:twoCellAnchor>
    <xdr:from>
      <xdr:col>54</xdr:col>
      <xdr:colOff>101600</xdr:colOff>
      <xdr:row>51</xdr:row>
      <xdr:rowOff>15875</xdr:rowOff>
    </xdr:from>
    <xdr:to>
      <xdr:col>55</xdr:col>
      <xdr:colOff>88900</xdr:colOff>
      <xdr:row>51</xdr:row>
      <xdr:rowOff>15875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59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52070</xdr:rowOff>
    </xdr:from>
    <xdr:to>
      <xdr:col>55</xdr:col>
      <xdr:colOff>0</xdr:colOff>
      <xdr:row>59</xdr:row>
      <xdr:rowOff>59055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676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55245</xdr:rowOff>
    </xdr:from>
    <xdr:ext cx="534670" cy="251460"/>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2789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32385</xdr:rowOff>
    </xdr:from>
    <xdr:to>
      <xdr:col>55</xdr:col>
      <xdr:colOff>50800</xdr:colOff>
      <xdr:row>58</xdr:row>
      <xdr:rowOff>133985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97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58420</xdr:rowOff>
    </xdr:from>
    <xdr:to>
      <xdr:col>50</xdr:col>
      <xdr:colOff>114300</xdr:colOff>
      <xdr:row>59</xdr:row>
      <xdr:rowOff>59055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739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40640</xdr:rowOff>
    </xdr:from>
    <xdr:to>
      <xdr:col>50</xdr:col>
      <xdr:colOff>165100</xdr:colOff>
      <xdr:row>58</xdr:row>
      <xdr:rowOff>142240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158750</xdr:rowOff>
    </xdr:from>
    <xdr:ext cx="52705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1965" y="97599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58420</xdr:rowOff>
    </xdr:from>
    <xdr:to>
      <xdr:col>45</xdr:col>
      <xdr:colOff>177800</xdr:colOff>
      <xdr:row>59</xdr:row>
      <xdr:rowOff>64135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73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45085</xdr:rowOff>
    </xdr:from>
    <xdr:to>
      <xdr:col>46</xdr:col>
      <xdr:colOff>38100</xdr:colOff>
      <xdr:row>58</xdr:row>
      <xdr:rowOff>146685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163195</xdr:rowOff>
    </xdr:from>
    <xdr:ext cx="527050"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2965" y="9764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64135</xdr:rowOff>
    </xdr:from>
    <xdr:to>
      <xdr:col>41</xdr:col>
      <xdr:colOff>50800</xdr:colOff>
      <xdr:row>59</xdr:row>
      <xdr:rowOff>64770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7968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67945</xdr:rowOff>
    </xdr:from>
    <xdr:to>
      <xdr:col>41</xdr:col>
      <xdr:colOff>101600</xdr:colOff>
      <xdr:row>58</xdr:row>
      <xdr:rowOff>169545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100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14605</xdr:rowOff>
    </xdr:from>
    <xdr:ext cx="46228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350" y="97872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40640</xdr:rowOff>
    </xdr:from>
    <xdr:to>
      <xdr:col>36</xdr:col>
      <xdr:colOff>165100</xdr:colOff>
      <xdr:row>58</xdr:row>
      <xdr:rowOff>141605</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158115</xdr:rowOff>
    </xdr:from>
    <xdr:ext cx="527050" cy="25146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4965" y="97593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59</xdr:row>
      <xdr:rowOff>1270</xdr:rowOff>
    </xdr:from>
    <xdr:to>
      <xdr:col>55</xdr:col>
      <xdr:colOff>50800</xdr:colOff>
      <xdr:row>59</xdr:row>
      <xdr:rowOff>102870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87630</xdr:rowOff>
    </xdr:from>
    <xdr:ext cx="469900" cy="251460"/>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17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59</xdr:row>
      <xdr:rowOff>8255</xdr:rowOff>
    </xdr:from>
    <xdr:to>
      <xdr:col>50</xdr:col>
      <xdr:colOff>165100</xdr:colOff>
      <xdr:row>59</xdr:row>
      <xdr:rowOff>109855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100965</xdr:rowOff>
    </xdr:from>
    <xdr:ext cx="462280" cy="25146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350" y="1021651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59</xdr:row>
      <xdr:rowOff>7620</xdr:rowOff>
    </xdr:from>
    <xdr:to>
      <xdr:col>46</xdr:col>
      <xdr:colOff>38100</xdr:colOff>
      <xdr:row>59</xdr:row>
      <xdr:rowOff>109220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2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100330</xdr:rowOff>
    </xdr:from>
    <xdr:ext cx="462280" cy="25146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350" y="102158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59</xdr:row>
      <xdr:rowOff>13335</xdr:rowOff>
    </xdr:from>
    <xdr:to>
      <xdr:col>41</xdr:col>
      <xdr:colOff>101600</xdr:colOff>
      <xdr:row>59</xdr:row>
      <xdr:rowOff>114935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106045</xdr:rowOff>
    </xdr:from>
    <xdr:ext cx="462280" cy="25908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350" y="1022159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59</xdr:row>
      <xdr:rowOff>13970</xdr:rowOff>
    </xdr:from>
    <xdr:to>
      <xdr:col>36</xdr:col>
      <xdr:colOff>165100</xdr:colOff>
      <xdr:row>59</xdr:row>
      <xdr:rowOff>115570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106680</xdr:rowOff>
    </xdr:from>
    <xdr:ext cx="462280" cy="25908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350" y="102222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300" cy="259080"/>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146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010" cy="259080"/>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95250</xdr:rowOff>
    </xdr:from>
    <xdr:to>
      <xdr:col>54</xdr:col>
      <xdr:colOff>189865</xdr:colOff>
      <xdr:row>79</xdr:row>
      <xdr:rowOff>43815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268200"/>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313690" cy="259080"/>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92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43815</xdr:rowOff>
    </xdr:from>
    <xdr:to>
      <xdr:col>55</xdr:col>
      <xdr:colOff>88900</xdr:colOff>
      <xdr:row>79</xdr:row>
      <xdr:rowOff>43815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8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42545</xdr:rowOff>
    </xdr:from>
    <xdr:ext cx="598805" cy="251460"/>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04404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103,976</a:t>
          </a:r>
          <a:endParaRPr kumimoji="1" lang="ja-JP" altLang="en-US" sz="1000" b="1">
            <a:latin typeface="ＭＳ Ｐゴシック"/>
          </a:endParaRPr>
        </a:p>
      </xdr:txBody>
    </xdr:sp>
    <xdr:clientData/>
  </xdr:oneCellAnchor>
  <xdr:twoCellAnchor>
    <xdr:from>
      <xdr:col>54</xdr:col>
      <xdr:colOff>101600</xdr:colOff>
      <xdr:row>71</xdr:row>
      <xdr:rowOff>95250</xdr:rowOff>
    </xdr:from>
    <xdr:to>
      <xdr:col>55</xdr:col>
      <xdr:colOff>88900</xdr:colOff>
      <xdr:row>71</xdr:row>
      <xdr:rowOff>95250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26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165100</xdr:rowOff>
    </xdr:from>
    <xdr:to>
      <xdr:col>55</xdr:col>
      <xdr:colOff>0</xdr:colOff>
      <xdr:row>78</xdr:row>
      <xdr:rowOff>171450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53820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102235</xdr:rowOff>
    </xdr:from>
    <xdr:ext cx="469900" cy="2584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3038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161925</xdr:rowOff>
    </xdr:from>
    <xdr:to>
      <xdr:col>50</xdr:col>
      <xdr:colOff>114300</xdr:colOff>
      <xdr:row>78</xdr:row>
      <xdr:rowOff>171450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5350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87630</xdr:rowOff>
    </xdr:from>
    <xdr:to>
      <xdr:col>50</xdr:col>
      <xdr:colOff>165100</xdr:colOff>
      <xdr:row>79</xdr:row>
      <xdr:rowOff>17780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34290</xdr:rowOff>
    </xdr:from>
    <xdr:ext cx="46228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350" y="132359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161925</xdr:rowOff>
    </xdr:from>
    <xdr:to>
      <xdr:col>45</xdr:col>
      <xdr:colOff>177800</xdr:colOff>
      <xdr:row>79</xdr:row>
      <xdr:rowOff>635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5350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87630</xdr:rowOff>
    </xdr:from>
    <xdr:to>
      <xdr:col>46</xdr:col>
      <xdr:colOff>38100</xdr:colOff>
      <xdr:row>79</xdr:row>
      <xdr:rowOff>17780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34290</xdr:rowOff>
    </xdr:from>
    <xdr:ext cx="46228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350" y="132359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635</xdr:rowOff>
    </xdr:from>
    <xdr:to>
      <xdr:col>41</xdr:col>
      <xdr:colOff>50800</xdr:colOff>
      <xdr:row>79</xdr:row>
      <xdr:rowOff>14605</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451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81915</xdr:rowOff>
    </xdr:from>
    <xdr:to>
      <xdr:col>41</xdr:col>
      <xdr:colOff>101600</xdr:colOff>
      <xdr:row>79</xdr:row>
      <xdr:rowOff>12065</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45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29210</xdr:rowOff>
    </xdr:from>
    <xdr:ext cx="462280" cy="25146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350" y="132308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41910</xdr:rowOff>
    </xdr:from>
    <xdr:ext cx="462280" cy="25146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350" y="132435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114300</xdr:rowOff>
    </xdr:from>
    <xdr:to>
      <xdr:col>55</xdr:col>
      <xdr:colOff>50800</xdr:colOff>
      <xdr:row>79</xdr:row>
      <xdr:rowOff>44450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57785</xdr:rowOff>
    </xdr:from>
    <xdr:ext cx="469900" cy="259080"/>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430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120650</xdr:rowOff>
    </xdr:from>
    <xdr:to>
      <xdr:col>50</xdr:col>
      <xdr:colOff>165100</xdr:colOff>
      <xdr:row>79</xdr:row>
      <xdr:rowOff>50800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41910</xdr:rowOff>
    </xdr:from>
    <xdr:ext cx="462280" cy="25146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350" y="135864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111125</xdr:rowOff>
    </xdr:from>
    <xdr:to>
      <xdr:col>46</xdr:col>
      <xdr:colOff>38100</xdr:colOff>
      <xdr:row>79</xdr:row>
      <xdr:rowOff>41275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48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32385</xdr:rowOff>
    </xdr:from>
    <xdr:ext cx="462280" cy="251460"/>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350" y="135769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121285</xdr:rowOff>
    </xdr:from>
    <xdr:to>
      <xdr:col>41</xdr:col>
      <xdr:colOff>101600</xdr:colOff>
      <xdr:row>79</xdr:row>
      <xdr:rowOff>52070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42545</xdr:rowOff>
    </xdr:from>
    <xdr:ext cx="462280" cy="25146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350" y="1358709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135255</xdr:rowOff>
    </xdr:from>
    <xdr:to>
      <xdr:col>36</xdr:col>
      <xdr:colOff>165100</xdr:colOff>
      <xdr:row>79</xdr:row>
      <xdr:rowOff>65405</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56515</xdr:rowOff>
    </xdr:from>
    <xdr:ext cx="462280" cy="2584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350" y="136010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300"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146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8010" cy="2584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010" cy="259080"/>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156845</xdr:rowOff>
    </xdr:from>
    <xdr:to>
      <xdr:col>54</xdr:col>
      <xdr:colOff>189865</xdr:colOff>
      <xdr:row>98</xdr:row>
      <xdr:rowOff>147955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415895"/>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151765</xdr:rowOff>
    </xdr:from>
    <xdr:ext cx="534670" cy="259080"/>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53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11,223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147955</xdr:rowOff>
    </xdr:from>
    <xdr:to>
      <xdr:col>55</xdr:col>
      <xdr:colOff>88900</xdr:colOff>
      <xdr:row>98</xdr:row>
      <xdr:rowOff>147955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50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103505</xdr:rowOff>
    </xdr:from>
    <xdr:ext cx="598805" cy="259080"/>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1911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152,187</a:t>
          </a:r>
          <a:endParaRPr kumimoji="1" lang="ja-JP" altLang="en-US" sz="1000" b="1">
            <a:latin typeface="ＭＳ Ｐゴシック"/>
          </a:endParaRPr>
        </a:p>
      </xdr:txBody>
    </xdr:sp>
    <xdr:clientData/>
  </xdr:oneCellAnchor>
  <xdr:twoCellAnchor>
    <xdr:from>
      <xdr:col>54</xdr:col>
      <xdr:colOff>101600</xdr:colOff>
      <xdr:row>89</xdr:row>
      <xdr:rowOff>156845</xdr:rowOff>
    </xdr:from>
    <xdr:to>
      <xdr:col>55</xdr:col>
      <xdr:colOff>88900</xdr:colOff>
      <xdr:row>89</xdr:row>
      <xdr:rowOff>156845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41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93980</xdr:rowOff>
    </xdr:from>
    <xdr:to>
      <xdr:col>55</xdr:col>
      <xdr:colOff>0</xdr:colOff>
      <xdr:row>96</xdr:row>
      <xdr:rowOff>150495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55318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107950</xdr:rowOff>
    </xdr:from>
    <xdr:ext cx="534670" cy="259080"/>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567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129540</xdr:rowOff>
    </xdr:from>
    <xdr:to>
      <xdr:col>55</xdr:col>
      <xdr:colOff>50800</xdr:colOff>
      <xdr:row>97</xdr:row>
      <xdr:rowOff>59690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150495</xdr:rowOff>
    </xdr:from>
    <xdr:to>
      <xdr:col>50</xdr:col>
      <xdr:colOff>114300</xdr:colOff>
      <xdr:row>97</xdr:row>
      <xdr:rowOff>19685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609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117475</xdr:rowOff>
    </xdr:from>
    <xdr:to>
      <xdr:col>50</xdr:col>
      <xdr:colOff>165100</xdr:colOff>
      <xdr:row>97</xdr:row>
      <xdr:rowOff>47625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38735</xdr:rowOff>
    </xdr:from>
    <xdr:ext cx="52705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1965" y="166693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162560</xdr:rowOff>
    </xdr:from>
    <xdr:to>
      <xdr:col>45</xdr:col>
      <xdr:colOff>177800</xdr:colOff>
      <xdr:row>97</xdr:row>
      <xdr:rowOff>19685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6217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129540</xdr:rowOff>
    </xdr:from>
    <xdr:to>
      <xdr:col>46</xdr:col>
      <xdr:colOff>38100</xdr:colOff>
      <xdr:row>97</xdr:row>
      <xdr:rowOff>59690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76200</xdr:rowOff>
    </xdr:from>
    <xdr:ext cx="527050" cy="25146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2965" y="163639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150495</xdr:rowOff>
    </xdr:from>
    <xdr:to>
      <xdr:col>41</xdr:col>
      <xdr:colOff>50800</xdr:colOff>
      <xdr:row>96</xdr:row>
      <xdr:rowOff>162560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096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140970</xdr:rowOff>
    </xdr:from>
    <xdr:to>
      <xdr:col>41</xdr:col>
      <xdr:colOff>101600</xdr:colOff>
      <xdr:row>97</xdr:row>
      <xdr:rowOff>71120</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6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62230</xdr:rowOff>
    </xdr:from>
    <xdr:ext cx="52705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3965" y="166928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133985</xdr:rowOff>
    </xdr:from>
    <xdr:to>
      <xdr:col>36</xdr:col>
      <xdr:colOff>165100</xdr:colOff>
      <xdr:row>97</xdr:row>
      <xdr:rowOff>64135</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55245</xdr:rowOff>
    </xdr:from>
    <xdr:ext cx="527050" cy="25146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4965" y="166858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43180</xdr:rowOff>
    </xdr:from>
    <xdr:to>
      <xdr:col>55</xdr:col>
      <xdr:colOff>50800</xdr:colOff>
      <xdr:row>96</xdr:row>
      <xdr:rowOff>144780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66675</xdr:rowOff>
    </xdr:from>
    <xdr:ext cx="534670" cy="251460"/>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35442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99695</xdr:rowOff>
    </xdr:from>
    <xdr:to>
      <xdr:col>50</xdr:col>
      <xdr:colOff>165100</xdr:colOff>
      <xdr:row>97</xdr:row>
      <xdr:rowOff>29845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46355</xdr:rowOff>
    </xdr:from>
    <xdr:ext cx="527050"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1965" y="16334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140335</xdr:rowOff>
    </xdr:from>
    <xdr:to>
      <xdr:col>46</xdr:col>
      <xdr:colOff>38100</xdr:colOff>
      <xdr:row>97</xdr:row>
      <xdr:rowOff>70485</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61595</xdr:rowOff>
    </xdr:from>
    <xdr:ext cx="527050"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2965" y="16692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38,776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111760</xdr:rowOff>
    </xdr:from>
    <xdr:to>
      <xdr:col>41</xdr:col>
      <xdr:colOff>101600</xdr:colOff>
      <xdr:row>97</xdr:row>
      <xdr:rowOff>41910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58420</xdr:rowOff>
    </xdr:from>
    <xdr:ext cx="527050" cy="259080"/>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3965" y="16346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99695</xdr:rowOff>
    </xdr:from>
    <xdr:to>
      <xdr:col>36</xdr:col>
      <xdr:colOff>165100</xdr:colOff>
      <xdr:row>97</xdr:row>
      <xdr:rowOff>29845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46355</xdr:rowOff>
    </xdr:from>
    <xdr:ext cx="527050"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4965" y="16334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300" cy="25146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146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146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146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37</xdr:row>
      <xdr:rowOff>116205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81295"/>
          <a:ext cx="1270" cy="1178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120650</xdr:rowOff>
    </xdr:from>
    <xdr:ext cx="469900" cy="251460"/>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4643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8,540</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116205</xdr:rowOff>
    </xdr:from>
    <xdr:to>
      <xdr:col>86</xdr:col>
      <xdr:colOff>25400</xdr:colOff>
      <xdr:row>37</xdr:row>
      <xdr:rowOff>116205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45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34670" cy="259080"/>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6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60,078</a:t>
          </a:r>
          <a:endParaRPr kumimoji="1" lang="ja-JP" altLang="en-US" sz="1000" b="1">
            <a:latin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35560</xdr:rowOff>
    </xdr:from>
    <xdr:to>
      <xdr:col>85</xdr:col>
      <xdr:colOff>127000</xdr:colOff>
      <xdr:row>36</xdr:row>
      <xdr:rowOff>138430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0776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26035</xdr:rowOff>
    </xdr:from>
    <xdr:ext cx="534670" cy="259080"/>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19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47625</xdr:rowOff>
    </xdr:from>
    <xdr:to>
      <xdr:col>85</xdr:col>
      <xdr:colOff>177800</xdr:colOff>
      <xdr:row>36</xdr:row>
      <xdr:rowOff>149225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138430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21030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66040</xdr:rowOff>
    </xdr:from>
    <xdr:to>
      <xdr:col>81</xdr:col>
      <xdr:colOff>101600</xdr:colOff>
      <xdr:row>36</xdr:row>
      <xdr:rowOff>167640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12700</xdr:rowOff>
    </xdr:from>
    <xdr:ext cx="52705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60134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34</xdr:row>
      <xdr:rowOff>110490</xdr:rowOff>
    </xdr:from>
    <xdr:to>
      <xdr:col>76</xdr:col>
      <xdr:colOff>114300</xdr:colOff>
      <xdr:row>36</xdr:row>
      <xdr:rowOff>38100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5939790"/>
          <a:ext cx="8890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54610</xdr:rowOff>
    </xdr:from>
    <xdr:to>
      <xdr:col>76</xdr:col>
      <xdr:colOff>165100</xdr:colOff>
      <xdr:row>36</xdr:row>
      <xdr:rowOff>156210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147320</xdr:rowOff>
    </xdr:from>
    <xdr:ext cx="52705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4965" y="63195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16,509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34</xdr:row>
      <xdr:rowOff>110490</xdr:rowOff>
    </xdr:from>
    <xdr:to>
      <xdr:col>71</xdr:col>
      <xdr:colOff>177800</xdr:colOff>
      <xdr:row>36</xdr:row>
      <xdr:rowOff>48895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5939790"/>
          <a:ext cx="889000"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64135</xdr:rowOff>
    </xdr:from>
    <xdr:to>
      <xdr:col>72</xdr:col>
      <xdr:colOff>38100</xdr:colOff>
      <xdr:row>36</xdr:row>
      <xdr:rowOff>166370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156845</xdr:rowOff>
    </xdr:from>
    <xdr:ext cx="527050" cy="25146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5965" y="63290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16,083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31750</xdr:rowOff>
    </xdr:from>
    <xdr:to>
      <xdr:col>67</xdr:col>
      <xdr:colOff>101600</xdr:colOff>
      <xdr:row>36</xdr:row>
      <xdr:rowOff>133350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124460</xdr:rowOff>
    </xdr:from>
    <xdr:ext cx="52705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6965" y="62966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156210</xdr:rowOff>
    </xdr:from>
    <xdr:to>
      <xdr:col>85</xdr:col>
      <xdr:colOff>177800</xdr:colOff>
      <xdr:row>36</xdr:row>
      <xdr:rowOff>86360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7620</xdr:rowOff>
    </xdr:from>
    <xdr:ext cx="534670" cy="251460"/>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0837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19,554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87630</xdr:rowOff>
    </xdr:from>
    <xdr:to>
      <xdr:col>81</xdr:col>
      <xdr:colOff>101600</xdr:colOff>
      <xdr:row>37</xdr:row>
      <xdr:rowOff>17780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8890</xdr:rowOff>
    </xdr:from>
    <xdr:ext cx="527050" cy="25146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3965" y="63525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158750</xdr:rowOff>
    </xdr:from>
    <xdr:to>
      <xdr:col>76</xdr:col>
      <xdr:colOff>165100</xdr:colOff>
      <xdr:row>36</xdr:row>
      <xdr:rowOff>88900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105410</xdr:rowOff>
    </xdr:from>
    <xdr:ext cx="527050"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4965" y="59347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34</xdr:row>
      <xdr:rowOff>59690</xdr:rowOff>
    </xdr:from>
    <xdr:to>
      <xdr:col>72</xdr:col>
      <xdr:colOff>38100</xdr:colOff>
      <xdr:row>34</xdr:row>
      <xdr:rowOff>161290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6350</xdr:rowOff>
    </xdr:from>
    <xdr:ext cx="527050" cy="25146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5965" y="56642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35</xdr:row>
      <xdr:rowOff>169545</xdr:rowOff>
    </xdr:from>
    <xdr:to>
      <xdr:col>67</xdr:col>
      <xdr:colOff>101600</xdr:colOff>
      <xdr:row>36</xdr:row>
      <xdr:rowOff>99695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116205</xdr:rowOff>
    </xdr:from>
    <xdr:ext cx="527050"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6965" y="59455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300" cy="25146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146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010" cy="259080"/>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370" y="887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126365</xdr:colOff>
      <xdr:row>59</xdr:row>
      <xdr:rowOff>103505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521700"/>
          <a:ext cx="1270" cy="1697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107315</xdr:rowOff>
    </xdr:from>
    <xdr:ext cx="534670" cy="259080"/>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222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25,335</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103505</xdr:rowOff>
    </xdr:from>
    <xdr:to>
      <xdr:col>86</xdr:col>
      <xdr:colOff>25400</xdr:colOff>
      <xdr:row>59</xdr:row>
      <xdr:rowOff>103505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21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67310</xdr:rowOff>
    </xdr:from>
    <xdr:ext cx="598805" cy="259080"/>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29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158,979</a:t>
          </a:r>
          <a:endParaRPr kumimoji="1" lang="ja-JP" altLang="en-US" sz="1000" b="1">
            <a:latin typeface="ＭＳ Ｐゴシック"/>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52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150495</xdr:rowOff>
    </xdr:from>
    <xdr:to>
      <xdr:col>85</xdr:col>
      <xdr:colOff>127000</xdr:colOff>
      <xdr:row>58</xdr:row>
      <xdr:rowOff>90805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923145"/>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112395</xdr:rowOff>
    </xdr:from>
    <xdr:ext cx="534670" cy="251460"/>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88504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90805</xdr:rowOff>
    </xdr:from>
    <xdr:to>
      <xdr:col>81</xdr:col>
      <xdr:colOff>50800</xdr:colOff>
      <xdr:row>58</xdr:row>
      <xdr:rowOff>156845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1003490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107315</xdr:rowOff>
    </xdr:from>
    <xdr:to>
      <xdr:col>81</xdr:col>
      <xdr:colOff>101600</xdr:colOff>
      <xdr:row>58</xdr:row>
      <xdr:rowOff>37465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53975</xdr:rowOff>
    </xdr:from>
    <xdr:ext cx="527050" cy="25146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3965" y="965517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73025</xdr:rowOff>
    </xdr:from>
    <xdr:to>
      <xdr:col>76</xdr:col>
      <xdr:colOff>114300</xdr:colOff>
      <xdr:row>58</xdr:row>
      <xdr:rowOff>156845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674225"/>
          <a:ext cx="889000" cy="426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154940</xdr:rowOff>
    </xdr:from>
    <xdr:to>
      <xdr:col>76</xdr:col>
      <xdr:colOff>165100</xdr:colOff>
      <xdr:row>58</xdr:row>
      <xdr:rowOff>85090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101600</xdr:rowOff>
    </xdr:from>
    <xdr:ext cx="52705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4965" y="97028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73025</xdr:rowOff>
    </xdr:from>
    <xdr:to>
      <xdr:col>71</xdr:col>
      <xdr:colOff>177800</xdr:colOff>
      <xdr:row>57</xdr:row>
      <xdr:rowOff>80010</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674225"/>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132715</xdr:rowOff>
    </xdr:from>
    <xdr:to>
      <xdr:col>72</xdr:col>
      <xdr:colOff>38100</xdr:colOff>
      <xdr:row>58</xdr:row>
      <xdr:rowOff>63500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54610</xdr:rowOff>
    </xdr:from>
    <xdr:ext cx="527050" cy="25146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5965" y="9998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46,026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125095</xdr:rowOff>
    </xdr:from>
    <xdr:to>
      <xdr:col>67</xdr:col>
      <xdr:colOff>101600</xdr:colOff>
      <xdr:row>58</xdr:row>
      <xdr:rowOff>55245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46355</xdr:rowOff>
    </xdr:from>
    <xdr:ext cx="52705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6965" y="99904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99695</xdr:rowOff>
    </xdr:from>
    <xdr:to>
      <xdr:col>85</xdr:col>
      <xdr:colOff>177800</xdr:colOff>
      <xdr:row>58</xdr:row>
      <xdr:rowOff>29845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122555</xdr:rowOff>
    </xdr:from>
    <xdr:ext cx="534670" cy="251460"/>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237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48,643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40640</xdr:rowOff>
    </xdr:from>
    <xdr:to>
      <xdr:col>81</xdr:col>
      <xdr:colOff>101600</xdr:colOff>
      <xdr:row>58</xdr:row>
      <xdr:rowOff>141605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132715</xdr:rowOff>
    </xdr:from>
    <xdr:ext cx="527050" cy="25146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3965" y="100768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106045</xdr:rowOff>
    </xdr:from>
    <xdr:to>
      <xdr:col>76</xdr:col>
      <xdr:colOff>165100</xdr:colOff>
      <xdr:row>59</xdr:row>
      <xdr:rowOff>36195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59</xdr:row>
      <xdr:rowOff>27305</xdr:rowOff>
    </xdr:from>
    <xdr:ext cx="527050" cy="25908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4965" y="10142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22225</xdr:rowOff>
    </xdr:from>
    <xdr:to>
      <xdr:col>72</xdr:col>
      <xdr:colOff>38100</xdr:colOff>
      <xdr:row>56</xdr:row>
      <xdr:rowOff>123825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6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140335</xdr:rowOff>
    </xdr:from>
    <xdr:ext cx="527050" cy="25908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5965" y="93986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29210</xdr:rowOff>
    </xdr:from>
    <xdr:to>
      <xdr:col>67</xdr:col>
      <xdr:colOff>101600</xdr:colOff>
      <xdr:row>57</xdr:row>
      <xdr:rowOff>130810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55</xdr:row>
      <xdr:rowOff>147320</xdr:rowOff>
    </xdr:from>
    <xdr:ext cx="527050" cy="25908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6965" y="95770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35560</xdr:rowOff>
    </xdr:from>
    <xdr:ext cx="588010"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306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168910</xdr:rowOff>
    </xdr:from>
    <xdr:ext cx="588010" cy="25146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370" y="12684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130810</xdr:rowOff>
    </xdr:from>
    <xdr:ext cx="588010" cy="259080"/>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370" y="1230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8010"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370" y="11922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15240</xdr:rowOff>
    </xdr:from>
    <xdr:to>
      <xdr:col>85</xdr:col>
      <xdr:colOff>126365</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1674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93345</xdr:rowOff>
    </xdr:from>
    <xdr:ext cx="249555" cy="259080"/>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63789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133350</xdr:rowOff>
    </xdr:from>
    <xdr:ext cx="598805" cy="251460"/>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9195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412,686</a:t>
          </a:r>
          <a:endParaRPr kumimoji="1" lang="ja-JP" altLang="en-US" sz="1000" b="1">
            <a:latin typeface="ＭＳ Ｐゴシック"/>
          </a:endParaRPr>
        </a:p>
      </xdr:txBody>
    </xdr:sp>
    <xdr:clientData/>
  </xdr:oneCellAnchor>
  <xdr:twoCellAnchor>
    <xdr:from>
      <xdr:col>85</xdr:col>
      <xdr:colOff>38100</xdr:colOff>
      <xdr:row>70</xdr:row>
      <xdr:rowOff>15240</xdr:rowOff>
    </xdr:from>
    <xdr:to>
      <xdr:col>86</xdr:col>
      <xdr:colOff>25400</xdr:colOff>
      <xdr:row>70</xdr:row>
      <xdr:rowOff>15240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16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35560</xdr:rowOff>
    </xdr:from>
    <xdr:to>
      <xdr:col>85</xdr:col>
      <xdr:colOff>127000</xdr:colOff>
      <xdr:row>79</xdr:row>
      <xdr:rowOff>41910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01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137795</xdr:rowOff>
    </xdr:from>
    <xdr:ext cx="469900" cy="259080"/>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5108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159385</xdr:rowOff>
    </xdr:from>
    <xdr:to>
      <xdr:col>85</xdr:col>
      <xdr:colOff>177800</xdr:colOff>
      <xdr:row>79</xdr:row>
      <xdr:rowOff>89535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5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41910</xdr:rowOff>
    </xdr:from>
    <xdr:to>
      <xdr:col>81</xdr:col>
      <xdr:colOff>50800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864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162560</xdr:rowOff>
    </xdr:from>
    <xdr:to>
      <xdr:col>81</xdr:col>
      <xdr:colOff>101600</xdr:colOff>
      <xdr:row>79</xdr:row>
      <xdr:rowOff>92710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53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109220</xdr:rowOff>
    </xdr:from>
    <xdr:ext cx="378460" cy="25146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70" y="133108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158115</xdr:rowOff>
    </xdr:from>
    <xdr:to>
      <xdr:col>76</xdr:col>
      <xdr:colOff>165100</xdr:colOff>
      <xdr:row>79</xdr:row>
      <xdr:rowOff>88265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5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104775</xdr:rowOff>
    </xdr:from>
    <xdr:ext cx="46228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350" y="1330642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42545</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161290</xdr:rowOff>
    </xdr:from>
    <xdr:to>
      <xdr:col>72</xdr:col>
      <xdr:colOff>38100</xdr:colOff>
      <xdr:row>79</xdr:row>
      <xdr:rowOff>91440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53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107950</xdr:rowOff>
    </xdr:from>
    <xdr:ext cx="37846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70" y="133096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160020</xdr:rowOff>
    </xdr:from>
    <xdr:to>
      <xdr:col>67</xdr:col>
      <xdr:colOff>101600</xdr:colOff>
      <xdr:row>79</xdr:row>
      <xdr:rowOff>90170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53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106680</xdr:rowOff>
    </xdr:from>
    <xdr:ext cx="46228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350" y="1330833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156210</xdr:rowOff>
    </xdr:from>
    <xdr:to>
      <xdr:col>85</xdr:col>
      <xdr:colOff>177800</xdr:colOff>
      <xdr:row>79</xdr:row>
      <xdr:rowOff>86360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115570</xdr:rowOff>
    </xdr:from>
    <xdr:ext cx="469900" cy="259080"/>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31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83820</xdr:rowOff>
    </xdr:from>
    <xdr:ext cx="378460" cy="25908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1935" cy="25146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67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1935" cy="25146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163195</xdr:rowOff>
    </xdr:from>
    <xdr:to>
      <xdr:col>67</xdr:col>
      <xdr:colOff>101600</xdr:colOff>
      <xdr:row>79</xdr:row>
      <xdr:rowOff>93345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84455</xdr:rowOff>
    </xdr:from>
    <xdr:ext cx="378460" cy="25908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8010"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5351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125730</xdr:rowOff>
    </xdr:from>
    <xdr:to>
      <xdr:col>85</xdr:col>
      <xdr:colOff>126365</xdr:colOff>
      <xdr:row>98</xdr:row>
      <xdr:rowOff>50800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556230"/>
          <a:ext cx="1270" cy="1296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55245</xdr:rowOff>
    </xdr:from>
    <xdr:ext cx="534670" cy="251460"/>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5734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12,976</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50800</xdr:rowOff>
    </xdr:from>
    <xdr:to>
      <xdr:col>86</xdr:col>
      <xdr:colOff>25400</xdr:colOff>
      <xdr:row>98</xdr:row>
      <xdr:rowOff>50800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5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72390</xdr:rowOff>
    </xdr:from>
    <xdr:ext cx="598805" cy="259080"/>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331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115,121</a:t>
          </a:r>
          <a:endParaRPr kumimoji="1" lang="ja-JP" altLang="en-US" sz="1000" b="1">
            <a:latin typeface="ＭＳ Ｐゴシック"/>
          </a:endParaRPr>
        </a:p>
      </xdr:txBody>
    </xdr:sp>
    <xdr:clientData/>
  </xdr:oneCellAnchor>
  <xdr:twoCellAnchor>
    <xdr:from>
      <xdr:col>85</xdr:col>
      <xdr:colOff>38100</xdr:colOff>
      <xdr:row>90</xdr:row>
      <xdr:rowOff>125730</xdr:rowOff>
    </xdr:from>
    <xdr:to>
      <xdr:col>86</xdr:col>
      <xdr:colOff>25400</xdr:colOff>
      <xdr:row>90</xdr:row>
      <xdr:rowOff>125730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55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23495</xdr:rowOff>
    </xdr:from>
    <xdr:to>
      <xdr:col>85</xdr:col>
      <xdr:colOff>127000</xdr:colOff>
      <xdr:row>96</xdr:row>
      <xdr:rowOff>50165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8269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78105</xdr:rowOff>
    </xdr:from>
    <xdr:ext cx="534670" cy="251460"/>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3730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99695</xdr:rowOff>
    </xdr:from>
    <xdr:to>
      <xdr:col>85</xdr:col>
      <xdr:colOff>177800</xdr:colOff>
      <xdr:row>97</xdr:row>
      <xdr:rowOff>29845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50165</xdr:rowOff>
    </xdr:from>
    <xdr:to>
      <xdr:col>81</xdr:col>
      <xdr:colOff>50800</xdr:colOff>
      <xdr:row>96</xdr:row>
      <xdr:rowOff>69215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0936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102870</xdr:rowOff>
    </xdr:from>
    <xdr:to>
      <xdr:col>81</xdr:col>
      <xdr:colOff>101600</xdr:colOff>
      <xdr:row>97</xdr:row>
      <xdr:rowOff>33020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24130</xdr:rowOff>
    </xdr:from>
    <xdr:ext cx="52705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3965" y="166547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64135</xdr:rowOff>
    </xdr:from>
    <xdr:to>
      <xdr:col>76</xdr:col>
      <xdr:colOff>114300</xdr:colOff>
      <xdr:row>96</xdr:row>
      <xdr:rowOff>69215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52333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104775</xdr:rowOff>
    </xdr:from>
    <xdr:to>
      <xdr:col>76</xdr:col>
      <xdr:colOff>165100</xdr:colOff>
      <xdr:row>97</xdr:row>
      <xdr:rowOff>34925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6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26035</xdr:rowOff>
    </xdr:from>
    <xdr:ext cx="52705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4965" y="166566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23495</xdr:rowOff>
    </xdr:from>
    <xdr:to>
      <xdr:col>71</xdr:col>
      <xdr:colOff>177800</xdr:colOff>
      <xdr:row>96</xdr:row>
      <xdr:rowOff>64135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48269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130175</xdr:rowOff>
    </xdr:from>
    <xdr:to>
      <xdr:col>72</xdr:col>
      <xdr:colOff>38100</xdr:colOff>
      <xdr:row>97</xdr:row>
      <xdr:rowOff>60325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52070</xdr:rowOff>
    </xdr:from>
    <xdr:ext cx="527050" cy="25146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5965" y="166827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73025</xdr:rowOff>
    </xdr:from>
    <xdr:to>
      <xdr:col>67</xdr:col>
      <xdr:colOff>101600</xdr:colOff>
      <xdr:row>97</xdr:row>
      <xdr:rowOff>3175</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3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166370</xdr:rowOff>
    </xdr:from>
    <xdr:ext cx="527050" cy="25146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6965" y="166255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144145</xdr:rowOff>
    </xdr:from>
    <xdr:to>
      <xdr:col>85</xdr:col>
      <xdr:colOff>177800</xdr:colOff>
      <xdr:row>96</xdr:row>
      <xdr:rowOff>74930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167005</xdr:rowOff>
    </xdr:from>
    <xdr:ext cx="534670" cy="251460"/>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833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42,129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170815</xdr:rowOff>
    </xdr:from>
    <xdr:to>
      <xdr:col>81</xdr:col>
      <xdr:colOff>101600</xdr:colOff>
      <xdr:row>96</xdr:row>
      <xdr:rowOff>100965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117475</xdr:rowOff>
    </xdr:from>
    <xdr:ext cx="52705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3965" y="16233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40,034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18415</xdr:rowOff>
    </xdr:from>
    <xdr:to>
      <xdr:col>76</xdr:col>
      <xdr:colOff>165100</xdr:colOff>
      <xdr:row>96</xdr:row>
      <xdr:rowOff>120650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136525</xdr:rowOff>
    </xdr:from>
    <xdr:ext cx="527050" cy="2584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4965" y="1625282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38,548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13335</xdr:rowOff>
    </xdr:from>
    <xdr:to>
      <xdr:col>72</xdr:col>
      <xdr:colOff>38100</xdr:colOff>
      <xdr:row>96</xdr:row>
      <xdr:rowOff>114935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4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132080</xdr:rowOff>
    </xdr:from>
    <xdr:ext cx="527050" cy="25146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5965" y="162483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144145</xdr:rowOff>
    </xdr:from>
    <xdr:to>
      <xdr:col>67</xdr:col>
      <xdr:colOff>101600</xdr:colOff>
      <xdr:row>96</xdr:row>
      <xdr:rowOff>74930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90805</xdr:rowOff>
    </xdr:from>
    <xdr:ext cx="527050" cy="2584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6965" y="162071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1300" cy="25146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080" y="63982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59740" cy="25146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111760</xdr:rowOff>
    </xdr:from>
    <xdr:ext cx="459740" cy="25146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640" y="52552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59740" cy="25146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60325</xdr:rowOff>
    </xdr:from>
    <xdr:to>
      <xdr:col>116</xdr:col>
      <xdr:colOff>62865</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7527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65405</xdr:rowOff>
    </xdr:from>
    <xdr:ext cx="249555" cy="25146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5805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6985</xdr:rowOff>
    </xdr:from>
    <xdr:ext cx="469900" cy="25146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5048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115</xdr:col>
      <xdr:colOff>165100</xdr:colOff>
      <xdr:row>31</xdr:row>
      <xdr:rowOff>60325</xdr:rowOff>
    </xdr:from>
    <xdr:to>
      <xdr:col>116</xdr:col>
      <xdr:colOff>152400</xdr:colOff>
      <xdr:row>31</xdr:row>
      <xdr:rowOff>60325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7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154940</xdr:rowOff>
    </xdr:from>
    <xdr:ext cx="313690" cy="25146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27140"/>
          <a:ext cx="3136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132080</xdr:rowOff>
    </xdr:from>
    <xdr:to>
      <xdr:col>116</xdr:col>
      <xdr:colOff>114300</xdr:colOff>
      <xdr:row>38</xdr:row>
      <xdr:rowOff>61595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116205</xdr:rowOff>
    </xdr:from>
    <xdr:to>
      <xdr:col>112</xdr:col>
      <xdr:colOff>38100</xdr:colOff>
      <xdr:row>38</xdr:row>
      <xdr:rowOff>46355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63500</xdr:rowOff>
    </xdr:from>
    <xdr:ext cx="313690" cy="25146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2357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113030</xdr:rowOff>
    </xdr:from>
    <xdr:to>
      <xdr:col>107</xdr:col>
      <xdr:colOff>101600</xdr:colOff>
      <xdr:row>38</xdr:row>
      <xdr:rowOff>43180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36</xdr:row>
      <xdr:rowOff>59690</xdr:rowOff>
    </xdr:from>
    <xdr:ext cx="31369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455" y="623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105410</xdr:rowOff>
    </xdr:from>
    <xdr:to>
      <xdr:col>102</xdr:col>
      <xdr:colOff>165100</xdr:colOff>
      <xdr:row>38</xdr:row>
      <xdr:rowOff>35560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36</xdr:row>
      <xdr:rowOff>52070</xdr:rowOff>
    </xdr:from>
    <xdr:ext cx="313690" cy="25146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22427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1270</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70" y="61734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109855</xdr:rowOff>
    </xdr:from>
    <xdr:ext cx="249555" cy="25146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453505"/>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193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1935"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1935"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1935"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840" y="658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衛生費は、ごみ処理施設の建設が平成30年度に竣工したことにより、その建設に伴う歳出（負担金）が大幅に減少し、類似団体平均を下回る水準となった。</a:t>
          </a:r>
          <a:endParaRPr kumimoji="1" lang="en-US" altLang="ja-JP" sz="1400">
            <a:latin typeface="ＭＳ Ｐゴシック"/>
            <a:ea typeface="ＭＳ Ｐゴシック"/>
          </a:endParaRPr>
        </a:p>
        <a:p>
          <a:r>
            <a:rPr kumimoji="1" lang="ja-JP" altLang="en-US" sz="1400">
              <a:latin typeface="ＭＳ Ｐゴシック"/>
              <a:ea typeface="ＭＳ Ｐゴシック"/>
            </a:rPr>
            <a:t>　土木費は、新祝園駅前周辺整備の用地取得や委託単価の上昇により数値が増加している。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　教育費については、類似団体平均を下回っているものの平成28年度から平成30年度にかけて大きく増加しているが、これは小・中学校の空調整備を行ったことによるものであり、令和元年度においても小中学校の校内通信ネットワーク整備を予定していることから引き続き同水準の数値となる見込みであ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28、29年度は厳しい財政状況における深刻な財源不足に対応するため、実質的な赤字補てんとして基金の取崩しを行っていたが、平成30年度は前年度繰越金の執行残による臨時的な一般財源収入があったことにより、財政調整基金の取り崩しを行っていない。しかし、この臨時的な影響を除くと実質単年度収支は赤字であるため、引き続き適正な財政運営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京都府精華町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Ｐゴシック"/>
              <a:ea typeface="ＭＳ Ｐゴシック"/>
            </a:rPr>
            <a:t>いずれの会計においても赤字は発生しておらず、なかでも水道事業特別会計については、負債の金額が少ないことから、黒字額が大きくなっている。</a:t>
          </a:r>
          <a:endParaRPr kumimoji="1" lang="en-US" altLang="ja-JP" sz="1400">
            <a:latin typeface="ＭＳ Ｐゴシック"/>
            <a:ea typeface="ＭＳ Ｐゴシック"/>
          </a:endParaRPr>
        </a:p>
        <a:p>
          <a:r>
            <a:rPr kumimoji="1" lang="ja-JP" altLang="en-US" sz="1400">
              <a:latin typeface="ＭＳ Ｐゴシック"/>
              <a:ea typeface="ＭＳ Ｐゴシック"/>
            </a:rPr>
            <a:t>　ただ、赤字は発生していないものの、保険事業特別会計において年々保険給付費が増大しており、保険税（料）による自律的な会計運営の維持が困難になりつつある。</a:t>
          </a:r>
          <a:endParaRPr kumimoji="1" lang="en-US" altLang="ja-JP" sz="1400">
            <a:latin typeface="ＭＳ Ｐゴシック"/>
            <a:ea typeface="ＭＳ Ｐゴシック"/>
          </a:endParaRPr>
        </a:p>
        <a:p>
          <a:r>
            <a:rPr kumimoji="1" lang="ja-JP" altLang="en-US" sz="1400">
              <a:latin typeface="ＭＳ Ｐゴシック"/>
              <a:ea typeface="ＭＳ Ｐゴシック"/>
            </a:rPr>
            <a:t>　また、下水道事業特別会計においては、公債費に係る基準外繰出が毎年一定額発生しており、一般会計への負担も大きいことから、令和元年度から受益者負担の見直しを行うなど、経営の健全化に向けた取り組みを進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Y21" sqref="AY21:BM21"/>
    </sheetView>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82" t="s">
        <v>47</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2"/>
      <c r="DK1" s="2"/>
      <c r="DL1" s="2"/>
      <c r="DM1" s="2"/>
      <c r="DN1" s="2"/>
      <c r="DO1" s="2"/>
    </row>
    <row r="2" spans="1:119" ht="23.5" x14ac:dyDescent="0.2">
      <c r="B2" s="3" t="s">
        <v>131</v>
      </c>
      <c r="C2" s="3"/>
      <c r="D2" s="12"/>
    </row>
    <row r="3" spans="1:119" ht="18.75" customHeight="1" x14ac:dyDescent="0.2">
      <c r="A3" s="2"/>
      <c r="B3" s="421" t="s">
        <v>134</v>
      </c>
      <c r="C3" s="422"/>
      <c r="D3" s="422"/>
      <c r="E3" s="423"/>
      <c r="F3" s="423"/>
      <c r="G3" s="423"/>
      <c r="H3" s="423"/>
      <c r="I3" s="423"/>
      <c r="J3" s="423"/>
      <c r="K3" s="423"/>
      <c r="L3" s="423" t="s">
        <v>136</v>
      </c>
      <c r="M3" s="423"/>
      <c r="N3" s="423"/>
      <c r="O3" s="423"/>
      <c r="P3" s="423"/>
      <c r="Q3" s="423"/>
      <c r="R3" s="429"/>
      <c r="S3" s="429"/>
      <c r="T3" s="429"/>
      <c r="U3" s="429"/>
      <c r="V3" s="430"/>
      <c r="W3" s="372" t="s">
        <v>139</v>
      </c>
      <c r="X3" s="373"/>
      <c r="Y3" s="373"/>
      <c r="Z3" s="373"/>
      <c r="AA3" s="373"/>
      <c r="AB3" s="422"/>
      <c r="AC3" s="429" t="s">
        <v>141</v>
      </c>
      <c r="AD3" s="373"/>
      <c r="AE3" s="373"/>
      <c r="AF3" s="373"/>
      <c r="AG3" s="373"/>
      <c r="AH3" s="373"/>
      <c r="AI3" s="373"/>
      <c r="AJ3" s="373"/>
      <c r="AK3" s="373"/>
      <c r="AL3" s="437"/>
      <c r="AM3" s="372" t="s">
        <v>142</v>
      </c>
      <c r="AN3" s="373"/>
      <c r="AO3" s="373"/>
      <c r="AP3" s="373"/>
      <c r="AQ3" s="373"/>
      <c r="AR3" s="373"/>
      <c r="AS3" s="373"/>
      <c r="AT3" s="373"/>
      <c r="AU3" s="373"/>
      <c r="AV3" s="373"/>
      <c r="AW3" s="373"/>
      <c r="AX3" s="437"/>
      <c r="AY3" s="458" t="s">
        <v>5</v>
      </c>
      <c r="AZ3" s="459"/>
      <c r="BA3" s="459"/>
      <c r="BB3" s="459"/>
      <c r="BC3" s="459"/>
      <c r="BD3" s="459"/>
      <c r="BE3" s="459"/>
      <c r="BF3" s="459"/>
      <c r="BG3" s="459"/>
      <c r="BH3" s="459"/>
      <c r="BI3" s="459"/>
      <c r="BJ3" s="459"/>
      <c r="BK3" s="459"/>
      <c r="BL3" s="459"/>
      <c r="BM3" s="583"/>
      <c r="BN3" s="372" t="s">
        <v>146</v>
      </c>
      <c r="BO3" s="373"/>
      <c r="BP3" s="373"/>
      <c r="BQ3" s="373"/>
      <c r="BR3" s="373"/>
      <c r="BS3" s="373"/>
      <c r="BT3" s="373"/>
      <c r="BU3" s="437"/>
      <c r="BV3" s="372" t="s">
        <v>149</v>
      </c>
      <c r="BW3" s="373"/>
      <c r="BX3" s="373"/>
      <c r="BY3" s="373"/>
      <c r="BZ3" s="373"/>
      <c r="CA3" s="373"/>
      <c r="CB3" s="373"/>
      <c r="CC3" s="437"/>
      <c r="CD3" s="458" t="s">
        <v>5</v>
      </c>
      <c r="CE3" s="459"/>
      <c r="CF3" s="459"/>
      <c r="CG3" s="459"/>
      <c r="CH3" s="459"/>
      <c r="CI3" s="459"/>
      <c r="CJ3" s="459"/>
      <c r="CK3" s="459"/>
      <c r="CL3" s="459"/>
      <c r="CM3" s="459"/>
      <c r="CN3" s="459"/>
      <c r="CO3" s="459"/>
      <c r="CP3" s="459"/>
      <c r="CQ3" s="459"/>
      <c r="CR3" s="459"/>
      <c r="CS3" s="583"/>
      <c r="CT3" s="372" t="s">
        <v>151</v>
      </c>
      <c r="CU3" s="373"/>
      <c r="CV3" s="373"/>
      <c r="CW3" s="373"/>
      <c r="CX3" s="373"/>
      <c r="CY3" s="373"/>
      <c r="CZ3" s="373"/>
      <c r="DA3" s="437"/>
      <c r="DB3" s="372" t="s">
        <v>153</v>
      </c>
      <c r="DC3" s="373"/>
      <c r="DD3" s="373"/>
      <c r="DE3" s="373"/>
      <c r="DF3" s="373"/>
      <c r="DG3" s="373"/>
      <c r="DH3" s="373"/>
      <c r="DI3" s="437"/>
    </row>
    <row r="4" spans="1:119" ht="18.75" customHeight="1" x14ac:dyDescent="0.2">
      <c r="A4" s="2"/>
      <c r="B4" s="424"/>
      <c r="C4" s="425"/>
      <c r="D4" s="425"/>
      <c r="E4" s="426"/>
      <c r="F4" s="426"/>
      <c r="G4" s="426"/>
      <c r="H4" s="426"/>
      <c r="I4" s="426"/>
      <c r="J4" s="426"/>
      <c r="K4" s="426"/>
      <c r="L4" s="426"/>
      <c r="M4" s="426"/>
      <c r="N4" s="426"/>
      <c r="O4" s="426"/>
      <c r="P4" s="426"/>
      <c r="Q4" s="426"/>
      <c r="R4" s="431"/>
      <c r="S4" s="431"/>
      <c r="T4" s="431"/>
      <c r="U4" s="431"/>
      <c r="V4" s="432"/>
      <c r="W4" s="434"/>
      <c r="X4" s="435"/>
      <c r="Y4" s="435"/>
      <c r="Z4" s="435"/>
      <c r="AA4" s="435"/>
      <c r="AB4" s="425"/>
      <c r="AC4" s="431"/>
      <c r="AD4" s="435"/>
      <c r="AE4" s="435"/>
      <c r="AF4" s="435"/>
      <c r="AG4" s="435"/>
      <c r="AH4" s="435"/>
      <c r="AI4" s="435"/>
      <c r="AJ4" s="435"/>
      <c r="AK4" s="435"/>
      <c r="AL4" s="438"/>
      <c r="AM4" s="436"/>
      <c r="AN4" s="380"/>
      <c r="AO4" s="380"/>
      <c r="AP4" s="380"/>
      <c r="AQ4" s="380"/>
      <c r="AR4" s="380"/>
      <c r="AS4" s="380"/>
      <c r="AT4" s="380"/>
      <c r="AU4" s="380"/>
      <c r="AV4" s="380"/>
      <c r="AW4" s="380"/>
      <c r="AX4" s="439"/>
      <c r="AY4" s="497" t="s">
        <v>154</v>
      </c>
      <c r="AZ4" s="498"/>
      <c r="BA4" s="498"/>
      <c r="BB4" s="498"/>
      <c r="BC4" s="498"/>
      <c r="BD4" s="498"/>
      <c r="BE4" s="498"/>
      <c r="BF4" s="498"/>
      <c r="BG4" s="498"/>
      <c r="BH4" s="498"/>
      <c r="BI4" s="498"/>
      <c r="BJ4" s="498"/>
      <c r="BK4" s="498"/>
      <c r="BL4" s="498"/>
      <c r="BM4" s="499"/>
      <c r="BN4" s="494">
        <v>13269475</v>
      </c>
      <c r="BO4" s="495"/>
      <c r="BP4" s="495"/>
      <c r="BQ4" s="495"/>
      <c r="BR4" s="495"/>
      <c r="BS4" s="495"/>
      <c r="BT4" s="495"/>
      <c r="BU4" s="496"/>
      <c r="BV4" s="494">
        <v>13946853</v>
      </c>
      <c r="BW4" s="495"/>
      <c r="BX4" s="495"/>
      <c r="BY4" s="495"/>
      <c r="BZ4" s="495"/>
      <c r="CA4" s="495"/>
      <c r="CB4" s="495"/>
      <c r="CC4" s="496"/>
      <c r="CD4" s="553" t="s">
        <v>155</v>
      </c>
      <c r="CE4" s="554"/>
      <c r="CF4" s="554"/>
      <c r="CG4" s="554"/>
      <c r="CH4" s="554"/>
      <c r="CI4" s="554"/>
      <c r="CJ4" s="554"/>
      <c r="CK4" s="554"/>
      <c r="CL4" s="554"/>
      <c r="CM4" s="554"/>
      <c r="CN4" s="554"/>
      <c r="CO4" s="554"/>
      <c r="CP4" s="554"/>
      <c r="CQ4" s="554"/>
      <c r="CR4" s="554"/>
      <c r="CS4" s="555"/>
      <c r="CT4" s="584">
        <v>0.7</v>
      </c>
      <c r="CU4" s="585"/>
      <c r="CV4" s="585"/>
      <c r="CW4" s="585"/>
      <c r="CX4" s="585"/>
      <c r="CY4" s="585"/>
      <c r="CZ4" s="585"/>
      <c r="DA4" s="586"/>
      <c r="DB4" s="584">
        <v>0.6</v>
      </c>
      <c r="DC4" s="585"/>
      <c r="DD4" s="585"/>
      <c r="DE4" s="585"/>
      <c r="DF4" s="585"/>
      <c r="DG4" s="585"/>
      <c r="DH4" s="585"/>
      <c r="DI4" s="586"/>
    </row>
    <row r="5" spans="1:119" ht="18.75" customHeight="1" x14ac:dyDescent="0.2">
      <c r="A5" s="2"/>
      <c r="B5" s="427"/>
      <c r="C5" s="381"/>
      <c r="D5" s="381"/>
      <c r="E5" s="428"/>
      <c r="F5" s="428"/>
      <c r="G5" s="428"/>
      <c r="H5" s="428"/>
      <c r="I5" s="428"/>
      <c r="J5" s="428"/>
      <c r="K5" s="428"/>
      <c r="L5" s="428"/>
      <c r="M5" s="428"/>
      <c r="N5" s="428"/>
      <c r="O5" s="428"/>
      <c r="P5" s="428"/>
      <c r="Q5" s="428"/>
      <c r="R5" s="379"/>
      <c r="S5" s="379"/>
      <c r="T5" s="379"/>
      <c r="U5" s="379"/>
      <c r="V5" s="433"/>
      <c r="W5" s="436"/>
      <c r="X5" s="380"/>
      <c r="Y5" s="380"/>
      <c r="Z5" s="380"/>
      <c r="AA5" s="380"/>
      <c r="AB5" s="381"/>
      <c r="AC5" s="379"/>
      <c r="AD5" s="380"/>
      <c r="AE5" s="380"/>
      <c r="AF5" s="380"/>
      <c r="AG5" s="380"/>
      <c r="AH5" s="380"/>
      <c r="AI5" s="380"/>
      <c r="AJ5" s="380"/>
      <c r="AK5" s="380"/>
      <c r="AL5" s="439"/>
      <c r="AM5" s="524" t="s">
        <v>157</v>
      </c>
      <c r="AN5" s="416"/>
      <c r="AO5" s="416"/>
      <c r="AP5" s="416"/>
      <c r="AQ5" s="416"/>
      <c r="AR5" s="416"/>
      <c r="AS5" s="416"/>
      <c r="AT5" s="417"/>
      <c r="AU5" s="525" t="s">
        <v>61</v>
      </c>
      <c r="AV5" s="526"/>
      <c r="AW5" s="526"/>
      <c r="AX5" s="526"/>
      <c r="AY5" s="409" t="s">
        <v>143</v>
      </c>
      <c r="AZ5" s="410"/>
      <c r="BA5" s="410"/>
      <c r="BB5" s="410"/>
      <c r="BC5" s="410"/>
      <c r="BD5" s="410"/>
      <c r="BE5" s="410"/>
      <c r="BF5" s="410"/>
      <c r="BG5" s="410"/>
      <c r="BH5" s="410"/>
      <c r="BI5" s="410"/>
      <c r="BJ5" s="410"/>
      <c r="BK5" s="410"/>
      <c r="BL5" s="410"/>
      <c r="BM5" s="411"/>
      <c r="BN5" s="412">
        <v>12992153</v>
      </c>
      <c r="BO5" s="413"/>
      <c r="BP5" s="413"/>
      <c r="BQ5" s="413"/>
      <c r="BR5" s="413"/>
      <c r="BS5" s="413"/>
      <c r="BT5" s="413"/>
      <c r="BU5" s="414"/>
      <c r="BV5" s="412">
        <v>13452934</v>
      </c>
      <c r="BW5" s="413"/>
      <c r="BX5" s="413"/>
      <c r="BY5" s="413"/>
      <c r="BZ5" s="413"/>
      <c r="CA5" s="413"/>
      <c r="CB5" s="413"/>
      <c r="CC5" s="414"/>
      <c r="CD5" s="505" t="s">
        <v>159</v>
      </c>
      <c r="CE5" s="506"/>
      <c r="CF5" s="506"/>
      <c r="CG5" s="506"/>
      <c r="CH5" s="506"/>
      <c r="CI5" s="506"/>
      <c r="CJ5" s="506"/>
      <c r="CK5" s="506"/>
      <c r="CL5" s="506"/>
      <c r="CM5" s="506"/>
      <c r="CN5" s="506"/>
      <c r="CO5" s="506"/>
      <c r="CP5" s="506"/>
      <c r="CQ5" s="506"/>
      <c r="CR5" s="506"/>
      <c r="CS5" s="507"/>
      <c r="CT5" s="360">
        <v>98.9</v>
      </c>
      <c r="CU5" s="361"/>
      <c r="CV5" s="361"/>
      <c r="CW5" s="361"/>
      <c r="CX5" s="361"/>
      <c r="CY5" s="361"/>
      <c r="CZ5" s="361"/>
      <c r="DA5" s="362"/>
      <c r="DB5" s="360">
        <v>98.1</v>
      </c>
      <c r="DC5" s="361"/>
      <c r="DD5" s="361"/>
      <c r="DE5" s="361"/>
      <c r="DF5" s="361"/>
      <c r="DG5" s="361"/>
      <c r="DH5" s="361"/>
      <c r="DI5" s="362"/>
    </row>
    <row r="6" spans="1:119" ht="18.75" customHeight="1" x14ac:dyDescent="0.2">
      <c r="A6" s="2"/>
      <c r="B6" s="440" t="s">
        <v>161</v>
      </c>
      <c r="C6" s="378"/>
      <c r="D6" s="378"/>
      <c r="E6" s="441"/>
      <c r="F6" s="441"/>
      <c r="G6" s="441"/>
      <c r="H6" s="441"/>
      <c r="I6" s="441"/>
      <c r="J6" s="441"/>
      <c r="K6" s="441"/>
      <c r="L6" s="441" t="s">
        <v>83</v>
      </c>
      <c r="M6" s="441"/>
      <c r="N6" s="441"/>
      <c r="O6" s="441"/>
      <c r="P6" s="441"/>
      <c r="Q6" s="441"/>
      <c r="R6" s="376"/>
      <c r="S6" s="376"/>
      <c r="T6" s="376"/>
      <c r="U6" s="376"/>
      <c r="V6" s="445"/>
      <c r="W6" s="448" t="s">
        <v>163</v>
      </c>
      <c r="X6" s="377"/>
      <c r="Y6" s="377"/>
      <c r="Z6" s="377"/>
      <c r="AA6" s="377"/>
      <c r="AB6" s="378"/>
      <c r="AC6" s="449" t="s">
        <v>165</v>
      </c>
      <c r="AD6" s="450"/>
      <c r="AE6" s="450"/>
      <c r="AF6" s="450"/>
      <c r="AG6" s="450"/>
      <c r="AH6" s="450"/>
      <c r="AI6" s="450"/>
      <c r="AJ6" s="450"/>
      <c r="AK6" s="450"/>
      <c r="AL6" s="451"/>
      <c r="AM6" s="524" t="s">
        <v>68</v>
      </c>
      <c r="AN6" s="416"/>
      <c r="AO6" s="416"/>
      <c r="AP6" s="416"/>
      <c r="AQ6" s="416"/>
      <c r="AR6" s="416"/>
      <c r="AS6" s="416"/>
      <c r="AT6" s="417"/>
      <c r="AU6" s="525" t="s">
        <v>61</v>
      </c>
      <c r="AV6" s="526"/>
      <c r="AW6" s="526"/>
      <c r="AX6" s="526"/>
      <c r="AY6" s="409" t="s">
        <v>168</v>
      </c>
      <c r="AZ6" s="410"/>
      <c r="BA6" s="410"/>
      <c r="BB6" s="410"/>
      <c r="BC6" s="410"/>
      <c r="BD6" s="410"/>
      <c r="BE6" s="410"/>
      <c r="BF6" s="410"/>
      <c r="BG6" s="410"/>
      <c r="BH6" s="410"/>
      <c r="BI6" s="410"/>
      <c r="BJ6" s="410"/>
      <c r="BK6" s="410"/>
      <c r="BL6" s="410"/>
      <c r="BM6" s="411"/>
      <c r="BN6" s="412">
        <v>277322</v>
      </c>
      <c r="BO6" s="413"/>
      <c r="BP6" s="413"/>
      <c r="BQ6" s="413"/>
      <c r="BR6" s="413"/>
      <c r="BS6" s="413"/>
      <c r="BT6" s="413"/>
      <c r="BU6" s="414"/>
      <c r="BV6" s="412">
        <v>493919</v>
      </c>
      <c r="BW6" s="413"/>
      <c r="BX6" s="413"/>
      <c r="BY6" s="413"/>
      <c r="BZ6" s="413"/>
      <c r="CA6" s="413"/>
      <c r="CB6" s="413"/>
      <c r="CC6" s="414"/>
      <c r="CD6" s="505" t="s">
        <v>171</v>
      </c>
      <c r="CE6" s="506"/>
      <c r="CF6" s="506"/>
      <c r="CG6" s="506"/>
      <c r="CH6" s="506"/>
      <c r="CI6" s="506"/>
      <c r="CJ6" s="506"/>
      <c r="CK6" s="506"/>
      <c r="CL6" s="506"/>
      <c r="CM6" s="506"/>
      <c r="CN6" s="506"/>
      <c r="CO6" s="506"/>
      <c r="CP6" s="506"/>
      <c r="CQ6" s="506"/>
      <c r="CR6" s="506"/>
      <c r="CS6" s="507"/>
      <c r="CT6" s="579">
        <v>106</v>
      </c>
      <c r="CU6" s="580"/>
      <c r="CV6" s="580"/>
      <c r="CW6" s="580"/>
      <c r="CX6" s="580"/>
      <c r="CY6" s="580"/>
      <c r="CZ6" s="580"/>
      <c r="DA6" s="581"/>
      <c r="DB6" s="579">
        <v>104.5</v>
      </c>
      <c r="DC6" s="580"/>
      <c r="DD6" s="580"/>
      <c r="DE6" s="580"/>
      <c r="DF6" s="580"/>
      <c r="DG6" s="580"/>
      <c r="DH6" s="580"/>
      <c r="DI6" s="581"/>
    </row>
    <row r="7" spans="1:119" ht="18.75" customHeight="1" x14ac:dyDescent="0.2">
      <c r="A7" s="2"/>
      <c r="B7" s="424"/>
      <c r="C7" s="425"/>
      <c r="D7" s="425"/>
      <c r="E7" s="426"/>
      <c r="F7" s="426"/>
      <c r="G7" s="426"/>
      <c r="H7" s="426"/>
      <c r="I7" s="426"/>
      <c r="J7" s="426"/>
      <c r="K7" s="426"/>
      <c r="L7" s="426"/>
      <c r="M7" s="426"/>
      <c r="N7" s="426"/>
      <c r="O7" s="426"/>
      <c r="P7" s="426"/>
      <c r="Q7" s="426"/>
      <c r="R7" s="431"/>
      <c r="S7" s="431"/>
      <c r="T7" s="431"/>
      <c r="U7" s="431"/>
      <c r="V7" s="432"/>
      <c r="W7" s="434"/>
      <c r="X7" s="435"/>
      <c r="Y7" s="435"/>
      <c r="Z7" s="435"/>
      <c r="AA7" s="435"/>
      <c r="AB7" s="425"/>
      <c r="AC7" s="452"/>
      <c r="AD7" s="453"/>
      <c r="AE7" s="453"/>
      <c r="AF7" s="453"/>
      <c r="AG7" s="453"/>
      <c r="AH7" s="453"/>
      <c r="AI7" s="453"/>
      <c r="AJ7" s="453"/>
      <c r="AK7" s="453"/>
      <c r="AL7" s="454"/>
      <c r="AM7" s="524" t="s">
        <v>172</v>
      </c>
      <c r="AN7" s="416"/>
      <c r="AO7" s="416"/>
      <c r="AP7" s="416"/>
      <c r="AQ7" s="416"/>
      <c r="AR7" s="416"/>
      <c r="AS7" s="416"/>
      <c r="AT7" s="417"/>
      <c r="AU7" s="525" t="s">
        <v>61</v>
      </c>
      <c r="AV7" s="526"/>
      <c r="AW7" s="526"/>
      <c r="AX7" s="526"/>
      <c r="AY7" s="409" t="s">
        <v>173</v>
      </c>
      <c r="AZ7" s="410"/>
      <c r="BA7" s="410"/>
      <c r="BB7" s="410"/>
      <c r="BC7" s="410"/>
      <c r="BD7" s="410"/>
      <c r="BE7" s="410"/>
      <c r="BF7" s="410"/>
      <c r="BG7" s="410"/>
      <c r="BH7" s="410"/>
      <c r="BI7" s="410"/>
      <c r="BJ7" s="410"/>
      <c r="BK7" s="410"/>
      <c r="BL7" s="410"/>
      <c r="BM7" s="411"/>
      <c r="BN7" s="412">
        <v>222988</v>
      </c>
      <c r="BO7" s="413"/>
      <c r="BP7" s="413"/>
      <c r="BQ7" s="413"/>
      <c r="BR7" s="413"/>
      <c r="BS7" s="413"/>
      <c r="BT7" s="413"/>
      <c r="BU7" s="414"/>
      <c r="BV7" s="412">
        <v>444295</v>
      </c>
      <c r="BW7" s="413"/>
      <c r="BX7" s="413"/>
      <c r="BY7" s="413"/>
      <c r="BZ7" s="413"/>
      <c r="CA7" s="413"/>
      <c r="CB7" s="413"/>
      <c r="CC7" s="414"/>
      <c r="CD7" s="505" t="s">
        <v>174</v>
      </c>
      <c r="CE7" s="506"/>
      <c r="CF7" s="506"/>
      <c r="CG7" s="506"/>
      <c r="CH7" s="506"/>
      <c r="CI7" s="506"/>
      <c r="CJ7" s="506"/>
      <c r="CK7" s="506"/>
      <c r="CL7" s="506"/>
      <c r="CM7" s="506"/>
      <c r="CN7" s="506"/>
      <c r="CO7" s="506"/>
      <c r="CP7" s="506"/>
      <c r="CQ7" s="506"/>
      <c r="CR7" s="506"/>
      <c r="CS7" s="507"/>
      <c r="CT7" s="412">
        <v>8253018</v>
      </c>
      <c r="CU7" s="413"/>
      <c r="CV7" s="413"/>
      <c r="CW7" s="413"/>
      <c r="CX7" s="413"/>
      <c r="CY7" s="413"/>
      <c r="CZ7" s="413"/>
      <c r="DA7" s="414"/>
      <c r="DB7" s="412">
        <v>8110813</v>
      </c>
      <c r="DC7" s="413"/>
      <c r="DD7" s="413"/>
      <c r="DE7" s="413"/>
      <c r="DF7" s="413"/>
      <c r="DG7" s="413"/>
      <c r="DH7" s="413"/>
      <c r="DI7" s="414"/>
    </row>
    <row r="8" spans="1:119" ht="18.75" customHeight="1" x14ac:dyDescent="0.2">
      <c r="A8" s="2"/>
      <c r="B8" s="442"/>
      <c r="C8" s="443"/>
      <c r="D8" s="443"/>
      <c r="E8" s="444"/>
      <c r="F8" s="444"/>
      <c r="G8" s="444"/>
      <c r="H8" s="444"/>
      <c r="I8" s="444"/>
      <c r="J8" s="444"/>
      <c r="K8" s="444"/>
      <c r="L8" s="444"/>
      <c r="M8" s="444"/>
      <c r="N8" s="444"/>
      <c r="O8" s="444"/>
      <c r="P8" s="444"/>
      <c r="Q8" s="444"/>
      <c r="R8" s="446"/>
      <c r="S8" s="446"/>
      <c r="T8" s="446"/>
      <c r="U8" s="446"/>
      <c r="V8" s="447"/>
      <c r="W8" s="374"/>
      <c r="X8" s="375"/>
      <c r="Y8" s="375"/>
      <c r="Z8" s="375"/>
      <c r="AA8" s="375"/>
      <c r="AB8" s="443"/>
      <c r="AC8" s="455"/>
      <c r="AD8" s="456"/>
      <c r="AE8" s="456"/>
      <c r="AF8" s="456"/>
      <c r="AG8" s="456"/>
      <c r="AH8" s="456"/>
      <c r="AI8" s="456"/>
      <c r="AJ8" s="456"/>
      <c r="AK8" s="456"/>
      <c r="AL8" s="457"/>
      <c r="AM8" s="524" t="s">
        <v>176</v>
      </c>
      <c r="AN8" s="416"/>
      <c r="AO8" s="416"/>
      <c r="AP8" s="416"/>
      <c r="AQ8" s="416"/>
      <c r="AR8" s="416"/>
      <c r="AS8" s="416"/>
      <c r="AT8" s="417"/>
      <c r="AU8" s="525" t="s">
        <v>178</v>
      </c>
      <c r="AV8" s="526"/>
      <c r="AW8" s="526"/>
      <c r="AX8" s="526"/>
      <c r="AY8" s="409" t="s">
        <v>180</v>
      </c>
      <c r="AZ8" s="410"/>
      <c r="BA8" s="410"/>
      <c r="BB8" s="410"/>
      <c r="BC8" s="410"/>
      <c r="BD8" s="410"/>
      <c r="BE8" s="410"/>
      <c r="BF8" s="410"/>
      <c r="BG8" s="410"/>
      <c r="BH8" s="410"/>
      <c r="BI8" s="410"/>
      <c r="BJ8" s="410"/>
      <c r="BK8" s="410"/>
      <c r="BL8" s="410"/>
      <c r="BM8" s="411"/>
      <c r="BN8" s="412">
        <v>54334</v>
      </c>
      <c r="BO8" s="413"/>
      <c r="BP8" s="413"/>
      <c r="BQ8" s="413"/>
      <c r="BR8" s="413"/>
      <c r="BS8" s="413"/>
      <c r="BT8" s="413"/>
      <c r="BU8" s="414"/>
      <c r="BV8" s="412">
        <v>49624</v>
      </c>
      <c r="BW8" s="413"/>
      <c r="BX8" s="413"/>
      <c r="BY8" s="413"/>
      <c r="BZ8" s="413"/>
      <c r="CA8" s="413"/>
      <c r="CB8" s="413"/>
      <c r="CC8" s="414"/>
      <c r="CD8" s="505" t="s">
        <v>181</v>
      </c>
      <c r="CE8" s="506"/>
      <c r="CF8" s="506"/>
      <c r="CG8" s="506"/>
      <c r="CH8" s="506"/>
      <c r="CI8" s="506"/>
      <c r="CJ8" s="506"/>
      <c r="CK8" s="506"/>
      <c r="CL8" s="506"/>
      <c r="CM8" s="506"/>
      <c r="CN8" s="506"/>
      <c r="CO8" s="506"/>
      <c r="CP8" s="506"/>
      <c r="CQ8" s="506"/>
      <c r="CR8" s="506"/>
      <c r="CS8" s="507"/>
      <c r="CT8" s="558">
        <v>0.75</v>
      </c>
      <c r="CU8" s="559"/>
      <c r="CV8" s="559"/>
      <c r="CW8" s="559"/>
      <c r="CX8" s="559"/>
      <c r="CY8" s="559"/>
      <c r="CZ8" s="559"/>
      <c r="DA8" s="560"/>
      <c r="DB8" s="558">
        <v>0.73</v>
      </c>
      <c r="DC8" s="559"/>
      <c r="DD8" s="559"/>
      <c r="DE8" s="559"/>
      <c r="DF8" s="559"/>
      <c r="DG8" s="559"/>
      <c r="DH8" s="559"/>
      <c r="DI8" s="560"/>
    </row>
    <row r="9" spans="1:119" ht="18.75" customHeight="1" x14ac:dyDescent="0.2">
      <c r="A9" s="2"/>
      <c r="B9" s="458" t="s">
        <v>18</v>
      </c>
      <c r="C9" s="459"/>
      <c r="D9" s="459"/>
      <c r="E9" s="459"/>
      <c r="F9" s="459"/>
      <c r="G9" s="459"/>
      <c r="H9" s="459"/>
      <c r="I9" s="459"/>
      <c r="J9" s="459"/>
      <c r="K9" s="460"/>
      <c r="L9" s="573" t="s">
        <v>182</v>
      </c>
      <c r="M9" s="574"/>
      <c r="N9" s="574"/>
      <c r="O9" s="574"/>
      <c r="P9" s="574"/>
      <c r="Q9" s="575"/>
      <c r="R9" s="576">
        <v>36376</v>
      </c>
      <c r="S9" s="577"/>
      <c r="T9" s="577"/>
      <c r="U9" s="577"/>
      <c r="V9" s="578"/>
      <c r="W9" s="372" t="s">
        <v>183</v>
      </c>
      <c r="X9" s="373"/>
      <c r="Y9" s="373"/>
      <c r="Z9" s="373"/>
      <c r="AA9" s="373"/>
      <c r="AB9" s="373"/>
      <c r="AC9" s="373"/>
      <c r="AD9" s="373"/>
      <c r="AE9" s="373"/>
      <c r="AF9" s="373"/>
      <c r="AG9" s="373"/>
      <c r="AH9" s="373"/>
      <c r="AI9" s="373"/>
      <c r="AJ9" s="373"/>
      <c r="AK9" s="373"/>
      <c r="AL9" s="437"/>
      <c r="AM9" s="524" t="s">
        <v>185</v>
      </c>
      <c r="AN9" s="416"/>
      <c r="AO9" s="416"/>
      <c r="AP9" s="416"/>
      <c r="AQ9" s="416"/>
      <c r="AR9" s="416"/>
      <c r="AS9" s="416"/>
      <c r="AT9" s="417"/>
      <c r="AU9" s="525" t="s">
        <v>61</v>
      </c>
      <c r="AV9" s="526"/>
      <c r="AW9" s="526"/>
      <c r="AX9" s="526"/>
      <c r="AY9" s="409" t="s">
        <v>66</v>
      </c>
      <c r="AZ9" s="410"/>
      <c r="BA9" s="410"/>
      <c r="BB9" s="410"/>
      <c r="BC9" s="410"/>
      <c r="BD9" s="410"/>
      <c r="BE9" s="410"/>
      <c r="BF9" s="410"/>
      <c r="BG9" s="410"/>
      <c r="BH9" s="410"/>
      <c r="BI9" s="410"/>
      <c r="BJ9" s="410"/>
      <c r="BK9" s="410"/>
      <c r="BL9" s="410"/>
      <c r="BM9" s="411"/>
      <c r="BN9" s="412">
        <v>4710</v>
      </c>
      <c r="BO9" s="413"/>
      <c r="BP9" s="413"/>
      <c r="BQ9" s="413"/>
      <c r="BR9" s="413"/>
      <c r="BS9" s="413"/>
      <c r="BT9" s="413"/>
      <c r="BU9" s="414"/>
      <c r="BV9" s="412">
        <v>-1225</v>
      </c>
      <c r="BW9" s="413"/>
      <c r="BX9" s="413"/>
      <c r="BY9" s="413"/>
      <c r="BZ9" s="413"/>
      <c r="CA9" s="413"/>
      <c r="CB9" s="413"/>
      <c r="CC9" s="414"/>
      <c r="CD9" s="505" t="s">
        <v>63</v>
      </c>
      <c r="CE9" s="506"/>
      <c r="CF9" s="506"/>
      <c r="CG9" s="506"/>
      <c r="CH9" s="506"/>
      <c r="CI9" s="506"/>
      <c r="CJ9" s="506"/>
      <c r="CK9" s="506"/>
      <c r="CL9" s="506"/>
      <c r="CM9" s="506"/>
      <c r="CN9" s="506"/>
      <c r="CO9" s="506"/>
      <c r="CP9" s="506"/>
      <c r="CQ9" s="506"/>
      <c r="CR9" s="506"/>
      <c r="CS9" s="507"/>
      <c r="CT9" s="360">
        <v>16.3</v>
      </c>
      <c r="CU9" s="361"/>
      <c r="CV9" s="361"/>
      <c r="CW9" s="361"/>
      <c r="CX9" s="361"/>
      <c r="CY9" s="361"/>
      <c r="CZ9" s="361"/>
      <c r="DA9" s="362"/>
      <c r="DB9" s="360">
        <v>15.6</v>
      </c>
      <c r="DC9" s="361"/>
      <c r="DD9" s="361"/>
      <c r="DE9" s="361"/>
      <c r="DF9" s="361"/>
      <c r="DG9" s="361"/>
      <c r="DH9" s="361"/>
      <c r="DI9" s="362"/>
    </row>
    <row r="10" spans="1:119" ht="18.75" customHeight="1" x14ac:dyDescent="0.2">
      <c r="A10" s="2"/>
      <c r="B10" s="458"/>
      <c r="C10" s="459"/>
      <c r="D10" s="459"/>
      <c r="E10" s="459"/>
      <c r="F10" s="459"/>
      <c r="G10" s="459"/>
      <c r="H10" s="459"/>
      <c r="I10" s="459"/>
      <c r="J10" s="459"/>
      <c r="K10" s="460"/>
      <c r="L10" s="415" t="s">
        <v>137</v>
      </c>
      <c r="M10" s="416"/>
      <c r="N10" s="416"/>
      <c r="O10" s="416"/>
      <c r="P10" s="416"/>
      <c r="Q10" s="417"/>
      <c r="R10" s="405">
        <v>35630</v>
      </c>
      <c r="S10" s="406"/>
      <c r="T10" s="406"/>
      <c r="U10" s="406"/>
      <c r="V10" s="408"/>
      <c r="W10" s="434"/>
      <c r="X10" s="435"/>
      <c r="Y10" s="435"/>
      <c r="Z10" s="435"/>
      <c r="AA10" s="435"/>
      <c r="AB10" s="435"/>
      <c r="AC10" s="435"/>
      <c r="AD10" s="435"/>
      <c r="AE10" s="435"/>
      <c r="AF10" s="435"/>
      <c r="AG10" s="435"/>
      <c r="AH10" s="435"/>
      <c r="AI10" s="435"/>
      <c r="AJ10" s="435"/>
      <c r="AK10" s="435"/>
      <c r="AL10" s="438"/>
      <c r="AM10" s="524" t="s">
        <v>187</v>
      </c>
      <c r="AN10" s="416"/>
      <c r="AO10" s="416"/>
      <c r="AP10" s="416"/>
      <c r="AQ10" s="416"/>
      <c r="AR10" s="416"/>
      <c r="AS10" s="416"/>
      <c r="AT10" s="417"/>
      <c r="AU10" s="525" t="s">
        <v>61</v>
      </c>
      <c r="AV10" s="526"/>
      <c r="AW10" s="526"/>
      <c r="AX10" s="526"/>
      <c r="AY10" s="409" t="s">
        <v>189</v>
      </c>
      <c r="AZ10" s="410"/>
      <c r="BA10" s="410"/>
      <c r="BB10" s="410"/>
      <c r="BC10" s="410"/>
      <c r="BD10" s="410"/>
      <c r="BE10" s="410"/>
      <c r="BF10" s="410"/>
      <c r="BG10" s="410"/>
      <c r="BH10" s="410"/>
      <c r="BI10" s="410"/>
      <c r="BJ10" s="410"/>
      <c r="BK10" s="410"/>
      <c r="BL10" s="410"/>
      <c r="BM10" s="411"/>
      <c r="BN10" s="412">
        <v>176</v>
      </c>
      <c r="BO10" s="413"/>
      <c r="BP10" s="413"/>
      <c r="BQ10" s="413"/>
      <c r="BR10" s="413"/>
      <c r="BS10" s="413"/>
      <c r="BT10" s="413"/>
      <c r="BU10" s="414"/>
      <c r="BV10" s="412">
        <v>423</v>
      </c>
      <c r="BW10" s="413"/>
      <c r="BX10" s="413"/>
      <c r="BY10" s="413"/>
      <c r="BZ10" s="413"/>
      <c r="CA10" s="413"/>
      <c r="CB10" s="413"/>
      <c r="CC10" s="414"/>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58"/>
      <c r="C11" s="459"/>
      <c r="D11" s="459"/>
      <c r="E11" s="459"/>
      <c r="F11" s="459"/>
      <c r="G11" s="459"/>
      <c r="H11" s="459"/>
      <c r="I11" s="459"/>
      <c r="J11" s="459"/>
      <c r="K11" s="460"/>
      <c r="L11" s="471" t="s">
        <v>192</v>
      </c>
      <c r="M11" s="472"/>
      <c r="N11" s="472"/>
      <c r="O11" s="472"/>
      <c r="P11" s="472"/>
      <c r="Q11" s="473"/>
      <c r="R11" s="570" t="s">
        <v>194</v>
      </c>
      <c r="S11" s="571"/>
      <c r="T11" s="571"/>
      <c r="U11" s="571"/>
      <c r="V11" s="572"/>
      <c r="W11" s="434"/>
      <c r="X11" s="435"/>
      <c r="Y11" s="435"/>
      <c r="Z11" s="435"/>
      <c r="AA11" s="435"/>
      <c r="AB11" s="435"/>
      <c r="AC11" s="435"/>
      <c r="AD11" s="435"/>
      <c r="AE11" s="435"/>
      <c r="AF11" s="435"/>
      <c r="AG11" s="435"/>
      <c r="AH11" s="435"/>
      <c r="AI11" s="435"/>
      <c r="AJ11" s="435"/>
      <c r="AK11" s="435"/>
      <c r="AL11" s="438"/>
      <c r="AM11" s="524" t="s">
        <v>196</v>
      </c>
      <c r="AN11" s="416"/>
      <c r="AO11" s="416"/>
      <c r="AP11" s="416"/>
      <c r="AQ11" s="416"/>
      <c r="AR11" s="416"/>
      <c r="AS11" s="416"/>
      <c r="AT11" s="417"/>
      <c r="AU11" s="525" t="s">
        <v>61</v>
      </c>
      <c r="AV11" s="526"/>
      <c r="AW11" s="526"/>
      <c r="AX11" s="526"/>
      <c r="AY11" s="409" t="s">
        <v>197</v>
      </c>
      <c r="AZ11" s="410"/>
      <c r="BA11" s="410"/>
      <c r="BB11" s="410"/>
      <c r="BC11" s="410"/>
      <c r="BD11" s="410"/>
      <c r="BE11" s="410"/>
      <c r="BF11" s="410"/>
      <c r="BG11" s="410"/>
      <c r="BH11" s="410"/>
      <c r="BI11" s="410"/>
      <c r="BJ11" s="410"/>
      <c r="BK11" s="410"/>
      <c r="BL11" s="410"/>
      <c r="BM11" s="411"/>
      <c r="BN11" s="412">
        <v>0</v>
      </c>
      <c r="BO11" s="413"/>
      <c r="BP11" s="413"/>
      <c r="BQ11" s="413"/>
      <c r="BR11" s="413"/>
      <c r="BS11" s="413"/>
      <c r="BT11" s="413"/>
      <c r="BU11" s="414"/>
      <c r="BV11" s="412">
        <v>0</v>
      </c>
      <c r="BW11" s="413"/>
      <c r="BX11" s="413"/>
      <c r="BY11" s="413"/>
      <c r="BZ11" s="413"/>
      <c r="CA11" s="413"/>
      <c r="CB11" s="413"/>
      <c r="CC11" s="414"/>
      <c r="CD11" s="505" t="s">
        <v>200</v>
      </c>
      <c r="CE11" s="506"/>
      <c r="CF11" s="506"/>
      <c r="CG11" s="506"/>
      <c r="CH11" s="506"/>
      <c r="CI11" s="506"/>
      <c r="CJ11" s="506"/>
      <c r="CK11" s="506"/>
      <c r="CL11" s="506"/>
      <c r="CM11" s="506"/>
      <c r="CN11" s="506"/>
      <c r="CO11" s="506"/>
      <c r="CP11" s="506"/>
      <c r="CQ11" s="506"/>
      <c r="CR11" s="506"/>
      <c r="CS11" s="507"/>
      <c r="CT11" s="558" t="s">
        <v>201</v>
      </c>
      <c r="CU11" s="559"/>
      <c r="CV11" s="559"/>
      <c r="CW11" s="559"/>
      <c r="CX11" s="559"/>
      <c r="CY11" s="559"/>
      <c r="CZ11" s="559"/>
      <c r="DA11" s="560"/>
      <c r="DB11" s="558" t="s">
        <v>201</v>
      </c>
      <c r="DC11" s="559"/>
      <c r="DD11" s="559"/>
      <c r="DE11" s="559"/>
      <c r="DF11" s="559"/>
      <c r="DG11" s="559"/>
      <c r="DH11" s="559"/>
      <c r="DI11" s="560"/>
    </row>
    <row r="12" spans="1:119" ht="18.75" customHeight="1" x14ac:dyDescent="0.2">
      <c r="A12" s="2"/>
      <c r="B12" s="461" t="s">
        <v>202</v>
      </c>
      <c r="C12" s="462"/>
      <c r="D12" s="462"/>
      <c r="E12" s="462"/>
      <c r="F12" s="462"/>
      <c r="G12" s="462"/>
      <c r="H12" s="462"/>
      <c r="I12" s="462"/>
      <c r="J12" s="462"/>
      <c r="K12" s="463"/>
      <c r="L12" s="561" t="s">
        <v>204</v>
      </c>
      <c r="M12" s="562"/>
      <c r="N12" s="562"/>
      <c r="O12" s="562"/>
      <c r="P12" s="562"/>
      <c r="Q12" s="563"/>
      <c r="R12" s="564">
        <v>37466</v>
      </c>
      <c r="S12" s="565"/>
      <c r="T12" s="565"/>
      <c r="U12" s="565"/>
      <c r="V12" s="566"/>
      <c r="W12" s="567" t="s">
        <v>5</v>
      </c>
      <c r="X12" s="526"/>
      <c r="Y12" s="526"/>
      <c r="Z12" s="526"/>
      <c r="AA12" s="526"/>
      <c r="AB12" s="568"/>
      <c r="AC12" s="525" t="s">
        <v>23</v>
      </c>
      <c r="AD12" s="526"/>
      <c r="AE12" s="526"/>
      <c r="AF12" s="526"/>
      <c r="AG12" s="568"/>
      <c r="AH12" s="525" t="s">
        <v>205</v>
      </c>
      <c r="AI12" s="526"/>
      <c r="AJ12" s="526"/>
      <c r="AK12" s="526"/>
      <c r="AL12" s="569"/>
      <c r="AM12" s="524" t="s">
        <v>206</v>
      </c>
      <c r="AN12" s="416"/>
      <c r="AO12" s="416"/>
      <c r="AP12" s="416"/>
      <c r="AQ12" s="416"/>
      <c r="AR12" s="416"/>
      <c r="AS12" s="416"/>
      <c r="AT12" s="417"/>
      <c r="AU12" s="525" t="s">
        <v>61</v>
      </c>
      <c r="AV12" s="526"/>
      <c r="AW12" s="526"/>
      <c r="AX12" s="526"/>
      <c r="AY12" s="409" t="s">
        <v>208</v>
      </c>
      <c r="AZ12" s="410"/>
      <c r="BA12" s="410"/>
      <c r="BB12" s="410"/>
      <c r="BC12" s="410"/>
      <c r="BD12" s="410"/>
      <c r="BE12" s="410"/>
      <c r="BF12" s="410"/>
      <c r="BG12" s="410"/>
      <c r="BH12" s="410"/>
      <c r="BI12" s="410"/>
      <c r="BJ12" s="410"/>
      <c r="BK12" s="410"/>
      <c r="BL12" s="410"/>
      <c r="BM12" s="411"/>
      <c r="BN12" s="412">
        <v>0</v>
      </c>
      <c r="BO12" s="413"/>
      <c r="BP12" s="413"/>
      <c r="BQ12" s="413"/>
      <c r="BR12" s="413"/>
      <c r="BS12" s="413"/>
      <c r="BT12" s="413"/>
      <c r="BU12" s="414"/>
      <c r="BV12" s="412">
        <v>310554</v>
      </c>
      <c r="BW12" s="413"/>
      <c r="BX12" s="413"/>
      <c r="BY12" s="413"/>
      <c r="BZ12" s="413"/>
      <c r="CA12" s="413"/>
      <c r="CB12" s="413"/>
      <c r="CC12" s="414"/>
      <c r="CD12" s="505" t="s">
        <v>210</v>
      </c>
      <c r="CE12" s="506"/>
      <c r="CF12" s="506"/>
      <c r="CG12" s="506"/>
      <c r="CH12" s="506"/>
      <c r="CI12" s="506"/>
      <c r="CJ12" s="506"/>
      <c r="CK12" s="506"/>
      <c r="CL12" s="506"/>
      <c r="CM12" s="506"/>
      <c r="CN12" s="506"/>
      <c r="CO12" s="506"/>
      <c r="CP12" s="506"/>
      <c r="CQ12" s="506"/>
      <c r="CR12" s="506"/>
      <c r="CS12" s="507"/>
      <c r="CT12" s="558" t="s">
        <v>201</v>
      </c>
      <c r="CU12" s="559"/>
      <c r="CV12" s="559"/>
      <c r="CW12" s="559"/>
      <c r="CX12" s="559"/>
      <c r="CY12" s="559"/>
      <c r="CZ12" s="559"/>
      <c r="DA12" s="560"/>
      <c r="DB12" s="558" t="s">
        <v>201</v>
      </c>
      <c r="DC12" s="559"/>
      <c r="DD12" s="559"/>
      <c r="DE12" s="559"/>
      <c r="DF12" s="559"/>
      <c r="DG12" s="559"/>
      <c r="DH12" s="559"/>
      <c r="DI12" s="560"/>
    </row>
    <row r="13" spans="1:119" ht="18.75" customHeight="1" x14ac:dyDescent="0.2">
      <c r="A13" s="2"/>
      <c r="B13" s="464"/>
      <c r="C13" s="465"/>
      <c r="D13" s="465"/>
      <c r="E13" s="465"/>
      <c r="F13" s="465"/>
      <c r="G13" s="465"/>
      <c r="H13" s="465"/>
      <c r="I13" s="465"/>
      <c r="J13" s="465"/>
      <c r="K13" s="466"/>
      <c r="L13" s="16"/>
      <c r="M13" s="547" t="s">
        <v>211</v>
      </c>
      <c r="N13" s="548"/>
      <c r="O13" s="548"/>
      <c r="P13" s="548"/>
      <c r="Q13" s="549"/>
      <c r="R13" s="550">
        <v>37182</v>
      </c>
      <c r="S13" s="551"/>
      <c r="T13" s="551"/>
      <c r="U13" s="551"/>
      <c r="V13" s="552"/>
      <c r="W13" s="448" t="s">
        <v>213</v>
      </c>
      <c r="X13" s="377"/>
      <c r="Y13" s="377"/>
      <c r="Z13" s="377"/>
      <c r="AA13" s="377"/>
      <c r="AB13" s="378"/>
      <c r="AC13" s="405">
        <v>347</v>
      </c>
      <c r="AD13" s="406"/>
      <c r="AE13" s="406"/>
      <c r="AF13" s="406"/>
      <c r="AG13" s="407"/>
      <c r="AH13" s="405">
        <v>394</v>
      </c>
      <c r="AI13" s="406"/>
      <c r="AJ13" s="406"/>
      <c r="AK13" s="406"/>
      <c r="AL13" s="408"/>
      <c r="AM13" s="524" t="s">
        <v>214</v>
      </c>
      <c r="AN13" s="416"/>
      <c r="AO13" s="416"/>
      <c r="AP13" s="416"/>
      <c r="AQ13" s="416"/>
      <c r="AR13" s="416"/>
      <c r="AS13" s="416"/>
      <c r="AT13" s="417"/>
      <c r="AU13" s="525" t="s">
        <v>178</v>
      </c>
      <c r="AV13" s="526"/>
      <c r="AW13" s="526"/>
      <c r="AX13" s="526"/>
      <c r="AY13" s="409" t="s">
        <v>216</v>
      </c>
      <c r="AZ13" s="410"/>
      <c r="BA13" s="410"/>
      <c r="BB13" s="410"/>
      <c r="BC13" s="410"/>
      <c r="BD13" s="410"/>
      <c r="BE13" s="410"/>
      <c r="BF13" s="410"/>
      <c r="BG13" s="410"/>
      <c r="BH13" s="410"/>
      <c r="BI13" s="410"/>
      <c r="BJ13" s="410"/>
      <c r="BK13" s="410"/>
      <c r="BL13" s="410"/>
      <c r="BM13" s="411"/>
      <c r="BN13" s="412">
        <v>4886</v>
      </c>
      <c r="BO13" s="413"/>
      <c r="BP13" s="413"/>
      <c r="BQ13" s="413"/>
      <c r="BR13" s="413"/>
      <c r="BS13" s="413"/>
      <c r="BT13" s="413"/>
      <c r="BU13" s="414"/>
      <c r="BV13" s="412">
        <v>-311356</v>
      </c>
      <c r="BW13" s="413"/>
      <c r="BX13" s="413"/>
      <c r="BY13" s="413"/>
      <c r="BZ13" s="413"/>
      <c r="CA13" s="413"/>
      <c r="CB13" s="413"/>
      <c r="CC13" s="414"/>
      <c r="CD13" s="505" t="s">
        <v>218</v>
      </c>
      <c r="CE13" s="506"/>
      <c r="CF13" s="506"/>
      <c r="CG13" s="506"/>
      <c r="CH13" s="506"/>
      <c r="CI13" s="506"/>
      <c r="CJ13" s="506"/>
      <c r="CK13" s="506"/>
      <c r="CL13" s="506"/>
      <c r="CM13" s="506"/>
      <c r="CN13" s="506"/>
      <c r="CO13" s="506"/>
      <c r="CP13" s="506"/>
      <c r="CQ13" s="506"/>
      <c r="CR13" s="506"/>
      <c r="CS13" s="507"/>
      <c r="CT13" s="360">
        <v>14.1</v>
      </c>
      <c r="CU13" s="361"/>
      <c r="CV13" s="361"/>
      <c r="CW13" s="361"/>
      <c r="CX13" s="361"/>
      <c r="CY13" s="361"/>
      <c r="CZ13" s="361"/>
      <c r="DA13" s="362"/>
      <c r="DB13" s="360">
        <v>13.4</v>
      </c>
      <c r="DC13" s="361"/>
      <c r="DD13" s="361"/>
      <c r="DE13" s="361"/>
      <c r="DF13" s="361"/>
      <c r="DG13" s="361"/>
      <c r="DH13" s="361"/>
      <c r="DI13" s="362"/>
    </row>
    <row r="14" spans="1:119" ht="18.75" customHeight="1" x14ac:dyDescent="0.2">
      <c r="A14" s="2"/>
      <c r="B14" s="464"/>
      <c r="C14" s="465"/>
      <c r="D14" s="465"/>
      <c r="E14" s="465"/>
      <c r="F14" s="465"/>
      <c r="G14" s="465"/>
      <c r="H14" s="465"/>
      <c r="I14" s="465"/>
      <c r="J14" s="465"/>
      <c r="K14" s="466"/>
      <c r="L14" s="537" t="s">
        <v>219</v>
      </c>
      <c r="M14" s="556"/>
      <c r="N14" s="556"/>
      <c r="O14" s="556"/>
      <c r="P14" s="556"/>
      <c r="Q14" s="557"/>
      <c r="R14" s="550">
        <v>37557</v>
      </c>
      <c r="S14" s="551"/>
      <c r="T14" s="551"/>
      <c r="U14" s="551"/>
      <c r="V14" s="552"/>
      <c r="W14" s="436"/>
      <c r="X14" s="380"/>
      <c r="Y14" s="380"/>
      <c r="Z14" s="380"/>
      <c r="AA14" s="380"/>
      <c r="AB14" s="381"/>
      <c r="AC14" s="540">
        <v>2.2000000000000002</v>
      </c>
      <c r="AD14" s="541"/>
      <c r="AE14" s="541"/>
      <c r="AF14" s="541"/>
      <c r="AG14" s="542"/>
      <c r="AH14" s="540">
        <v>2.5</v>
      </c>
      <c r="AI14" s="541"/>
      <c r="AJ14" s="541"/>
      <c r="AK14" s="541"/>
      <c r="AL14" s="543"/>
      <c r="AM14" s="524"/>
      <c r="AN14" s="416"/>
      <c r="AO14" s="416"/>
      <c r="AP14" s="416"/>
      <c r="AQ14" s="416"/>
      <c r="AR14" s="416"/>
      <c r="AS14" s="416"/>
      <c r="AT14" s="417"/>
      <c r="AU14" s="525"/>
      <c r="AV14" s="526"/>
      <c r="AW14" s="526"/>
      <c r="AX14" s="526"/>
      <c r="AY14" s="409"/>
      <c r="AZ14" s="410"/>
      <c r="BA14" s="410"/>
      <c r="BB14" s="410"/>
      <c r="BC14" s="410"/>
      <c r="BD14" s="410"/>
      <c r="BE14" s="410"/>
      <c r="BF14" s="410"/>
      <c r="BG14" s="410"/>
      <c r="BH14" s="410"/>
      <c r="BI14" s="410"/>
      <c r="BJ14" s="410"/>
      <c r="BK14" s="410"/>
      <c r="BL14" s="410"/>
      <c r="BM14" s="411"/>
      <c r="BN14" s="412"/>
      <c r="BO14" s="413"/>
      <c r="BP14" s="413"/>
      <c r="BQ14" s="413"/>
      <c r="BR14" s="413"/>
      <c r="BS14" s="413"/>
      <c r="BT14" s="413"/>
      <c r="BU14" s="414"/>
      <c r="BV14" s="412"/>
      <c r="BW14" s="413"/>
      <c r="BX14" s="413"/>
      <c r="BY14" s="413"/>
      <c r="BZ14" s="413"/>
      <c r="CA14" s="413"/>
      <c r="CB14" s="413"/>
      <c r="CC14" s="414"/>
      <c r="CD14" s="500" t="s">
        <v>223</v>
      </c>
      <c r="CE14" s="501"/>
      <c r="CF14" s="501"/>
      <c r="CG14" s="501"/>
      <c r="CH14" s="501"/>
      <c r="CI14" s="501"/>
      <c r="CJ14" s="501"/>
      <c r="CK14" s="501"/>
      <c r="CL14" s="501"/>
      <c r="CM14" s="501"/>
      <c r="CN14" s="501"/>
      <c r="CO14" s="501"/>
      <c r="CP14" s="501"/>
      <c r="CQ14" s="501"/>
      <c r="CR14" s="501"/>
      <c r="CS14" s="502"/>
      <c r="CT14" s="544">
        <v>115.6</v>
      </c>
      <c r="CU14" s="545"/>
      <c r="CV14" s="545"/>
      <c r="CW14" s="545"/>
      <c r="CX14" s="545"/>
      <c r="CY14" s="545"/>
      <c r="CZ14" s="545"/>
      <c r="DA14" s="546"/>
      <c r="DB14" s="544">
        <v>120.8</v>
      </c>
      <c r="DC14" s="545"/>
      <c r="DD14" s="545"/>
      <c r="DE14" s="545"/>
      <c r="DF14" s="545"/>
      <c r="DG14" s="545"/>
      <c r="DH14" s="545"/>
      <c r="DI14" s="546"/>
    </row>
    <row r="15" spans="1:119" ht="18.75" customHeight="1" x14ac:dyDescent="0.2">
      <c r="A15" s="2"/>
      <c r="B15" s="464"/>
      <c r="C15" s="465"/>
      <c r="D15" s="465"/>
      <c r="E15" s="465"/>
      <c r="F15" s="465"/>
      <c r="G15" s="465"/>
      <c r="H15" s="465"/>
      <c r="I15" s="465"/>
      <c r="J15" s="465"/>
      <c r="K15" s="466"/>
      <c r="L15" s="16"/>
      <c r="M15" s="547" t="s">
        <v>211</v>
      </c>
      <c r="N15" s="548"/>
      <c r="O15" s="548"/>
      <c r="P15" s="548"/>
      <c r="Q15" s="549"/>
      <c r="R15" s="550">
        <v>37309</v>
      </c>
      <c r="S15" s="551"/>
      <c r="T15" s="551"/>
      <c r="U15" s="551"/>
      <c r="V15" s="552"/>
      <c r="W15" s="448" t="s">
        <v>7</v>
      </c>
      <c r="X15" s="377"/>
      <c r="Y15" s="377"/>
      <c r="Z15" s="377"/>
      <c r="AA15" s="377"/>
      <c r="AB15" s="378"/>
      <c r="AC15" s="405">
        <v>3321</v>
      </c>
      <c r="AD15" s="406"/>
      <c r="AE15" s="406"/>
      <c r="AF15" s="406"/>
      <c r="AG15" s="407"/>
      <c r="AH15" s="405">
        <v>3341</v>
      </c>
      <c r="AI15" s="406"/>
      <c r="AJ15" s="406"/>
      <c r="AK15" s="406"/>
      <c r="AL15" s="408"/>
      <c r="AM15" s="524"/>
      <c r="AN15" s="416"/>
      <c r="AO15" s="416"/>
      <c r="AP15" s="416"/>
      <c r="AQ15" s="416"/>
      <c r="AR15" s="416"/>
      <c r="AS15" s="416"/>
      <c r="AT15" s="417"/>
      <c r="AU15" s="525"/>
      <c r="AV15" s="526"/>
      <c r="AW15" s="526"/>
      <c r="AX15" s="526"/>
      <c r="AY15" s="497" t="s">
        <v>226</v>
      </c>
      <c r="AZ15" s="498"/>
      <c r="BA15" s="498"/>
      <c r="BB15" s="498"/>
      <c r="BC15" s="498"/>
      <c r="BD15" s="498"/>
      <c r="BE15" s="498"/>
      <c r="BF15" s="498"/>
      <c r="BG15" s="498"/>
      <c r="BH15" s="498"/>
      <c r="BI15" s="498"/>
      <c r="BJ15" s="498"/>
      <c r="BK15" s="498"/>
      <c r="BL15" s="498"/>
      <c r="BM15" s="499"/>
      <c r="BN15" s="494">
        <v>4717749</v>
      </c>
      <c r="BO15" s="495"/>
      <c r="BP15" s="495"/>
      <c r="BQ15" s="495"/>
      <c r="BR15" s="495"/>
      <c r="BS15" s="495"/>
      <c r="BT15" s="495"/>
      <c r="BU15" s="496"/>
      <c r="BV15" s="494">
        <v>4637398</v>
      </c>
      <c r="BW15" s="495"/>
      <c r="BX15" s="495"/>
      <c r="BY15" s="495"/>
      <c r="BZ15" s="495"/>
      <c r="CA15" s="495"/>
      <c r="CB15" s="495"/>
      <c r="CC15" s="496"/>
      <c r="CD15" s="553" t="s">
        <v>212</v>
      </c>
      <c r="CE15" s="554"/>
      <c r="CF15" s="554"/>
      <c r="CG15" s="554"/>
      <c r="CH15" s="554"/>
      <c r="CI15" s="554"/>
      <c r="CJ15" s="554"/>
      <c r="CK15" s="554"/>
      <c r="CL15" s="554"/>
      <c r="CM15" s="554"/>
      <c r="CN15" s="554"/>
      <c r="CO15" s="554"/>
      <c r="CP15" s="554"/>
      <c r="CQ15" s="554"/>
      <c r="CR15" s="554"/>
      <c r="CS15" s="555"/>
      <c r="CT15" s="31"/>
      <c r="CU15" s="34"/>
      <c r="CV15" s="34"/>
      <c r="CW15" s="34"/>
      <c r="CX15" s="34"/>
      <c r="CY15" s="34"/>
      <c r="CZ15" s="34"/>
      <c r="DA15" s="37"/>
      <c r="DB15" s="31"/>
      <c r="DC15" s="34"/>
      <c r="DD15" s="34"/>
      <c r="DE15" s="34"/>
      <c r="DF15" s="34"/>
      <c r="DG15" s="34"/>
      <c r="DH15" s="34"/>
      <c r="DI15" s="37"/>
    </row>
    <row r="16" spans="1:119" ht="18.75" customHeight="1" x14ac:dyDescent="0.2">
      <c r="A16" s="2"/>
      <c r="B16" s="464"/>
      <c r="C16" s="465"/>
      <c r="D16" s="465"/>
      <c r="E16" s="465"/>
      <c r="F16" s="465"/>
      <c r="G16" s="465"/>
      <c r="H16" s="465"/>
      <c r="I16" s="465"/>
      <c r="J16" s="465"/>
      <c r="K16" s="466"/>
      <c r="L16" s="537" t="s">
        <v>43</v>
      </c>
      <c r="M16" s="538"/>
      <c r="N16" s="538"/>
      <c r="O16" s="538"/>
      <c r="P16" s="538"/>
      <c r="Q16" s="539"/>
      <c r="R16" s="534" t="s">
        <v>228</v>
      </c>
      <c r="S16" s="535"/>
      <c r="T16" s="535"/>
      <c r="U16" s="535"/>
      <c r="V16" s="536"/>
      <c r="W16" s="436"/>
      <c r="X16" s="380"/>
      <c r="Y16" s="380"/>
      <c r="Z16" s="380"/>
      <c r="AA16" s="380"/>
      <c r="AB16" s="381"/>
      <c r="AC16" s="540">
        <v>21.3</v>
      </c>
      <c r="AD16" s="541"/>
      <c r="AE16" s="541"/>
      <c r="AF16" s="541"/>
      <c r="AG16" s="542"/>
      <c r="AH16" s="540">
        <v>21.6</v>
      </c>
      <c r="AI16" s="541"/>
      <c r="AJ16" s="541"/>
      <c r="AK16" s="541"/>
      <c r="AL16" s="543"/>
      <c r="AM16" s="524"/>
      <c r="AN16" s="416"/>
      <c r="AO16" s="416"/>
      <c r="AP16" s="416"/>
      <c r="AQ16" s="416"/>
      <c r="AR16" s="416"/>
      <c r="AS16" s="416"/>
      <c r="AT16" s="417"/>
      <c r="AU16" s="525"/>
      <c r="AV16" s="526"/>
      <c r="AW16" s="526"/>
      <c r="AX16" s="526"/>
      <c r="AY16" s="409" t="s">
        <v>107</v>
      </c>
      <c r="AZ16" s="410"/>
      <c r="BA16" s="410"/>
      <c r="BB16" s="410"/>
      <c r="BC16" s="410"/>
      <c r="BD16" s="410"/>
      <c r="BE16" s="410"/>
      <c r="BF16" s="410"/>
      <c r="BG16" s="410"/>
      <c r="BH16" s="410"/>
      <c r="BI16" s="410"/>
      <c r="BJ16" s="410"/>
      <c r="BK16" s="410"/>
      <c r="BL16" s="410"/>
      <c r="BM16" s="411"/>
      <c r="BN16" s="412">
        <v>6319334</v>
      </c>
      <c r="BO16" s="413"/>
      <c r="BP16" s="413"/>
      <c r="BQ16" s="413"/>
      <c r="BR16" s="413"/>
      <c r="BS16" s="413"/>
      <c r="BT16" s="413"/>
      <c r="BU16" s="414"/>
      <c r="BV16" s="412">
        <v>6200597</v>
      </c>
      <c r="BW16" s="413"/>
      <c r="BX16" s="413"/>
      <c r="BY16" s="413"/>
      <c r="BZ16" s="413"/>
      <c r="CA16" s="413"/>
      <c r="CB16" s="413"/>
      <c r="CC16" s="414"/>
      <c r="CD16" s="24"/>
      <c r="CE16" s="358"/>
      <c r="CF16" s="358"/>
      <c r="CG16" s="358"/>
      <c r="CH16" s="358"/>
      <c r="CI16" s="358"/>
      <c r="CJ16" s="358"/>
      <c r="CK16" s="358"/>
      <c r="CL16" s="358"/>
      <c r="CM16" s="358"/>
      <c r="CN16" s="358"/>
      <c r="CO16" s="358"/>
      <c r="CP16" s="358"/>
      <c r="CQ16" s="358"/>
      <c r="CR16" s="358"/>
      <c r="CS16" s="359"/>
      <c r="CT16" s="360"/>
      <c r="CU16" s="361"/>
      <c r="CV16" s="361"/>
      <c r="CW16" s="361"/>
      <c r="CX16" s="361"/>
      <c r="CY16" s="361"/>
      <c r="CZ16" s="361"/>
      <c r="DA16" s="362"/>
      <c r="DB16" s="360"/>
      <c r="DC16" s="361"/>
      <c r="DD16" s="361"/>
      <c r="DE16" s="361"/>
      <c r="DF16" s="361"/>
      <c r="DG16" s="361"/>
      <c r="DH16" s="361"/>
      <c r="DI16" s="362"/>
    </row>
    <row r="17" spans="1:113" ht="18.75" customHeight="1" x14ac:dyDescent="0.2">
      <c r="A17" s="2"/>
      <c r="B17" s="467"/>
      <c r="C17" s="468"/>
      <c r="D17" s="468"/>
      <c r="E17" s="468"/>
      <c r="F17" s="468"/>
      <c r="G17" s="468"/>
      <c r="H17" s="468"/>
      <c r="I17" s="468"/>
      <c r="J17" s="468"/>
      <c r="K17" s="469"/>
      <c r="L17" s="17"/>
      <c r="M17" s="531" t="s">
        <v>102</v>
      </c>
      <c r="N17" s="532"/>
      <c r="O17" s="532"/>
      <c r="P17" s="532"/>
      <c r="Q17" s="533"/>
      <c r="R17" s="534" t="s">
        <v>229</v>
      </c>
      <c r="S17" s="535"/>
      <c r="T17" s="535"/>
      <c r="U17" s="535"/>
      <c r="V17" s="536"/>
      <c r="W17" s="448" t="s">
        <v>93</v>
      </c>
      <c r="X17" s="377"/>
      <c r="Y17" s="377"/>
      <c r="Z17" s="377"/>
      <c r="AA17" s="377"/>
      <c r="AB17" s="378"/>
      <c r="AC17" s="405">
        <v>11925</v>
      </c>
      <c r="AD17" s="406"/>
      <c r="AE17" s="406"/>
      <c r="AF17" s="406"/>
      <c r="AG17" s="407"/>
      <c r="AH17" s="405">
        <v>11722</v>
      </c>
      <c r="AI17" s="406"/>
      <c r="AJ17" s="406"/>
      <c r="AK17" s="406"/>
      <c r="AL17" s="408"/>
      <c r="AM17" s="524"/>
      <c r="AN17" s="416"/>
      <c r="AO17" s="416"/>
      <c r="AP17" s="416"/>
      <c r="AQ17" s="416"/>
      <c r="AR17" s="416"/>
      <c r="AS17" s="416"/>
      <c r="AT17" s="417"/>
      <c r="AU17" s="525"/>
      <c r="AV17" s="526"/>
      <c r="AW17" s="526"/>
      <c r="AX17" s="526"/>
      <c r="AY17" s="409" t="s">
        <v>234</v>
      </c>
      <c r="AZ17" s="410"/>
      <c r="BA17" s="410"/>
      <c r="BB17" s="410"/>
      <c r="BC17" s="410"/>
      <c r="BD17" s="410"/>
      <c r="BE17" s="410"/>
      <c r="BF17" s="410"/>
      <c r="BG17" s="410"/>
      <c r="BH17" s="410"/>
      <c r="BI17" s="410"/>
      <c r="BJ17" s="410"/>
      <c r="BK17" s="410"/>
      <c r="BL17" s="410"/>
      <c r="BM17" s="411"/>
      <c r="BN17" s="412">
        <v>6087748</v>
      </c>
      <c r="BO17" s="413"/>
      <c r="BP17" s="413"/>
      <c r="BQ17" s="413"/>
      <c r="BR17" s="413"/>
      <c r="BS17" s="413"/>
      <c r="BT17" s="413"/>
      <c r="BU17" s="414"/>
      <c r="BV17" s="412">
        <v>5981760</v>
      </c>
      <c r="BW17" s="413"/>
      <c r="BX17" s="413"/>
      <c r="BY17" s="413"/>
      <c r="BZ17" s="413"/>
      <c r="CA17" s="413"/>
      <c r="CB17" s="413"/>
      <c r="CC17" s="414"/>
      <c r="CD17" s="24"/>
      <c r="CE17" s="358"/>
      <c r="CF17" s="358"/>
      <c r="CG17" s="358"/>
      <c r="CH17" s="358"/>
      <c r="CI17" s="358"/>
      <c r="CJ17" s="358"/>
      <c r="CK17" s="358"/>
      <c r="CL17" s="358"/>
      <c r="CM17" s="358"/>
      <c r="CN17" s="358"/>
      <c r="CO17" s="358"/>
      <c r="CP17" s="358"/>
      <c r="CQ17" s="358"/>
      <c r="CR17" s="358"/>
      <c r="CS17" s="359"/>
      <c r="CT17" s="360"/>
      <c r="CU17" s="361"/>
      <c r="CV17" s="361"/>
      <c r="CW17" s="361"/>
      <c r="CX17" s="361"/>
      <c r="CY17" s="361"/>
      <c r="CZ17" s="361"/>
      <c r="DA17" s="362"/>
      <c r="DB17" s="360"/>
      <c r="DC17" s="361"/>
      <c r="DD17" s="361"/>
      <c r="DE17" s="361"/>
      <c r="DF17" s="361"/>
      <c r="DG17" s="361"/>
      <c r="DH17" s="361"/>
      <c r="DI17" s="362"/>
    </row>
    <row r="18" spans="1:113" ht="18.75" customHeight="1" x14ac:dyDescent="0.2">
      <c r="A18" s="2"/>
      <c r="B18" s="511" t="s">
        <v>235</v>
      </c>
      <c r="C18" s="460"/>
      <c r="D18" s="460"/>
      <c r="E18" s="512"/>
      <c r="F18" s="512"/>
      <c r="G18" s="512"/>
      <c r="H18" s="512"/>
      <c r="I18" s="512"/>
      <c r="J18" s="512"/>
      <c r="K18" s="512"/>
      <c r="L18" s="527">
        <v>25.68</v>
      </c>
      <c r="M18" s="527"/>
      <c r="N18" s="527"/>
      <c r="O18" s="527"/>
      <c r="P18" s="527"/>
      <c r="Q18" s="527"/>
      <c r="R18" s="528"/>
      <c r="S18" s="528"/>
      <c r="T18" s="528"/>
      <c r="U18" s="528"/>
      <c r="V18" s="529"/>
      <c r="W18" s="374"/>
      <c r="X18" s="375"/>
      <c r="Y18" s="375"/>
      <c r="Z18" s="375"/>
      <c r="AA18" s="375"/>
      <c r="AB18" s="443"/>
      <c r="AC18" s="480">
        <v>76.5</v>
      </c>
      <c r="AD18" s="481"/>
      <c r="AE18" s="481"/>
      <c r="AF18" s="481"/>
      <c r="AG18" s="530"/>
      <c r="AH18" s="480">
        <v>75.8</v>
      </c>
      <c r="AI18" s="481"/>
      <c r="AJ18" s="481"/>
      <c r="AK18" s="481"/>
      <c r="AL18" s="482"/>
      <c r="AM18" s="524"/>
      <c r="AN18" s="416"/>
      <c r="AO18" s="416"/>
      <c r="AP18" s="416"/>
      <c r="AQ18" s="416"/>
      <c r="AR18" s="416"/>
      <c r="AS18" s="416"/>
      <c r="AT18" s="417"/>
      <c r="AU18" s="525"/>
      <c r="AV18" s="526"/>
      <c r="AW18" s="526"/>
      <c r="AX18" s="526"/>
      <c r="AY18" s="409" t="s">
        <v>237</v>
      </c>
      <c r="AZ18" s="410"/>
      <c r="BA18" s="410"/>
      <c r="BB18" s="410"/>
      <c r="BC18" s="410"/>
      <c r="BD18" s="410"/>
      <c r="BE18" s="410"/>
      <c r="BF18" s="410"/>
      <c r="BG18" s="410"/>
      <c r="BH18" s="410"/>
      <c r="BI18" s="410"/>
      <c r="BJ18" s="410"/>
      <c r="BK18" s="410"/>
      <c r="BL18" s="410"/>
      <c r="BM18" s="411"/>
      <c r="BN18" s="412">
        <v>8317181</v>
      </c>
      <c r="BO18" s="413"/>
      <c r="BP18" s="413"/>
      <c r="BQ18" s="413"/>
      <c r="BR18" s="413"/>
      <c r="BS18" s="413"/>
      <c r="BT18" s="413"/>
      <c r="BU18" s="414"/>
      <c r="BV18" s="412">
        <v>8248168</v>
      </c>
      <c r="BW18" s="413"/>
      <c r="BX18" s="413"/>
      <c r="BY18" s="413"/>
      <c r="BZ18" s="413"/>
      <c r="CA18" s="413"/>
      <c r="CB18" s="413"/>
      <c r="CC18" s="414"/>
      <c r="CD18" s="24"/>
      <c r="CE18" s="358"/>
      <c r="CF18" s="358"/>
      <c r="CG18" s="358"/>
      <c r="CH18" s="358"/>
      <c r="CI18" s="358"/>
      <c r="CJ18" s="358"/>
      <c r="CK18" s="358"/>
      <c r="CL18" s="358"/>
      <c r="CM18" s="358"/>
      <c r="CN18" s="358"/>
      <c r="CO18" s="358"/>
      <c r="CP18" s="358"/>
      <c r="CQ18" s="358"/>
      <c r="CR18" s="358"/>
      <c r="CS18" s="359"/>
      <c r="CT18" s="360"/>
      <c r="CU18" s="361"/>
      <c r="CV18" s="361"/>
      <c r="CW18" s="361"/>
      <c r="CX18" s="361"/>
      <c r="CY18" s="361"/>
      <c r="CZ18" s="361"/>
      <c r="DA18" s="362"/>
      <c r="DB18" s="360"/>
      <c r="DC18" s="361"/>
      <c r="DD18" s="361"/>
      <c r="DE18" s="361"/>
      <c r="DF18" s="361"/>
      <c r="DG18" s="361"/>
      <c r="DH18" s="361"/>
      <c r="DI18" s="362"/>
    </row>
    <row r="19" spans="1:113" ht="18.75" customHeight="1" x14ac:dyDescent="0.2">
      <c r="A19" s="2"/>
      <c r="B19" s="511" t="s">
        <v>59</v>
      </c>
      <c r="C19" s="460"/>
      <c r="D19" s="460"/>
      <c r="E19" s="512"/>
      <c r="F19" s="512"/>
      <c r="G19" s="512"/>
      <c r="H19" s="512"/>
      <c r="I19" s="512"/>
      <c r="J19" s="512"/>
      <c r="K19" s="512"/>
      <c r="L19" s="513">
        <v>1417</v>
      </c>
      <c r="M19" s="513"/>
      <c r="N19" s="513"/>
      <c r="O19" s="513"/>
      <c r="P19" s="513"/>
      <c r="Q19" s="513"/>
      <c r="R19" s="514"/>
      <c r="S19" s="514"/>
      <c r="T19" s="514"/>
      <c r="U19" s="514"/>
      <c r="V19" s="515"/>
      <c r="W19" s="372"/>
      <c r="X19" s="373"/>
      <c r="Y19" s="373"/>
      <c r="Z19" s="373"/>
      <c r="AA19" s="373"/>
      <c r="AB19" s="373"/>
      <c r="AC19" s="522"/>
      <c r="AD19" s="522"/>
      <c r="AE19" s="522"/>
      <c r="AF19" s="522"/>
      <c r="AG19" s="522"/>
      <c r="AH19" s="522"/>
      <c r="AI19" s="522"/>
      <c r="AJ19" s="522"/>
      <c r="AK19" s="522"/>
      <c r="AL19" s="523"/>
      <c r="AM19" s="524"/>
      <c r="AN19" s="416"/>
      <c r="AO19" s="416"/>
      <c r="AP19" s="416"/>
      <c r="AQ19" s="416"/>
      <c r="AR19" s="416"/>
      <c r="AS19" s="416"/>
      <c r="AT19" s="417"/>
      <c r="AU19" s="525"/>
      <c r="AV19" s="526"/>
      <c r="AW19" s="526"/>
      <c r="AX19" s="526"/>
      <c r="AY19" s="409" t="s">
        <v>239</v>
      </c>
      <c r="AZ19" s="410"/>
      <c r="BA19" s="410"/>
      <c r="BB19" s="410"/>
      <c r="BC19" s="410"/>
      <c r="BD19" s="410"/>
      <c r="BE19" s="410"/>
      <c r="BF19" s="410"/>
      <c r="BG19" s="410"/>
      <c r="BH19" s="410"/>
      <c r="BI19" s="410"/>
      <c r="BJ19" s="410"/>
      <c r="BK19" s="410"/>
      <c r="BL19" s="410"/>
      <c r="BM19" s="411"/>
      <c r="BN19" s="412">
        <v>9685213</v>
      </c>
      <c r="BO19" s="413"/>
      <c r="BP19" s="413"/>
      <c r="BQ19" s="413"/>
      <c r="BR19" s="413"/>
      <c r="BS19" s="413"/>
      <c r="BT19" s="413"/>
      <c r="BU19" s="414"/>
      <c r="BV19" s="412">
        <v>9639171</v>
      </c>
      <c r="BW19" s="413"/>
      <c r="BX19" s="413"/>
      <c r="BY19" s="413"/>
      <c r="BZ19" s="413"/>
      <c r="CA19" s="413"/>
      <c r="CB19" s="413"/>
      <c r="CC19" s="414"/>
      <c r="CD19" s="24"/>
      <c r="CE19" s="358"/>
      <c r="CF19" s="358"/>
      <c r="CG19" s="358"/>
      <c r="CH19" s="358"/>
      <c r="CI19" s="358"/>
      <c r="CJ19" s="358"/>
      <c r="CK19" s="358"/>
      <c r="CL19" s="358"/>
      <c r="CM19" s="358"/>
      <c r="CN19" s="358"/>
      <c r="CO19" s="358"/>
      <c r="CP19" s="358"/>
      <c r="CQ19" s="358"/>
      <c r="CR19" s="358"/>
      <c r="CS19" s="359"/>
      <c r="CT19" s="360"/>
      <c r="CU19" s="361"/>
      <c r="CV19" s="361"/>
      <c r="CW19" s="361"/>
      <c r="CX19" s="361"/>
      <c r="CY19" s="361"/>
      <c r="CZ19" s="361"/>
      <c r="DA19" s="362"/>
      <c r="DB19" s="360"/>
      <c r="DC19" s="361"/>
      <c r="DD19" s="361"/>
      <c r="DE19" s="361"/>
      <c r="DF19" s="361"/>
      <c r="DG19" s="361"/>
      <c r="DH19" s="361"/>
      <c r="DI19" s="362"/>
    </row>
    <row r="20" spans="1:113" ht="18.75" customHeight="1" x14ac:dyDescent="0.2">
      <c r="A20" s="2"/>
      <c r="B20" s="511" t="s">
        <v>242</v>
      </c>
      <c r="C20" s="460"/>
      <c r="D20" s="460"/>
      <c r="E20" s="512"/>
      <c r="F20" s="512"/>
      <c r="G20" s="512"/>
      <c r="H20" s="512"/>
      <c r="I20" s="512"/>
      <c r="J20" s="512"/>
      <c r="K20" s="512"/>
      <c r="L20" s="513">
        <v>12775</v>
      </c>
      <c r="M20" s="513"/>
      <c r="N20" s="513"/>
      <c r="O20" s="513"/>
      <c r="P20" s="513"/>
      <c r="Q20" s="513"/>
      <c r="R20" s="514"/>
      <c r="S20" s="514"/>
      <c r="T20" s="514"/>
      <c r="U20" s="514"/>
      <c r="V20" s="515"/>
      <c r="W20" s="374"/>
      <c r="X20" s="375"/>
      <c r="Y20" s="375"/>
      <c r="Z20" s="375"/>
      <c r="AA20" s="375"/>
      <c r="AB20" s="375"/>
      <c r="AC20" s="516"/>
      <c r="AD20" s="516"/>
      <c r="AE20" s="516"/>
      <c r="AF20" s="516"/>
      <c r="AG20" s="516"/>
      <c r="AH20" s="516"/>
      <c r="AI20" s="516"/>
      <c r="AJ20" s="516"/>
      <c r="AK20" s="516"/>
      <c r="AL20" s="517"/>
      <c r="AM20" s="518"/>
      <c r="AN20" s="472"/>
      <c r="AO20" s="472"/>
      <c r="AP20" s="472"/>
      <c r="AQ20" s="472"/>
      <c r="AR20" s="472"/>
      <c r="AS20" s="472"/>
      <c r="AT20" s="473"/>
      <c r="AU20" s="519"/>
      <c r="AV20" s="520"/>
      <c r="AW20" s="520"/>
      <c r="AX20" s="521"/>
      <c r="AY20" s="409"/>
      <c r="AZ20" s="410"/>
      <c r="BA20" s="410"/>
      <c r="BB20" s="410"/>
      <c r="BC20" s="410"/>
      <c r="BD20" s="410"/>
      <c r="BE20" s="410"/>
      <c r="BF20" s="410"/>
      <c r="BG20" s="410"/>
      <c r="BH20" s="410"/>
      <c r="BI20" s="410"/>
      <c r="BJ20" s="410"/>
      <c r="BK20" s="410"/>
      <c r="BL20" s="410"/>
      <c r="BM20" s="411"/>
      <c r="BN20" s="412"/>
      <c r="BO20" s="413"/>
      <c r="BP20" s="413"/>
      <c r="BQ20" s="413"/>
      <c r="BR20" s="413"/>
      <c r="BS20" s="413"/>
      <c r="BT20" s="413"/>
      <c r="BU20" s="414"/>
      <c r="BV20" s="412"/>
      <c r="BW20" s="413"/>
      <c r="BX20" s="413"/>
      <c r="BY20" s="413"/>
      <c r="BZ20" s="413"/>
      <c r="CA20" s="413"/>
      <c r="CB20" s="413"/>
      <c r="CC20" s="414"/>
      <c r="CD20" s="24"/>
      <c r="CE20" s="358"/>
      <c r="CF20" s="358"/>
      <c r="CG20" s="358"/>
      <c r="CH20" s="358"/>
      <c r="CI20" s="358"/>
      <c r="CJ20" s="358"/>
      <c r="CK20" s="358"/>
      <c r="CL20" s="358"/>
      <c r="CM20" s="358"/>
      <c r="CN20" s="358"/>
      <c r="CO20" s="358"/>
      <c r="CP20" s="358"/>
      <c r="CQ20" s="358"/>
      <c r="CR20" s="358"/>
      <c r="CS20" s="359"/>
      <c r="CT20" s="360"/>
      <c r="CU20" s="361"/>
      <c r="CV20" s="361"/>
      <c r="CW20" s="361"/>
      <c r="CX20" s="361"/>
      <c r="CY20" s="361"/>
      <c r="CZ20" s="361"/>
      <c r="DA20" s="362"/>
      <c r="DB20" s="360"/>
      <c r="DC20" s="361"/>
      <c r="DD20" s="361"/>
      <c r="DE20" s="361"/>
      <c r="DF20" s="361"/>
      <c r="DG20" s="361"/>
      <c r="DH20" s="361"/>
      <c r="DI20" s="362"/>
    </row>
    <row r="21" spans="1:113" ht="18.75" customHeight="1" x14ac:dyDescent="0.2">
      <c r="A21" s="2"/>
      <c r="B21" s="508" t="s">
        <v>244</v>
      </c>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09"/>
      <c r="AM21" s="509"/>
      <c r="AN21" s="509"/>
      <c r="AO21" s="509"/>
      <c r="AP21" s="509"/>
      <c r="AQ21" s="509"/>
      <c r="AR21" s="509"/>
      <c r="AS21" s="509"/>
      <c r="AT21" s="509"/>
      <c r="AU21" s="509"/>
      <c r="AV21" s="509"/>
      <c r="AW21" s="509"/>
      <c r="AX21" s="510"/>
      <c r="AY21" s="409"/>
      <c r="AZ21" s="410"/>
      <c r="BA21" s="410"/>
      <c r="BB21" s="410"/>
      <c r="BC21" s="410"/>
      <c r="BD21" s="410"/>
      <c r="BE21" s="410"/>
      <c r="BF21" s="410"/>
      <c r="BG21" s="410"/>
      <c r="BH21" s="410"/>
      <c r="BI21" s="410"/>
      <c r="BJ21" s="410"/>
      <c r="BK21" s="410"/>
      <c r="BL21" s="410"/>
      <c r="BM21" s="411"/>
      <c r="BN21" s="412"/>
      <c r="BO21" s="413"/>
      <c r="BP21" s="413"/>
      <c r="BQ21" s="413"/>
      <c r="BR21" s="413"/>
      <c r="BS21" s="413"/>
      <c r="BT21" s="413"/>
      <c r="BU21" s="414"/>
      <c r="BV21" s="412"/>
      <c r="BW21" s="413"/>
      <c r="BX21" s="413"/>
      <c r="BY21" s="413"/>
      <c r="BZ21" s="413"/>
      <c r="CA21" s="413"/>
      <c r="CB21" s="413"/>
      <c r="CC21" s="414"/>
      <c r="CD21" s="24"/>
      <c r="CE21" s="358"/>
      <c r="CF21" s="358"/>
      <c r="CG21" s="358"/>
      <c r="CH21" s="358"/>
      <c r="CI21" s="358"/>
      <c r="CJ21" s="358"/>
      <c r="CK21" s="358"/>
      <c r="CL21" s="358"/>
      <c r="CM21" s="358"/>
      <c r="CN21" s="358"/>
      <c r="CO21" s="358"/>
      <c r="CP21" s="358"/>
      <c r="CQ21" s="358"/>
      <c r="CR21" s="358"/>
      <c r="CS21" s="359"/>
      <c r="CT21" s="360"/>
      <c r="CU21" s="361"/>
      <c r="CV21" s="361"/>
      <c r="CW21" s="361"/>
      <c r="CX21" s="361"/>
      <c r="CY21" s="361"/>
      <c r="CZ21" s="361"/>
      <c r="DA21" s="362"/>
      <c r="DB21" s="360"/>
      <c r="DC21" s="361"/>
      <c r="DD21" s="361"/>
      <c r="DE21" s="361"/>
      <c r="DF21" s="361"/>
      <c r="DG21" s="361"/>
      <c r="DH21" s="361"/>
      <c r="DI21" s="362"/>
    </row>
    <row r="22" spans="1:113" ht="18.75" customHeight="1" x14ac:dyDescent="0.2">
      <c r="A22" s="2"/>
      <c r="B22" s="489" t="s">
        <v>245</v>
      </c>
      <c r="C22" s="397"/>
      <c r="D22" s="398"/>
      <c r="E22" s="376" t="s">
        <v>5</v>
      </c>
      <c r="F22" s="377"/>
      <c r="G22" s="377"/>
      <c r="H22" s="377"/>
      <c r="I22" s="377"/>
      <c r="J22" s="377"/>
      <c r="K22" s="378"/>
      <c r="L22" s="376" t="s">
        <v>247</v>
      </c>
      <c r="M22" s="377"/>
      <c r="N22" s="377"/>
      <c r="O22" s="377"/>
      <c r="P22" s="378"/>
      <c r="Q22" s="382" t="s">
        <v>248</v>
      </c>
      <c r="R22" s="383"/>
      <c r="S22" s="383"/>
      <c r="T22" s="383"/>
      <c r="U22" s="383"/>
      <c r="V22" s="384"/>
      <c r="W22" s="396" t="s">
        <v>250</v>
      </c>
      <c r="X22" s="397"/>
      <c r="Y22" s="398"/>
      <c r="Z22" s="376" t="s">
        <v>5</v>
      </c>
      <c r="AA22" s="377"/>
      <c r="AB22" s="377"/>
      <c r="AC22" s="377"/>
      <c r="AD22" s="377"/>
      <c r="AE22" s="377"/>
      <c r="AF22" s="377"/>
      <c r="AG22" s="378"/>
      <c r="AH22" s="388" t="s">
        <v>186</v>
      </c>
      <c r="AI22" s="377"/>
      <c r="AJ22" s="377"/>
      <c r="AK22" s="377"/>
      <c r="AL22" s="378"/>
      <c r="AM22" s="388" t="s">
        <v>251</v>
      </c>
      <c r="AN22" s="389"/>
      <c r="AO22" s="389"/>
      <c r="AP22" s="389"/>
      <c r="AQ22" s="389"/>
      <c r="AR22" s="390"/>
      <c r="AS22" s="382" t="s">
        <v>248</v>
      </c>
      <c r="AT22" s="383"/>
      <c r="AU22" s="383"/>
      <c r="AV22" s="383"/>
      <c r="AW22" s="383"/>
      <c r="AX22" s="394"/>
      <c r="AY22" s="483"/>
      <c r="AZ22" s="484"/>
      <c r="BA22" s="484"/>
      <c r="BB22" s="484"/>
      <c r="BC22" s="484"/>
      <c r="BD22" s="484"/>
      <c r="BE22" s="484"/>
      <c r="BF22" s="484"/>
      <c r="BG22" s="484"/>
      <c r="BH22" s="484"/>
      <c r="BI22" s="484"/>
      <c r="BJ22" s="484"/>
      <c r="BK22" s="484"/>
      <c r="BL22" s="484"/>
      <c r="BM22" s="485"/>
      <c r="BN22" s="486"/>
      <c r="BO22" s="487"/>
      <c r="BP22" s="487"/>
      <c r="BQ22" s="487"/>
      <c r="BR22" s="487"/>
      <c r="BS22" s="487"/>
      <c r="BT22" s="487"/>
      <c r="BU22" s="488"/>
      <c r="BV22" s="486"/>
      <c r="BW22" s="487"/>
      <c r="BX22" s="487"/>
      <c r="BY22" s="487"/>
      <c r="BZ22" s="487"/>
      <c r="CA22" s="487"/>
      <c r="CB22" s="487"/>
      <c r="CC22" s="488"/>
      <c r="CD22" s="24"/>
      <c r="CE22" s="358"/>
      <c r="CF22" s="358"/>
      <c r="CG22" s="358"/>
      <c r="CH22" s="358"/>
      <c r="CI22" s="358"/>
      <c r="CJ22" s="358"/>
      <c r="CK22" s="358"/>
      <c r="CL22" s="358"/>
      <c r="CM22" s="358"/>
      <c r="CN22" s="358"/>
      <c r="CO22" s="358"/>
      <c r="CP22" s="358"/>
      <c r="CQ22" s="358"/>
      <c r="CR22" s="358"/>
      <c r="CS22" s="359"/>
      <c r="CT22" s="360"/>
      <c r="CU22" s="361"/>
      <c r="CV22" s="361"/>
      <c r="CW22" s="361"/>
      <c r="CX22" s="361"/>
      <c r="CY22" s="361"/>
      <c r="CZ22" s="361"/>
      <c r="DA22" s="362"/>
      <c r="DB22" s="360"/>
      <c r="DC22" s="361"/>
      <c r="DD22" s="361"/>
      <c r="DE22" s="361"/>
      <c r="DF22" s="361"/>
      <c r="DG22" s="361"/>
      <c r="DH22" s="361"/>
      <c r="DI22" s="362"/>
    </row>
    <row r="23" spans="1:113" ht="18.75" customHeight="1" x14ac:dyDescent="0.2">
      <c r="A23" s="2"/>
      <c r="B23" s="490"/>
      <c r="C23" s="400"/>
      <c r="D23" s="401"/>
      <c r="E23" s="379"/>
      <c r="F23" s="380"/>
      <c r="G23" s="380"/>
      <c r="H23" s="380"/>
      <c r="I23" s="380"/>
      <c r="J23" s="380"/>
      <c r="K23" s="381"/>
      <c r="L23" s="379"/>
      <c r="M23" s="380"/>
      <c r="N23" s="380"/>
      <c r="O23" s="380"/>
      <c r="P23" s="381"/>
      <c r="Q23" s="385"/>
      <c r="R23" s="386"/>
      <c r="S23" s="386"/>
      <c r="T23" s="386"/>
      <c r="U23" s="386"/>
      <c r="V23" s="387"/>
      <c r="W23" s="399"/>
      <c r="X23" s="400"/>
      <c r="Y23" s="401"/>
      <c r="Z23" s="379"/>
      <c r="AA23" s="380"/>
      <c r="AB23" s="380"/>
      <c r="AC23" s="380"/>
      <c r="AD23" s="380"/>
      <c r="AE23" s="380"/>
      <c r="AF23" s="380"/>
      <c r="AG23" s="381"/>
      <c r="AH23" s="379"/>
      <c r="AI23" s="380"/>
      <c r="AJ23" s="380"/>
      <c r="AK23" s="380"/>
      <c r="AL23" s="381"/>
      <c r="AM23" s="391"/>
      <c r="AN23" s="392"/>
      <c r="AO23" s="392"/>
      <c r="AP23" s="392"/>
      <c r="AQ23" s="392"/>
      <c r="AR23" s="393"/>
      <c r="AS23" s="385"/>
      <c r="AT23" s="386"/>
      <c r="AU23" s="386"/>
      <c r="AV23" s="386"/>
      <c r="AW23" s="386"/>
      <c r="AX23" s="395"/>
      <c r="AY23" s="497" t="s">
        <v>252</v>
      </c>
      <c r="AZ23" s="498"/>
      <c r="BA23" s="498"/>
      <c r="BB23" s="498"/>
      <c r="BC23" s="498"/>
      <c r="BD23" s="498"/>
      <c r="BE23" s="498"/>
      <c r="BF23" s="498"/>
      <c r="BG23" s="498"/>
      <c r="BH23" s="498"/>
      <c r="BI23" s="498"/>
      <c r="BJ23" s="498"/>
      <c r="BK23" s="498"/>
      <c r="BL23" s="498"/>
      <c r="BM23" s="499"/>
      <c r="BN23" s="412">
        <v>15990944</v>
      </c>
      <c r="BO23" s="413"/>
      <c r="BP23" s="413"/>
      <c r="BQ23" s="413"/>
      <c r="BR23" s="413"/>
      <c r="BS23" s="413"/>
      <c r="BT23" s="413"/>
      <c r="BU23" s="414"/>
      <c r="BV23" s="412">
        <v>16059141</v>
      </c>
      <c r="BW23" s="413"/>
      <c r="BX23" s="413"/>
      <c r="BY23" s="413"/>
      <c r="BZ23" s="413"/>
      <c r="CA23" s="413"/>
      <c r="CB23" s="413"/>
      <c r="CC23" s="414"/>
      <c r="CD23" s="24"/>
      <c r="CE23" s="358"/>
      <c r="CF23" s="358"/>
      <c r="CG23" s="358"/>
      <c r="CH23" s="358"/>
      <c r="CI23" s="358"/>
      <c r="CJ23" s="358"/>
      <c r="CK23" s="358"/>
      <c r="CL23" s="358"/>
      <c r="CM23" s="358"/>
      <c r="CN23" s="358"/>
      <c r="CO23" s="358"/>
      <c r="CP23" s="358"/>
      <c r="CQ23" s="358"/>
      <c r="CR23" s="358"/>
      <c r="CS23" s="359"/>
      <c r="CT23" s="360"/>
      <c r="CU23" s="361"/>
      <c r="CV23" s="361"/>
      <c r="CW23" s="361"/>
      <c r="CX23" s="361"/>
      <c r="CY23" s="361"/>
      <c r="CZ23" s="361"/>
      <c r="DA23" s="362"/>
      <c r="DB23" s="360"/>
      <c r="DC23" s="361"/>
      <c r="DD23" s="361"/>
      <c r="DE23" s="361"/>
      <c r="DF23" s="361"/>
      <c r="DG23" s="361"/>
      <c r="DH23" s="361"/>
      <c r="DI23" s="362"/>
    </row>
    <row r="24" spans="1:113" ht="18.75" customHeight="1" x14ac:dyDescent="0.2">
      <c r="A24" s="2"/>
      <c r="B24" s="490"/>
      <c r="C24" s="400"/>
      <c r="D24" s="401"/>
      <c r="E24" s="415" t="s">
        <v>255</v>
      </c>
      <c r="F24" s="416"/>
      <c r="G24" s="416"/>
      <c r="H24" s="416"/>
      <c r="I24" s="416"/>
      <c r="J24" s="416"/>
      <c r="K24" s="417"/>
      <c r="L24" s="405">
        <v>1</v>
      </c>
      <c r="M24" s="406"/>
      <c r="N24" s="406"/>
      <c r="O24" s="406"/>
      <c r="P24" s="407"/>
      <c r="Q24" s="405">
        <v>7425</v>
      </c>
      <c r="R24" s="406"/>
      <c r="S24" s="406"/>
      <c r="T24" s="406"/>
      <c r="U24" s="406"/>
      <c r="V24" s="407"/>
      <c r="W24" s="399"/>
      <c r="X24" s="400"/>
      <c r="Y24" s="401"/>
      <c r="Z24" s="415" t="s">
        <v>258</v>
      </c>
      <c r="AA24" s="416"/>
      <c r="AB24" s="416"/>
      <c r="AC24" s="416"/>
      <c r="AD24" s="416"/>
      <c r="AE24" s="416"/>
      <c r="AF24" s="416"/>
      <c r="AG24" s="417"/>
      <c r="AH24" s="405">
        <v>294</v>
      </c>
      <c r="AI24" s="406"/>
      <c r="AJ24" s="406"/>
      <c r="AK24" s="406"/>
      <c r="AL24" s="407"/>
      <c r="AM24" s="405">
        <v>907578</v>
      </c>
      <c r="AN24" s="406"/>
      <c r="AO24" s="406"/>
      <c r="AP24" s="406"/>
      <c r="AQ24" s="406"/>
      <c r="AR24" s="407"/>
      <c r="AS24" s="405">
        <v>3087</v>
      </c>
      <c r="AT24" s="406"/>
      <c r="AU24" s="406"/>
      <c r="AV24" s="406"/>
      <c r="AW24" s="406"/>
      <c r="AX24" s="408"/>
      <c r="AY24" s="483" t="s">
        <v>259</v>
      </c>
      <c r="AZ24" s="484"/>
      <c r="BA24" s="484"/>
      <c r="BB24" s="484"/>
      <c r="BC24" s="484"/>
      <c r="BD24" s="484"/>
      <c r="BE24" s="484"/>
      <c r="BF24" s="484"/>
      <c r="BG24" s="484"/>
      <c r="BH24" s="484"/>
      <c r="BI24" s="484"/>
      <c r="BJ24" s="484"/>
      <c r="BK24" s="484"/>
      <c r="BL24" s="484"/>
      <c r="BM24" s="485"/>
      <c r="BN24" s="412">
        <v>12235876</v>
      </c>
      <c r="BO24" s="413"/>
      <c r="BP24" s="413"/>
      <c r="BQ24" s="413"/>
      <c r="BR24" s="413"/>
      <c r="BS24" s="413"/>
      <c r="BT24" s="413"/>
      <c r="BU24" s="414"/>
      <c r="BV24" s="412">
        <v>12478661</v>
      </c>
      <c r="BW24" s="413"/>
      <c r="BX24" s="413"/>
      <c r="BY24" s="413"/>
      <c r="BZ24" s="413"/>
      <c r="CA24" s="413"/>
      <c r="CB24" s="413"/>
      <c r="CC24" s="414"/>
      <c r="CD24" s="24"/>
      <c r="CE24" s="358"/>
      <c r="CF24" s="358"/>
      <c r="CG24" s="358"/>
      <c r="CH24" s="358"/>
      <c r="CI24" s="358"/>
      <c r="CJ24" s="358"/>
      <c r="CK24" s="358"/>
      <c r="CL24" s="358"/>
      <c r="CM24" s="358"/>
      <c r="CN24" s="358"/>
      <c r="CO24" s="358"/>
      <c r="CP24" s="358"/>
      <c r="CQ24" s="358"/>
      <c r="CR24" s="358"/>
      <c r="CS24" s="359"/>
      <c r="CT24" s="360"/>
      <c r="CU24" s="361"/>
      <c r="CV24" s="361"/>
      <c r="CW24" s="361"/>
      <c r="CX24" s="361"/>
      <c r="CY24" s="361"/>
      <c r="CZ24" s="361"/>
      <c r="DA24" s="362"/>
      <c r="DB24" s="360"/>
      <c r="DC24" s="361"/>
      <c r="DD24" s="361"/>
      <c r="DE24" s="361"/>
      <c r="DF24" s="361"/>
      <c r="DG24" s="361"/>
      <c r="DH24" s="361"/>
      <c r="DI24" s="362"/>
    </row>
    <row r="25" spans="1:113" ht="18.75" customHeight="1" x14ac:dyDescent="0.2">
      <c r="A25" s="2"/>
      <c r="B25" s="490"/>
      <c r="C25" s="400"/>
      <c r="D25" s="401"/>
      <c r="E25" s="415" t="s">
        <v>260</v>
      </c>
      <c r="F25" s="416"/>
      <c r="G25" s="416"/>
      <c r="H25" s="416"/>
      <c r="I25" s="416"/>
      <c r="J25" s="416"/>
      <c r="K25" s="417"/>
      <c r="L25" s="405">
        <v>2</v>
      </c>
      <c r="M25" s="406"/>
      <c r="N25" s="406"/>
      <c r="O25" s="406"/>
      <c r="P25" s="407"/>
      <c r="Q25" s="405">
        <v>6557</v>
      </c>
      <c r="R25" s="406"/>
      <c r="S25" s="406"/>
      <c r="T25" s="406"/>
      <c r="U25" s="406"/>
      <c r="V25" s="407"/>
      <c r="W25" s="399"/>
      <c r="X25" s="400"/>
      <c r="Y25" s="401"/>
      <c r="Z25" s="415" t="s">
        <v>195</v>
      </c>
      <c r="AA25" s="416"/>
      <c r="AB25" s="416"/>
      <c r="AC25" s="416"/>
      <c r="AD25" s="416"/>
      <c r="AE25" s="416"/>
      <c r="AF25" s="416"/>
      <c r="AG25" s="417"/>
      <c r="AH25" s="405">
        <v>51</v>
      </c>
      <c r="AI25" s="406"/>
      <c r="AJ25" s="406"/>
      <c r="AK25" s="406"/>
      <c r="AL25" s="407"/>
      <c r="AM25" s="405">
        <v>150756</v>
      </c>
      <c r="AN25" s="406"/>
      <c r="AO25" s="406"/>
      <c r="AP25" s="406"/>
      <c r="AQ25" s="406"/>
      <c r="AR25" s="407"/>
      <c r="AS25" s="405">
        <v>2956</v>
      </c>
      <c r="AT25" s="406"/>
      <c r="AU25" s="406"/>
      <c r="AV25" s="406"/>
      <c r="AW25" s="406"/>
      <c r="AX25" s="408"/>
      <c r="AY25" s="497" t="s">
        <v>35</v>
      </c>
      <c r="AZ25" s="498"/>
      <c r="BA25" s="498"/>
      <c r="BB25" s="498"/>
      <c r="BC25" s="498"/>
      <c r="BD25" s="498"/>
      <c r="BE25" s="498"/>
      <c r="BF25" s="498"/>
      <c r="BG25" s="498"/>
      <c r="BH25" s="498"/>
      <c r="BI25" s="498"/>
      <c r="BJ25" s="498"/>
      <c r="BK25" s="498"/>
      <c r="BL25" s="498"/>
      <c r="BM25" s="499"/>
      <c r="BN25" s="494">
        <v>2263933</v>
      </c>
      <c r="BO25" s="495"/>
      <c r="BP25" s="495"/>
      <c r="BQ25" s="495"/>
      <c r="BR25" s="495"/>
      <c r="BS25" s="495"/>
      <c r="BT25" s="495"/>
      <c r="BU25" s="496"/>
      <c r="BV25" s="494">
        <v>2707941</v>
      </c>
      <c r="BW25" s="495"/>
      <c r="BX25" s="495"/>
      <c r="BY25" s="495"/>
      <c r="BZ25" s="495"/>
      <c r="CA25" s="495"/>
      <c r="CB25" s="495"/>
      <c r="CC25" s="496"/>
      <c r="CD25" s="24"/>
      <c r="CE25" s="358"/>
      <c r="CF25" s="358"/>
      <c r="CG25" s="358"/>
      <c r="CH25" s="358"/>
      <c r="CI25" s="358"/>
      <c r="CJ25" s="358"/>
      <c r="CK25" s="358"/>
      <c r="CL25" s="358"/>
      <c r="CM25" s="358"/>
      <c r="CN25" s="358"/>
      <c r="CO25" s="358"/>
      <c r="CP25" s="358"/>
      <c r="CQ25" s="358"/>
      <c r="CR25" s="358"/>
      <c r="CS25" s="359"/>
      <c r="CT25" s="360"/>
      <c r="CU25" s="361"/>
      <c r="CV25" s="361"/>
      <c r="CW25" s="361"/>
      <c r="CX25" s="361"/>
      <c r="CY25" s="361"/>
      <c r="CZ25" s="361"/>
      <c r="DA25" s="362"/>
      <c r="DB25" s="360"/>
      <c r="DC25" s="361"/>
      <c r="DD25" s="361"/>
      <c r="DE25" s="361"/>
      <c r="DF25" s="361"/>
      <c r="DG25" s="361"/>
      <c r="DH25" s="361"/>
      <c r="DI25" s="362"/>
    </row>
    <row r="26" spans="1:113" ht="18.75" customHeight="1" x14ac:dyDescent="0.2">
      <c r="A26" s="2"/>
      <c r="B26" s="490"/>
      <c r="C26" s="400"/>
      <c r="D26" s="401"/>
      <c r="E26" s="415" t="s">
        <v>263</v>
      </c>
      <c r="F26" s="416"/>
      <c r="G26" s="416"/>
      <c r="H26" s="416"/>
      <c r="I26" s="416"/>
      <c r="J26" s="416"/>
      <c r="K26" s="417"/>
      <c r="L26" s="405">
        <v>1</v>
      </c>
      <c r="M26" s="406"/>
      <c r="N26" s="406"/>
      <c r="O26" s="406"/>
      <c r="P26" s="407"/>
      <c r="Q26" s="405">
        <v>6082</v>
      </c>
      <c r="R26" s="406"/>
      <c r="S26" s="406"/>
      <c r="T26" s="406"/>
      <c r="U26" s="406"/>
      <c r="V26" s="407"/>
      <c r="W26" s="399"/>
      <c r="X26" s="400"/>
      <c r="Y26" s="401"/>
      <c r="Z26" s="415" t="s">
        <v>264</v>
      </c>
      <c r="AA26" s="503"/>
      <c r="AB26" s="503"/>
      <c r="AC26" s="503"/>
      <c r="AD26" s="503"/>
      <c r="AE26" s="503"/>
      <c r="AF26" s="503"/>
      <c r="AG26" s="504"/>
      <c r="AH26" s="405">
        <v>7</v>
      </c>
      <c r="AI26" s="406"/>
      <c r="AJ26" s="406"/>
      <c r="AK26" s="406"/>
      <c r="AL26" s="407"/>
      <c r="AM26" s="405">
        <v>24983</v>
      </c>
      <c r="AN26" s="406"/>
      <c r="AO26" s="406"/>
      <c r="AP26" s="406"/>
      <c r="AQ26" s="406"/>
      <c r="AR26" s="407"/>
      <c r="AS26" s="405">
        <v>3569</v>
      </c>
      <c r="AT26" s="406"/>
      <c r="AU26" s="406"/>
      <c r="AV26" s="406"/>
      <c r="AW26" s="406"/>
      <c r="AX26" s="408"/>
      <c r="AY26" s="505" t="s">
        <v>265</v>
      </c>
      <c r="AZ26" s="506"/>
      <c r="BA26" s="506"/>
      <c r="BB26" s="506"/>
      <c r="BC26" s="506"/>
      <c r="BD26" s="506"/>
      <c r="BE26" s="506"/>
      <c r="BF26" s="506"/>
      <c r="BG26" s="506"/>
      <c r="BH26" s="506"/>
      <c r="BI26" s="506"/>
      <c r="BJ26" s="506"/>
      <c r="BK26" s="506"/>
      <c r="BL26" s="506"/>
      <c r="BM26" s="507"/>
      <c r="BN26" s="412" t="s">
        <v>201</v>
      </c>
      <c r="BO26" s="413"/>
      <c r="BP26" s="413"/>
      <c r="BQ26" s="413"/>
      <c r="BR26" s="413"/>
      <c r="BS26" s="413"/>
      <c r="BT26" s="413"/>
      <c r="BU26" s="414"/>
      <c r="BV26" s="412" t="s">
        <v>201</v>
      </c>
      <c r="BW26" s="413"/>
      <c r="BX26" s="413"/>
      <c r="BY26" s="413"/>
      <c r="BZ26" s="413"/>
      <c r="CA26" s="413"/>
      <c r="CB26" s="413"/>
      <c r="CC26" s="414"/>
      <c r="CD26" s="24"/>
      <c r="CE26" s="358"/>
      <c r="CF26" s="358"/>
      <c r="CG26" s="358"/>
      <c r="CH26" s="358"/>
      <c r="CI26" s="358"/>
      <c r="CJ26" s="358"/>
      <c r="CK26" s="358"/>
      <c r="CL26" s="358"/>
      <c r="CM26" s="358"/>
      <c r="CN26" s="358"/>
      <c r="CO26" s="358"/>
      <c r="CP26" s="358"/>
      <c r="CQ26" s="358"/>
      <c r="CR26" s="358"/>
      <c r="CS26" s="359"/>
      <c r="CT26" s="360"/>
      <c r="CU26" s="361"/>
      <c r="CV26" s="361"/>
      <c r="CW26" s="361"/>
      <c r="CX26" s="361"/>
      <c r="CY26" s="361"/>
      <c r="CZ26" s="361"/>
      <c r="DA26" s="362"/>
      <c r="DB26" s="360"/>
      <c r="DC26" s="361"/>
      <c r="DD26" s="361"/>
      <c r="DE26" s="361"/>
      <c r="DF26" s="361"/>
      <c r="DG26" s="361"/>
      <c r="DH26" s="361"/>
      <c r="DI26" s="362"/>
    </row>
    <row r="27" spans="1:113" ht="18.75" customHeight="1" x14ac:dyDescent="0.2">
      <c r="A27" s="2"/>
      <c r="B27" s="490"/>
      <c r="C27" s="400"/>
      <c r="D27" s="401"/>
      <c r="E27" s="415" t="s">
        <v>266</v>
      </c>
      <c r="F27" s="416"/>
      <c r="G27" s="416"/>
      <c r="H27" s="416"/>
      <c r="I27" s="416"/>
      <c r="J27" s="416"/>
      <c r="K27" s="417"/>
      <c r="L27" s="405">
        <v>1</v>
      </c>
      <c r="M27" s="406"/>
      <c r="N27" s="406"/>
      <c r="O27" s="406"/>
      <c r="P27" s="407"/>
      <c r="Q27" s="405">
        <v>3730</v>
      </c>
      <c r="R27" s="406"/>
      <c r="S27" s="406"/>
      <c r="T27" s="406"/>
      <c r="U27" s="406"/>
      <c r="V27" s="407"/>
      <c r="W27" s="399"/>
      <c r="X27" s="400"/>
      <c r="Y27" s="401"/>
      <c r="Z27" s="415" t="s">
        <v>267</v>
      </c>
      <c r="AA27" s="416"/>
      <c r="AB27" s="416"/>
      <c r="AC27" s="416"/>
      <c r="AD27" s="416"/>
      <c r="AE27" s="416"/>
      <c r="AF27" s="416"/>
      <c r="AG27" s="417"/>
      <c r="AH27" s="405" t="s">
        <v>201</v>
      </c>
      <c r="AI27" s="406"/>
      <c r="AJ27" s="406"/>
      <c r="AK27" s="406"/>
      <c r="AL27" s="407"/>
      <c r="AM27" s="405" t="s">
        <v>201</v>
      </c>
      <c r="AN27" s="406"/>
      <c r="AO27" s="406"/>
      <c r="AP27" s="406"/>
      <c r="AQ27" s="406"/>
      <c r="AR27" s="407"/>
      <c r="AS27" s="405" t="s">
        <v>201</v>
      </c>
      <c r="AT27" s="406"/>
      <c r="AU27" s="406"/>
      <c r="AV27" s="406"/>
      <c r="AW27" s="406"/>
      <c r="AX27" s="408"/>
      <c r="AY27" s="500" t="s">
        <v>270</v>
      </c>
      <c r="AZ27" s="501"/>
      <c r="BA27" s="501"/>
      <c r="BB27" s="501"/>
      <c r="BC27" s="501"/>
      <c r="BD27" s="501"/>
      <c r="BE27" s="501"/>
      <c r="BF27" s="501"/>
      <c r="BG27" s="501"/>
      <c r="BH27" s="501"/>
      <c r="BI27" s="501"/>
      <c r="BJ27" s="501"/>
      <c r="BK27" s="501"/>
      <c r="BL27" s="501"/>
      <c r="BM27" s="502"/>
      <c r="BN27" s="486" t="s">
        <v>201</v>
      </c>
      <c r="BO27" s="487"/>
      <c r="BP27" s="487"/>
      <c r="BQ27" s="487"/>
      <c r="BR27" s="487"/>
      <c r="BS27" s="487"/>
      <c r="BT27" s="487"/>
      <c r="BU27" s="488"/>
      <c r="BV27" s="486" t="s">
        <v>201</v>
      </c>
      <c r="BW27" s="487"/>
      <c r="BX27" s="487"/>
      <c r="BY27" s="487"/>
      <c r="BZ27" s="487"/>
      <c r="CA27" s="487"/>
      <c r="CB27" s="487"/>
      <c r="CC27" s="488"/>
      <c r="CD27" s="19"/>
      <c r="CE27" s="358"/>
      <c r="CF27" s="358"/>
      <c r="CG27" s="358"/>
      <c r="CH27" s="358"/>
      <c r="CI27" s="358"/>
      <c r="CJ27" s="358"/>
      <c r="CK27" s="358"/>
      <c r="CL27" s="358"/>
      <c r="CM27" s="358"/>
      <c r="CN27" s="358"/>
      <c r="CO27" s="358"/>
      <c r="CP27" s="358"/>
      <c r="CQ27" s="358"/>
      <c r="CR27" s="358"/>
      <c r="CS27" s="359"/>
      <c r="CT27" s="360"/>
      <c r="CU27" s="361"/>
      <c r="CV27" s="361"/>
      <c r="CW27" s="361"/>
      <c r="CX27" s="361"/>
      <c r="CY27" s="361"/>
      <c r="CZ27" s="361"/>
      <c r="DA27" s="362"/>
      <c r="DB27" s="360"/>
      <c r="DC27" s="361"/>
      <c r="DD27" s="361"/>
      <c r="DE27" s="361"/>
      <c r="DF27" s="361"/>
      <c r="DG27" s="361"/>
      <c r="DH27" s="361"/>
      <c r="DI27" s="362"/>
    </row>
    <row r="28" spans="1:113" ht="18.75" customHeight="1" x14ac:dyDescent="0.2">
      <c r="A28" s="2"/>
      <c r="B28" s="490"/>
      <c r="C28" s="400"/>
      <c r="D28" s="401"/>
      <c r="E28" s="415" t="s">
        <v>271</v>
      </c>
      <c r="F28" s="416"/>
      <c r="G28" s="416"/>
      <c r="H28" s="416"/>
      <c r="I28" s="416"/>
      <c r="J28" s="416"/>
      <c r="K28" s="417"/>
      <c r="L28" s="405">
        <v>1</v>
      </c>
      <c r="M28" s="406"/>
      <c r="N28" s="406"/>
      <c r="O28" s="406"/>
      <c r="P28" s="407"/>
      <c r="Q28" s="405">
        <v>3100</v>
      </c>
      <c r="R28" s="406"/>
      <c r="S28" s="406"/>
      <c r="T28" s="406"/>
      <c r="U28" s="406"/>
      <c r="V28" s="407"/>
      <c r="W28" s="399"/>
      <c r="X28" s="400"/>
      <c r="Y28" s="401"/>
      <c r="Z28" s="415" t="s">
        <v>33</v>
      </c>
      <c r="AA28" s="416"/>
      <c r="AB28" s="416"/>
      <c r="AC28" s="416"/>
      <c r="AD28" s="416"/>
      <c r="AE28" s="416"/>
      <c r="AF28" s="416"/>
      <c r="AG28" s="417"/>
      <c r="AH28" s="405" t="s">
        <v>201</v>
      </c>
      <c r="AI28" s="406"/>
      <c r="AJ28" s="406"/>
      <c r="AK28" s="406"/>
      <c r="AL28" s="407"/>
      <c r="AM28" s="405" t="s">
        <v>201</v>
      </c>
      <c r="AN28" s="406"/>
      <c r="AO28" s="406"/>
      <c r="AP28" s="406"/>
      <c r="AQ28" s="406"/>
      <c r="AR28" s="407"/>
      <c r="AS28" s="405" t="s">
        <v>201</v>
      </c>
      <c r="AT28" s="406"/>
      <c r="AU28" s="406"/>
      <c r="AV28" s="406"/>
      <c r="AW28" s="406"/>
      <c r="AX28" s="408"/>
      <c r="AY28" s="363" t="s">
        <v>272</v>
      </c>
      <c r="AZ28" s="364"/>
      <c r="BA28" s="364"/>
      <c r="BB28" s="365"/>
      <c r="BC28" s="497" t="s">
        <v>101</v>
      </c>
      <c r="BD28" s="498"/>
      <c r="BE28" s="498"/>
      <c r="BF28" s="498"/>
      <c r="BG28" s="498"/>
      <c r="BH28" s="498"/>
      <c r="BI28" s="498"/>
      <c r="BJ28" s="498"/>
      <c r="BK28" s="498"/>
      <c r="BL28" s="498"/>
      <c r="BM28" s="499"/>
      <c r="BN28" s="494">
        <v>674234</v>
      </c>
      <c r="BO28" s="495"/>
      <c r="BP28" s="495"/>
      <c r="BQ28" s="495"/>
      <c r="BR28" s="495"/>
      <c r="BS28" s="495"/>
      <c r="BT28" s="495"/>
      <c r="BU28" s="496"/>
      <c r="BV28" s="494">
        <v>648434</v>
      </c>
      <c r="BW28" s="495"/>
      <c r="BX28" s="495"/>
      <c r="BY28" s="495"/>
      <c r="BZ28" s="495"/>
      <c r="CA28" s="495"/>
      <c r="CB28" s="495"/>
      <c r="CC28" s="496"/>
      <c r="CD28" s="24"/>
      <c r="CE28" s="358"/>
      <c r="CF28" s="358"/>
      <c r="CG28" s="358"/>
      <c r="CH28" s="358"/>
      <c r="CI28" s="358"/>
      <c r="CJ28" s="358"/>
      <c r="CK28" s="358"/>
      <c r="CL28" s="358"/>
      <c r="CM28" s="358"/>
      <c r="CN28" s="358"/>
      <c r="CO28" s="358"/>
      <c r="CP28" s="358"/>
      <c r="CQ28" s="358"/>
      <c r="CR28" s="358"/>
      <c r="CS28" s="359"/>
      <c r="CT28" s="360"/>
      <c r="CU28" s="361"/>
      <c r="CV28" s="361"/>
      <c r="CW28" s="361"/>
      <c r="CX28" s="361"/>
      <c r="CY28" s="361"/>
      <c r="CZ28" s="361"/>
      <c r="DA28" s="362"/>
      <c r="DB28" s="360"/>
      <c r="DC28" s="361"/>
      <c r="DD28" s="361"/>
      <c r="DE28" s="361"/>
      <c r="DF28" s="361"/>
      <c r="DG28" s="361"/>
      <c r="DH28" s="361"/>
      <c r="DI28" s="362"/>
    </row>
    <row r="29" spans="1:113" ht="18.75" customHeight="1" x14ac:dyDescent="0.2">
      <c r="A29" s="2"/>
      <c r="B29" s="490"/>
      <c r="C29" s="400"/>
      <c r="D29" s="401"/>
      <c r="E29" s="415" t="s">
        <v>277</v>
      </c>
      <c r="F29" s="416"/>
      <c r="G29" s="416"/>
      <c r="H29" s="416"/>
      <c r="I29" s="416"/>
      <c r="J29" s="416"/>
      <c r="K29" s="417"/>
      <c r="L29" s="405">
        <v>16</v>
      </c>
      <c r="M29" s="406"/>
      <c r="N29" s="406"/>
      <c r="O29" s="406"/>
      <c r="P29" s="407"/>
      <c r="Q29" s="405">
        <v>2870</v>
      </c>
      <c r="R29" s="406"/>
      <c r="S29" s="406"/>
      <c r="T29" s="406"/>
      <c r="U29" s="406"/>
      <c r="V29" s="407"/>
      <c r="W29" s="402"/>
      <c r="X29" s="403"/>
      <c r="Y29" s="404"/>
      <c r="Z29" s="415" t="s">
        <v>279</v>
      </c>
      <c r="AA29" s="416"/>
      <c r="AB29" s="416"/>
      <c r="AC29" s="416"/>
      <c r="AD29" s="416"/>
      <c r="AE29" s="416"/>
      <c r="AF29" s="416"/>
      <c r="AG29" s="417"/>
      <c r="AH29" s="405">
        <v>294</v>
      </c>
      <c r="AI29" s="406"/>
      <c r="AJ29" s="406"/>
      <c r="AK29" s="406"/>
      <c r="AL29" s="407"/>
      <c r="AM29" s="405">
        <v>907578</v>
      </c>
      <c r="AN29" s="406"/>
      <c r="AO29" s="406"/>
      <c r="AP29" s="406"/>
      <c r="AQ29" s="406"/>
      <c r="AR29" s="407"/>
      <c r="AS29" s="405">
        <v>3087</v>
      </c>
      <c r="AT29" s="406"/>
      <c r="AU29" s="406"/>
      <c r="AV29" s="406"/>
      <c r="AW29" s="406"/>
      <c r="AX29" s="408"/>
      <c r="AY29" s="366"/>
      <c r="AZ29" s="367"/>
      <c r="BA29" s="367"/>
      <c r="BB29" s="368"/>
      <c r="BC29" s="409" t="s">
        <v>280</v>
      </c>
      <c r="BD29" s="410"/>
      <c r="BE29" s="410"/>
      <c r="BF29" s="410"/>
      <c r="BG29" s="410"/>
      <c r="BH29" s="410"/>
      <c r="BI29" s="410"/>
      <c r="BJ29" s="410"/>
      <c r="BK29" s="410"/>
      <c r="BL29" s="410"/>
      <c r="BM29" s="411"/>
      <c r="BN29" s="412">
        <v>100553</v>
      </c>
      <c r="BO29" s="413"/>
      <c r="BP29" s="413"/>
      <c r="BQ29" s="413"/>
      <c r="BR29" s="413"/>
      <c r="BS29" s="413"/>
      <c r="BT29" s="413"/>
      <c r="BU29" s="414"/>
      <c r="BV29" s="412">
        <v>100526</v>
      </c>
      <c r="BW29" s="413"/>
      <c r="BX29" s="413"/>
      <c r="BY29" s="413"/>
      <c r="BZ29" s="413"/>
      <c r="CA29" s="413"/>
      <c r="CB29" s="413"/>
      <c r="CC29" s="414"/>
      <c r="CD29" s="19"/>
      <c r="CE29" s="358"/>
      <c r="CF29" s="358"/>
      <c r="CG29" s="358"/>
      <c r="CH29" s="358"/>
      <c r="CI29" s="358"/>
      <c r="CJ29" s="358"/>
      <c r="CK29" s="358"/>
      <c r="CL29" s="358"/>
      <c r="CM29" s="358"/>
      <c r="CN29" s="358"/>
      <c r="CO29" s="358"/>
      <c r="CP29" s="358"/>
      <c r="CQ29" s="358"/>
      <c r="CR29" s="358"/>
      <c r="CS29" s="359"/>
      <c r="CT29" s="360"/>
      <c r="CU29" s="361"/>
      <c r="CV29" s="361"/>
      <c r="CW29" s="361"/>
      <c r="CX29" s="361"/>
      <c r="CY29" s="361"/>
      <c r="CZ29" s="361"/>
      <c r="DA29" s="362"/>
      <c r="DB29" s="360"/>
      <c r="DC29" s="361"/>
      <c r="DD29" s="361"/>
      <c r="DE29" s="361"/>
      <c r="DF29" s="361"/>
      <c r="DG29" s="361"/>
      <c r="DH29" s="361"/>
      <c r="DI29" s="362"/>
    </row>
    <row r="30" spans="1:113" ht="18.75" customHeight="1" x14ac:dyDescent="0.2">
      <c r="A30" s="2"/>
      <c r="B30" s="491"/>
      <c r="C30" s="492"/>
      <c r="D30" s="493"/>
      <c r="E30" s="471"/>
      <c r="F30" s="472"/>
      <c r="G30" s="472"/>
      <c r="H30" s="472"/>
      <c r="I30" s="472"/>
      <c r="J30" s="472"/>
      <c r="K30" s="473"/>
      <c r="L30" s="474"/>
      <c r="M30" s="475"/>
      <c r="N30" s="475"/>
      <c r="O30" s="475"/>
      <c r="P30" s="476"/>
      <c r="Q30" s="474"/>
      <c r="R30" s="475"/>
      <c r="S30" s="475"/>
      <c r="T30" s="475"/>
      <c r="U30" s="475"/>
      <c r="V30" s="476"/>
      <c r="W30" s="477" t="s">
        <v>282</v>
      </c>
      <c r="X30" s="478"/>
      <c r="Y30" s="478"/>
      <c r="Z30" s="478"/>
      <c r="AA30" s="478"/>
      <c r="AB30" s="478"/>
      <c r="AC30" s="478"/>
      <c r="AD30" s="478"/>
      <c r="AE30" s="478"/>
      <c r="AF30" s="478"/>
      <c r="AG30" s="479"/>
      <c r="AH30" s="480">
        <v>98.8</v>
      </c>
      <c r="AI30" s="481"/>
      <c r="AJ30" s="481"/>
      <c r="AK30" s="481"/>
      <c r="AL30" s="481"/>
      <c r="AM30" s="481"/>
      <c r="AN30" s="481"/>
      <c r="AO30" s="481"/>
      <c r="AP30" s="481"/>
      <c r="AQ30" s="481"/>
      <c r="AR30" s="481"/>
      <c r="AS30" s="481"/>
      <c r="AT30" s="481"/>
      <c r="AU30" s="481"/>
      <c r="AV30" s="481"/>
      <c r="AW30" s="481"/>
      <c r="AX30" s="482"/>
      <c r="AY30" s="369"/>
      <c r="AZ30" s="370"/>
      <c r="BA30" s="370"/>
      <c r="BB30" s="371"/>
      <c r="BC30" s="483" t="s">
        <v>62</v>
      </c>
      <c r="BD30" s="484"/>
      <c r="BE30" s="484"/>
      <c r="BF30" s="484"/>
      <c r="BG30" s="484"/>
      <c r="BH30" s="484"/>
      <c r="BI30" s="484"/>
      <c r="BJ30" s="484"/>
      <c r="BK30" s="484"/>
      <c r="BL30" s="484"/>
      <c r="BM30" s="485"/>
      <c r="BN30" s="486">
        <v>742197</v>
      </c>
      <c r="BO30" s="487"/>
      <c r="BP30" s="487"/>
      <c r="BQ30" s="487"/>
      <c r="BR30" s="487"/>
      <c r="BS30" s="487"/>
      <c r="BT30" s="487"/>
      <c r="BU30" s="488"/>
      <c r="BV30" s="486">
        <v>1031138</v>
      </c>
      <c r="BW30" s="487"/>
      <c r="BX30" s="487"/>
      <c r="BY30" s="487"/>
      <c r="BZ30" s="487"/>
      <c r="CA30" s="487"/>
      <c r="CB30" s="487"/>
      <c r="CC30" s="48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188</v>
      </c>
      <c r="D32" s="9"/>
      <c r="E32" s="9"/>
      <c r="F32" s="8"/>
      <c r="G32" s="8"/>
      <c r="H32" s="8"/>
      <c r="I32" s="8"/>
      <c r="J32" s="8"/>
      <c r="K32" s="8"/>
      <c r="L32" s="8"/>
      <c r="M32" s="8"/>
      <c r="N32" s="8"/>
      <c r="O32" s="8"/>
      <c r="P32" s="8"/>
      <c r="Q32" s="8"/>
      <c r="R32" s="8"/>
      <c r="S32" s="8"/>
      <c r="T32" s="8"/>
      <c r="U32" s="8" t="s">
        <v>91</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3" t="s">
        <v>119</v>
      </c>
      <c r="D33" s="453"/>
      <c r="E33" s="435" t="s">
        <v>289</v>
      </c>
      <c r="F33" s="435"/>
      <c r="G33" s="435"/>
      <c r="H33" s="435"/>
      <c r="I33" s="435"/>
      <c r="J33" s="435"/>
      <c r="K33" s="435"/>
      <c r="L33" s="435"/>
      <c r="M33" s="435"/>
      <c r="N33" s="435"/>
      <c r="O33" s="435"/>
      <c r="P33" s="435"/>
      <c r="Q33" s="435"/>
      <c r="R33" s="435"/>
      <c r="S33" s="435"/>
      <c r="T33" s="14"/>
      <c r="U33" s="453" t="s">
        <v>119</v>
      </c>
      <c r="V33" s="453"/>
      <c r="W33" s="435" t="s">
        <v>289</v>
      </c>
      <c r="X33" s="435"/>
      <c r="Y33" s="435"/>
      <c r="Z33" s="435"/>
      <c r="AA33" s="435"/>
      <c r="AB33" s="435"/>
      <c r="AC33" s="435"/>
      <c r="AD33" s="435"/>
      <c r="AE33" s="435"/>
      <c r="AF33" s="435"/>
      <c r="AG33" s="435"/>
      <c r="AH33" s="435"/>
      <c r="AI33" s="435"/>
      <c r="AJ33" s="435"/>
      <c r="AK33" s="435"/>
      <c r="AL33" s="14"/>
      <c r="AM33" s="453" t="s">
        <v>119</v>
      </c>
      <c r="AN33" s="453"/>
      <c r="AO33" s="435" t="s">
        <v>289</v>
      </c>
      <c r="AP33" s="435"/>
      <c r="AQ33" s="435"/>
      <c r="AR33" s="435"/>
      <c r="AS33" s="435"/>
      <c r="AT33" s="435"/>
      <c r="AU33" s="435"/>
      <c r="AV33" s="435"/>
      <c r="AW33" s="435"/>
      <c r="AX33" s="435"/>
      <c r="AY33" s="435"/>
      <c r="AZ33" s="435"/>
      <c r="BA33" s="435"/>
      <c r="BB33" s="435"/>
      <c r="BC33" s="435"/>
      <c r="BD33" s="10"/>
      <c r="BE33" s="435" t="s">
        <v>291</v>
      </c>
      <c r="BF33" s="435"/>
      <c r="BG33" s="435" t="s">
        <v>169</v>
      </c>
      <c r="BH33" s="435"/>
      <c r="BI33" s="435"/>
      <c r="BJ33" s="435"/>
      <c r="BK33" s="435"/>
      <c r="BL33" s="435"/>
      <c r="BM33" s="435"/>
      <c r="BN33" s="435"/>
      <c r="BO33" s="435"/>
      <c r="BP33" s="435"/>
      <c r="BQ33" s="435"/>
      <c r="BR33" s="435"/>
      <c r="BS33" s="435"/>
      <c r="BT33" s="435"/>
      <c r="BU33" s="435"/>
      <c r="BV33" s="10"/>
      <c r="BW33" s="453" t="s">
        <v>291</v>
      </c>
      <c r="BX33" s="453"/>
      <c r="BY33" s="435" t="s">
        <v>108</v>
      </c>
      <c r="BZ33" s="435"/>
      <c r="CA33" s="435"/>
      <c r="CB33" s="435"/>
      <c r="CC33" s="435"/>
      <c r="CD33" s="435"/>
      <c r="CE33" s="435"/>
      <c r="CF33" s="435"/>
      <c r="CG33" s="435"/>
      <c r="CH33" s="435"/>
      <c r="CI33" s="435"/>
      <c r="CJ33" s="435"/>
      <c r="CK33" s="435"/>
      <c r="CL33" s="435"/>
      <c r="CM33" s="435"/>
      <c r="CN33" s="14"/>
      <c r="CO33" s="453" t="s">
        <v>119</v>
      </c>
      <c r="CP33" s="453"/>
      <c r="CQ33" s="435" t="s">
        <v>293</v>
      </c>
      <c r="CR33" s="435"/>
      <c r="CS33" s="435"/>
      <c r="CT33" s="435"/>
      <c r="CU33" s="435"/>
      <c r="CV33" s="435"/>
      <c r="CW33" s="435"/>
      <c r="CX33" s="435"/>
      <c r="CY33" s="435"/>
      <c r="CZ33" s="435"/>
      <c r="DA33" s="435"/>
      <c r="DB33" s="435"/>
      <c r="DC33" s="435"/>
      <c r="DD33" s="435"/>
      <c r="DE33" s="435"/>
      <c r="DF33" s="14"/>
      <c r="DG33" s="470" t="s">
        <v>75</v>
      </c>
      <c r="DH33" s="470"/>
      <c r="DI33" s="21"/>
    </row>
    <row r="34" spans="1:113" ht="32.25" customHeight="1" x14ac:dyDescent="0.2">
      <c r="A34" s="2"/>
      <c r="B34" s="5"/>
      <c r="C34" s="419">
        <f>IF(E34="","",1)</f>
        <v>1</v>
      </c>
      <c r="D34" s="419"/>
      <c r="E34" s="418" t="str">
        <f>IF('各会計、関係団体の財政状況及び健全化判断比率'!B7="","",'各会計、関係団体の財政状況及び健全化判断比率'!B7)</f>
        <v>一般会計</v>
      </c>
      <c r="F34" s="418"/>
      <c r="G34" s="418"/>
      <c r="H34" s="418"/>
      <c r="I34" s="418"/>
      <c r="J34" s="418"/>
      <c r="K34" s="418"/>
      <c r="L34" s="418"/>
      <c r="M34" s="418"/>
      <c r="N34" s="418"/>
      <c r="O34" s="418"/>
      <c r="P34" s="418"/>
      <c r="Q34" s="418"/>
      <c r="R34" s="418"/>
      <c r="S34" s="418"/>
      <c r="T34" s="9"/>
      <c r="U34" s="419">
        <f>IF(W34="","",MAX(C34:D43)+1)</f>
        <v>2</v>
      </c>
      <c r="V34" s="419"/>
      <c r="W34" s="418" t="str">
        <f>IF('各会計、関係団体の財政状況及び健全化判断比率'!B28="","",'各会計、関係団体の財政状況及び健全化判断比率'!B28)</f>
        <v>国民健康保険事業特別会計</v>
      </c>
      <c r="X34" s="418"/>
      <c r="Y34" s="418"/>
      <c r="Z34" s="418"/>
      <c r="AA34" s="418"/>
      <c r="AB34" s="418"/>
      <c r="AC34" s="418"/>
      <c r="AD34" s="418"/>
      <c r="AE34" s="418"/>
      <c r="AF34" s="418"/>
      <c r="AG34" s="418"/>
      <c r="AH34" s="418"/>
      <c r="AI34" s="418"/>
      <c r="AJ34" s="418"/>
      <c r="AK34" s="418"/>
      <c r="AL34" s="9"/>
      <c r="AM34" s="419">
        <f>IF(AO34="","",MAX(C34:D43,U34:V43)+1)</f>
        <v>5</v>
      </c>
      <c r="AN34" s="419"/>
      <c r="AO34" s="418" t="str">
        <f>IF('各会計、関係団体の財政状況及び健全化判断比率'!B31="","",'各会計、関係団体の財政状況及び健全化判断比率'!B31)</f>
        <v>水道事業特別会計</v>
      </c>
      <c r="AP34" s="418"/>
      <c r="AQ34" s="418"/>
      <c r="AR34" s="418"/>
      <c r="AS34" s="418"/>
      <c r="AT34" s="418"/>
      <c r="AU34" s="418"/>
      <c r="AV34" s="418"/>
      <c r="AW34" s="418"/>
      <c r="AX34" s="418"/>
      <c r="AY34" s="418"/>
      <c r="AZ34" s="418"/>
      <c r="BA34" s="418"/>
      <c r="BB34" s="418"/>
      <c r="BC34" s="418"/>
      <c r="BD34" s="9"/>
      <c r="BE34" s="419">
        <f>IF(BG34="","",MAX(C34:D43,U34:V43,AM34:AN43)+1)</f>
        <v>7</v>
      </c>
      <c r="BF34" s="419"/>
      <c r="BG34" s="418" t="str">
        <f>IF('各会計、関係団体の財政状況及び健全化判断比率'!B33="","",'各会計、関係団体の財政状況及び健全化判断比率'!B33)</f>
        <v>公共下水道事業特別会計</v>
      </c>
      <c r="BH34" s="418"/>
      <c r="BI34" s="418"/>
      <c r="BJ34" s="418"/>
      <c r="BK34" s="418"/>
      <c r="BL34" s="418"/>
      <c r="BM34" s="418"/>
      <c r="BN34" s="418"/>
      <c r="BO34" s="418"/>
      <c r="BP34" s="418"/>
      <c r="BQ34" s="418"/>
      <c r="BR34" s="418"/>
      <c r="BS34" s="418"/>
      <c r="BT34" s="418"/>
      <c r="BU34" s="418"/>
      <c r="BV34" s="9"/>
      <c r="BW34" s="419">
        <f>IF(BY34="","",MAX(C34:D43,U34:V43,AM34:AN43,BE34:BF43)+1)</f>
        <v>8</v>
      </c>
      <c r="BX34" s="419"/>
      <c r="BY34" s="418" t="str">
        <f>IF('各会計、関係団体の財政状況及び健全化判断比率'!B68="","",'各会計、関係団体の財政状況及び健全化判断比率'!B68)</f>
        <v>相楽郡西部塵埃処理組合</v>
      </c>
      <c r="BZ34" s="418"/>
      <c r="CA34" s="418"/>
      <c r="CB34" s="418"/>
      <c r="CC34" s="418"/>
      <c r="CD34" s="418"/>
      <c r="CE34" s="418"/>
      <c r="CF34" s="418"/>
      <c r="CG34" s="418"/>
      <c r="CH34" s="418"/>
      <c r="CI34" s="418"/>
      <c r="CJ34" s="418"/>
      <c r="CK34" s="418"/>
      <c r="CL34" s="418"/>
      <c r="CM34" s="418"/>
      <c r="CN34" s="9"/>
      <c r="CO34" s="419">
        <f>IF(CQ34="","",MAX(C34:D43,U34:V43,AM34:AN43,BE34:BF43,BW34:BX43)+1)</f>
        <v>18</v>
      </c>
      <c r="CP34" s="419"/>
      <c r="CQ34" s="418" t="str">
        <f>IF('各会計、関係団体の財政状況及び健全化判断比率'!BS7="","",'各会計、関係団体の財政状況及び健全化判断比率'!BS7)</f>
        <v>学研都市京都土地開発公社</v>
      </c>
      <c r="CR34" s="418"/>
      <c r="CS34" s="418"/>
      <c r="CT34" s="418"/>
      <c r="CU34" s="418"/>
      <c r="CV34" s="418"/>
      <c r="CW34" s="418"/>
      <c r="CX34" s="418"/>
      <c r="CY34" s="418"/>
      <c r="CZ34" s="418"/>
      <c r="DA34" s="418"/>
      <c r="DB34" s="418"/>
      <c r="DC34" s="418"/>
      <c r="DD34" s="418"/>
      <c r="DE34" s="418"/>
      <c r="DF34" s="8"/>
      <c r="DG34" s="420" t="str">
        <f>IF('各会計、関係団体の財政状況及び健全化判断比率'!BR7="","",'各会計、関係団体の財政状況及び健全化判断比率'!BR7)</f>
        <v>〇</v>
      </c>
      <c r="DH34" s="420"/>
      <c r="DI34" s="21"/>
    </row>
    <row r="35" spans="1:113" ht="32.25" customHeight="1" x14ac:dyDescent="0.2">
      <c r="A35" s="2"/>
      <c r="B35" s="5"/>
      <c r="C35" s="419" t="str">
        <f t="shared" ref="C35:C43" si="0">IF(E35="","",C34+1)</f>
        <v/>
      </c>
      <c r="D35" s="419"/>
      <c r="E35" s="418" t="str">
        <f>IF('各会計、関係団体の財政状況及び健全化判断比率'!B8="","",'各会計、関係団体の財政状況及び健全化判断比率'!B8)</f>
        <v/>
      </c>
      <c r="F35" s="418"/>
      <c r="G35" s="418"/>
      <c r="H35" s="418"/>
      <c r="I35" s="418"/>
      <c r="J35" s="418"/>
      <c r="K35" s="418"/>
      <c r="L35" s="418"/>
      <c r="M35" s="418"/>
      <c r="N35" s="418"/>
      <c r="O35" s="418"/>
      <c r="P35" s="418"/>
      <c r="Q35" s="418"/>
      <c r="R35" s="418"/>
      <c r="S35" s="418"/>
      <c r="T35" s="9"/>
      <c r="U35" s="419">
        <f t="shared" ref="U35:U43" si="1">IF(W35="","",U34+1)</f>
        <v>3</v>
      </c>
      <c r="V35" s="419"/>
      <c r="W35" s="418" t="str">
        <f>IF('各会計、関係団体の財政状況及び健全化判断比率'!B29="","",'各会計、関係団体の財政状況及び健全化判断比率'!B29)</f>
        <v>介護保険事業特別会計</v>
      </c>
      <c r="X35" s="418"/>
      <c r="Y35" s="418"/>
      <c r="Z35" s="418"/>
      <c r="AA35" s="418"/>
      <c r="AB35" s="418"/>
      <c r="AC35" s="418"/>
      <c r="AD35" s="418"/>
      <c r="AE35" s="418"/>
      <c r="AF35" s="418"/>
      <c r="AG35" s="418"/>
      <c r="AH35" s="418"/>
      <c r="AI35" s="418"/>
      <c r="AJ35" s="418"/>
      <c r="AK35" s="418"/>
      <c r="AL35" s="9"/>
      <c r="AM35" s="419">
        <f t="shared" ref="AM35:AM43" si="2">IF(AO35="","",AM34+1)</f>
        <v>6</v>
      </c>
      <c r="AN35" s="419"/>
      <c r="AO35" s="418" t="str">
        <f>IF('各会計、関係団体の財政状況及び健全化判断比率'!B32="","",'各会計、関係団体の財政状況及び健全化判断比率'!B32)</f>
        <v>病院事業特別会計</v>
      </c>
      <c r="AP35" s="418"/>
      <c r="AQ35" s="418"/>
      <c r="AR35" s="418"/>
      <c r="AS35" s="418"/>
      <c r="AT35" s="418"/>
      <c r="AU35" s="418"/>
      <c r="AV35" s="418"/>
      <c r="AW35" s="418"/>
      <c r="AX35" s="418"/>
      <c r="AY35" s="418"/>
      <c r="AZ35" s="418"/>
      <c r="BA35" s="418"/>
      <c r="BB35" s="418"/>
      <c r="BC35" s="418"/>
      <c r="BD35" s="9"/>
      <c r="BE35" s="419" t="str">
        <f t="shared" ref="BE35:BE43" si="3">IF(BG35="","",BE34+1)</f>
        <v/>
      </c>
      <c r="BF35" s="419"/>
      <c r="BG35" s="418"/>
      <c r="BH35" s="418"/>
      <c r="BI35" s="418"/>
      <c r="BJ35" s="418"/>
      <c r="BK35" s="418"/>
      <c r="BL35" s="418"/>
      <c r="BM35" s="418"/>
      <c r="BN35" s="418"/>
      <c r="BO35" s="418"/>
      <c r="BP35" s="418"/>
      <c r="BQ35" s="418"/>
      <c r="BR35" s="418"/>
      <c r="BS35" s="418"/>
      <c r="BT35" s="418"/>
      <c r="BU35" s="418"/>
      <c r="BV35" s="9"/>
      <c r="BW35" s="419">
        <f t="shared" ref="BW35:BW43" si="4">IF(BY35="","",BW34+1)</f>
        <v>9</v>
      </c>
      <c r="BX35" s="419"/>
      <c r="BY35" s="418" t="str">
        <f>IF('各会計、関係団体の財政状況及び健全化判断比率'!B69="","",'各会計、関係団体の財政状況及び健全化判断比率'!B69)</f>
        <v>相楽郡広域事務組合（一般会計）</v>
      </c>
      <c r="BZ35" s="418"/>
      <c r="CA35" s="418"/>
      <c r="CB35" s="418"/>
      <c r="CC35" s="418"/>
      <c r="CD35" s="418"/>
      <c r="CE35" s="418"/>
      <c r="CF35" s="418"/>
      <c r="CG35" s="418"/>
      <c r="CH35" s="418"/>
      <c r="CI35" s="418"/>
      <c r="CJ35" s="418"/>
      <c r="CK35" s="418"/>
      <c r="CL35" s="418"/>
      <c r="CM35" s="418"/>
      <c r="CN35" s="9"/>
      <c r="CO35" s="419" t="str">
        <f t="shared" ref="CO35:CO43" si="5">IF(CQ35="","",CO34+1)</f>
        <v/>
      </c>
      <c r="CP35" s="419"/>
      <c r="CQ35" s="418" t="str">
        <f>IF('各会計、関係団体の財政状況及び健全化判断比率'!BS8="","",'各会計、関係団体の財政状況及び健全化判断比率'!BS8)</f>
        <v/>
      </c>
      <c r="CR35" s="418"/>
      <c r="CS35" s="418"/>
      <c r="CT35" s="418"/>
      <c r="CU35" s="418"/>
      <c r="CV35" s="418"/>
      <c r="CW35" s="418"/>
      <c r="CX35" s="418"/>
      <c r="CY35" s="418"/>
      <c r="CZ35" s="418"/>
      <c r="DA35" s="418"/>
      <c r="DB35" s="418"/>
      <c r="DC35" s="418"/>
      <c r="DD35" s="418"/>
      <c r="DE35" s="418"/>
      <c r="DF35" s="8"/>
      <c r="DG35" s="420" t="str">
        <f>IF('各会計、関係団体の財政状況及び健全化判断比率'!BR8="","",'各会計、関係団体の財政状況及び健全化判断比率'!BR8)</f>
        <v/>
      </c>
      <c r="DH35" s="420"/>
      <c r="DI35" s="21"/>
    </row>
    <row r="36" spans="1:113" ht="32.25" customHeight="1" x14ac:dyDescent="0.2">
      <c r="A36" s="2"/>
      <c r="B36" s="5"/>
      <c r="C36" s="419" t="str">
        <f t="shared" si="0"/>
        <v/>
      </c>
      <c r="D36" s="419"/>
      <c r="E36" s="418" t="str">
        <f>IF('各会計、関係団体の財政状況及び健全化判断比率'!B9="","",'各会計、関係団体の財政状況及び健全化判断比率'!B9)</f>
        <v/>
      </c>
      <c r="F36" s="418"/>
      <c r="G36" s="418"/>
      <c r="H36" s="418"/>
      <c r="I36" s="418"/>
      <c r="J36" s="418"/>
      <c r="K36" s="418"/>
      <c r="L36" s="418"/>
      <c r="M36" s="418"/>
      <c r="N36" s="418"/>
      <c r="O36" s="418"/>
      <c r="P36" s="418"/>
      <c r="Q36" s="418"/>
      <c r="R36" s="418"/>
      <c r="S36" s="418"/>
      <c r="T36" s="9"/>
      <c r="U36" s="419">
        <f t="shared" si="1"/>
        <v>4</v>
      </c>
      <c r="V36" s="419"/>
      <c r="W36" s="418" t="str">
        <f>IF('各会計、関係団体の財政状況及び健全化判断比率'!B30="","",'各会計、関係団体の財政状況及び健全化判断比率'!B30)</f>
        <v>後期高齢者医療特別会計</v>
      </c>
      <c r="X36" s="418"/>
      <c r="Y36" s="418"/>
      <c r="Z36" s="418"/>
      <c r="AA36" s="418"/>
      <c r="AB36" s="418"/>
      <c r="AC36" s="418"/>
      <c r="AD36" s="418"/>
      <c r="AE36" s="418"/>
      <c r="AF36" s="418"/>
      <c r="AG36" s="418"/>
      <c r="AH36" s="418"/>
      <c r="AI36" s="418"/>
      <c r="AJ36" s="418"/>
      <c r="AK36" s="418"/>
      <c r="AL36" s="9"/>
      <c r="AM36" s="419" t="str">
        <f t="shared" si="2"/>
        <v/>
      </c>
      <c r="AN36" s="419"/>
      <c r="AO36" s="418"/>
      <c r="AP36" s="418"/>
      <c r="AQ36" s="418"/>
      <c r="AR36" s="418"/>
      <c r="AS36" s="418"/>
      <c r="AT36" s="418"/>
      <c r="AU36" s="418"/>
      <c r="AV36" s="418"/>
      <c r="AW36" s="418"/>
      <c r="AX36" s="418"/>
      <c r="AY36" s="418"/>
      <c r="AZ36" s="418"/>
      <c r="BA36" s="418"/>
      <c r="BB36" s="418"/>
      <c r="BC36" s="418"/>
      <c r="BD36" s="9"/>
      <c r="BE36" s="419" t="str">
        <f t="shared" si="3"/>
        <v/>
      </c>
      <c r="BF36" s="419"/>
      <c r="BG36" s="418"/>
      <c r="BH36" s="418"/>
      <c r="BI36" s="418"/>
      <c r="BJ36" s="418"/>
      <c r="BK36" s="418"/>
      <c r="BL36" s="418"/>
      <c r="BM36" s="418"/>
      <c r="BN36" s="418"/>
      <c r="BO36" s="418"/>
      <c r="BP36" s="418"/>
      <c r="BQ36" s="418"/>
      <c r="BR36" s="418"/>
      <c r="BS36" s="418"/>
      <c r="BT36" s="418"/>
      <c r="BU36" s="418"/>
      <c r="BV36" s="9"/>
      <c r="BW36" s="419">
        <f t="shared" si="4"/>
        <v>10</v>
      </c>
      <c r="BX36" s="419"/>
      <c r="BY36" s="418" t="str">
        <f>IF('各会計、関係団体の財政状況及び健全化判断比率'!B70="","",'各会計、関係団体の財政状況及び健全化判断比率'!B70)</f>
        <v>相楽郡広域事務組合（相楽地区ふるさと市町村圏振興事業特別会計）</v>
      </c>
      <c r="BZ36" s="418"/>
      <c r="CA36" s="418"/>
      <c r="CB36" s="418"/>
      <c r="CC36" s="418"/>
      <c r="CD36" s="418"/>
      <c r="CE36" s="418"/>
      <c r="CF36" s="418"/>
      <c r="CG36" s="418"/>
      <c r="CH36" s="418"/>
      <c r="CI36" s="418"/>
      <c r="CJ36" s="418"/>
      <c r="CK36" s="418"/>
      <c r="CL36" s="418"/>
      <c r="CM36" s="418"/>
      <c r="CN36" s="9"/>
      <c r="CO36" s="419" t="str">
        <f t="shared" si="5"/>
        <v/>
      </c>
      <c r="CP36" s="419"/>
      <c r="CQ36" s="418" t="str">
        <f>IF('各会計、関係団体の財政状況及び健全化判断比率'!BS9="","",'各会計、関係団体の財政状況及び健全化判断比率'!BS9)</f>
        <v/>
      </c>
      <c r="CR36" s="418"/>
      <c r="CS36" s="418"/>
      <c r="CT36" s="418"/>
      <c r="CU36" s="418"/>
      <c r="CV36" s="418"/>
      <c r="CW36" s="418"/>
      <c r="CX36" s="418"/>
      <c r="CY36" s="418"/>
      <c r="CZ36" s="418"/>
      <c r="DA36" s="418"/>
      <c r="DB36" s="418"/>
      <c r="DC36" s="418"/>
      <c r="DD36" s="418"/>
      <c r="DE36" s="418"/>
      <c r="DF36" s="8"/>
      <c r="DG36" s="420" t="str">
        <f>IF('各会計、関係団体の財政状況及び健全化判断比率'!BR9="","",'各会計、関係団体の財政状況及び健全化判断比率'!BR9)</f>
        <v/>
      </c>
      <c r="DH36" s="420"/>
      <c r="DI36" s="21"/>
    </row>
    <row r="37" spans="1:113" ht="32.25" customHeight="1" x14ac:dyDescent="0.2">
      <c r="A37" s="2"/>
      <c r="B37" s="5"/>
      <c r="C37" s="419" t="str">
        <f t="shared" si="0"/>
        <v/>
      </c>
      <c r="D37" s="419"/>
      <c r="E37" s="418" t="str">
        <f>IF('各会計、関係団体の財政状況及び健全化判断比率'!B10="","",'各会計、関係団体の財政状況及び健全化判断比率'!B10)</f>
        <v/>
      </c>
      <c r="F37" s="418"/>
      <c r="G37" s="418"/>
      <c r="H37" s="418"/>
      <c r="I37" s="418"/>
      <c r="J37" s="418"/>
      <c r="K37" s="418"/>
      <c r="L37" s="418"/>
      <c r="M37" s="418"/>
      <c r="N37" s="418"/>
      <c r="O37" s="418"/>
      <c r="P37" s="418"/>
      <c r="Q37" s="418"/>
      <c r="R37" s="418"/>
      <c r="S37" s="418"/>
      <c r="T37" s="9"/>
      <c r="U37" s="419" t="str">
        <f t="shared" si="1"/>
        <v/>
      </c>
      <c r="V37" s="419"/>
      <c r="W37" s="418"/>
      <c r="X37" s="418"/>
      <c r="Y37" s="418"/>
      <c r="Z37" s="418"/>
      <c r="AA37" s="418"/>
      <c r="AB37" s="418"/>
      <c r="AC37" s="418"/>
      <c r="AD37" s="418"/>
      <c r="AE37" s="418"/>
      <c r="AF37" s="418"/>
      <c r="AG37" s="418"/>
      <c r="AH37" s="418"/>
      <c r="AI37" s="418"/>
      <c r="AJ37" s="418"/>
      <c r="AK37" s="418"/>
      <c r="AL37" s="9"/>
      <c r="AM37" s="419" t="str">
        <f t="shared" si="2"/>
        <v/>
      </c>
      <c r="AN37" s="419"/>
      <c r="AO37" s="418"/>
      <c r="AP37" s="418"/>
      <c r="AQ37" s="418"/>
      <c r="AR37" s="418"/>
      <c r="AS37" s="418"/>
      <c r="AT37" s="418"/>
      <c r="AU37" s="418"/>
      <c r="AV37" s="418"/>
      <c r="AW37" s="418"/>
      <c r="AX37" s="418"/>
      <c r="AY37" s="418"/>
      <c r="AZ37" s="418"/>
      <c r="BA37" s="418"/>
      <c r="BB37" s="418"/>
      <c r="BC37" s="418"/>
      <c r="BD37" s="9"/>
      <c r="BE37" s="419" t="str">
        <f t="shared" si="3"/>
        <v/>
      </c>
      <c r="BF37" s="419"/>
      <c r="BG37" s="418"/>
      <c r="BH37" s="418"/>
      <c r="BI37" s="418"/>
      <c r="BJ37" s="418"/>
      <c r="BK37" s="418"/>
      <c r="BL37" s="418"/>
      <c r="BM37" s="418"/>
      <c r="BN37" s="418"/>
      <c r="BO37" s="418"/>
      <c r="BP37" s="418"/>
      <c r="BQ37" s="418"/>
      <c r="BR37" s="418"/>
      <c r="BS37" s="418"/>
      <c r="BT37" s="418"/>
      <c r="BU37" s="418"/>
      <c r="BV37" s="9"/>
      <c r="BW37" s="419">
        <f t="shared" si="4"/>
        <v>11</v>
      </c>
      <c r="BX37" s="419"/>
      <c r="BY37" s="418" t="str">
        <f>IF('各会計、関係団体の財政状況及び健全化判断比率'!B71="","",'各会計、関係団体の財政状況及び健全化判断比率'!B71)</f>
        <v>京都府市町村議会議員公務災害補償等組合</v>
      </c>
      <c r="BZ37" s="418"/>
      <c r="CA37" s="418"/>
      <c r="CB37" s="418"/>
      <c r="CC37" s="418"/>
      <c r="CD37" s="418"/>
      <c r="CE37" s="418"/>
      <c r="CF37" s="418"/>
      <c r="CG37" s="418"/>
      <c r="CH37" s="418"/>
      <c r="CI37" s="418"/>
      <c r="CJ37" s="418"/>
      <c r="CK37" s="418"/>
      <c r="CL37" s="418"/>
      <c r="CM37" s="418"/>
      <c r="CN37" s="9"/>
      <c r="CO37" s="419" t="str">
        <f t="shared" si="5"/>
        <v/>
      </c>
      <c r="CP37" s="419"/>
      <c r="CQ37" s="418" t="str">
        <f>IF('各会計、関係団体の財政状況及び健全化判断比率'!BS10="","",'各会計、関係団体の財政状況及び健全化判断比率'!BS10)</f>
        <v/>
      </c>
      <c r="CR37" s="418"/>
      <c r="CS37" s="418"/>
      <c r="CT37" s="418"/>
      <c r="CU37" s="418"/>
      <c r="CV37" s="418"/>
      <c r="CW37" s="418"/>
      <c r="CX37" s="418"/>
      <c r="CY37" s="418"/>
      <c r="CZ37" s="418"/>
      <c r="DA37" s="418"/>
      <c r="DB37" s="418"/>
      <c r="DC37" s="418"/>
      <c r="DD37" s="418"/>
      <c r="DE37" s="418"/>
      <c r="DF37" s="8"/>
      <c r="DG37" s="420" t="str">
        <f>IF('各会計、関係団体の財政状況及び健全化判断比率'!BR10="","",'各会計、関係団体の財政状況及び健全化判断比率'!BR10)</f>
        <v/>
      </c>
      <c r="DH37" s="420"/>
      <c r="DI37" s="21"/>
    </row>
    <row r="38" spans="1:113" ht="32.25" customHeight="1" x14ac:dyDescent="0.2">
      <c r="A38" s="2"/>
      <c r="B38" s="5"/>
      <c r="C38" s="419" t="str">
        <f t="shared" si="0"/>
        <v/>
      </c>
      <c r="D38" s="419"/>
      <c r="E38" s="418" t="str">
        <f>IF('各会計、関係団体の財政状況及び健全化判断比率'!B11="","",'各会計、関係団体の財政状況及び健全化判断比率'!B11)</f>
        <v/>
      </c>
      <c r="F38" s="418"/>
      <c r="G38" s="418"/>
      <c r="H38" s="418"/>
      <c r="I38" s="418"/>
      <c r="J38" s="418"/>
      <c r="K38" s="418"/>
      <c r="L38" s="418"/>
      <c r="M38" s="418"/>
      <c r="N38" s="418"/>
      <c r="O38" s="418"/>
      <c r="P38" s="418"/>
      <c r="Q38" s="418"/>
      <c r="R38" s="418"/>
      <c r="S38" s="418"/>
      <c r="T38" s="9"/>
      <c r="U38" s="419" t="str">
        <f t="shared" si="1"/>
        <v/>
      </c>
      <c r="V38" s="419"/>
      <c r="W38" s="418"/>
      <c r="X38" s="418"/>
      <c r="Y38" s="418"/>
      <c r="Z38" s="418"/>
      <c r="AA38" s="418"/>
      <c r="AB38" s="418"/>
      <c r="AC38" s="418"/>
      <c r="AD38" s="418"/>
      <c r="AE38" s="418"/>
      <c r="AF38" s="418"/>
      <c r="AG38" s="418"/>
      <c r="AH38" s="418"/>
      <c r="AI38" s="418"/>
      <c r="AJ38" s="418"/>
      <c r="AK38" s="418"/>
      <c r="AL38" s="9"/>
      <c r="AM38" s="419" t="str">
        <f t="shared" si="2"/>
        <v/>
      </c>
      <c r="AN38" s="419"/>
      <c r="AO38" s="418"/>
      <c r="AP38" s="418"/>
      <c r="AQ38" s="418"/>
      <c r="AR38" s="418"/>
      <c r="AS38" s="418"/>
      <c r="AT38" s="418"/>
      <c r="AU38" s="418"/>
      <c r="AV38" s="418"/>
      <c r="AW38" s="418"/>
      <c r="AX38" s="418"/>
      <c r="AY38" s="418"/>
      <c r="AZ38" s="418"/>
      <c r="BA38" s="418"/>
      <c r="BB38" s="418"/>
      <c r="BC38" s="418"/>
      <c r="BD38" s="9"/>
      <c r="BE38" s="419" t="str">
        <f t="shared" si="3"/>
        <v/>
      </c>
      <c r="BF38" s="419"/>
      <c r="BG38" s="418"/>
      <c r="BH38" s="418"/>
      <c r="BI38" s="418"/>
      <c r="BJ38" s="418"/>
      <c r="BK38" s="418"/>
      <c r="BL38" s="418"/>
      <c r="BM38" s="418"/>
      <c r="BN38" s="418"/>
      <c r="BO38" s="418"/>
      <c r="BP38" s="418"/>
      <c r="BQ38" s="418"/>
      <c r="BR38" s="418"/>
      <c r="BS38" s="418"/>
      <c r="BT38" s="418"/>
      <c r="BU38" s="418"/>
      <c r="BV38" s="9"/>
      <c r="BW38" s="419">
        <f t="shared" si="4"/>
        <v>12</v>
      </c>
      <c r="BX38" s="419"/>
      <c r="BY38" s="418" t="str">
        <f>IF('各会計、関係団体の財政状況及び健全化判断比率'!B72="","",'各会計、関係団体の財政状況及び健全化判断比率'!B72)</f>
        <v>京都府後期高齢者医療広域連合（一般会計）</v>
      </c>
      <c r="BZ38" s="418"/>
      <c r="CA38" s="418"/>
      <c r="CB38" s="418"/>
      <c r="CC38" s="418"/>
      <c r="CD38" s="418"/>
      <c r="CE38" s="418"/>
      <c r="CF38" s="418"/>
      <c r="CG38" s="418"/>
      <c r="CH38" s="418"/>
      <c r="CI38" s="418"/>
      <c r="CJ38" s="418"/>
      <c r="CK38" s="418"/>
      <c r="CL38" s="418"/>
      <c r="CM38" s="418"/>
      <c r="CN38" s="9"/>
      <c r="CO38" s="419" t="str">
        <f t="shared" si="5"/>
        <v/>
      </c>
      <c r="CP38" s="419"/>
      <c r="CQ38" s="418" t="str">
        <f>IF('各会計、関係団体の財政状況及び健全化判断比率'!BS11="","",'各会計、関係団体の財政状況及び健全化判断比率'!BS11)</f>
        <v/>
      </c>
      <c r="CR38" s="418"/>
      <c r="CS38" s="418"/>
      <c r="CT38" s="418"/>
      <c r="CU38" s="418"/>
      <c r="CV38" s="418"/>
      <c r="CW38" s="418"/>
      <c r="CX38" s="418"/>
      <c r="CY38" s="418"/>
      <c r="CZ38" s="418"/>
      <c r="DA38" s="418"/>
      <c r="DB38" s="418"/>
      <c r="DC38" s="418"/>
      <c r="DD38" s="418"/>
      <c r="DE38" s="418"/>
      <c r="DF38" s="8"/>
      <c r="DG38" s="420" t="str">
        <f>IF('各会計、関係団体の財政状況及び健全化判断比率'!BR11="","",'各会計、関係団体の財政状況及び健全化判断比率'!BR11)</f>
        <v/>
      </c>
      <c r="DH38" s="420"/>
      <c r="DI38" s="21"/>
    </row>
    <row r="39" spans="1:113" ht="32.25" customHeight="1" x14ac:dyDescent="0.2">
      <c r="A39" s="2"/>
      <c r="B39" s="5"/>
      <c r="C39" s="419" t="str">
        <f t="shared" si="0"/>
        <v/>
      </c>
      <c r="D39" s="419"/>
      <c r="E39" s="418" t="str">
        <f>IF('各会計、関係団体の財政状況及び健全化判断比率'!B12="","",'各会計、関係団体の財政状況及び健全化判断比率'!B12)</f>
        <v/>
      </c>
      <c r="F39" s="418"/>
      <c r="G39" s="418"/>
      <c r="H39" s="418"/>
      <c r="I39" s="418"/>
      <c r="J39" s="418"/>
      <c r="K39" s="418"/>
      <c r="L39" s="418"/>
      <c r="M39" s="418"/>
      <c r="N39" s="418"/>
      <c r="O39" s="418"/>
      <c r="P39" s="418"/>
      <c r="Q39" s="418"/>
      <c r="R39" s="418"/>
      <c r="S39" s="418"/>
      <c r="T39" s="9"/>
      <c r="U39" s="419" t="str">
        <f t="shared" si="1"/>
        <v/>
      </c>
      <c r="V39" s="419"/>
      <c r="W39" s="418"/>
      <c r="X39" s="418"/>
      <c r="Y39" s="418"/>
      <c r="Z39" s="418"/>
      <c r="AA39" s="418"/>
      <c r="AB39" s="418"/>
      <c r="AC39" s="418"/>
      <c r="AD39" s="418"/>
      <c r="AE39" s="418"/>
      <c r="AF39" s="418"/>
      <c r="AG39" s="418"/>
      <c r="AH39" s="418"/>
      <c r="AI39" s="418"/>
      <c r="AJ39" s="418"/>
      <c r="AK39" s="418"/>
      <c r="AL39" s="9"/>
      <c r="AM39" s="419" t="str">
        <f t="shared" si="2"/>
        <v/>
      </c>
      <c r="AN39" s="419"/>
      <c r="AO39" s="418"/>
      <c r="AP39" s="418"/>
      <c r="AQ39" s="418"/>
      <c r="AR39" s="418"/>
      <c r="AS39" s="418"/>
      <c r="AT39" s="418"/>
      <c r="AU39" s="418"/>
      <c r="AV39" s="418"/>
      <c r="AW39" s="418"/>
      <c r="AX39" s="418"/>
      <c r="AY39" s="418"/>
      <c r="AZ39" s="418"/>
      <c r="BA39" s="418"/>
      <c r="BB39" s="418"/>
      <c r="BC39" s="418"/>
      <c r="BD39" s="9"/>
      <c r="BE39" s="419" t="str">
        <f t="shared" si="3"/>
        <v/>
      </c>
      <c r="BF39" s="419"/>
      <c r="BG39" s="418"/>
      <c r="BH39" s="418"/>
      <c r="BI39" s="418"/>
      <c r="BJ39" s="418"/>
      <c r="BK39" s="418"/>
      <c r="BL39" s="418"/>
      <c r="BM39" s="418"/>
      <c r="BN39" s="418"/>
      <c r="BO39" s="418"/>
      <c r="BP39" s="418"/>
      <c r="BQ39" s="418"/>
      <c r="BR39" s="418"/>
      <c r="BS39" s="418"/>
      <c r="BT39" s="418"/>
      <c r="BU39" s="418"/>
      <c r="BV39" s="9"/>
      <c r="BW39" s="419">
        <f t="shared" si="4"/>
        <v>13</v>
      </c>
      <c r="BX39" s="419"/>
      <c r="BY39" s="418" t="str">
        <f>IF('各会計、関係団体の財政状況及び健全化判断比率'!B73="","",'各会計、関係団体の財政状況及び健全化判断比率'!B73)</f>
        <v>京都府後期高齢者医療広域連合（特別会計）</v>
      </c>
      <c r="BZ39" s="418"/>
      <c r="CA39" s="418"/>
      <c r="CB39" s="418"/>
      <c r="CC39" s="418"/>
      <c r="CD39" s="418"/>
      <c r="CE39" s="418"/>
      <c r="CF39" s="418"/>
      <c r="CG39" s="418"/>
      <c r="CH39" s="418"/>
      <c r="CI39" s="418"/>
      <c r="CJ39" s="418"/>
      <c r="CK39" s="418"/>
      <c r="CL39" s="418"/>
      <c r="CM39" s="418"/>
      <c r="CN39" s="9"/>
      <c r="CO39" s="419" t="str">
        <f t="shared" si="5"/>
        <v/>
      </c>
      <c r="CP39" s="419"/>
      <c r="CQ39" s="418" t="str">
        <f>IF('各会計、関係団体の財政状況及び健全化判断比率'!BS12="","",'各会計、関係団体の財政状況及び健全化判断比率'!BS12)</f>
        <v/>
      </c>
      <c r="CR39" s="418"/>
      <c r="CS39" s="418"/>
      <c r="CT39" s="418"/>
      <c r="CU39" s="418"/>
      <c r="CV39" s="418"/>
      <c r="CW39" s="418"/>
      <c r="CX39" s="418"/>
      <c r="CY39" s="418"/>
      <c r="CZ39" s="418"/>
      <c r="DA39" s="418"/>
      <c r="DB39" s="418"/>
      <c r="DC39" s="418"/>
      <c r="DD39" s="418"/>
      <c r="DE39" s="418"/>
      <c r="DF39" s="8"/>
      <c r="DG39" s="420" t="str">
        <f>IF('各会計、関係団体の財政状況及び健全化判断比率'!BR12="","",'各会計、関係団体の財政状況及び健全化判断比率'!BR12)</f>
        <v/>
      </c>
      <c r="DH39" s="420"/>
      <c r="DI39" s="21"/>
    </row>
    <row r="40" spans="1:113" ht="32.25" customHeight="1" x14ac:dyDescent="0.2">
      <c r="A40" s="2"/>
      <c r="B40" s="5"/>
      <c r="C40" s="419" t="str">
        <f t="shared" si="0"/>
        <v/>
      </c>
      <c r="D40" s="419"/>
      <c r="E40" s="418" t="str">
        <f>IF('各会計、関係団体の財政状況及び健全化判断比率'!B13="","",'各会計、関係団体の財政状況及び健全化判断比率'!B13)</f>
        <v/>
      </c>
      <c r="F40" s="418"/>
      <c r="G40" s="418"/>
      <c r="H40" s="418"/>
      <c r="I40" s="418"/>
      <c r="J40" s="418"/>
      <c r="K40" s="418"/>
      <c r="L40" s="418"/>
      <c r="M40" s="418"/>
      <c r="N40" s="418"/>
      <c r="O40" s="418"/>
      <c r="P40" s="418"/>
      <c r="Q40" s="418"/>
      <c r="R40" s="418"/>
      <c r="S40" s="418"/>
      <c r="T40" s="9"/>
      <c r="U40" s="419" t="str">
        <f t="shared" si="1"/>
        <v/>
      </c>
      <c r="V40" s="419"/>
      <c r="W40" s="418"/>
      <c r="X40" s="418"/>
      <c r="Y40" s="418"/>
      <c r="Z40" s="418"/>
      <c r="AA40" s="418"/>
      <c r="AB40" s="418"/>
      <c r="AC40" s="418"/>
      <c r="AD40" s="418"/>
      <c r="AE40" s="418"/>
      <c r="AF40" s="418"/>
      <c r="AG40" s="418"/>
      <c r="AH40" s="418"/>
      <c r="AI40" s="418"/>
      <c r="AJ40" s="418"/>
      <c r="AK40" s="418"/>
      <c r="AL40" s="9"/>
      <c r="AM40" s="419" t="str">
        <f t="shared" si="2"/>
        <v/>
      </c>
      <c r="AN40" s="419"/>
      <c r="AO40" s="418"/>
      <c r="AP40" s="418"/>
      <c r="AQ40" s="418"/>
      <c r="AR40" s="418"/>
      <c r="AS40" s="418"/>
      <c r="AT40" s="418"/>
      <c r="AU40" s="418"/>
      <c r="AV40" s="418"/>
      <c r="AW40" s="418"/>
      <c r="AX40" s="418"/>
      <c r="AY40" s="418"/>
      <c r="AZ40" s="418"/>
      <c r="BA40" s="418"/>
      <c r="BB40" s="418"/>
      <c r="BC40" s="418"/>
      <c r="BD40" s="9"/>
      <c r="BE40" s="419" t="str">
        <f t="shared" si="3"/>
        <v/>
      </c>
      <c r="BF40" s="419"/>
      <c r="BG40" s="418"/>
      <c r="BH40" s="418"/>
      <c r="BI40" s="418"/>
      <c r="BJ40" s="418"/>
      <c r="BK40" s="418"/>
      <c r="BL40" s="418"/>
      <c r="BM40" s="418"/>
      <c r="BN40" s="418"/>
      <c r="BO40" s="418"/>
      <c r="BP40" s="418"/>
      <c r="BQ40" s="418"/>
      <c r="BR40" s="418"/>
      <c r="BS40" s="418"/>
      <c r="BT40" s="418"/>
      <c r="BU40" s="418"/>
      <c r="BV40" s="9"/>
      <c r="BW40" s="419">
        <f t="shared" si="4"/>
        <v>14</v>
      </c>
      <c r="BX40" s="419"/>
      <c r="BY40" s="418" t="str">
        <f>IF('各会計、関係団体の財政状況及び健全化判断比率'!B74="","",'各会計、関係団体の財政状況及び健全化判断比率'!B74)</f>
        <v>京都府住宅新築資金等貸付事業管理組合（一般会計）</v>
      </c>
      <c r="BZ40" s="418"/>
      <c r="CA40" s="418"/>
      <c r="CB40" s="418"/>
      <c r="CC40" s="418"/>
      <c r="CD40" s="418"/>
      <c r="CE40" s="418"/>
      <c r="CF40" s="418"/>
      <c r="CG40" s="418"/>
      <c r="CH40" s="418"/>
      <c r="CI40" s="418"/>
      <c r="CJ40" s="418"/>
      <c r="CK40" s="418"/>
      <c r="CL40" s="418"/>
      <c r="CM40" s="418"/>
      <c r="CN40" s="9"/>
      <c r="CO40" s="419" t="str">
        <f t="shared" si="5"/>
        <v/>
      </c>
      <c r="CP40" s="419"/>
      <c r="CQ40" s="418" t="str">
        <f>IF('各会計、関係団体の財政状況及び健全化判断比率'!BS13="","",'各会計、関係団体の財政状況及び健全化判断比率'!BS13)</f>
        <v/>
      </c>
      <c r="CR40" s="418"/>
      <c r="CS40" s="418"/>
      <c r="CT40" s="418"/>
      <c r="CU40" s="418"/>
      <c r="CV40" s="418"/>
      <c r="CW40" s="418"/>
      <c r="CX40" s="418"/>
      <c r="CY40" s="418"/>
      <c r="CZ40" s="418"/>
      <c r="DA40" s="418"/>
      <c r="DB40" s="418"/>
      <c r="DC40" s="418"/>
      <c r="DD40" s="418"/>
      <c r="DE40" s="418"/>
      <c r="DF40" s="8"/>
      <c r="DG40" s="420" t="str">
        <f>IF('各会計、関係団体の財政状況及び健全化判断比率'!BR13="","",'各会計、関係団体の財政状況及び健全化判断比率'!BR13)</f>
        <v/>
      </c>
      <c r="DH40" s="420"/>
      <c r="DI40" s="21"/>
    </row>
    <row r="41" spans="1:113" ht="32.25" customHeight="1" x14ac:dyDescent="0.2">
      <c r="A41" s="2"/>
      <c r="B41" s="5"/>
      <c r="C41" s="419" t="str">
        <f t="shared" si="0"/>
        <v/>
      </c>
      <c r="D41" s="419"/>
      <c r="E41" s="418" t="str">
        <f>IF('各会計、関係団体の財政状況及び健全化判断比率'!B14="","",'各会計、関係団体の財政状況及び健全化判断比率'!B14)</f>
        <v/>
      </c>
      <c r="F41" s="418"/>
      <c r="G41" s="418"/>
      <c r="H41" s="418"/>
      <c r="I41" s="418"/>
      <c r="J41" s="418"/>
      <c r="K41" s="418"/>
      <c r="L41" s="418"/>
      <c r="M41" s="418"/>
      <c r="N41" s="418"/>
      <c r="O41" s="418"/>
      <c r="P41" s="418"/>
      <c r="Q41" s="418"/>
      <c r="R41" s="418"/>
      <c r="S41" s="418"/>
      <c r="T41" s="9"/>
      <c r="U41" s="419" t="str">
        <f t="shared" si="1"/>
        <v/>
      </c>
      <c r="V41" s="419"/>
      <c r="W41" s="418"/>
      <c r="X41" s="418"/>
      <c r="Y41" s="418"/>
      <c r="Z41" s="418"/>
      <c r="AA41" s="418"/>
      <c r="AB41" s="418"/>
      <c r="AC41" s="418"/>
      <c r="AD41" s="418"/>
      <c r="AE41" s="418"/>
      <c r="AF41" s="418"/>
      <c r="AG41" s="418"/>
      <c r="AH41" s="418"/>
      <c r="AI41" s="418"/>
      <c r="AJ41" s="418"/>
      <c r="AK41" s="418"/>
      <c r="AL41" s="9"/>
      <c r="AM41" s="419" t="str">
        <f t="shared" si="2"/>
        <v/>
      </c>
      <c r="AN41" s="419"/>
      <c r="AO41" s="418"/>
      <c r="AP41" s="418"/>
      <c r="AQ41" s="418"/>
      <c r="AR41" s="418"/>
      <c r="AS41" s="418"/>
      <c r="AT41" s="418"/>
      <c r="AU41" s="418"/>
      <c r="AV41" s="418"/>
      <c r="AW41" s="418"/>
      <c r="AX41" s="418"/>
      <c r="AY41" s="418"/>
      <c r="AZ41" s="418"/>
      <c r="BA41" s="418"/>
      <c r="BB41" s="418"/>
      <c r="BC41" s="418"/>
      <c r="BD41" s="9"/>
      <c r="BE41" s="419" t="str">
        <f t="shared" si="3"/>
        <v/>
      </c>
      <c r="BF41" s="419"/>
      <c r="BG41" s="418"/>
      <c r="BH41" s="418"/>
      <c r="BI41" s="418"/>
      <c r="BJ41" s="418"/>
      <c r="BK41" s="418"/>
      <c r="BL41" s="418"/>
      <c r="BM41" s="418"/>
      <c r="BN41" s="418"/>
      <c r="BO41" s="418"/>
      <c r="BP41" s="418"/>
      <c r="BQ41" s="418"/>
      <c r="BR41" s="418"/>
      <c r="BS41" s="418"/>
      <c r="BT41" s="418"/>
      <c r="BU41" s="418"/>
      <c r="BV41" s="9"/>
      <c r="BW41" s="419">
        <f t="shared" si="4"/>
        <v>15</v>
      </c>
      <c r="BX41" s="419"/>
      <c r="BY41" s="418" t="str">
        <f>IF('各会計、関係団体の財政状況及び健全化判断比率'!B75="","",'各会計、関係団体の財政状況及び健全化判断比率'!B75)</f>
        <v>京都府住宅新築資金等貸付事業管理組合（特別会計）</v>
      </c>
      <c r="BZ41" s="418"/>
      <c r="CA41" s="418"/>
      <c r="CB41" s="418"/>
      <c r="CC41" s="418"/>
      <c r="CD41" s="418"/>
      <c r="CE41" s="418"/>
      <c r="CF41" s="418"/>
      <c r="CG41" s="418"/>
      <c r="CH41" s="418"/>
      <c r="CI41" s="418"/>
      <c r="CJ41" s="418"/>
      <c r="CK41" s="418"/>
      <c r="CL41" s="418"/>
      <c r="CM41" s="418"/>
      <c r="CN41" s="9"/>
      <c r="CO41" s="419" t="str">
        <f t="shared" si="5"/>
        <v/>
      </c>
      <c r="CP41" s="419"/>
      <c r="CQ41" s="418" t="str">
        <f>IF('各会計、関係団体の財政状況及び健全化判断比率'!BS14="","",'各会計、関係団体の財政状況及び健全化判断比率'!BS14)</f>
        <v/>
      </c>
      <c r="CR41" s="418"/>
      <c r="CS41" s="418"/>
      <c r="CT41" s="418"/>
      <c r="CU41" s="418"/>
      <c r="CV41" s="418"/>
      <c r="CW41" s="418"/>
      <c r="CX41" s="418"/>
      <c r="CY41" s="418"/>
      <c r="CZ41" s="418"/>
      <c r="DA41" s="418"/>
      <c r="DB41" s="418"/>
      <c r="DC41" s="418"/>
      <c r="DD41" s="418"/>
      <c r="DE41" s="418"/>
      <c r="DF41" s="8"/>
      <c r="DG41" s="420" t="str">
        <f>IF('各会計、関係団体の財政状況及び健全化判断比率'!BR14="","",'各会計、関係団体の財政状況及び健全化判断比率'!BR14)</f>
        <v/>
      </c>
      <c r="DH41" s="420"/>
      <c r="DI41" s="21"/>
    </row>
    <row r="42" spans="1:113" ht="32.25" customHeight="1" x14ac:dyDescent="0.2">
      <c r="B42" s="5"/>
      <c r="C42" s="419" t="str">
        <f t="shared" si="0"/>
        <v/>
      </c>
      <c r="D42" s="419"/>
      <c r="E42" s="418" t="str">
        <f>IF('各会計、関係団体の財政状況及び健全化判断比率'!B15="","",'各会計、関係団体の財政状況及び健全化判断比率'!B15)</f>
        <v/>
      </c>
      <c r="F42" s="418"/>
      <c r="G42" s="418"/>
      <c r="H42" s="418"/>
      <c r="I42" s="418"/>
      <c r="J42" s="418"/>
      <c r="K42" s="418"/>
      <c r="L42" s="418"/>
      <c r="M42" s="418"/>
      <c r="N42" s="418"/>
      <c r="O42" s="418"/>
      <c r="P42" s="418"/>
      <c r="Q42" s="418"/>
      <c r="R42" s="418"/>
      <c r="S42" s="418"/>
      <c r="T42" s="9"/>
      <c r="U42" s="419" t="str">
        <f t="shared" si="1"/>
        <v/>
      </c>
      <c r="V42" s="419"/>
      <c r="W42" s="418"/>
      <c r="X42" s="418"/>
      <c r="Y42" s="418"/>
      <c r="Z42" s="418"/>
      <c r="AA42" s="418"/>
      <c r="AB42" s="418"/>
      <c r="AC42" s="418"/>
      <c r="AD42" s="418"/>
      <c r="AE42" s="418"/>
      <c r="AF42" s="418"/>
      <c r="AG42" s="418"/>
      <c r="AH42" s="418"/>
      <c r="AI42" s="418"/>
      <c r="AJ42" s="418"/>
      <c r="AK42" s="418"/>
      <c r="AL42" s="9"/>
      <c r="AM42" s="419" t="str">
        <f t="shared" si="2"/>
        <v/>
      </c>
      <c r="AN42" s="419"/>
      <c r="AO42" s="418"/>
      <c r="AP42" s="418"/>
      <c r="AQ42" s="418"/>
      <c r="AR42" s="418"/>
      <c r="AS42" s="418"/>
      <c r="AT42" s="418"/>
      <c r="AU42" s="418"/>
      <c r="AV42" s="418"/>
      <c r="AW42" s="418"/>
      <c r="AX42" s="418"/>
      <c r="AY42" s="418"/>
      <c r="AZ42" s="418"/>
      <c r="BA42" s="418"/>
      <c r="BB42" s="418"/>
      <c r="BC42" s="418"/>
      <c r="BD42" s="9"/>
      <c r="BE42" s="419" t="str">
        <f t="shared" si="3"/>
        <v/>
      </c>
      <c r="BF42" s="419"/>
      <c r="BG42" s="418"/>
      <c r="BH42" s="418"/>
      <c r="BI42" s="418"/>
      <c r="BJ42" s="418"/>
      <c r="BK42" s="418"/>
      <c r="BL42" s="418"/>
      <c r="BM42" s="418"/>
      <c r="BN42" s="418"/>
      <c r="BO42" s="418"/>
      <c r="BP42" s="418"/>
      <c r="BQ42" s="418"/>
      <c r="BR42" s="418"/>
      <c r="BS42" s="418"/>
      <c r="BT42" s="418"/>
      <c r="BU42" s="418"/>
      <c r="BV42" s="9"/>
      <c r="BW42" s="419">
        <f t="shared" si="4"/>
        <v>16</v>
      </c>
      <c r="BX42" s="419"/>
      <c r="BY42" s="418" t="str">
        <f>IF('各会計、関係団体の財政状況及び健全化判断比率'!B76="","",'各会計、関係団体の財政状況及び健全化判断比率'!B76)</f>
        <v>京都府自治会館管理組合</v>
      </c>
      <c r="BZ42" s="418"/>
      <c r="CA42" s="418"/>
      <c r="CB42" s="418"/>
      <c r="CC42" s="418"/>
      <c r="CD42" s="418"/>
      <c r="CE42" s="418"/>
      <c r="CF42" s="418"/>
      <c r="CG42" s="418"/>
      <c r="CH42" s="418"/>
      <c r="CI42" s="418"/>
      <c r="CJ42" s="418"/>
      <c r="CK42" s="418"/>
      <c r="CL42" s="418"/>
      <c r="CM42" s="418"/>
      <c r="CN42" s="9"/>
      <c r="CO42" s="419" t="str">
        <f t="shared" si="5"/>
        <v/>
      </c>
      <c r="CP42" s="419"/>
      <c r="CQ42" s="418" t="str">
        <f>IF('各会計、関係団体の財政状況及び健全化判断比率'!BS15="","",'各会計、関係団体の財政状況及び健全化判断比率'!BS15)</f>
        <v/>
      </c>
      <c r="CR42" s="418"/>
      <c r="CS42" s="418"/>
      <c r="CT42" s="418"/>
      <c r="CU42" s="418"/>
      <c r="CV42" s="418"/>
      <c r="CW42" s="418"/>
      <c r="CX42" s="418"/>
      <c r="CY42" s="418"/>
      <c r="CZ42" s="418"/>
      <c r="DA42" s="418"/>
      <c r="DB42" s="418"/>
      <c r="DC42" s="418"/>
      <c r="DD42" s="418"/>
      <c r="DE42" s="418"/>
      <c r="DF42" s="8"/>
      <c r="DG42" s="420" t="str">
        <f>IF('各会計、関係団体の財政状況及び健全化判断比率'!BR15="","",'各会計、関係団体の財政状況及び健全化判断比率'!BR15)</f>
        <v/>
      </c>
      <c r="DH42" s="420"/>
      <c r="DI42" s="21"/>
    </row>
    <row r="43" spans="1:113" ht="32.25" customHeight="1" x14ac:dyDescent="0.2">
      <c r="B43" s="5"/>
      <c r="C43" s="419" t="str">
        <f t="shared" si="0"/>
        <v/>
      </c>
      <c r="D43" s="419"/>
      <c r="E43" s="418" t="str">
        <f>IF('各会計、関係団体の財政状況及び健全化判断比率'!B16="","",'各会計、関係団体の財政状況及び健全化判断比率'!B16)</f>
        <v/>
      </c>
      <c r="F43" s="418"/>
      <c r="G43" s="418"/>
      <c r="H43" s="418"/>
      <c r="I43" s="418"/>
      <c r="J43" s="418"/>
      <c r="K43" s="418"/>
      <c r="L43" s="418"/>
      <c r="M43" s="418"/>
      <c r="N43" s="418"/>
      <c r="O43" s="418"/>
      <c r="P43" s="418"/>
      <c r="Q43" s="418"/>
      <c r="R43" s="418"/>
      <c r="S43" s="418"/>
      <c r="T43" s="9"/>
      <c r="U43" s="419" t="str">
        <f t="shared" si="1"/>
        <v/>
      </c>
      <c r="V43" s="419"/>
      <c r="W43" s="418"/>
      <c r="X43" s="418"/>
      <c r="Y43" s="418"/>
      <c r="Z43" s="418"/>
      <c r="AA43" s="418"/>
      <c r="AB43" s="418"/>
      <c r="AC43" s="418"/>
      <c r="AD43" s="418"/>
      <c r="AE43" s="418"/>
      <c r="AF43" s="418"/>
      <c r="AG43" s="418"/>
      <c r="AH43" s="418"/>
      <c r="AI43" s="418"/>
      <c r="AJ43" s="418"/>
      <c r="AK43" s="418"/>
      <c r="AL43" s="9"/>
      <c r="AM43" s="419" t="str">
        <f t="shared" si="2"/>
        <v/>
      </c>
      <c r="AN43" s="419"/>
      <c r="AO43" s="418"/>
      <c r="AP43" s="418"/>
      <c r="AQ43" s="418"/>
      <c r="AR43" s="418"/>
      <c r="AS43" s="418"/>
      <c r="AT43" s="418"/>
      <c r="AU43" s="418"/>
      <c r="AV43" s="418"/>
      <c r="AW43" s="418"/>
      <c r="AX43" s="418"/>
      <c r="AY43" s="418"/>
      <c r="AZ43" s="418"/>
      <c r="BA43" s="418"/>
      <c r="BB43" s="418"/>
      <c r="BC43" s="418"/>
      <c r="BD43" s="9"/>
      <c r="BE43" s="419" t="str">
        <f t="shared" si="3"/>
        <v/>
      </c>
      <c r="BF43" s="419"/>
      <c r="BG43" s="418"/>
      <c r="BH43" s="418"/>
      <c r="BI43" s="418"/>
      <c r="BJ43" s="418"/>
      <c r="BK43" s="418"/>
      <c r="BL43" s="418"/>
      <c r="BM43" s="418"/>
      <c r="BN43" s="418"/>
      <c r="BO43" s="418"/>
      <c r="BP43" s="418"/>
      <c r="BQ43" s="418"/>
      <c r="BR43" s="418"/>
      <c r="BS43" s="418"/>
      <c r="BT43" s="418"/>
      <c r="BU43" s="418"/>
      <c r="BV43" s="9"/>
      <c r="BW43" s="419">
        <f t="shared" si="4"/>
        <v>17</v>
      </c>
      <c r="BX43" s="419"/>
      <c r="BY43" s="418" t="str">
        <f>IF('各会計、関係団体の財政状況及び健全化判断比率'!B77="","",'各会計、関係団体の財政状況及び健全化判断比率'!B77)</f>
        <v>京都府市町村職員退職手当組合</v>
      </c>
      <c r="BZ43" s="418"/>
      <c r="CA43" s="418"/>
      <c r="CB43" s="418"/>
      <c r="CC43" s="418"/>
      <c r="CD43" s="418"/>
      <c r="CE43" s="418"/>
      <c r="CF43" s="418"/>
      <c r="CG43" s="418"/>
      <c r="CH43" s="418"/>
      <c r="CI43" s="418"/>
      <c r="CJ43" s="418"/>
      <c r="CK43" s="418"/>
      <c r="CL43" s="418"/>
      <c r="CM43" s="418"/>
      <c r="CN43" s="9"/>
      <c r="CO43" s="419" t="str">
        <f t="shared" si="5"/>
        <v/>
      </c>
      <c r="CP43" s="419"/>
      <c r="CQ43" s="418" t="str">
        <f>IF('各会計、関係団体の財政状況及び健全化判断比率'!BS16="","",'各会計、関係団体の財政状況及び健全化判断比率'!BS16)</f>
        <v/>
      </c>
      <c r="CR43" s="418"/>
      <c r="CS43" s="418"/>
      <c r="CT43" s="418"/>
      <c r="CU43" s="418"/>
      <c r="CV43" s="418"/>
      <c r="CW43" s="418"/>
      <c r="CX43" s="418"/>
      <c r="CY43" s="418"/>
      <c r="CZ43" s="418"/>
      <c r="DA43" s="418"/>
      <c r="DB43" s="418"/>
      <c r="DC43" s="418"/>
      <c r="DD43" s="418"/>
      <c r="DE43" s="418"/>
      <c r="DF43" s="8"/>
      <c r="DG43" s="420" t="str">
        <f>IF('各会計、関係団体の財政状況及び健全化判断比率'!BR16="","",'各会計、関係団体の財政状況及び健全化判断比率'!BR16)</f>
        <v/>
      </c>
      <c r="DH43" s="420"/>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294</v>
      </c>
      <c r="E46" s="1" t="s">
        <v>295</v>
      </c>
    </row>
    <row r="47" spans="1:113" x14ac:dyDescent="0.2">
      <c r="E47" s="1" t="s">
        <v>297</v>
      </c>
    </row>
    <row r="48" spans="1:113" x14ac:dyDescent="0.2">
      <c r="E48" s="1" t="s">
        <v>299</v>
      </c>
    </row>
    <row r="49" spans="5:5" x14ac:dyDescent="0.2">
      <c r="E49" s="1" t="s">
        <v>301</v>
      </c>
    </row>
    <row r="50" spans="5:5" x14ac:dyDescent="0.2">
      <c r="E50" s="1" t="s">
        <v>198</v>
      </c>
    </row>
    <row r="51" spans="5:5" x14ac:dyDescent="0.2">
      <c r="E51" s="1" t="s">
        <v>303</v>
      </c>
    </row>
    <row r="52" spans="5:5" x14ac:dyDescent="0.2">
      <c r="E52" s="1" t="s">
        <v>305</v>
      </c>
    </row>
    <row r="53" spans="5:5" x14ac:dyDescent="0.2"/>
    <row r="54" spans="5:5" x14ac:dyDescent="0.2"/>
    <row r="55" spans="5:5" x14ac:dyDescent="0.2"/>
    <row r="56" spans="5:5" x14ac:dyDescent="0.2"/>
  </sheetData>
  <sheetProtection algorithmName="SHA-512" hashValue="NjKO55t+n+/wepeqOwjzSh1umqeudApUvKE6lZeelQmTHLrfBE5FGsYB27IXiVLBKCnIvt3c5TFnD17/fPI7ew==" saltValue="Y0bI7aXEDQVFKF7JYFgMB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3" customHeight="1" zeroHeight="1" x14ac:dyDescent="0.2"/>
  <cols>
    <col min="1" max="1" width="6.6328125" style="50" customWidth="1"/>
    <col min="2" max="2" width="11" style="50" customWidth="1"/>
    <col min="3" max="3" width="17" style="50" customWidth="1"/>
    <col min="4" max="5" width="16.63281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5">
      <c r="A33" s="203"/>
      <c r="B33" s="204" t="s">
        <v>10</v>
      </c>
      <c r="C33" s="210"/>
      <c r="D33" s="210"/>
      <c r="E33" s="212" t="s">
        <v>13</v>
      </c>
      <c r="F33" s="213" t="s">
        <v>522</v>
      </c>
      <c r="G33" s="218" t="s">
        <v>381</v>
      </c>
      <c r="H33" s="218" t="s">
        <v>222</v>
      </c>
      <c r="I33" s="218" t="s">
        <v>413</v>
      </c>
      <c r="J33" s="222" t="s">
        <v>523</v>
      </c>
      <c r="K33" s="203"/>
      <c r="L33" s="203"/>
      <c r="M33" s="203"/>
      <c r="N33" s="203"/>
      <c r="O33" s="203"/>
      <c r="P33" s="203"/>
    </row>
    <row r="34" spans="1:16" ht="39" customHeight="1" x14ac:dyDescent="0.2">
      <c r="A34" s="203"/>
      <c r="B34" s="205"/>
      <c r="C34" s="1072" t="s">
        <v>369</v>
      </c>
      <c r="D34" s="1072"/>
      <c r="E34" s="1073"/>
      <c r="F34" s="214">
        <v>30.27</v>
      </c>
      <c r="G34" s="219">
        <v>31.29</v>
      </c>
      <c r="H34" s="219">
        <v>33.42</v>
      </c>
      <c r="I34" s="219">
        <v>34.39</v>
      </c>
      <c r="J34" s="223">
        <v>35.08</v>
      </c>
      <c r="K34" s="203"/>
      <c r="L34" s="203"/>
      <c r="M34" s="203"/>
      <c r="N34" s="203"/>
      <c r="O34" s="203"/>
      <c r="P34" s="203"/>
    </row>
    <row r="35" spans="1:16" ht="39" customHeight="1" x14ac:dyDescent="0.2">
      <c r="A35" s="203"/>
      <c r="B35" s="206"/>
      <c r="C35" s="1068" t="s">
        <v>290</v>
      </c>
      <c r="D35" s="1068"/>
      <c r="E35" s="1069"/>
      <c r="F35" s="215">
        <v>0.26</v>
      </c>
      <c r="G35" s="220">
        <v>0.53</v>
      </c>
      <c r="H35" s="220">
        <v>1.33</v>
      </c>
      <c r="I35" s="220">
        <v>2.2999999999999998</v>
      </c>
      <c r="J35" s="224">
        <v>2.81</v>
      </c>
      <c r="K35" s="203"/>
      <c r="L35" s="203"/>
      <c r="M35" s="203"/>
      <c r="N35" s="203"/>
      <c r="O35" s="203"/>
      <c r="P35" s="203"/>
    </row>
    <row r="36" spans="1:16" ht="39" customHeight="1" x14ac:dyDescent="0.2">
      <c r="A36" s="203"/>
      <c r="B36" s="206"/>
      <c r="C36" s="1068" t="s">
        <v>455</v>
      </c>
      <c r="D36" s="1068"/>
      <c r="E36" s="1069"/>
      <c r="F36" s="215">
        <v>0.56000000000000005</v>
      </c>
      <c r="G36" s="220">
        <v>0.57999999999999996</v>
      </c>
      <c r="H36" s="220">
        <v>0.68</v>
      </c>
      <c r="I36" s="220">
        <v>2.1</v>
      </c>
      <c r="J36" s="224">
        <v>2.4300000000000002</v>
      </c>
      <c r="K36" s="203"/>
      <c r="L36" s="203"/>
      <c r="M36" s="203"/>
      <c r="N36" s="203"/>
      <c r="O36" s="203"/>
      <c r="P36" s="203"/>
    </row>
    <row r="37" spans="1:16" ht="39" customHeight="1" x14ac:dyDescent="0.2">
      <c r="A37" s="203"/>
      <c r="B37" s="206"/>
      <c r="C37" s="1068" t="s">
        <v>456</v>
      </c>
      <c r="D37" s="1068"/>
      <c r="E37" s="1069"/>
      <c r="F37" s="215">
        <v>0</v>
      </c>
      <c r="G37" s="220">
        <v>0</v>
      </c>
      <c r="H37" s="220">
        <v>0</v>
      </c>
      <c r="I37" s="220">
        <v>0</v>
      </c>
      <c r="J37" s="224">
        <v>2.17</v>
      </c>
      <c r="K37" s="203"/>
      <c r="L37" s="203"/>
      <c r="M37" s="203"/>
      <c r="N37" s="203"/>
      <c r="O37" s="203"/>
      <c r="P37" s="203"/>
    </row>
    <row r="38" spans="1:16" ht="39" customHeight="1" x14ac:dyDescent="0.2">
      <c r="A38" s="203"/>
      <c r="B38" s="206"/>
      <c r="C38" s="1068" t="s">
        <v>446</v>
      </c>
      <c r="D38" s="1068"/>
      <c r="E38" s="1069"/>
      <c r="F38" s="215">
        <v>0.66</v>
      </c>
      <c r="G38" s="220">
        <v>0.73</v>
      </c>
      <c r="H38" s="220">
        <v>0.63</v>
      </c>
      <c r="I38" s="220">
        <v>0.61</v>
      </c>
      <c r="J38" s="224">
        <v>0.65</v>
      </c>
      <c r="K38" s="203"/>
      <c r="L38" s="203"/>
      <c r="M38" s="203"/>
      <c r="N38" s="203"/>
      <c r="O38" s="203"/>
      <c r="P38" s="203"/>
    </row>
    <row r="39" spans="1:16" ht="39" customHeight="1" x14ac:dyDescent="0.2">
      <c r="A39" s="203"/>
      <c r="B39" s="206"/>
      <c r="C39" s="1068" t="s">
        <v>227</v>
      </c>
      <c r="D39" s="1068"/>
      <c r="E39" s="1069"/>
      <c r="F39" s="215">
        <v>0.13</v>
      </c>
      <c r="G39" s="220">
        <v>0.12</v>
      </c>
      <c r="H39" s="220">
        <v>0.14000000000000001</v>
      </c>
      <c r="I39" s="220">
        <v>0.14000000000000001</v>
      </c>
      <c r="J39" s="224">
        <v>0.15</v>
      </c>
      <c r="K39" s="203"/>
      <c r="L39" s="203"/>
      <c r="M39" s="203"/>
      <c r="N39" s="203"/>
      <c r="O39" s="203"/>
      <c r="P39" s="203"/>
    </row>
    <row r="40" spans="1:16" ht="39" customHeight="1" x14ac:dyDescent="0.2">
      <c r="A40" s="203"/>
      <c r="B40" s="206"/>
      <c r="C40" s="1068" t="s">
        <v>78</v>
      </c>
      <c r="D40" s="1068"/>
      <c r="E40" s="1069"/>
      <c r="F40" s="215">
        <v>0.16</v>
      </c>
      <c r="G40" s="220">
        <v>0.13</v>
      </c>
      <c r="H40" s="220">
        <v>0.13</v>
      </c>
      <c r="I40" s="220">
        <v>0.12</v>
      </c>
      <c r="J40" s="224">
        <v>0.13</v>
      </c>
      <c r="K40" s="203"/>
      <c r="L40" s="203"/>
      <c r="M40" s="203"/>
      <c r="N40" s="203"/>
      <c r="O40" s="203"/>
      <c r="P40" s="203"/>
    </row>
    <row r="41" spans="1:16" ht="39" customHeight="1" x14ac:dyDescent="0.2">
      <c r="A41" s="203"/>
      <c r="B41" s="206"/>
      <c r="C41" s="1068"/>
      <c r="D41" s="1068"/>
      <c r="E41" s="1069"/>
      <c r="F41" s="215"/>
      <c r="G41" s="220"/>
      <c r="H41" s="220"/>
      <c r="I41" s="220"/>
      <c r="J41" s="224"/>
      <c r="K41" s="203"/>
      <c r="L41" s="203"/>
      <c r="M41" s="203"/>
      <c r="N41" s="203"/>
      <c r="O41" s="203"/>
      <c r="P41" s="203"/>
    </row>
    <row r="42" spans="1:16" ht="39" customHeight="1" x14ac:dyDescent="0.2">
      <c r="A42" s="203"/>
      <c r="B42" s="207"/>
      <c r="C42" s="1068" t="s">
        <v>526</v>
      </c>
      <c r="D42" s="1068"/>
      <c r="E42" s="1069"/>
      <c r="F42" s="215" t="s">
        <v>201</v>
      </c>
      <c r="G42" s="220" t="s">
        <v>201</v>
      </c>
      <c r="H42" s="220" t="s">
        <v>201</v>
      </c>
      <c r="I42" s="220" t="s">
        <v>201</v>
      </c>
      <c r="J42" s="224" t="s">
        <v>201</v>
      </c>
      <c r="K42" s="203"/>
      <c r="L42" s="203"/>
      <c r="M42" s="203"/>
      <c r="N42" s="203"/>
      <c r="O42" s="203"/>
      <c r="P42" s="203"/>
    </row>
    <row r="43" spans="1:16" ht="39" customHeight="1" x14ac:dyDescent="0.2">
      <c r="A43" s="203"/>
      <c r="B43" s="208"/>
      <c r="C43" s="1070" t="s">
        <v>485</v>
      </c>
      <c r="D43" s="1070"/>
      <c r="E43" s="1071"/>
      <c r="F43" s="216">
        <v>0</v>
      </c>
      <c r="G43" s="221">
        <v>0</v>
      </c>
      <c r="H43" s="221" t="s">
        <v>201</v>
      </c>
      <c r="I43" s="221" t="s">
        <v>201</v>
      </c>
      <c r="J43" s="225" t="s">
        <v>201</v>
      </c>
      <c r="K43" s="203"/>
      <c r="L43" s="203"/>
      <c r="M43" s="203"/>
      <c r="N43" s="203"/>
      <c r="O43" s="203"/>
      <c r="P43" s="203"/>
    </row>
    <row r="44" spans="1:16" ht="39" customHeight="1" x14ac:dyDescent="0.25">
      <c r="A44" s="203"/>
      <c r="B44" s="209" t="s">
        <v>14</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sRSr4QgunNDcgq30WDJzDxh3GS9gGHC7wTJ3ks7uwnSgFM9t6DlkGWVSQIENaH9DuQhwXEucfP/oFZ+/Y9aPIA==" saltValue="zpThId0qpFXep5iOo2Xlr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5" customHeight="1" zeroHeight="1" x14ac:dyDescent="0.2"/>
  <cols>
    <col min="1" max="1" width="6.6328125" style="50" customWidth="1"/>
    <col min="2" max="3" width="10.90625" style="50" customWidth="1"/>
    <col min="4" max="4" width="10" style="50" customWidth="1"/>
    <col min="5" max="10" width="11" style="50" customWidth="1"/>
    <col min="11" max="15" width="13.08984375" style="50" customWidth="1"/>
    <col min="16" max="21" width="11.4531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25">
      <c r="A44" s="103"/>
      <c r="B44" s="226" t="s">
        <v>20</v>
      </c>
      <c r="C44" s="232"/>
      <c r="D44" s="232"/>
      <c r="E44" s="240"/>
      <c r="F44" s="240"/>
      <c r="G44" s="240"/>
      <c r="H44" s="240"/>
      <c r="I44" s="240"/>
      <c r="J44" s="243" t="s">
        <v>13</v>
      </c>
      <c r="K44" s="245" t="s">
        <v>522</v>
      </c>
      <c r="L44" s="253" t="s">
        <v>381</v>
      </c>
      <c r="M44" s="253" t="s">
        <v>222</v>
      </c>
      <c r="N44" s="253" t="s">
        <v>413</v>
      </c>
      <c r="O44" s="261" t="s">
        <v>523</v>
      </c>
      <c r="P44" s="103"/>
      <c r="Q44" s="103"/>
      <c r="R44" s="103"/>
      <c r="S44" s="103"/>
      <c r="T44" s="103"/>
      <c r="U44" s="103"/>
    </row>
    <row r="45" spans="1:21" ht="30.75" customHeight="1" x14ac:dyDescent="0.2">
      <c r="A45" s="103"/>
      <c r="B45" s="1084" t="s">
        <v>25</v>
      </c>
      <c r="C45" s="1085"/>
      <c r="D45" s="235"/>
      <c r="E45" s="1098" t="s">
        <v>22</v>
      </c>
      <c r="F45" s="1098"/>
      <c r="G45" s="1098"/>
      <c r="H45" s="1098"/>
      <c r="I45" s="1098"/>
      <c r="J45" s="1099"/>
      <c r="K45" s="246">
        <v>1577</v>
      </c>
      <c r="L45" s="254">
        <v>1460</v>
      </c>
      <c r="M45" s="254">
        <v>1448</v>
      </c>
      <c r="N45" s="254">
        <v>1504</v>
      </c>
      <c r="O45" s="262">
        <v>1578</v>
      </c>
      <c r="P45" s="103"/>
      <c r="Q45" s="103"/>
      <c r="R45" s="103"/>
      <c r="S45" s="103"/>
      <c r="T45" s="103"/>
      <c r="U45" s="103"/>
    </row>
    <row r="46" spans="1:21" ht="30.75" customHeight="1" x14ac:dyDescent="0.2">
      <c r="A46" s="103"/>
      <c r="B46" s="1086"/>
      <c r="C46" s="1087"/>
      <c r="D46" s="236"/>
      <c r="E46" s="1090" t="s">
        <v>27</v>
      </c>
      <c r="F46" s="1090"/>
      <c r="G46" s="1090"/>
      <c r="H46" s="1090"/>
      <c r="I46" s="1090"/>
      <c r="J46" s="1091"/>
      <c r="K46" s="247" t="s">
        <v>201</v>
      </c>
      <c r="L46" s="255" t="s">
        <v>201</v>
      </c>
      <c r="M46" s="255" t="s">
        <v>201</v>
      </c>
      <c r="N46" s="255" t="s">
        <v>201</v>
      </c>
      <c r="O46" s="263" t="s">
        <v>201</v>
      </c>
      <c r="P46" s="103"/>
      <c r="Q46" s="103"/>
      <c r="R46" s="103"/>
      <c r="S46" s="103"/>
      <c r="T46" s="103"/>
      <c r="U46" s="103"/>
    </row>
    <row r="47" spans="1:21" ht="30.75" customHeight="1" x14ac:dyDescent="0.2">
      <c r="A47" s="103"/>
      <c r="B47" s="1086"/>
      <c r="C47" s="1087"/>
      <c r="D47" s="236"/>
      <c r="E47" s="1090" t="s">
        <v>31</v>
      </c>
      <c r="F47" s="1090"/>
      <c r="G47" s="1090"/>
      <c r="H47" s="1090"/>
      <c r="I47" s="1090"/>
      <c r="J47" s="1091"/>
      <c r="K47" s="247" t="s">
        <v>201</v>
      </c>
      <c r="L47" s="255" t="s">
        <v>201</v>
      </c>
      <c r="M47" s="255" t="s">
        <v>201</v>
      </c>
      <c r="N47" s="255" t="s">
        <v>201</v>
      </c>
      <c r="O47" s="263" t="s">
        <v>201</v>
      </c>
      <c r="P47" s="103"/>
      <c r="Q47" s="103"/>
      <c r="R47" s="103"/>
      <c r="S47" s="103"/>
      <c r="T47" s="103"/>
      <c r="U47" s="103"/>
    </row>
    <row r="48" spans="1:21" ht="30.75" customHeight="1" x14ac:dyDescent="0.2">
      <c r="A48" s="103"/>
      <c r="B48" s="1086"/>
      <c r="C48" s="1087"/>
      <c r="D48" s="236"/>
      <c r="E48" s="1090" t="s">
        <v>34</v>
      </c>
      <c r="F48" s="1090"/>
      <c r="G48" s="1090"/>
      <c r="H48" s="1090"/>
      <c r="I48" s="1090"/>
      <c r="J48" s="1091"/>
      <c r="K48" s="247">
        <v>532</v>
      </c>
      <c r="L48" s="255">
        <v>554</v>
      </c>
      <c r="M48" s="255">
        <v>600</v>
      </c>
      <c r="N48" s="255">
        <v>647</v>
      </c>
      <c r="O48" s="263">
        <v>635</v>
      </c>
      <c r="P48" s="103"/>
      <c r="Q48" s="103"/>
      <c r="R48" s="103"/>
      <c r="S48" s="103"/>
      <c r="T48" s="103"/>
      <c r="U48" s="103"/>
    </row>
    <row r="49" spans="1:21" ht="30.75" customHeight="1" x14ac:dyDescent="0.2">
      <c r="A49" s="103"/>
      <c r="B49" s="1086"/>
      <c r="C49" s="1087"/>
      <c r="D49" s="236"/>
      <c r="E49" s="1090" t="s">
        <v>0</v>
      </c>
      <c r="F49" s="1090"/>
      <c r="G49" s="1090"/>
      <c r="H49" s="1090"/>
      <c r="I49" s="1090"/>
      <c r="J49" s="1091"/>
      <c r="K49" s="247">
        <v>50</v>
      </c>
      <c r="L49" s="255">
        <v>27</v>
      </c>
      <c r="M49" s="255">
        <v>21</v>
      </c>
      <c r="N49" s="255" t="s">
        <v>201</v>
      </c>
      <c r="O49" s="263" t="s">
        <v>201</v>
      </c>
      <c r="P49" s="103"/>
      <c r="Q49" s="103"/>
      <c r="R49" s="103"/>
      <c r="S49" s="103"/>
      <c r="T49" s="103"/>
      <c r="U49" s="103"/>
    </row>
    <row r="50" spans="1:21" ht="30.75" customHeight="1" x14ac:dyDescent="0.2">
      <c r="A50" s="103"/>
      <c r="B50" s="1086"/>
      <c r="C50" s="1087"/>
      <c r="D50" s="236"/>
      <c r="E50" s="1090" t="s">
        <v>39</v>
      </c>
      <c r="F50" s="1090"/>
      <c r="G50" s="1090"/>
      <c r="H50" s="1090"/>
      <c r="I50" s="1090"/>
      <c r="J50" s="1091"/>
      <c r="K50" s="247">
        <v>655</v>
      </c>
      <c r="L50" s="255">
        <v>457</v>
      </c>
      <c r="M50" s="255">
        <v>456</v>
      </c>
      <c r="N50" s="255">
        <v>455</v>
      </c>
      <c r="O50" s="263">
        <v>422</v>
      </c>
      <c r="P50" s="103"/>
      <c r="Q50" s="103"/>
      <c r="R50" s="103"/>
      <c r="S50" s="103"/>
      <c r="T50" s="103"/>
      <c r="U50" s="103"/>
    </row>
    <row r="51" spans="1:21" ht="30.75" customHeight="1" x14ac:dyDescent="0.2">
      <c r="A51" s="103"/>
      <c r="B51" s="1088"/>
      <c r="C51" s="1089"/>
      <c r="D51" s="237"/>
      <c r="E51" s="1090" t="s">
        <v>41</v>
      </c>
      <c r="F51" s="1090"/>
      <c r="G51" s="1090"/>
      <c r="H51" s="1090"/>
      <c r="I51" s="1090"/>
      <c r="J51" s="1091"/>
      <c r="K51" s="247">
        <v>0</v>
      </c>
      <c r="L51" s="255" t="s">
        <v>201</v>
      </c>
      <c r="M51" s="255" t="s">
        <v>201</v>
      </c>
      <c r="N51" s="255" t="s">
        <v>201</v>
      </c>
      <c r="O51" s="263" t="s">
        <v>201</v>
      </c>
      <c r="P51" s="103"/>
      <c r="Q51" s="103"/>
      <c r="R51" s="103"/>
      <c r="S51" s="103"/>
      <c r="T51" s="103"/>
      <c r="U51" s="103"/>
    </row>
    <row r="52" spans="1:21" ht="30.75" customHeight="1" x14ac:dyDescent="0.2">
      <c r="A52" s="103"/>
      <c r="B52" s="1092" t="s">
        <v>15</v>
      </c>
      <c r="C52" s="1093"/>
      <c r="D52" s="237"/>
      <c r="E52" s="1090" t="s">
        <v>48</v>
      </c>
      <c r="F52" s="1090"/>
      <c r="G52" s="1090"/>
      <c r="H52" s="1090"/>
      <c r="I52" s="1090"/>
      <c r="J52" s="1091"/>
      <c r="K52" s="247">
        <v>1812</v>
      </c>
      <c r="L52" s="255">
        <v>1717</v>
      </c>
      <c r="M52" s="255">
        <v>1579</v>
      </c>
      <c r="N52" s="255">
        <v>1598</v>
      </c>
      <c r="O52" s="263">
        <v>1654</v>
      </c>
      <c r="P52" s="103"/>
      <c r="Q52" s="103"/>
      <c r="R52" s="103"/>
      <c r="S52" s="103"/>
      <c r="T52" s="103"/>
      <c r="U52" s="103"/>
    </row>
    <row r="53" spans="1:21" ht="30.75" customHeight="1" x14ac:dyDescent="0.2">
      <c r="A53" s="103"/>
      <c r="B53" s="1094" t="s">
        <v>50</v>
      </c>
      <c r="C53" s="1095"/>
      <c r="D53" s="238"/>
      <c r="E53" s="1096" t="s">
        <v>53</v>
      </c>
      <c r="F53" s="1096"/>
      <c r="G53" s="1096"/>
      <c r="H53" s="1096"/>
      <c r="I53" s="1096"/>
      <c r="J53" s="1097"/>
      <c r="K53" s="248">
        <v>1002</v>
      </c>
      <c r="L53" s="256">
        <v>781</v>
      </c>
      <c r="M53" s="256">
        <v>946</v>
      </c>
      <c r="N53" s="256">
        <v>1008</v>
      </c>
      <c r="O53" s="264">
        <v>981</v>
      </c>
      <c r="P53" s="103"/>
      <c r="Q53" s="103"/>
      <c r="R53" s="103"/>
      <c r="S53" s="103"/>
      <c r="T53" s="103"/>
      <c r="U53" s="103"/>
    </row>
    <row r="54" spans="1:21" ht="24" customHeight="1" x14ac:dyDescent="0.25">
      <c r="A54" s="103"/>
      <c r="B54" s="227" t="s">
        <v>55</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5">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25">
      <c r="A56" s="103"/>
      <c r="B56" s="229"/>
      <c r="C56" s="234"/>
      <c r="D56" s="234"/>
      <c r="E56" s="241"/>
      <c r="F56" s="241"/>
      <c r="G56" s="241"/>
      <c r="H56" s="241"/>
      <c r="I56" s="241"/>
      <c r="J56" s="244" t="s">
        <v>13</v>
      </c>
      <c r="K56" s="250" t="s">
        <v>273</v>
      </c>
      <c r="L56" s="257" t="s">
        <v>527</v>
      </c>
      <c r="M56" s="257" t="s">
        <v>528</v>
      </c>
      <c r="N56" s="257" t="s">
        <v>529</v>
      </c>
      <c r="O56" s="265" t="s">
        <v>530</v>
      </c>
      <c r="P56" s="103"/>
      <c r="Q56" s="103"/>
      <c r="R56" s="103"/>
      <c r="S56" s="103"/>
      <c r="T56" s="103"/>
      <c r="U56" s="103"/>
    </row>
    <row r="57" spans="1:21" ht="31.5" customHeight="1" x14ac:dyDescent="0.2">
      <c r="B57" s="1080" t="s">
        <v>16</v>
      </c>
      <c r="C57" s="1081"/>
      <c r="D57" s="1074" t="s">
        <v>58</v>
      </c>
      <c r="E57" s="1075"/>
      <c r="F57" s="1075"/>
      <c r="G57" s="1075"/>
      <c r="H57" s="1075"/>
      <c r="I57" s="1075"/>
      <c r="J57" s="1076"/>
      <c r="K57" s="251">
        <v>150</v>
      </c>
      <c r="L57" s="258">
        <v>100</v>
      </c>
      <c r="M57" s="258">
        <v>100</v>
      </c>
      <c r="N57" s="258">
        <v>100</v>
      </c>
      <c r="O57" s="266">
        <v>101</v>
      </c>
    </row>
    <row r="58" spans="1:21" ht="31.5" customHeight="1" x14ac:dyDescent="0.2">
      <c r="B58" s="1082"/>
      <c r="C58" s="1083"/>
      <c r="D58" s="1077" t="s">
        <v>57</v>
      </c>
      <c r="E58" s="1078"/>
      <c r="F58" s="1078"/>
      <c r="G58" s="1078"/>
      <c r="H58" s="1078"/>
      <c r="I58" s="1078"/>
      <c r="J58" s="1079"/>
      <c r="K58" s="252"/>
      <c r="L58" s="259">
        <v>-50</v>
      </c>
      <c r="M58" s="259"/>
      <c r="N58" s="259"/>
      <c r="O58" s="267">
        <v>1</v>
      </c>
    </row>
    <row r="59" spans="1:21" ht="24" customHeight="1" x14ac:dyDescent="0.2">
      <c r="B59" s="230"/>
      <c r="C59" s="230"/>
      <c r="D59" s="239" t="s">
        <v>44</v>
      </c>
      <c r="E59" s="242"/>
      <c r="F59" s="242"/>
      <c r="G59" s="242"/>
      <c r="H59" s="242"/>
      <c r="I59" s="242"/>
      <c r="J59" s="242"/>
      <c r="K59" s="242"/>
      <c r="L59" s="242"/>
      <c r="M59" s="242"/>
      <c r="N59" s="242"/>
      <c r="O59" s="242"/>
    </row>
    <row r="60" spans="1:21" ht="24" customHeight="1" x14ac:dyDescent="0.2">
      <c r="B60" s="231"/>
      <c r="C60" s="231"/>
      <c r="D60" s="239" t="s">
        <v>40</v>
      </c>
      <c r="E60" s="242"/>
      <c r="F60" s="242"/>
      <c r="G60" s="242"/>
      <c r="H60" s="242"/>
      <c r="I60" s="242"/>
      <c r="J60" s="242"/>
      <c r="K60" s="242"/>
      <c r="L60" s="242"/>
      <c r="M60" s="242"/>
      <c r="N60" s="242"/>
      <c r="O60" s="242"/>
    </row>
    <row r="61" spans="1:21" ht="24" customHeight="1" x14ac:dyDescent="0.2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S92ZBxoge0NkENAYR35qYdmI8DW+P8/cUZhmbjRohnKgXrInH7aOj3YnspTTwZ/NYSmDbfVkfa/VCBhVVKFI5Q==" saltValue="e9RG5brcN9WamhSeYFgbq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50" customWidth="1"/>
    <col min="2" max="3" width="12.6328125" style="50" customWidth="1"/>
    <col min="4" max="4" width="11.6328125" style="50" customWidth="1"/>
    <col min="5" max="8" width="10.36328125" style="50" customWidth="1"/>
    <col min="9" max="13" width="16.36328125" style="50" customWidth="1"/>
    <col min="14" max="19" width="12.63281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19</v>
      </c>
    </row>
    <row r="40" spans="2:13" ht="27.75" customHeight="1" x14ac:dyDescent="0.25">
      <c r="B40" s="226" t="s">
        <v>20</v>
      </c>
      <c r="C40" s="232"/>
      <c r="D40" s="232"/>
      <c r="E40" s="240"/>
      <c r="F40" s="240"/>
      <c r="G40" s="240"/>
      <c r="H40" s="243" t="s">
        <v>13</v>
      </c>
      <c r="I40" s="245" t="s">
        <v>522</v>
      </c>
      <c r="J40" s="253" t="s">
        <v>381</v>
      </c>
      <c r="K40" s="253" t="s">
        <v>222</v>
      </c>
      <c r="L40" s="253" t="s">
        <v>413</v>
      </c>
      <c r="M40" s="273" t="s">
        <v>523</v>
      </c>
    </row>
    <row r="41" spans="2:13" ht="27.75" customHeight="1" x14ac:dyDescent="0.2">
      <c r="B41" s="1084" t="s">
        <v>36</v>
      </c>
      <c r="C41" s="1085"/>
      <c r="D41" s="235"/>
      <c r="E41" s="1109" t="s">
        <v>60</v>
      </c>
      <c r="F41" s="1109"/>
      <c r="G41" s="1109"/>
      <c r="H41" s="1110"/>
      <c r="I41" s="246">
        <v>14418</v>
      </c>
      <c r="J41" s="254">
        <v>15514</v>
      </c>
      <c r="K41" s="254">
        <v>15473</v>
      </c>
      <c r="L41" s="254">
        <v>16059</v>
      </c>
      <c r="M41" s="262">
        <v>15991</v>
      </c>
    </row>
    <row r="42" spans="2:13" ht="27.75" customHeight="1" x14ac:dyDescent="0.2">
      <c r="B42" s="1086"/>
      <c r="C42" s="1087"/>
      <c r="D42" s="236"/>
      <c r="E42" s="1100" t="s">
        <v>65</v>
      </c>
      <c r="F42" s="1100"/>
      <c r="G42" s="1100"/>
      <c r="H42" s="1101"/>
      <c r="I42" s="247">
        <v>3753</v>
      </c>
      <c r="J42" s="255">
        <v>3296</v>
      </c>
      <c r="K42" s="255">
        <v>2840</v>
      </c>
      <c r="L42" s="255">
        <v>2385</v>
      </c>
      <c r="M42" s="263">
        <v>1962</v>
      </c>
    </row>
    <row r="43" spans="2:13" ht="27.75" customHeight="1" x14ac:dyDescent="0.2">
      <c r="B43" s="1086"/>
      <c r="C43" s="1087"/>
      <c r="D43" s="236"/>
      <c r="E43" s="1100" t="s">
        <v>67</v>
      </c>
      <c r="F43" s="1100"/>
      <c r="G43" s="1100"/>
      <c r="H43" s="1101"/>
      <c r="I43" s="247">
        <v>7840</v>
      </c>
      <c r="J43" s="255">
        <v>8045</v>
      </c>
      <c r="K43" s="255">
        <v>8427</v>
      </c>
      <c r="L43" s="255">
        <v>8580</v>
      </c>
      <c r="M43" s="263">
        <v>8286</v>
      </c>
    </row>
    <row r="44" spans="2:13" ht="27.75" customHeight="1" x14ac:dyDescent="0.2">
      <c r="B44" s="1086"/>
      <c r="C44" s="1087"/>
      <c r="D44" s="236"/>
      <c r="E44" s="1100" t="s">
        <v>69</v>
      </c>
      <c r="F44" s="1100"/>
      <c r="G44" s="1100"/>
      <c r="H44" s="1101"/>
      <c r="I44" s="247">
        <v>76</v>
      </c>
      <c r="J44" s="255">
        <v>31</v>
      </c>
      <c r="K44" s="255">
        <v>4</v>
      </c>
      <c r="L44" s="255">
        <v>3</v>
      </c>
      <c r="M44" s="263">
        <v>2</v>
      </c>
    </row>
    <row r="45" spans="2:13" ht="27.75" customHeight="1" x14ac:dyDescent="0.2">
      <c r="B45" s="1086"/>
      <c r="C45" s="1087"/>
      <c r="D45" s="236"/>
      <c r="E45" s="1100" t="s">
        <v>72</v>
      </c>
      <c r="F45" s="1100"/>
      <c r="G45" s="1100"/>
      <c r="H45" s="1101"/>
      <c r="I45" s="247">
        <v>1550</v>
      </c>
      <c r="J45" s="255">
        <v>1556</v>
      </c>
      <c r="K45" s="255">
        <v>1533</v>
      </c>
      <c r="L45" s="255">
        <v>1567</v>
      </c>
      <c r="M45" s="263">
        <v>1581</v>
      </c>
    </row>
    <row r="46" spans="2:13" ht="27.75" customHeight="1" x14ac:dyDescent="0.2">
      <c r="B46" s="1086"/>
      <c r="C46" s="1087"/>
      <c r="D46" s="237"/>
      <c r="E46" s="1100" t="s">
        <v>70</v>
      </c>
      <c r="F46" s="1100"/>
      <c r="G46" s="1100"/>
      <c r="H46" s="1101"/>
      <c r="I46" s="247" t="s">
        <v>201</v>
      </c>
      <c r="J46" s="255" t="s">
        <v>201</v>
      </c>
      <c r="K46" s="255" t="s">
        <v>201</v>
      </c>
      <c r="L46" s="255" t="s">
        <v>201</v>
      </c>
      <c r="M46" s="263" t="s">
        <v>201</v>
      </c>
    </row>
    <row r="47" spans="2:13" ht="27.75" customHeight="1" x14ac:dyDescent="0.2">
      <c r="B47" s="1086"/>
      <c r="C47" s="1087"/>
      <c r="D47" s="269"/>
      <c r="E47" s="1106" t="s">
        <v>74</v>
      </c>
      <c r="F47" s="1107"/>
      <c r="G47" s="1107"/>
      <c r="H47" s="1108"/>
      <c r="I47" s="247" t="s">
        <v>201</v>
      </c>
      <c r="J47" s="255" t="s">
        <v>201</v>
      </c>
      <c r="K47" s="255" t="s">
        <v>201</v>
      </c>
      <c r="L47" s="255" t="s">
        <v>201</v>
      </c>
      <c r="M47" s="263" t="s">
        <v>201</v>
      </c>
    </row>
    <row r="48" spans="2:13" ht="27.75" customHeight="1" x14ac:dyDescent="0.2">
      <c r="B48" s="1086"/>
      <c r="C48" s="1087"/>
      <c r="D48" s="236"/>
      <c r="E48" s="1100" t="s">
        <v>82</v>
      </c>
      <c r="F48" s="1100"/>
      <c r="G48" s="1100"/>
      <c r="H48" s="1101"/>
      <c r="I48" s="247" t="s">
        <v>201</v>
      </c>
      <c r="J48" s="255" t="s">
        <v>201</v>
      </c>
      <c r="K48" s="255" t="s">
        <v>201</v>
      </c>
      <c r="L48" s="255" t="s">
        <v>201</v>
      </c>
      <c r="M48" s="263" t="s">
        <v>201</v>
      </c>
    </row>
    <row r="49" spans="2:13" ht="27.75" customHeight="1" x14ac:dyDescent="0.2">
      <c r="B49" s="1088"/>
      <c r="C49" s="1089"/>
      <c r="D49" s="236"/>
      <c r="E49" s="1100" t="s">
        <v>87</v>
      </c>
      <c r="F49" s="1100"/>
      <c r="G49" s="1100"/>
      <c r="H49" s="1101"/>
      <c r="I49" s="247" t="s">
        <v>201</v>
      </c>
      <c r="J49" s="255" t="s">
        <v>201</v>
      </c>
      <c r="K49" s="255" t="s">
        <v>201</v>
      </c>
      <c r="L49" s="255" t="s">
        <v>201</v>
      </c>
      <c r="M49" s="263" t="s">
        <v>201</v>
      </c>
    </row>
    <row r="50" spans="2:13" ht="27.75" customHeight="1" x14ac:dyDescent="0.2">
      <c r="B50" s="1104" t="s">
        <v>89</v>
      </c>
      <c r="C50" s="1105"/>
      <c r="D50" s="270"/>
      <c r="E50" s="1100" t="s">
        <v>90</v>
      </c>
      <c r="F50" s="1100"/>
      <c r="G50" s="1100"/>
      <c r="H50" s="1101"/>
      <c r="I50" s="247">
        <v>3250</v>
      </c>
      <c r="J50" s="255">
        <v>3294</v>
      </c>
      <c r="K50" s="255">
        <v>2626</v>
      </c>
      <c r="L50" s="255">
        <v>1786</v>
      </c>
      <c r="M50" s="263">
        <v>1516</v>
      </c>
    </row>
    <row r="51" spans="2:13" ht="27.75" customHeight="1" x14ac:dyDescent="0.2">
      <c r="B51" s="1086"/>
      <c r="C51" s="1087"/>
      <c r="D51" s="236"/>
      <c r="E51" s="1100" t="s">
        <v>92</v>
      </c>
      <c r="F51" s="1100"/>
      <c r="G51" s="1100"/>
      <c r="H51" s="1101"/>
      <c r="I51" s="247">
        <v>3334</v>
      </c>
      <c r="J51" s="255">
        <v>3301</v>
      </c>
      <c r="K51" s="255">
        <v>3276</v>
      </c>
      <c r="L51" s="255">
        <v>3521</v>
      </c>
      <c r="M51" s="263">
        <v>3478</v>
      </c>
    </row>
    <row r="52" spans="2:13" ht="27.75" customHeight="1" x14ac:dyDescent="0.2">
      <c r="B52" s="1088"/>
      <c r="C52" s="1089"/>
      <c r="D52" s="236"/>
      <c r="E52" s="1100" t="s">
        <v>46</v>
      </c>
      <c r="F52" s="1100"/>
      <c r="G52" s="1100"/>
      <c r="H52" s="1101"/>
      <c r="I52" s="247">
        <v>13762</v>
      </c>
      <c r="J52" s="255">
        <v>14636</v>
      </c>
      <c r="K52" s="255">
        <v>14698</v>
      </c>
      <c r="L52" s="255">
        <v>14923</v>
      </c>
      <c r="M52" s="263">
        <v>14673</v>
      </c>
    </row>
    <row r="53" spans="2:13" ht="27.75" customHeight="1" x14ac:dyDescent="0.2">
      <c r="B53" s="1094" t="s">
        <v>50</v>
      </c>
      <c r="C53" s="1095"/>
      <c r="D53" s="238"/>
      <c r="E53" s="1102" t="s">
        <v>96</v>
      </c>
      <c r="F53" s="1102"/>
      <c r="G53" s="1102"/>
      <c r="H53" s="1103"/>
      <c r="I53" s="248">
        <v>7291</v>
      </c>
      <c r="J53" s="256">
        <v>7210</v>
      </c>
      <c r="K53" s="256">
        <v>7678</v>
      </c>
      <c r="L53" s="256">
        <v>8365</v>
      </c>
      <c r="M53" s="264">
        <v>8155</v>
      </c>
    </row>
    <row r="54" spans="2:13" ht="27.75" customHeight="1" x14ac:dyDescent="0.25">
      <c r="B54" s="209" t="s">
        <v>97</v>
      </c>
      <c r="C54" s="268"/>
      <c r="D54" s="268"/>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Qmb2gj+EZCM8lVgMTjjBNJhJ5F7H9oNB2/+OEdDqoD9X9tD9o/oOPjlyhT6Q8GflioOdtHBMcI1VcgYuJHRlA==" saltValue="0atbLPTUPsD1CnGD7Q70K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50" customWidth="1"/>
    <col min="2" max="2" width="16.36328125" style="50" customWidth="1"/>
    <col min="3" max="5" width="26.26953125" style="50" customWidth="1"/>
    <col min="6" max="8" width="24.26953125" style="50" customWidth="1"/>
    <col min="9" max="14" width="26" style="50" customWidth="1"/>
    <col min="15" max="15" width="6.08984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3"/>
      <c r="C53" s="103"/>
      <c r="D53" s="103"/>
      <c r="E53" s="103"/>
      <c r="F53" s="103"/>
      <c r="G53" s="103"/>
      <c r="H53" s="289" t="s">
        <v>94</v>
      </c>
    </row>
    <row r="54" spans="2:8" ht="29.25" customHeight="1" x14ac:dyDescent="0.3">
      <c r="B54" s="274" t="s">
        <v>5</v>
      </c>
      <c r="C54" s="280"/>
      <c r="D54" s="280"/>
      <c r="E54" s="281" t="s">
        <v>13</v>
      </c>
      <c r="F54" s="282" t="s">
        <v>222</v>
      </c>
      <c r="G54" s="282" t="s">
        <v>413</v>
      </c>
      <c r="H54" s="290" t="s">
        <v>523</v>
      </c>
    </row>
    <row r="55" spans="2:8" ht="52.5" customHeight="1" x14ac:dyDescent="0.2">
      <c r="B55" s="275"/>
      <c r="C55" s="1119" t="s">
        <v>101</v>
      </c>
      <c r="D55" s="1119"/>
      <c r="E55" s="1120"/>
      <c r="F55" s="283">
        <v>933</v>
      </c>
      <c r="G55" s="283">
        <v>648</v>
      </c>
      <c r="H55" s="291">
        <v>674</v>
      </c>
    </row>
    <row r="56" spans="2:8" ht="52.5" customHeight="1" x14ac:dyDescent="0.2">
      <c r="B56" s="276"/>
      <c r="C56" s="1121" t="s">
        <v>104</v>
      </c>
      <c r="D56" s="1121"/>
      <c r="E56" s="1122"/>
      <c r="F56" s="284">
        <v>100</v>
      </c>
      <c r="G56" s="284">
        <v>101</v>
      </c>
      <c r="H56" s="292">
        <v>101</v>
      </c>
    </row>
    <row r="57" spans="2:8" ht="53.25" customHeight="1" x14ac:dyDescent="0.2">
      <c r="B57" s="276"/>
      <c r="C57" s="1123" t="s">
        <v>62</v>
      </c>
      <c r="D57" s="1123"/>
      <c r="E57" s="1124"/>
      <c r="F57" s="285">
        <v>1607</v>
      </c>
      <c r="G57" s="285">
        <v>1031</v>
      </c>
      <c r="H57" s="293">
        <v>742</v>
      </c>
    </row>
    <row r="58" spans="2:8" ht="45.75" customHeight="1" x14ac:dyDescent="0.2">
      <c r="B58" s="277"/>
      <c r="C58" s="1111" t="s">
        <v>537</v>
      </c>
      <c r="D58" s="1112"/>
      <c r="E58" s="1113"/>
      <c r="F58" s="286">
        <v>462</v>
      </c>
      <c r="G58" s="286">
        <v>369</v>
      </c>
      <c r="H58" s="294">
        <v>369</v>
      </c>
    </row>
    <row r="59" spans="2:8" ht="45.75" customHeight="1" x14ac:dyDescent="0.2">
      <c r="B59" s="277"/>
      <c r="C59" s="1111" t="s">
        <v>538</v>
      </c>
      <c r="D59" s="1112"/>
      <c r="E59" s="1113"/>
      <c r="F59" s="286">
        <v>154</v>
      </c>
      <c r="G59" s="286">
        <v>98</v>
      </c>
      <c r="H59" s="294">
        <v>76</v>
      </c>
    </row>
    <row r="60" spans="2:8" ht="45.75" customHeight="1" x14ac:dyDescent="0.2">
      <c r="B60" s="277"/>
      <c r="C60" s="1111" t="s">
        <v>539</v>
      </c>
      <c r="D60" s="1112"/>
      <c r="E60" s="1113"/>
      <c r="F60" s="286">
        <v>445</v>
      </c>
      <c r="G60" s="286">
        <v>266</v>
      </c>
      <c r="H60" s="294">
        <v>69</v>
      </c>
    </row>
    <row r="61" spans="2:8" ht="45.75" customHeight="1" x14ac:dyDescent="0.2">
      <c r="B61" s="277"/>
      <c r="C61" s="1111" t="s">
        <v>540</v>
      </c>
      <c r="D61" s="1112"/>
      <c r="E61" s="1113"/>
      <c r="F61" s="286">
        <v>109</v>
      </c>
      <c r="G61" s="286">
        <v>65</v>
      </c>
      <c r="H61" s="294">
        <v>60</v>
      </c>
    </row>
    <row r="62" spans="2:8" ht="45.75" customHeight="1" x14ac:dyDescent="0.2">
      <c r="B62" s="278"/>
      <c r="C62" s="1114" t="s">
        <v>233</v>
      </c>
      <c r="D62" s="1115"/>
      <c r="E62" s="1116"/>
      <c r="F62" s="287">
        <v>50</v>
      </c>
      <c r="G62" s="287">
        <v>30</v>
      </c>
      <c r="H62" s="295">
        <v>30</v>
      </c>
    </row>
    <row r="63" spans="2:8" ht="52.5" customHeight="1" x14ac:dyDescent="0.2">
      <c r="B63" s="279"/>
      <c r="C63" s="1117" t="s">
        <v>106</v>
      </c>
      <c r="D63" s="1117"/>
      <c r="E63" s="1118"/>
      <c r="F63" s="288">
        <v>2640</v>
      </c>
      <c r="G63" s="288">
        <v>1780</v>
      </c>
      <c r="H63" s="296">
        <v>1517</v>
      </c>
    </row>
    <row r="64" spans="2:8" ht="15" customHeight="1" x14ac:dyDescent="0.2"/>
    <row r="65" ht="0" hidden="1" customHeight="1" x14ac:dyDescent="0.2"/>
    <row r="66" ht="0" hidden="1" customHeight="1" x14ac:dyDescent="0.2"/>
  </sheetData>
  <sheetProtection algorithmName="SHA-512" hashValue="dIjep5YxuUQchbrdmF4f6YrIVJG1lOdxyfdOBpDVwlP8h7ioSZdTNab7wHX44yGJrAhpVlYpkDjISHGihOxtrA==" saltValue="u0J1B8JQa0UvdXWSkZHAb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B53A9-265C-4465-B9A0-F70909179A71}">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6328125" style="322" customWidth="1"/>
    <col min="2" max="107" width="2.453125" style="322" customWidth="1"/>
    <col min="108" max="108" width="6.08984375" style="330" customWidth="1"/>
    <col min="109" max="109" width="5.90625" style="329" customWidth="1"/>
    <col min="110" max="110" width="19.08984375" style="322" hidden="1"/>
    <col min="111" max="115" width="12.6328125" style="322" hidden="1"/>
    <col min="116" max="349" width="8.6328125" style="322" hidden="1"/>
    <col min="350" max="355" width="14.90625" style="322" hidden="1"/>
    <col min="356" max="357" width="15.90625" style="322" hidden="1"/>
    <col min="358" max="363" width="16.08984375" style="322" hidden="1"/>
    <col min="364" max="364" width="6.08984375" style="322" hidden="1"/>
    <col min="365" max="365" width="3" style="322" hidden="1"/>
    <col min="366" max="605" width="8.6328125" style="322" hidden="1"/>
    <col min="606" max="611" width="14.90625" style="322" hidden="1"/>
    <col min="612" max="613" width="15.90625" style="322" hidden="1"/>
    <col min="614" max="619" width="16.08984375" style="322" hidden="1"/>
    <col min="620" max="620" width="6.08984375" style="322" hidden="1"/>
    <col min="621" max="621" width="3" style="322" hidden="1"/>
    <col min="622" max="861" width="8.6328125" style="322" hidden="1"/>
    <col min="862" max="867" width="14.90625" style="322" hidden="1"/>
    <col min="868" max="869" width="15.90625" style="322" hidden="1"/>
    <col min="870" max="875" width="16.08984375" style="322" hidden="1"/>
    <col min="876" max="876" width="6.08984375" style="322" hidden="1"/>
    <col min="877" max="877" width="3" style="322" hidden="1"/>
    <col min="878" max="1117" width="8.6328125" style="322" hidden="1"/>
    <col min="1118" max="1123" width="14.90625" style="322" hidden="1"/>
    <col min="1124" max="1125" width="15.90625" style="322" hidden="1"/>
    <col min="1126" max="1131" width="16.08984375" style="322" hidden="1"/>
    <col min="1132" max="1132" width="6.08984375" style="322" hidden="1"/>
    <col min="1133" max="1133" width="3" style="322" hidden="1"/>
    <col min="1134" max="1373" width="8.6328125" style="322" hidden="1"/>
    <col min="1374" max="1379" width="14.90625" style="322" hidden="1"/>
    <col min="1380" max="1381" width="15.90625" style="322" hidden="1"/>
    <col min="1382" max="1387" width="16.08984375" style="322" hidden="1"/>
    <col min="1388" max="1388" width="6.08984375" style="322" hidden="1"/>
    <col min="1389" max="1389" width="3" style="322" hidden="1"/>
    <col min="1390" max="1629" width="8.6328125" style="322" hidden="1"/>
    <col min="1630" max="1635" width="14.90625" style="322" hidden="1"/>
    <col min="1636" max="1637" width="15.90625" style="322" hidden="1"/>
    <col min="1638" max="1643" width="16.08984375" style="322" hidden="1"/>
    <col min="1644" max="1644" width="6.08984375" style="322" hidden="1"/>
    <col min="1645" max="1645" width="3" style="322" hidden="1"/>
    <col min="1646" max="1885" width="8.6328125" style="322" hidden="1"/>
    <col min="1886" max="1891" width="14.90625" style="322" hidden="1"/>
    <col min="1892" max="1893" width="15.90625" style="322" hidden="1"/>
    <col min="1894" max="1899" width="16.08984375" style="322" hidden="1"/>
    <col min="1900" max="1900" width="6.08984375" style="322" hidden="1"/>
    <col min="1901" max="1901" width="3" style="322" hidden="1"/>
    <col min="1902" max="2141" width="8.6328125" style="322" hidden="1"/>
    <col min="2142" max="2147" width="14.90625" style="322" hidden="1"/>
    <col min="2148" max="2149" width="15.90625" style="322" hidden="1"/>
    <col min="2150" max="2155" width="16.08984375" style="322" hidden="1"/>
    <col min="2156" max="2156" width="6.08984375" style="322" hidden="1"/>
    <col min="2157" max="2157" width="3" style="322" hidden="1"/>
    <col min="2158" max="2397" width="8.6328125" style="322" hidden="1"/>
    <col min="2398" max="2403" width="14.90625" style="322" hidden="1"/>
    <col min="2404" max="2405" width="15.90625" style="322" hidden="1"/>
    <col min="2406" max="2411" width="16.08984375" style="322" hidden="1"/>
    <col min="2412" max="2412" width="6.08984375" style="322" hidden="1"/>
    <col min="2413" max="2413" width="3" style="322" hidden="1"/>
    <col min="2414" max="2653" width="8.6328125" style="322" hidden="1"/>
    <col min="2654" max="2659" width="14.90625" style="322" hidden="1"/>
    <col min="2660" max="2661" width="15.90625" style="322" hidden="1"/>
    <col min="2662" max="2667" width="16.08984375" style="322" hidden="1"/>
    <col min="2668" max="2668" width="6.08984375" style="322" hidden="1"/>
    <col min="2669" max="2669" width="3" style="322" hidden="1"/>
    <col min="2670" max="2909" width="8.6328125" style="322" hidden="1"/>
    <col min="2910" max="2915" width="14.90625" style="322" hidden="1"/>
    <col min="2916" max="2917" width="15.90625" style="322" hidden="1"/>
    <col min="2918" max="2923" width="16.08984375" style="322" hidden="1"/>
    <col min="2924" max="2924" width="6.08984375" style="322" hidden="1"/>
    <col min="2925" max="2925" width="3" style="322" hidden="1"/>
    <col min="2926" max="3165" width="8.6328125" style="322" hidden="1"/>
    <col min="3166" max="3171" width="14.90625" style="322" hidden="1"/>
    <col min="3172" max="3173" width="15.90625" style="322" hidden="1"/>
    <col min="3174" max="3179" width="16.08984375" style="322" hidden="1"/>
    <col min="3180" max="3180" width="6.08984375" style="322" hidden="1"/>
    <col min="3181" max="3181" width="3" style="322" hidden="1"/>
    <col min="3182" max="3421" width="8.6328125" style="322" hidden="1"/>
    <col min="3422" max="3427" width="14.90625" style="322" hidden="1"/>
    <col min="3428" max="3429" width="15.90625" style="322" hidden="1"/>
    <col min="3430" max="3435" width="16.08984375" style="322" hidden="1"/>
    <col min="3436" max="3436" width="6.08984375" style="322" hidden="1"/>
    <col min="3437" max="3437" width="3" style="322" hidden="1"/>
    <col min="3438" max="3677" width="8.6328125" style="322" hidden="1"/>
    <col min="3678" max="3683" width="14.90625" style="322" hidden="1"/>
    <col min="3684" max="3685" width="15.90625" style="322" hidden="1"/>
    <col min="3686" max="3691" width="16.08984375" style="322" hidden="1"/>
    <col min="3692" max="3692" width="6.08984375" style="322" hidden="1"/>
    <col min="3693" max="3693" width="3" style="322" hidden="1"/>
    <col min="3694" max="3933" width="8.6328125" style="322" hidden="1"/>
    <col min="3934" max="3939" width="14.90625" style="322" hidden="1"/>
    <col min="3940" max="3941" width="15.90625" style="322" hidden="1"/>
    <col min="3942" max="3947" width="16.08984375" style="322" hidden="1"/>
    <col min="3948" max="3948" width="6.08984375" style="322" hidden="1"/>
    <col min="3949" max="3949" width="3" style="322" hidden="1"/>
    <col min="3950" max="4189" width="8.6328125" style="322" hidden="1"/>
    <col min="4190" max="4195" width="14.90625" style="322" hidden="1"/>
    <col min="4196" max="4197" width="15.90625" style="322" hidden="1"/>
    <col min="4198" max="4203" width="16.08984375" style="322" hidden="1"/>
    <col min="4204" max="4204" width="6.08984375" style="322" hidden="1"/>
    <col min="4205" max="4205" width="3" style="322" hidden="1"/>
    <col min="4206" max="4445" width="8.6328125" style="322" hidden="1"/>
    <col min="4446" max="4451" width="14.90625" style="322" hidden="1"/>
    <col min="4452" max="4453" width="15.90625" style="322" hidden="1"/>
    <col min="4454" max="4459" width="16.08984375" style="322" hidden="1"/>
    <col min="4460" max="4460" width="6.08984375" style="322" hidden="1"/>
    <col min="4461" max="4461" width="3" style="322" hidden="1"/>
    <col min="4462" max="4701" width="8.6328125" style="322" hidden="1"/>
    <col min="4702" max="4707" width="14.90625" style="322" hidden="1"/>
    <col min="4708" max="4709" width="15.90625" style="322" hidden="1"/>
    <col min="4710" max="4715" width="16.08984375" style="322" hidden="1"/>
    <col min="4716" max="4716" width="6.08984375" style="322" hidden="1"/>
    <col min="4717" max="4717" width="3" style="322" hidden="1"/>
    <col min="4718" max="4957" width="8.6328125" style="322" hidden="1"/>
    <col min="4958" max="4963" width="14.90625" style="322" hidden="1"/>
    <col min="4964" max="4965" width="15.90625" style="322" hidden="1"/>
    <col min="4966" max="4971" width="16.08984375" style="322" hidden="1"/>
    <col min="4972" max="4972" width="6.08984375" style="322" hidden="1"/>
    <col min="4973" max="4973" width="3" style="322" hidden="1"/>
    <col min="4974" max="5213" width="8.6328125" style="322" hidden="1"/>
    <col min="5214" max="5219" width="14.90625" style="322" hidden="1"/>
    <col min="5220" max="5221" width="15.90625" style="322" hidden="1"/>
    <col min="5222" max="5227" width="16.08984375" style="322" hidden="1"/>
    <col min="5228" max="5228" width="6.08984375" style="322" hidden="1"/>
    <col min="5229" max="5229" width="3" style="322" hidden="1"/>
    <col min="5230" max="5469" width="8.6328125" style="322" hidden="1"/>
    <col min="5470" max="5475" width="14.90625" style="322" hidden="1"/>
    <col min="5476" max="5477" width="15.90625" style="322" hidden="1"/>
    <col min="5478" max="5483" width="16.08984375" style="322" hidden="1"/>
    <col min="5484" max="5484" width="6.08984375" style="322" hidden="1"/>
    <col min="5485" max="5485" width="3" style="322" hidden="1"/>
    <col min="5486" max="5725" width="8.6328125" style="322" hidden="1"/>
    <col min="5726" max="5731" width="14.90625" style="322" hidden="1"/>
    <col min="5732" max="5733" width="15.90625" style="322" hidden="1"/>
    <col min="5734" max="5739" width="16.08984375" style="322" hidden="1"/>
    <col min="5740" max="5740" width="6.08984375" style="322" hidden="1"/>
    <col min="5741" max="5741" width="3" style="322" hidden="1"/>
    <col min="5742" max="5981" width="8.6328125" style="322" hidden="1"/>
    <col min="5982" max="5987" width="14.90625" style="322" hidden="1"/>
    <col min="5988" max="5989" width="15.90625" style="322" hidden="1"/>
    <col min="5990" max="5995" width="16.08984375" style="322" hidden="1"/>
    <col min="5996" max="5996" width="6.08984375" style="322" hidden="1"/>
    <col min="5997" max="5997" width="3" style="322" hidden="1"/>
    <col min="5998" max="6237" width="8.6328125" style="322" hidden="1"/>
    <col min="6238" max="6243" width="14.90625" style="322" hidden="1"/>
    <col min="6244" max="6245" width="15.90625" style="322" hidden="1"/>
    <col min="6246" max="6251" width="16.08984375" style="322" hidden="1"/>
    <col min="6252" max="6252" width="6.08984375" style="322" hidden="1"/>
    <col min="6253" max="6253" width="3" style="322" hidden="1"/>
    <col min="6254" max="6493" width="8.6328125" style="322" hidden="1"/>
    <col min="6494" max="6499" width="14.90625" style="322" hidden="1"/>
    <col min="6500" max="6501" width="15.90625" style="322" hidden="1"/>
    <col min="6502" max="6507" width="16.08984375" style="322" hidden="1"/>
    <col min="6508" max="6508" width="6.08984375" style="322" hidden="1"/>
    <col min="6509" max="6509" width="3" style="322" hidden="1"/>
    <col min="6510" max="6749" width="8.6328125" style="322" hidden="1"/>
    <col min="6750" max="6755" width="14.90625" style="322" hidden="1"/>
    <col min="6756" max="6757" width="15.90625" style="322" hidden="1"/>
    <col min="6758" max="6763" width="16.08984375" style="322" hidden="1"/>
    <col min="6764" max="6764" width="6.08984375" style="322" hidden="1"/>
    <col min="6765" max="6765" width="3" style="322" hidden="1"/>
    <col min="6766" max="7005" width="8.6328125" style="322" hidden="1"/>
    <col min="7006" max="7011" width="14.90625" style="322" hidden="1"/>
    <col min="7012" max="7013" width="15.90625" style="322" hidden="1"/>
    <col min="7014" max="7019" width="16.08984375" style="322" hidden="1"/>
    <col min="7020" max="7020" width="6.08984375" style="322" hidden="1"/>
    <col min="7021" max="7021" width="3" style="322" hidden="1"/>
    <col min="7022" max="7261" width="8.6328125" style="322" hidden="1"/>
    <col min="7262" max="7267" width="14.90625" style="322" hidden="1"/>
    <col min="7268" max="7269" width="15.90625" style="322" hidden="1"/>
    <col min="7270" max="7275" width="16.08984375" style="322" hidden="1"/>
    <col min="7276" max="7276" width="6.08984375" style="322" hidden="1"/>
    <col min="7277" max="7277" width="3" style="322" hidden="1"/>
    <col min="7278" max="7517" width="8.6328125" style="322" hidden="1"/>
    <col min="7518" max="7523" width="14.90625" style="322" hidden="1"/>
    <col min="7524" max="7525" width="15.90625" style="322" hidden="1"/>
    <col min="7526" max="7531" width="16.08984375" style="322" hidden="1"/>
    <col min="7532" max="7532" width="6.08984375" style="322" hidden="1"/>
    <col min="7533" max="7533" width="3" style="322" hidden="1"/>
    <col min="7534" max="7773" width="8.6328125" style="322" hidden="1"/>
    <col min="7774" max="7779" width="14.90625" style="322" hidden="1"/>
    <col min="7780" max="7781" width="15.90625" style="322" hidden="1"/>
    <col min="7782" max="7787" width="16.08984375" style="322" hidden="1"/>
    <col min="7788" max="7788" width="6.08984375" style="322" hidden="1"/>
    <col min="7789" max="7789" width="3" style="322" hidden="1"/>
    <col min="7790" max="8029" width="8.6328125" style="322" hidden="1"/>
    <col min="8030" max="8035" width="14.90625" style="322" hidden="1"/>
    <col min="8036" max="8037" width="15.90625" style="322" hidden="1"/>
    <col min="8038" max="8043" width="16.08984375" style="322" hidden="1"/>
    <col min="8044" max="8044" width="6.08984375" style="322" hidden="1"/>
    <col min="8045" max="8045" width="3" style="322" hidden="1"/>
    <col min="8046" max="8285" width="8.6328125" style="322" hidden="1"/>
    <col min="8286" max="8291" width="14.90625" style="322" hidden="1"/>
    <col min="8292" max="8293" width="15.90625" style="322" hidden="1"/>
    <col min="8294" max="8299" width="16.08984375" style="322" hidden="1"/>
    <col min="8300" max="8300" width="6.08984375" style="322" hidden="1"/>
    <col min="8301" max="8301" width="3" style="322" hidden="1"/>
    <col min="8302" max="8541" width="8.6328125" style="322" hidden="1"/>
    <col min="8542" max="8547" width="14.90625" style="322" hidden="1"/>
    <col min="8548" max="8549" width="15.90625" style="322" hidden="1"/>
    <col min="8550" max="8555" width="16.08984375" style="322" hidden="1"/>
    <col min="8556" max="8556" width="6.08984375" style="322" hidden="1"/>
    <col min="8557" max="8557" width="3" style="322" hidden="1"/>
    <col min="8558" max="8797" width="8.6328125" style="322" hidden="1"/>
    <col min="8798" max="8803" width="14.90625" style="322" hidden="1"/>
    <col min="8804" max="8805" width="15.90625" style="322" hidden="1"/>
    <col min="8806" max="8811" width="16.08984375" style="322" hidden="1"/>
    <col min="8812" max="8812" width="6.08984375" style="322" hidden="1"/>
    <col min="8813" max="8813" width="3" style="322" hidden="1"/>
    <col min="8814" max="9053" width="8.6328125" style="322" hidden="1"/>
    <col min="9054" max="9059" width="14.90625" style="322" hidden="1"/>
    <col min="9060" max="9061" width="15.90625" style="322" hidden="1"/>
    <col min="9062" max="9067" width="16.08984375" style="322" hidden="1"/>
    <col min="9068" max="9068" width="6.08984375" style="322" hidden="1"/>
    <col min="9069" max="9069" width="3" style="322" hidden="1"/>
    <col min="9070" max="9309" width="8.6328125" style="322" hidden="1"/>
    <col min="9310" max="9315" width="14.90625" style="322" hidden="1"/>
    <col min="9316" max="9317" width="15.90625" style="322" hidden="1"/>
    <col min="9318" max="9323" width="16.08984375" style="322" hidden="1"/>
    <col min="9324" max="9324" width="6.08984375" style="322" hidden="1"/>
    <col min="9325" max="9325" width="3" style="322" hidden="1"/>
    <col min="9326" max="9565" width="8.6328125" style="322" hidden="1"/>
    <col min="9566" max="9571" width="14.90625" style="322" hidden="1"/>
    <col min="9572" max="9573" width="15.90625" style="322" hidden="1"/>
    <col min="9574" max="9579" width="16.08984375" style="322" hidden="1"/>
    <col min="9580" max="9580" width="6.08984375" style="322" hidden="1"/>
    <col min="9581" max="9581" width="3" style="322" hidden="1"/>
    <col min="9582" max="9821" width="8.6328125" style="322" hidden="1"/>
    <col min="9822" max="9827" width="14.90625" style="322" hidden="1"/>
    <col min="9828" max="9829" width="15.90625" style="322" hidden="1"/>
    <col min="9830" max="9835" width="16.08984375" style="322" hidden="1"/>
    <col min="9836" max="9836" width="6.08984375" style="322" hidden="1"/>
    <col min="9837" max="9837" width="3" style="322" hidden="1"/>
    <col min="9838" max="10077" width="8.6328125" style="322" hidden="1"/>
    <col min="10078" max="10083" width="14.90625" style="322" hidden="1"/>
    <col min="10084" max="10085" width="15.90625" style="322" hidden="1"/>
    <col min="10086" max="10091" width="16.08984375" style="322" hidden="1"/>
    <col min="10092" max="10092" width="6.08984375" style="322" hidden="1"/>
    <col min="10093" max="10093" width="3" style="322" hidden="1"/>
    <col min="10094" max="10333" width="8.6328125" style="322" hidden="1"/>
    <col min="10334" max="10339" width="14.90625" style="322" hidden="1"/>
    <col min="10340" max="10341" width="15.90625" style="322" hidden="1"/>
    <col min="10342" max="10347" width="16.08984375" style="322" hidden="1"/>
    <col min="10348" max="10348" width="6.08984375" style="322" hidden="1"/>
    <col min="10349" max="10349" width="3" style="322" hidden="1"/>
    <col min="10350" max="10589" width="8.6328125" style="322" hidden="1"/>
    <col min="10590" max="10595" width="14.90625" style="322" hidden="1"/>
    <col min="10596" max="10597" width="15.90625" style="322" hidden="1"/>
    <col min="10598" max="10603" width="16.08984375" style="322" hidden="1"/>
    <col min="10604" max="10604" width="6.08984375" style="322" hidden="1"/>
    <col min="10605" max="10605" width="3" style="322" hidden="1"/>
    <col min="10606" max="10845" width="8.6328125" style="322" hidden="1"/>
    <col min="10846" max="10851" width="14.90625" style="322" hidden="1"/>
    <col min="10852" max="10853" width="15.90625" style="322" hidden="1"/>
    <col min="10854" max="10859" width="16.08984375" style="322" hidden="1"/>
    <col min="10860" max="10860" width="6.08984375" style="322" hidden="1"/>
    <col min="10861" max="10861" width="3" style="322" hidden="1"/>
    <col min="10862" max="11101" width="8.6328125" style="322" hidden="1"/>
    <col min="11102" max="11107" width="14.90625" style="322" hidden="1"/>
    <col min="11108" max="11109" width="15.90625" style="322" hidden="1"/>
    <col min="11110" max="11115" width="16.08984375" style="322" hidden="1"/>
    <col min="11116" max="11116" width="6.08984375" style="322" hidden="1"/>
    <col min="11117" max="11117" width="3" style="322" hidden="1"/>
    <col min="11118" max="11357" width="8.6328125" style="322" hidden="1"/>
    <col min="11358" max="11363" width="14.90625" style="322" hidden="1"/>
    <col min="11364" max="11365" width="15.90625" style="322" hidden="1"/>
    <col min="11366" max="11371" width="16.08984375" style="322" hidden="1"/>
    <col min="11372" max="11372" width="6.08984375" style="322" hidden="1"/>
    <col min="11373" max="11373" width="3" style="322" hidden="1"/>
    <col min="11374" max="11613" width="8.6328125" style="322" hidden="1"/>
    <col min="11614" max="11619" width="14.90625" style="322" hidden="1"/>
    <col min="11620" max="11621" width="15.90625" style="322" hidden="1"/>
    <col min="11622" max="11627" width="16.08984375" style="322" hidden="1"/>
    <col min="11628" max="11628" width="6.08984375" style="322" hidden="1"/>
    <col min="11629" max="11629" width="3" style="322" hidden="1"/>
    <col min="11630" max="11869" width="8.6328125" style="322" hidden="1"/>
    <col min="11870" max="11875" width="14.90625" style="322" hidden="1"/>
    <col min="11876" max="11877" width="15.90625" style="322" hidden="1"/>
    <col min="11878" max="11883" width="16.08984375" style="322" hidden="1"/>
    <col min="11884" max="11884" width="6.08984375" style="322" hidden="1"/>
    <col min="11885" max="11885" width="3" style="322" hidden="1"/>
    <col min="11886" max="12125" width="8.6328125" style="322" hidden="1"/>
    <col min="12126" max="12131" width="14.90625" style="322" hidden="1"/>
    <col min="12132" max="12133" width="15.90625" style="322" hidden="1"/>
    <col min="12134" max="12139" width="16.08984375" style="322" hidden="1"/>
    <col min="12140" max="12140" width="6.08984375" style="322" hidden="1"/>
    <col min="12141" max="12141" width="3" style="322" hidden="1"/>
    <col min="12142" max="12381" width="8.6328125" style="322" hidden="1"/>
    <col min="12382" max="12387" width="14.90625" style="322" hidden="1"/>
    <col min="12388" max="12389" width="15.90625" style="322" hidden="1"/>
    <col min="12390" max="12395" width="16.08984375" style="322" hidden="1"/>
    <col min="12396" max="12396" width="6.08984375" style="322" hidden="1"/>
    <col min="12397" max="12397" width="3" style="322" hidden="1"/>
    <col min="12398" max="12637" width="8.6328125" style="322" hidden="1"/>
    <col min="12638" max="12643" width="14.90625" style="322" hidden="1"/>
    <col min="12644" max="12645" width="15.90625" style="322" hidden="1"/>
    <col min="12646" max="12651" width="16.08984375" style="322" hidden="1"/>
    <col min="12652" max="12652" width="6.08984375" style="322" hidden="1"/>
    <col min="12653" max="12653" width="3" style="322" hidden="1"/>
    <col min="12654" max="12893" width="8.6328125" style="322" hidden="1"/>
    <col min="12894" max="12899" width="14.90625" style="322" hidden="1"/>
    <col min="12900" max="12901" width="15.90625" style="322" hidden="1"/>
    <col min="12902" max="12907" width="16.08984375" style="322" hidden="1"/>
    <col min="12908" max="12908" width="6.08984375" style="322" hidden="1"/>
    <col min="12909" max="12909" width="3" style="322" hidden="1"/>
    <col min="12910" max="13149" width="8.6328125" style="322" hidden="1"/>
    <col min="13150" max="13155" width="14.90625" style="322" hidden="1"/>
    <col min="13156" max="13157" width="15.90625" style="322" hidden="1"/>
    <col min="13158" max="13163" width="16.08984375" style="322" hidden="1"/>
    <col min="13164" max="13164" width="6.08984375" style="322" hidden="1"/>
    <col min="13165" max="13165" width="3" style="322" hidden="1"/>
    <col min="13166" max="13405" width="8.6328125" style="322" hidden="1"/>
    <col min="13406" max="13411" width="14.90625" style="322" hidden="1"/>
    <col min="13412" max="13413" width="15.90625" style="322" hidden="1"/>
    <col min="13414" max="13419" width="16.08984375" style="322" hidden="1"/>
    <col min="13420" max="13420" width="6.08984375" style="322" hidden="1"/>
    <col min="13421" max="13421" width="3" style="322" hidden="1"/>
    <col min="13422" max="13661" width="8.6328125" style="322" hidden="1"/>
    <col min="13662" max="13667" width="14.90625" style="322" hidden="1"/>
    <col min="13668" max="13669" width="15.90625" style="322" hidden="1"/>
    <col min="13670" max="13675" width="16.08984375" style="322" hidden="1"/>
    <col min="13676" max="13676" width="6.08984375" style="322" hidden="1"/>
    <col min="13677" max="13677" width="3" style="322" hidden="1"/>
    <col min="13678" max="13917" width="8.6328125" style="322" hidden="1"/>
    <col min="13918" max="13923" width="14.90625" style="322" hidden="1"/>
    <col min="13924" max="13925" width="15.90625" style="322" hidden="1"/>
    <col min="13926" max="13931" width="16.08984375" style="322" hidden="1"/>
    <col min="13932" max="13932" width="6.08984375" style="322" hidden="1"/>
    <col min="13933" max="13933" width="3" style="322" hidden="1"/>
    <col min="13934" max="14173" width="8.6328125" style="322" hidden="1"/>
    <col min="14174" max="14179" width="14.90625" style="322" hidden="1"/>
    <col min="14180" max="14181" width="15.90625" style="322" hidden="1"/>
    <col min="14182" max="14187" width="16.08984375" style="322" hidden="1"/>
    <col min="14188" max="14188" width="6.08984375" style="322" hidden="1"/>
    <col min="14189" max="14189" width="3" style="322" hidden="1"/>
    <col min="14190" max="14429" width="8.6328125" style="322" hidden="1"/>
    <col min="14430" max="14435" width="14.90625" style="322" hidden="1"/>
    <col min="14436" max="14437" width="15.90625" style="322" hidden="1"/>
    <col min="14438" max="14443" width="16.08984375" style="322" hidden="1"/>
    <col min="14444" max="14444" width="6.08984375" style="322" hidden="1"/>
    <col min="14445" max="14445" width="3" style="322" hidden="1"/>
    <col min="14446" max="14685" width="8.6328125" style="322" hidden="1"/>
    <col min="14686" max="14691" width="14.90625" style="322" hidden="1"/>
    <col min="14692" max="14693" width="15.90625" style="322" hidden="1"/>
    <col min="14694" max="14699" width="16.08984375" style="322" hidden="1"/>
    <col min="14700" max="14700" width="6.08984375" style="322" hidden="1"/>
    <col min="14701" max="14701" width="3" style="322" hidden="1"/>
    <col min="14702" max="14941" width="8.6328125" style="322" hidden="1"/>
    <col min="14942" max="14947" width="14.90625" style="322" hidden="1"/>
    <col min="14948" max="14949" width="15.90625" style="322" hidden="1"/>
    <col min="14950" max="14955" width="16.08984375" style="322" hidden="1"/>
    <col min="14956" max="14956" width="6.08984375" style="322" hidden="1"/>
    <col min="14957" max="14957" width="3" style="322" hidden="1"/>
    <col min="14958" max="15197" width="8.6328125" style="322" hidden="1"/>
    <col min="15198" max="15203" width="14.90625" style="322" hidden="1"/>
    <col min="15204" max="15205" width="15.90625" style="322" hidden="1"/>
    <col min="15206" max="15211" width="16.08984375" style="322" hidden="1"/>
    <col min="15212" max="15212" width="6.08984375" style="322" hidden="1"/>
    <col min="15213" max="15213" width="3" style="322" hidden="1"/>
    <col min="15214" max="15453" width="8.6328125" style="322" hidden="1"/>
    <col min="15454" max="15459" width="14.90625" style="322" hidden="1"/>
    <col min="15460" max="15461" width="15.90625" style="322" hidden="1"/>
    <col min="15462" max="15467" width="16.08984375" style="322" hidden="1"/>
    <col min="15468" max="15468" width="6.08984375" style="322" hidden="1"/>
    <col min="15469" max="15469" width="3" style="322" hidden="1"/>
    <col min="15470" max="15709" width="8.6328125" style="322" hidden="1"/>
    <col min="15710" max="15715" width="14.90625" style="322" hidden="1"/>
    <col min="15716" max="15717" width="15.90625" style="322" hidden="1"/>
    <col min="15718" max="15723" width="16.08984375" style="322" hidden="1"/>
    <col min="15724" max="15724" width="6.08984375" style="322" hidden="1"/>
    <col min="15725" max="15725" width="3" style="322" hidden="1"/>
    <col min="15726" max="15965" width="8.6328125" style="322" hidden="1"/>
    <col min="15966" max="15971" width="14.90625" style="322" hidden="1"/>
    <col min="15972" max="15973" width="15.90625" style="322" hidden="1"/>
    <col min="15974" max="15979" width="16.08984375" style="322" hidden="1"/>
    <col min="15980" max="15980" width="6.08984375" style="322" hidden="1"/>
    <col min="15981" max="15981" width="3" style="322" hidden="1"/>
    <col min="15982" max="16221" width="8.6328125" style="322" hidden="1"/>
    <col min="16222" max="16227" width="14.90625" style="322" hidden="1"/>
    <col min="16228" max="16229" width="15.90625" style="322" hidden="1"/>
    <col min="16230" max="16235" width="16.08984375" style="322" hidden="1"/>
    <col min="16236" max="16236" width="6.08984375" style="322" hidden="1"/>
    <col min="16237" max="16237" width="3" style="322" hidden="1"/>
    <col min="16238" max="16384" width="8.6328125" style="322" hidden="1"/>
  </cols>
  <sheetData>
    <row r="1" spans="1:143" ht="42.75" customHeight="1" x14ac:dyDescent="0.2">
      <c r="A1" s="320"/>
      <c r="B1" s="321"/>
      <c r="DD1" s="322"/>
      <c r="DE1" s="322"/>
    </row>
    <row r="2" spans="1:143" ht="25.5" customHeight="1" x14ac:dyDescent="0.2">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2">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95" customFormat="1" ht="13" x14ac:dyDescent="0.2">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94"/>
      <c r="DG4" s="94"/>
      <c r="DH4" s="94"/>
      <c r="DI4" s="94"/>
      <c r="DJ4" s="94"/>
      <c r="DK4" s="94"/>
      <c r="DL4" s="94"/>
      <c r="DM4" s="94"/>
      <c r="DN4" s="94"/>
      <c r="DO4" s="94"/>
      <c r="DP4" s="94"/>
      <c r="DQ4" s="94"/>
      <c r="DR4" s="94"/>
      <c r="DS4" s="94"/>
      <c r="DT4" s="94"/>
      <c r="DU4" s="94"/>
      <c r="DV4" s="94"/>
      <c r="DW4" s="94"/>
    </row>
    <row r="5" spans="1:143" s="95" customFormat="1" ht="13" x14ac:dyDescent="0.2">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94"/>
      <c r="DG5" s="94"/>
      <c r="DH5" s="94"/>
      <c r="DI5" s="94"/>
      <c r="DJ5" s="94"/>
      <c r="DK5" s="94"/>
      <c r="DL5" s="94"/>
      <c r="DM5" s="94"/>
      <c r="DN5" s="94"/>
      <c r="DO5" s="94"/>
      <c r="DP5" s="94"/>
      <c r="DQ5" s="94"/>
      <c r="DR5" s="94"/>
      <c r="DS5" s="94"/>
      <c r="DT5" s="94"/>
      <c r="DU5" s="94"/>
      <c r="DV5" s="94"/>
      <c r="DW5" s="94"/>
    </row>
    <row r="6" spans="1:143" s="95" customFormat="1" ht="13" x14ac:dyDescent="0.2">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94"/>
      <c r="DG6" s="94"/>
      <c r="DH6" s="94"/>
      <c r="DI6" s="94"/>
      <c r="DJ6" s="94"/>
      <c r="DK6" s="94"/>
      <c r="DL6" s="94"/>
      <c r="DM6" s="94"/>
      <c r="DN6" s="94"/>
      <c r="DO6" s="94"/>
      <c r="DP6" s="94"/>
      <c r="DQ6" s="94"/>
      <c r="DR6" s="94"/>
      <c r="DS6" s="94"/>
      <c r="DT6" s="94"/>
      <c r="DU6" s="94"/>
      <c r="DV6" s="94"/>
      <c r="DW6" s="94"/>
    </row>
    <row r="7" spans="1:143" s="95" customFormat="1" ht="13" x14ac:dyDescent="0.2">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94"/>
      <c r="DG7" s="94"/>
      <c r="DH7" s="94"/>
      <c r="DI7" s="94"/>
      <c r="DJ7" s="94"/>
      <c r="DK7" s="94"/>
      <c r="DL7" s="94"/>
      <c r="DM7" s="94"/>
      <c r="DN7" s="94"/>
      <c r="DO7" s="94"/>
      <c r="DP7" s="94"/>
      <c r="DQ7" s="94"/>
      <c r="DR7" s="94"/>
      <c r="DS7" s="94"/>
      <c r="DT7" s="94"/>
      <c r="DU7" s="94"/>
      <c r="DV7" s="94"/>
      <c r="DW7" s="94"/>
    </row>
    <row r="8" spans="1:143" s="95" customFormat="1" ht="13" x14ac:dyDescent="0.2">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94"/>
      <c r="DG8" s="94"/>
      <c r="DH8" s="94"/>
      <c r="DI8" s="94"/>
      <c r="DJ8" s="94"/>
      <c r="DK8" s="94"/>
      <c r="DL8" s="94"/>
      <c r="DM8" s="94"/>
      <c r="DN8" s="94"/>
      <c r="DO8" s="94"/>
      <c r="DP8" s="94"/>
      <c r="DQ8" s="94"/>
      <c r="DR8" s="94"/>
      <c r="DS8" s="94"/>
      <c r="DT8" s="94"/>
      <c r="DU8" s="94"/>
      <c r="DV8" s="94"/>
      <c r="DW8" s="94"/>
    </row>
    <row r="9" spans="1:143" s="95" customFormat="1" ht="13" x14ac:dyDescent="0.2">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94"/>
      <c r="DG9" s="94"/>
      <c r="DH9" s="94"/>
      <c r="DI9" s="94"/>
      <c r="DJ9" s="94"/>
      <c r="DK9" s="94"/>
      <c r="DL9" s="94"/>
      <c r="DM9" s="94"/>
      <c r="DN9" s="94"/>
      <c r="DO9" s="94"/>
      <c r="DP9" s="94"/>
      <c r="DQ9" s="94"/>
      <c r="DR9" s="94"/>
      <c r="DS9" s="94"/>
      <c r="DT9" s="94"/>
      <c r="DU9" s="94"/>
      <c r="DV9" s="94"/>
      <c r="DW9" s="94"/>
    </row>
    <row r="10" spans="1:143" s="95" customFormat="1" ht="13" x14ac:dyDescent="0.2">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94"/>
      <c r="DG10" s="94"/>
      <c r="DH10" s="94"/>
      <c r="DI10" s="94"/>
      <c r="DJ10" s="94"/>
      <c r="DK10" s="94"/>
      <c r="DL10" s="94"/>
      <c r="DM10" s="94"/>
      <c r="DN10" s="94"/>
      <c r="DO10" s="94"/>
      <c r="DP10" s="94"/>
      <c r="DQ10" s="94"/>
      <c r="DR10" s="94"/>
      <c r="DS10" s="94"/>
      <c r="DT10" s="94"/>
      <c r="DU10" s="94"/>
      <c r="DV10" s="94"/>
      <c r="DW10" s="94"/>
      <c r="EM10" s="95" t="s">
        <v>541</v>
      </c>
    </row>
    <row r="11" spans="1:143" s="95" customFormat="1" ht="13" x14ac:dyDescent="0.2">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94"/>
      <c r="DG11" s="94"/>
      <c r="DH11" s="94"/>
      <c r="DI11" s="94"/>
      <c r="DJ11" s="94"/>
      <c r="DK11" s="94"/>
      <c r="DL11" s="94"/>
      <c r="DM11" s="94"/>
      <c r="DN11" s="94"/>
      <c r="DO11" s="94"/>
      <c r="DP11" s="94"/>
      <c r="DQ11" s="94"/>
      <c r="DR11" s="94"/>
      <c r="DS11" s="94"/>
      <c r="DT11" s="94"/>
      <c r="DU11" s="94"/>
      <c r="DV11" s="94"/>
      <c r="DW11" s="94"/>
    </row>
    <row r="12" spans="1:143" s="95" customFormat="1" ht="13" x14ac:dyDescent="0.2">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94"/>
      <c r="DG12" s="94"/>
      <c r="DH12" s="94"/>
      <c r="DI12" s="94"/>
      <c r="DJ12" s="94"/>
      <c r="DK12" s="94"/>
      <c r="DL12" s="94"/>
      <c r="DM12" s="94"/>
      <c r="DN12" s="94"/>
      <c r="DO12" s="94"/>
      <c r="DP12" s="94"/>
      <c r="DQ12" s="94"/>
      <c r="DR12" s="94"/>
      <c r="DS12" s="94"/>
      <c r="DT12" s="94"/>
      <c r="DU12" s="94"/>
      <c r="DV12" s="94"/>
      <c r="DW12" s="94"/>
      <c r="EM12" s="95" t="s">
        <v>541</v>
      </c>
    </row>
    <row r="13" spans="1:143" s="95" customFormat="1" ht="13" x14ac:dyDescent="0.2">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94"/>
      <c r="DG13" s="94"/>
      <c r="DH13" s="94"/>
      <c r="DI13" s="94"/>
      <c r="DJ13" s="94"/>
      <c r="DK13" s="94"/>
      <c r="DL13" s="94"/>
      <c r="DM13" s="94"/>
      <c r="DN13" s="94"/>
      <c r="DO13" s="94"/>
      <c r="DP13" s="94"/>
      <c r="DQ13" s="94"/>
      <c r="DR13" s="94"/>
      <c r="DS13" s="94"/>
      <c r="DT13" s="94"/>
      <c r="DU13" s="94"/>
      <c r="DV13" s="94"/>
      <c r="DW13" s="94"/>
    </row>
    <row r="14" spans="1:143" s="95" customFormat="1" ht="13" x14ac:dyDescent="0.2">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94"/>
      <c r="DG14" s="94"/>
      <c r="DH14" s="94"/>
      <c r="DI14" s="94"/>
      <c r="DJ14" s="94"/>
      <c r="DK14" s="94"/>
      <c r="DL14" s="94"/>
      <c r="DM14" s="94"/>
      <c r="DN14" s="94"/>
      <c r="DO14" s="94"/>
      <c r="DP14" s="94"/>
      <c r="DQ14" s="94"/>
      <c r="DR14" s="94"/>
      <c r="DS14" s="94"/>
      <c r="DT14" s="94"/>
      <c r="DU14" s="94"/>
      <c r="DV14" s="94"/>
      <c r="DW14" s="94"/>
    </row>
    <row r="15" spans="1:143" s="95" customFormat="1" ht="13" x14ac:dyDescent="0.2">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94"/>
      <c r="DG15" s="94"/>
      <c r="DH15" s="94"/>
      <c r="DI15" s="94"/>
      <c r="DJ15" s="94"/>
      <c r="DK15" s="94"/>
      <c r="DL15" s="94"/>
      <c r="DM15" s="94"/>
      <c r="DN15" s="94"/>
      <c r="DO15" s="94"/>
      <c r="DP15" s="94"/>
      <c r="DQ15" s="94"/>
      <c r="DR15" s="94"/>
      <c r="DS15" s="94"/>
      <c r="DT15" s="94"/>
      <c r="DU15" s="94"/>
      <c r="DV15" s="94"/>
      <c r="DW15" s="94"/>
    </row>
    <row r="16" spans="1:143" s="95" customFormat="1" ht="13" x14ac:dyDescent="0.2">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94"/>
      <c r="DG16" s="94"/>
      <c r="DH16" s="94"/>
      <c r="DI16" s="94"/>
      <c r="DJ16" s="94"/>
      <c r="DK16" s="94"/>
      <c r="DL16" s="94"/>
      <c r="DM16" s="94"/>
      <c r="DN16" s="94"/>
      <c r="DO16" s="94"/>
      <c r="DP16" s="94"/>
      <c r="DQ16" s="94"/>
      <c r="DR16" s="94"/>
      <c r="DS16" s="94"/>
      <c r="DT16" s="94"/>
      <c r="DU16" s="94"/>
      <c r="DV16" s="94"/>
      <c r="DW16" s="94"/>
    </row>
    <row r="17" spans="1:351" s="95" customFormat="1" ht="13" x14ac:dyDescent="0.2">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94"/>
      <c r="DG17" s="94"/>
      <c r="DH17" s="94"/>
      <c r="DI17" s="94"/>
      <c r="DJ17" s="94"/>
      <c r="DK17" s="94"/>
      <c r="DL17" s="94"/>
      <c r="DM17" s="94"/>
      <c r="DN17" s="94"/>
      <c r="DO17" s="94"/>
      <c r="DP17" s="94"/>
      <c r="DQ17" s="94"/>
      <c r="DR17" s="94"/>
      <c r="DS17" s="94"/>
      <c r="DT17" s="94"/>
      <c r="DU17" s="94"/>
      <c r="DV17" s="94"/>
      <c r="DW17" s="94"/>
    </row>
    <row r="18" spans="1:351" s="95" customFormat="1" ht="13" x14ac:dyDescent="0.2">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94"/>
      <c r="DG18" s="94"/>
      <c r="DH18" s="94"/>
      <c r="DI18" s="94"/>
      <c r="DJ18" s="94"/>
      <c r="DK18" s="94"/>
      <c r="DL18" s="94"/>
      <c r="DM18" s="94"/>
      <c r="DN18" s="94"/>
      <c r="DO18" s="94"/>
      <c r="DP18" s="94"/>
      <c r="DQ18" s="94"/>
      <c r="DR18" s="94"/>
      <c r="DS18" s="94"/>
      <c r="DT18" s="94"/>
      <c r="DU18" s="94"/>
      <c r="DV18" s="94"/>
      <c r="DW18" s="94"/>
    </row>
    <row r="19" spans="1:351" ht="13" x14ac:dyDescent="0.2">
      <c r="DD19" s="322"/>
      <c r="DE19" s="322"/>
    </row>
    <row r="20" spans="1:351" ht="13" x14ac:dyDescent="0.2">
      <c r="DD20" s="322"/>
      <c r="DE20" s="322"/>
    </row>
    <row r="21" spans="1:351" ht="16.5" x14ac:dyDescent="0.2">
      <c r="B21" s="324"/>
      <c r="C21" s="325"/>
      <c r="D21" s="325"/>
      <c r="E21" s="325"/>
      <c r="F21" s="325"/>
      <c r="G21" s="325"/>
      <c r="H21" s="325"/>
      <c r="I21" s="325"/>
      <c r="J21" s="325"/>
      <c r="K21" s="325"/>
      <c r="L21" s="325"/>
      <c r="M21" s="325"/>
      <c r="N21" s="326"/>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6"/>
      <c r="AU21" s="325"/>
      <c r="AV21" s="325"/>
      <c r="AW21" s="325"/>
      <c r="AX21" s="325"/>
      <c r="AY21" s="325"/>
      <c r="AZ21" s="325"/>
      <c r="BA21" s="325"/>
      <c r="BB21" s="325"/>
      <c r="BC21" s="325"/>
      <c r="BD21" s="325"/>
      <c r="BE21" s="325"/>
      <c r="BF21" s="326"/>
      <c r="BG21" s="325"/>
      <c r="BH21" s="325"/>
      <c r="BI21" s="325"/>
      <c r="BJ21" s="325"/>
      <c r="BK21" s="325"/>
      <c r="BL21" s="325"/>
      <c r="BM21" s="325"/>
      <c r="BN21" s="325"/>
      <c r="BO21" s="325"/>
      <c r="BP21" s="325"/>
      <c r="BQ21" s="325"/>
      <c r="BR21" s="326"/>
      <c r="BS21" s="325"/>
      <c r="BT21" s="325"/>
      <c r="BU21" s="325"/>
      <c r="BV21" s="325"/>
      <c r="BW21" s="325"/>
      <c r="BX21" s="325"/>
      <c r="BY21" s="325"/>
      <c r="BZ21" s="325"/>
      <c r="CA21" s="325"/>
      <c r="CB21" s="325"/>
      <c r="CC21" s="325"/>
      <c r="CD21" s="326"/>
      <c r="CE21" s="325"/>
      <c r="CF21" s="325"/>
      <c r="CG21" s="325"/>
      <c r="CH21" s="325"/>
      <c r="CI21" s="325"/>
      <c r="CJ21" s="325"/>
      <c r="CK21" s="325"/>
      <c r="CL21" s="325"/>
      <c r="CM21" s="325"/>
      <c r="CN21" s="325"/>
      <c r="CO21" s="325"/>
      <c r="CP21" s="326"/>
      <c r="CQ21" s="325"/>
      <c r="CR21" s="325"/>
      <c r="CS21" s="325"/>
      <c r="CT21" s="325"/>
      <c r="CU21" s="325"/>
      <c r="CV21" s="325"/>
      <c r="CW21" s="325"/>
      <c r="CX21" s="325"/>
      <c r="CY21" s="325"/>
      <c r="CZ21" s="325"/>
      <c r="DA21" s="325"/>
      <c r="DB21" s="326"/>
      <c r="DC21" s="325"/>
      <c r="DD21" s="327"/>
      <c r="DE21" s="322"/>
      <c r="MM21" s="328"/>
    </row>
    <row r="22" spans="1:351" ht="16.5" x14ac:dyDescent="0.2">
      <c r="B22" s="329"/>
      <c r="MM22" s="328"/>
    </row>
    <row r="23" spans="1:351" ht="13" x14ac:dyDescent="0.2">
      <c r="B23" s="329"/>
    </row>
    <row r="24" spans="1:351" ht="13" x14ac:dyDescent="0.2">
      <c r="B24" s="329"/>
    </row>
    <row r="25" spans="1:351" ht="13" x14ac:dyDescent="0.2">
      <c r="B25" s="329"/>
    </row>
    <row r="26" spans="1:351" ht="13" x14ac:dyDescent="0.2">
      <c r="B26" s="329"/>
    </row>
    <row r="27" spans="1:351" ht="13" x14ac:dyDescent="0.2">
      <c r="B27" s="329"/>
    </row>
    <row r="28" spans="1:351" ht="13" x14ac:dyDescent="0.2">
      <c r="B28" s="329"/>
    </row>
    <row r="29" spans="1:351" ht="13" x14ac:dyDescent="0.2">
      <c r="B29" s="329"/>
    </row>
    <row r="30" spans="1:351" ht="13" x14ac:dyDescent="0.2">
      <c r="B30" s="329"/>
    </row>
    <row r="31" spans="1:351" ht="13" x14ac:dyDescent="0.2">
      <c r="B31" s="329"/>
    </row>
    <row r="32" spans="1:351" ht="13" x14ac:dyDescent="0.2">
      <c r="B32" s="329"/>
    </row>
    <row r="33" spans="2:109" ht="13" x14ac:dyDescent="0.2">
      <c r="B33" s="329"/>
    </row>
    <row r="34" spans="2:109" ht="13" x14ac:dyDescent="0.2">
      <c r="B34" s="329"/>
    </row>
    <row r="35" spans="2:109" ht="13" x14ac:dyDescent="0.2">
      <c r="B35" s="329"/>
    </row>
    <row r="36" spans="2:109" ht="13" x14ac:dyDescent="0.2">
      <c r="B36" s="329"/>
    </row>
    <row r="37" spans="2:109" ht="13" x14ac:dyDescent="0.2">
      <c r="B37" s="329"/>
    </row>
    <row r="38" spans="2:109" ht="13" x14ac:dyDescent="0.2">
      <c r="B38" s="329"/>
    </row>
    <row r="39" spans="2:109" ht="13" x14ac:dyDescent="0.2">
      <c r="B39" s="331"/>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c r="BN39" s="332"/>
      <c r="BO39" s="332"/>
      <c r="BP39" s="332"/>
      <c r="BQ39" s="332"/>
      <c r="BR39" s="332"/>
      <c r="BS39" s="332"/>
      <c r="BT39" s="332"/>
      <c r="BU39" s="332"/>
      <c r="BV39" s="332"/>
      <c r="BW39" s="332"/>
      <c r="BX39" s="332"/>
      <c r="BY39" s="332"/>
      <c r="BZ39" s="332"/>
      <c r="CA39" s="332"/>
      <c r="CB39" s="332"/>
      <c r="CC39" s="332"/>
      <c r="CD39" s="332"/>
      <c r="CE39" s="332"/>
      <c r="CF39" s="332"/>
      <c r="CG39" s="332"/>
      <c r="CH39" s="332"/>
      <c r="CI39" s="332"/>
      <c r="CJ39" s="332"/>
      <c r="CK39" s="332"/>
      <c r="CL39" s="332"/>
      <c r="CM39" s="332"/>
      <c r="CN39" s="332"/>
      <c r="CO39" s="332"/>
      <c r="CP39" s="332"/>
      <c r="CQ39" s="332"/>
      <c r="CR39" s="332"/>
      <c r="CS39" s="332"/>
      <c r="CT39" s="332"/>
      <c r="CU39" s="332"/>
      <c r="CV39" s="332"/>
      <c r="CW39" s="332"/>
      <c r="CX39" s="332"/>
      <c r="CY39" s="332"/>
      <c r="CZ39" s="332"/>
      <c r="DA39" s="332"/>
      <c r="DB39" s="332"/>
      <c r="DC39" s="332"/>
      <c r="DD39" s="333"/>
    </row>
    <row r="40" spans="2:109" ht="13" x14ac:dyDescent="0.2">
      <c r="B40" s="334"/>
      <c r="DD40" s="334"/>
      <c r="DE40" s="322"/>
    </row>
    <row r="41" spans="2:109" ht="16.5" x14ac:dyDescent="0.2">
      <c r="B41" s="335" t="s">
        <v>542</v>
      </c>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325"/>
      <c r="CS41" s="325"/>
      <c r="CT41" s="325"/>
      <c r="CU41" s="325"/>
      <c r="CV41" s="325"/>
      <c r="CW41" s="325"/>
      <c r="CX41" s="325"/>
      <c r="CY41" s="325"/>
      <c r="CZ41" s="325"/>
      <c r="DA41" s="325"/>
      <c r="DB41" s="325"/>
      <c r="DC41" s="325"/>
      <c r="DD41" s="327"/>
    </row>
    <row r="42" spans="2:109" ht="13" x14ac:dyDescent="0.2">
      <c r="B42" s="329"/>
      <c r="G42" s="336"/>
      <c r="I42" s="337"/>
      <c r="J42" s="337"/>
      <c r="K42" s="337"/>
      <c r="AM42" s="336"/>
      <c r="AN42" s="336" t="s">
        <v>543</v>
      </c>
      <c r="AP42" s="337"/>
      <c r="AQ42" s="337"/>
      <c r="AR42" s="337"/>
      <c r="AY42" s="336"/>
      <c r="BA42" s="337"/>
      <c r="BB42" s="337"/>
      <c r="BC42" s="337"/>
      <c r="BK42" s="336"/>
      <c r="BM42" s="337"/>
      <c r="BN42" s="337"/>
      <c r="BO42" s="337"/>
      <c r="BW42" s="336"/>
      <c r="BY42" s="337"/>
      <c r="BZ42" s="337"/>
      <c r="CA42" s="337"/>
      <c r="CI42" s="336"/>
      <c r="CK42" s="337"/>
      <c r="CL42" s="337"/>
      <c r="CM42" s="337"/>
      <c r="CU42" s="336"/>
      <c r="CW42" s="337"/>
      <c r="CX42" s="337"/>
      <c r="CY42" s="337"/>
    </row>
    <row r="43" spans="2:109" ht="13.5" customHeight="1" x14ac:dyDescent="0.2">
      <c r="B43" s="329"/>
      <c r="AN43" s="1148" t="s">
        <v>544</v>
      </c>
      <c r="AO43" s="1139"/>
      <c r="AP43" s="1139"/>
      <c r="AQ43" s="1139"/>
      <c r="AR43" s="1139"/>
      <c r="AS43" s="1139"/>
      <c r="AT43" s="1139"/>
      <c r="AU43" s="1139"/>
      <c r="AV43" s="1139"/>
      <c r="AW43" s="1139"/>
      <c r="AX43" s="1139"/>
      <c r="AY43" s="1139"/>
      <c r="AZ43" s="1139"/>
      <c r="BA43" s="1139"/>
      <c r="BB43" s="1139"/>
      <c r="BC43" s="1139"/>
      <c r="BD43" s="1139"/>
      <c r="BE43" s="1139"/>
      <c r="BF43" s="1139"/>
      <c r="BG43" s="1139"/>
      <c r="BH43" s="1139"/>
      <c r="BI43" s="1139"/>
      <c r="BJ43" s="1139"/>
      <c r="BK43" s="1139"/>
      <c r="BL43" s="1139"/>
      <c r="BM43" s="1139"/>
      <c r="BN43" s="1139"/>
      <c r="BO43" s="1139"/>
      <c r="BP43" s="1139"/>
      <c r="BQ43" s="1139"/>
      <c r="BR43" s="1139"/>
      <c r="BS43" s="1139"/>
      <c r="BT43" s="1139"/>
      <c r="BU43" s="1139"/>
      <c r="BV43" s="1139"/>
      <c r="BW43" s="1139"/>
      <c r="BX43" s="1139"/>
      <c r="BY43" s="1139"/>
      <c r="BZ43" s="1139"/>
      <c r="CA43" s="1139"/>
      <c r="CB43" s="1139"/>
      <c r="CC43" s="1139"/>
      <c r="CD43" s="1139"/>
      <c r="CE43" s="1139"/>
      <c r="CF43" s="1139"/>
      <c r="CG43" s="1139"/>
      <c r="CH43" s="1139"/>
      <c r="CI43" s="1139"/>
      <c r="CJ43" s="1139"/>
      <c r="CK43" s="1139"/>
      <c r="CL43" s="1139"/>
      <c r="CM43" s="1139"/>
      <c r="CN43" s="1139"/>
      <c r="CO43" s="1139"/>
      <c r="CP43" s="1139"/>
      <c r="CQ43" s="1139"/>
      <c r="CR43" s="1139"/>
      <c r="CS43" s="1139"/>
      <c r="CT43" s="1139"/>
      <c r="CU43" s="1139"/>
      <c r="CV43" s="1139"/>
      <c r="CW43" s="1139"/>
      <c r="CX43" s="1139"/>
      <c r="CY43" s="1139"/>
      <c r="CZ43" s="1139"/>
      <c r="DA43" s="1139"/>
      <c r="DB43" s="1139"/>
      <c r="DC43" s="1140"/>
    </row>
    <row r="44" spans="2:109" ht="13" x14ac:dyDescent="0.2">
      <c r="B44" s="329"/>
      <c r="AN44" s="1141"/>
      <c r="AO44" s="1142"/>
      <c r="AP44" s="1142"/>
      <c r="AQ44" s="1142"/>
      <c r="AR44" s="1142"/>
      <c r="AS44" s="1142"/>
      <c r="AT44" s="1142"/>
      <c r="AU44" s="1142"/>
      <c r="AV44" s="1142"/>
      <c r="AW44" s="1142"/>
      <c r="AX44" s="1142"/>
      <c r="AY44" s="1142"/>
      <c r="AZ44" s="1142"/>
      <c r="BA44" s="1142"/>
      <c r="BB44" s="1142"/>
      <c r="BC44" s="1142"/>
      <c r="BD44" s="1142"/>
      <c r="BE44" s="1142"/>
      <c r="BF44" s="1142"/>
      <c r="BG44" s="1142"/>
      <c r="BH44" s="1142"/>
      <c r="BI44" s="1142"/>
      <c r="BJ44" s="1142"/>
      <c r="BK44" s="1142"/>
      <c r="BL44" s="1142"/>
      <c r="BM44" s="1142"/>
      <c r="BN44" s="1142"/>
      <c r="BO44" s="1142"/>
      <c r="BP44" s="1142"/>
      <c r="BQ44" s="1142"/>
      <c r="BR44" s="1142"/>
      <c r="BS44" s="1142"/>
      <c r="BT44" s="1142"/>
      <c r="BU44" s="1142"/>
      <c r="BV44" s="1142"/>
      <c r="BW44" s="1142"/>
      <c r="BX44" s="1142"/>
      <c r="BY44" s="1142"/>
      <c r="BZ44" s="1142"/>
      <c r="CA44" s="1142"/>
      <c r="CB44" s="1142"/>
      <c r="CC44" s="1142"/>
      <c r="CD44" s="1142"/>
      <c r="CE44" s="1142"/>
      <c r="CF44" s="1142"/>
      <c r="CG44" s="1142"/>
      <c r="CH44" s="1142"/>
      <c r="CI44" s="1142"/>
      <c r="CJ44" s="1142"/>
      <c r="CK44" s="1142"/>
      <c r="CL44" s="1142"/>
      <c r="CM44" s="1142"/>
      <c r="CN44" s="1142"/>
      <c r="CO44" s="1142"/>
      <c r="CP44" s="1142"/>
      <c r="CQ44" s="1142"/>
      <c r="CR44" s="1142"/>
      <c r="CS44" s="1142"/>
      <c r="CT44" s="1142"/>
      <c r="CU44" s="1142"/>
      <c r="CV44" s="1142"/>
      <c r="CW44" s="1142"/>
      <c r="CX44" s="1142"/>
      <c r="CY44" s="1142"/>
      <c r="CZ44" s="1142"/>
      <c r="DA44" s="1142"/>
      <c r="DB44" s="1142"/>
      <c r="DC44" s="1143"/>
    </row>
    <row r="45" spans="2:109" ht="13" x14ac:dyDescent="0.2">
      <c r="B45" s="329"/>
      <c r="AN45" s="1141"/>
      <c r="AO45" s="1142"/>
      <c r="AP45" s="1142"/>
      <c r="AQ45" s="1142"/>
      <c r="AR45" s="1142"/>
      <c r="AS45" s="1142"/>
      <c r="AT45" s="1142"/>
      <c r="AU45" s="1142"/>
      <c r="AV45" s="1142"/>
      <c r="AW45" s="1142"/>
      <c r="AX45" s="1142"/>
      <c r="AY45" s="1142"/>
      <c r="AZ45" s="1142"/>
      <c r="BA45" s="1142"/>
      <c r="BB45" s="1142"/>
      <c r="BC45" s="1142"/>
      <c r="BD45" s="1142"/>
      <c r="BE45" s="1142"/>
      <c r="BF45" s="1142"/>
      <c r="BG45" s="1142"/>
      <c r="BH45" s="1142"/>
      <c r="BI45" s="1142"/>
      <c r="BJ45" s="1142"/>
      <c r="BK45" s="1142"/>
      <c r="BL45" s="1142"/>
      <c r="BM45" s="1142"/>
      <c r="BN45" s="1142"/>
      <c r="BO45" s="1142"/>
      <c r="BP45" s="1142"/>
      <c r="BQ45" s="1142"/>
      <c r="BR45" s="1142"/>
      <c r="BS45" s="1142"/>
      <c r="BT45" s="1142"/>
      <c r="BU45" s="1142"/>
      <c r="BV45" s="1142"/>
      <c r="BW45" s="1142"/>
      <c r="BX45" s="1142"/>
      <c r="BY45" s="1142"/>
      <c r="BZ45" s="1142"/>
      <c r="CA45" s="1142"/>
      <c r="CB45" s="1142"/>
      <c r="CC45" s="1142"/>
      <c r="CD45" s="1142"/>
      <c r="CE45" s="1142"/>
      <c r="CF45" s="1142"/>
      <c r="CG45" s="1142"/>
      <c r="CH45" s="1142"/>
      <c r="CI45" s="1142"/>
      <c r="CJ45" s="1142"/>
      <c r="CK45" s="1142"/>
      <c r="CL45" s="1142"/>
      <c r="CM45" s="1142"/>
      <c r="CN45" s="1142"/>
      <c r="CO45" s="1142"/>
      <c r="CP45" s="1142"/>
      <c r="CQ45" s="1142"/>
      <c r="CR45" s="1142"/>
      <c r="CS45" s="1142"/>
      <c r="CT45" s="1142"/>
      <c r="CU45" s="1142"/>
      <c r="CV45" s="1142"/>
      <c r="CW45" s="1142"/>
      <c r="CX45" s="1142"/>
      <c r="CY45" s="1142"/>
      <c r="CZ45" s="1142"/>
      <c r="DA45" s="1142"/>
      <c r="DB45" s="1142"/>
      <c r="DC45" s="1143"/>
    </row>
    <row r="46" spans="2:109" ht="13" x14ac:dyDescent="0.2">
      <c r="B46" s="329"/>
      <c r="AN46" s="1141"/>
      <c r="AO46" s="1142"/>
      <c r="AP46" s="1142"/>
      <c r="AQ46" s="1142"/>
      <c r="AR46" s="1142"/>
      <c r="AS46" s="1142"/>
      <c r="AT46" s="1142"/>
      <c r="AU46" s="1142"/>
      <c r="AV46" s="1142"/>
      <c r="AW46" s="1142"/>
      <c r="AX46" s="1142"/>
      <c r="AY46" s="1142"/>
      <c r="AZ46" s="1142"/>
      <c r="BA46" s="1142"/>
      <c r="BB46" s="1142"/>
      <c r="BC46" s="1142"/>
      <c r="BD46" s="1142"/>
      <c r="BE46" s="1142"/>
      <c r="BF46" s="1142"/>
      <c r="BG46" s="1142"/>
      <c r="BH46" s="1142"/>
      <c r="BI46" s="1142"/>
      <c r="BJ46" s="1142"/>
      <c r="BK46" s="1142"/>
      <c r="BL46" s="1142"/>
      <c r="BM46" s="1142"/>
      <c r="BN46" s="1142"/>
      <c r="BO46" s="1142"/>
      <c r="BP46" s="1142"/>
      <c r="BQ46" s="1142"/>
      <c r="BR46" s="1142"/>
      <c r="BS46" s="1142"/>
      <c r="BT46" s="1142"/>
      <c r="BU46" s="1142"/>
      <c r="BV46" s="1142"/>
      <c r="BW46" s="1142"/>
      <c r="BX46" s="1142"/>
      <c r="BY46" s="1142"/>
      <c r="BZ46" s="1142"/>
      <c r="CA46" s="1142"/>
      <c r="CB46" s="1142"/>
      <c r="CC46" s="1142"/>
      <c r="CD46" s="1142"/>
      <c r="CE46" s="1142"/>
      <c r="CF46" s="1142"/>
      <c r="CG46" s="1142"/>
      <c r="CH46" s="1142"/>
      <c r="CI46" s="1142"/>
      <c r="CJ46" s="1142"/>
      <c r="CK46" s="1142"/>
      <c r="CL46" s="1142"/>
      <c r="CM46" s="1142"/>
      <c r="CN46" s="1142"/>
      <c r="CO46" s="1142"/>
      <c r="CP46" s="1142"/>
      <c r="CQ46" s="1142"/>
      <c r="CR46" s="1142"/>
      <c r="CS46" s="1142"/>
      <c r="CT46" s="1142"/>
      <c r="CU46" s="1142"/>
      <c r="CV46" s="1142"/>
      <c r="CW46" s="1142"/>
      <c r="CX46" s="1142"/>
      <c r="CY46" s="1142"/>
      <c r="CZ46" s="1142"/>
      <c r="DA46" s="1142"/>
      <c r="DB46" s="1142"/>
      <c r="DC46" s="1143"/>
    </row>
    <row r="47" spans="2:109" ht="13" x14ac:dyDescent="0.2">
      <c r="B47" s="329"/>
      <c r="AN47" s="1144"/>
      <c r="AO47" s="1145"/>
      <c r="AP47" s="1145"/>
      <c r="AQ47" s="1145"/>
      <c r="AR47" s="1145"/>
      <c r="AS47" s="1145"/>
      <c r="AT47" s="1145"/>
      <c r="AU47" s="1145"/>
      <c r="AV47" s="1145"/>
      <c r="AW47" s="1145"/>
      <c r="AX47" s="1145"/>
      <c r="AY47" s="1145"/>
      <c r="AZ47" s="1145"/>
      <c r="BA47" s="1145"/>
      <c r="BB47" s="1145"/>
      <c r="BC47" s="1145"/>
      <c r="BD47" s="1145"/>
      <c r="BE47" s="1145"/>
      <c r="BF47" s="1145"/>
      <c r="BG47" s="1145"/>
      <c r="BH47" s="1145"/>
      <c r="BI47" s="1145"/>
      <c r="BJ47" s="1145"/>
      <c r="BK47" s="1145"/>
      <c r="BL47" s="1145"/>
      <c r="BM47" s="1145"/>
      <c r="BN47" s="1145"/>
      <c r="BO47" s="1145"/>
      <c r="BP47" s="1145"/>
      <c r="BQ47" s="1145"/>
      <c r="BR47" s="1145"/>
      <c r="BS47" s="1145"/>
      <c r="BT47" s="1145"/>
      <c r="BU47" s="1145"/>
      <c r="BV47" s="1145"/>
      <c r="BW47" s="1145"/>
      <c r="BX47" s="1145"/>
      <c r="BY47" s="1145"/>
      <c r="BZ47" s="1145"/>
      <c r="CA47" s="1145"/>
      <c r="CB47" s="1145"/>
      <c r="CC47" s="1145"/>
      <c r="CD47" s="1145"/>
      <c r="CE47" s="1145"/>
      <c r="CF47" s="1145"/>
      <c r="CG47" s="1145"/>
      <c r="CH47" s="1145"/>
      <c r="CI47" s="1145"/>
      <c r="CJ47" s="1145"/>
      <c r="CK47" s="1145"/>
      <c r="CL47" s="1145"/>
      <c r="CM47" s="1145"/>
      <c r="CN47" s="1145"/>
      <c r="CO47" s="1145"/>
      <c r="CP47" s="1145"/>
      <c r="CQ47" s="1145"/>
      <c r="CR47" s="1145"/>
      <c r="CS47" s="1145"/>
      <c r="CT47" s="1145"/>
      <c r="CU47" s="1145"/>
      <c r="CV47" s="1145"/>
      <c r="CW47" s="1145"/>
      <c r="CX47" s="1145"/>
      <c r="CY47" s="1145"/>
      <c r="CZ47" s="1145"/>
      <c r="DA47" s="1145"/>
      <c r="DB47" s="1145"/>
      <c r="DC47" s="1146"/>
    </row>
    <row r="48" spans="2:109" ht="13" x14ac:dyDescent="0.2">
      <c r="B48" s="329"/>
      <c r="H48" s="338"/>
      <c r="I48" s="338"/>
      <c r="J48" s="338"/>
      <c r="AN48" s="338"/>
      <c r="AO48" s="338"/>
      <c r="AP48" s="338"/>
      <c r="AZ48" s="338"/>
      <c r="BA48" s="338"/>
      <c r="BB48" s="338"/>
      <c r="BL48" s="338"/>
      <c r="BM48" s="338"/>
      <c r="BN48" s="338"/>
      <c r="BX48" s="338"/>
      <c r="BY48" s="338"/>
      <c r="BZ48" s="338"/>
      <c r="CJ48" s="338"/>
      <c r="CK48" s="338"/>
      <c r="CL48" s="338"/>
      <c r="CV48" s="338"/>
      <c r="CW48" s="338"/>
      <c r="CX48" s="338"/>
    </row>
    <row r="49" spans="1:109" ht="13" x14ac:dyDescent="0.2">
      <c r="B49" s="329"/>
      <c r="AN49" s="322" t="s">
        <v>545</v>
      </c>
    </row>
    <row r="50" spans="1:109" ht="13" x14ac:dyDescent="0.2">
      <c r="B50" s="329"/>
      <c r="G50" s="1131"/>
      <c r="H50" s="1131"/>
      <c r="I50" s="1131"/>
      <c r="J50" s="1131"/>
      <c r="K50" s="339"/>
      <c r="L50" s="339"/>
      <c r="M50" s="340"/>
      <c r="N50" s="340"/>
      <c r="AN50" s="1134"/>
      <c r="AO50" s="1135"/>
      <c r="AP50" s="1135"/>
      <c r="AQ50" s="1135"/>
      <c r="AR50" s="1135"/>
      <c r="AS50" s="1135"/>
      <c r="AT50" s="1135"/>
      <c r="AU50" s="1135"/>
      <c r="AV50" s="1135"/>
      <c r="AW50" s="1135"/>
      <c r="AX50" s="1135"/>
      <c r="AY50" s="1135"/>
      <c r="AZ50" s="1135"/>
      <c r="BA50" s="1135"/>
      <c r="BB50" s="1135"/>
      <c r="BC50" s="1135"/>
      <c r="BD50" s="1135"/>
      <c r="BE50" s="1135"/>
      <c r="BF50" s="1135"/>
      <c r="BG50" s="1135"/>
      <c r="BH50" s="1135"/>
      <c r="BI50" s="1135"/>
      <c r="BJ50" s="1135"/>
      <c r="BK50" s="1135"/>
      <c r="BL50" s="1135"/>
      <c r="BM50" s="1135"/>
      <c r="BN50" s="1135"/>
      <c r="BO50" s="1136"/>
      <c r="BP50" s="1130" t="s">
        <v>522</v>
      </c>
      <c r="BQ50" s="1130"/>
      <c r="BR50" s="1130"/>
      <c r="BS50" s="1130"/>
      <c r="BT50" s="1130"/>
      <c r="BU50" s="1130"/>
      <c r="BV50" s="1130"/>
      <c r="BW50" s="1130"/>
      <c r="BX50" s="1130" t="s">
        <v>381</v>
      </c>
      <c r="BY50" s="1130"/>
      <c r="BZ50" s="1130"/>
      <c r="CA50" s="1130"/>
      <c r="CB50" s="1130"/>
      <c r="CC50" s="1130"/>
      <c r="CD50" s="1130"/>
      <c r="CE50" s="1130"/>
      <c r="CF50" s="1130" t="s">
        <v>222</v>
      </c>
      <c r="CG50" s="1130"/>
      <c r="CH50" s="1130"/>
      <c r="CI50" s="1130"/>
      <c r="CJ50" s="1130"/>
      <c r="CK50" s="1130"/>
      <c r="CL50" s="1130"/>
      <c r="CM50" s="1130"/>
      <c r="CN50" s="1130" t="s">
        <v>413</v>
      </c>
      <c r="CO50" s="1130"/>
      <c r="CP50" s="1130"/>
      <c r="CQ50" s="1130"/>
      <c r="CR50" s="1130"/>
      <c r="CS50" s="1130"/>
      <c r="CT50" s="1130"/>
      <c r="CU50" s="1130"/>
      <c r="CV50" s="1130" t="s">
        <v>523</v>
      </c>
      <c r="CW50" s="1130"/>
      <c r="CX50" s="1130"/>
      <c r="CY50" s="1130"/>
      <c r="CZ50" s="1130"/>
      <c r="DA50" s="1130"/>
      <c r="DB50" s="1130"/>
      <c r="DC50" s="1130"/>
    </row>
    <row r="51" spans="1:109" ht="13.5" customHeight="1" x14ac:dyDescent="0.2">
      <c r="B51" s="329"/>
      <c r="G51" s="1133"/>
      <c r="H51" s="1133"/>
      <c r="I51" s="1147"/>
      <c r="J51" s="1147"/>
      <c r="K51" s="1132"/>
      <c r="L51" s="1132"/>
      <c r="M51" s="1132"/>
      <c r="N51" s="1132"/>
      <c r="AM51" s="338"/>
      <c r="AN51" s="1128" t="s">
        <v>546</v>
      </c>
      <c r="AO51" s="1128"/>
      <c r="AP51" s="1128"/>
      <c r="AQ51" s="1128"/>
      <c r="AR51" s="1128"/>
      <c r="AS51" s="1128"/>
      <c r="AT51" s="1128"/>
      <c r="AU51" s="1128"/>
      <c r="AV51" s="1128"/>
      <c r="AW51" s="1128"/>
      <c r="AX51" s="1128"/>
      <c r="AY51" s="1128"/>
      <c r="AZ51" s="1128"/>
      <c r="BA51" s="1128"/>
      <c r="BB51" s="1128" t="s">
        <v>547</v>
      </c>
      <c r="BC51" s="1128"/>
      <c r="BD51" s="1128"/>
      <c r="BE51" s="1128"/>
      <c r="BF51" s="1128"/>
      <c r="BG51" s="1128"/>
      <c r="BH51" s="1128"/>
      <c r="BI51" s="1128"/>
      <c r="BJ51" s="1128"/>
      <c r="BK51" s="1128"/>
      <c r="BL51" s="1128"/>
      <c r="BM51" s="1128"/>
      <c r="BN51" s="1128"/>
      <c r="BO51" s="1128"/>
      <c r="BP51" s="1137"/>
      <c r="BQ51" s="1125"/>
      <c r="BR51" s="1125"/>
      <c r="BS51" s="1125"/>
      <c r="BT51" s="1125"/>
      <c r="BU51" s="1125"/>
      <c r="BV51" s="1125"/>
      <c r="BW51" s="1125"/>
      <c r="BX51" s="1125">
        <v>109.8</v>
      </c>
      <c r="BY51" s="1125"/>
      <c r="BZ51" s="1125"/>
      <c r="CA51" s="1125"/>
      <c r="CB51" s="1125"/>
      <c r="CC51" s="1125"/>
      <c r="CD51" s="1125"/>
      <c r="CE51" s="1125"/>
      <c r="CF51" s="1125">
        <v>112.5</v>
      </c>
      <c r="CG51" s="1125"/>
      <c r="CH51" s="1125"/>
      <c r="CI51" s="1125"/>
      <c r="CJ51" s="1125"/>
      <c r="CK51" s="1125"/>
      <c r="CL51" s="1125"/>
      <c r="CM51" s="1125"/>
      <c r="CN51" s="1125">
        <v>120.8</v>
      </c>
      <c r="CO51" s="1125"/>
      <c r="CP51" s="1125"/>
      <c r="CQ51" s="1125"/>
      <c r="CR51" s="1125"/>
      <c r="CS51" s="1125"/>
      <c r="CT51" s="1125"/>
      <c r="CU51" s="1125"/>
      <c r="CV51" s="1125">
        <v>115.6</v>
      </c>
      <c r="CW51" s="1125"/>
      <c r="CX51" s="1125"/>
      <c r="CY51" s="1125"/>
      <c r="CZ51" s="1125"/>
      <c r="DA51" s="1125"/>
      <c r="DB51" s="1125"/>
      <c r="DC51" s="1125"/>
    </row>
    <row r="52" spans="1:109" ht="13" x14ac:dyDescent="0.2">
      <c r="B52" s="329"/>
      <c r="G52" s="1133"/>
      <c r="H52" s="1133"/>
      <c r="I52" s="1147"/>
      <c r="J52" s="1147"/>
      <c r="K52" s="1132"/>
      <c r="L52" s="1132"/>
      <c r="M52" s="1132"/>
      <c r="N52" s="1132"/>
      <c r="AM52" s="338"/>
      <c r="AN52" s="1128"/>
      <c r="AO52" s="1128"/>
      <c r="AP52" s="1128"/>
      <c r="AQ52" s="1128"/>
      <c r="AR52" s="1128"/>
      <c r="AS52" s="1128"/>
      <c r="AT52" s="1128"/>
      <c r="AU52" s="1128"/>
      <c r="AV52" s="1128"/>
      <c r="AW52" s="1128"/>
      <c r="AX52" s="1128"/>
      <c r="AY52" s="1128"/>
      <c r="AZ52" s="1128"/>
      <c r="BA52" s="1128"/>
      <c r="BB52" s="1128"/>
      <c r="BC52" s="1128"/>
      <c r="BD52" s="1128"/>
      <c r="BE52" s="1128"/>
      <c r="BF52" s="1128"/>
      <c r="BG52" s="1128"/>
      <c r="BH52" s="1128"/>
      <c r="BI52" s="1128"/>
      <c r="BJ52" s="1128"/>
      <c r="BK52" s="1128"/>
      <c r="BL52" s="1128"/>
      <c r="BM52" s="1128"/>
      <c r="BN52" s="1128"/>
      <c r="BO52" s="1128"/>
      <c r="BP52" s="1125"/>
      <c r="BQ52" s="1125"/>
      <c r="BR52" s="1125"/>
      <c r="BS52" s="1125"/>
      <c r="BT52" s="1125"/>
      <c r="BU52" s="1125"/>
      <c r="BV52" s="1125"/>
      <c r="BW52" s="1125"/>
      <c r="BX52" s="1125"/>
      <c r="BY52" s="1125"/>
      <c r="BZ52" s="1125"/>
      <c r="CA52" s="1125"/>
      <c r="CB52" s="1125"/>
      <c r="CC52" s="1125"/>
      <c r="CD52" s="1125"/>
      <c r="CE52" s="1125"/>
      <c r="CF52" s="1125"/>
      <c r="CG52" s="1125"/>
      <c r="CH52" s="1125"/>
      <c r="CI52" s="1125"/>
      <c r="CJ52" s="1125"/>
      <c r="CK52" s="1125"/>
      <c r="CL52" s="1125"/>
      <c r="CM52" s="1125"/>
      <c r="CN52" s="1125"/>
      <c r="CO52" s="1125"/>
      <c r="CP52" s="1125"/>
      <c r="CQ52" s="1125"/>
      <c r="CR52" s="1125"/>
      <c r="CS52" s="1125"/>
      <c r="CT52" s="1125"/>
      <c r="CU52" s="1125"/>
      <c r="CV52" s="1125"/>
      <c r="CW52" s="1125"/>
      <c r="CX52" s="1125"/>
      <c r="CY52" s="1125"/>
      <c r="CZ52" s="1125"/>
      <c r="DA52" s="1125"/>
      <c r="DB52" s="1125"/>
      <c r="DC52" s="1125"/>
    </row>
    <row r="53" spans="1:109" ht="13" x14ac:dyDescent="0.2">
      <c r="A53" s="337"/>
      <c r="B53" s="329"/>
      <c r="G53" s="1133"/>
      <c r="H53" s="1133"/>
      <c r="I53" s="1131"/>
      <c r="J53" s="1131"/>
      <c r="K53" s="1132"/>
      <c r="L53" s="1132"/>
      <c r="M53" s="1132"/>
      <c r="N53" s="1132"/>
      <c r="AM53" s="338"/>
      <c r="AN53" s="1128"/>
      <c r="AO53" s="1128"/>
      <c r="AP53" s="1128"/>
      <c r="AQ53" s="1128"/>
      <c r="AR53" s="1128"/>
      <c r="AS53" s="1128"/>
      <c r="AT53" s="1128"/>
      <c r="AU53" s="1128"/>
      <c r="AV53" s="1128"/>
      <c r="AW53" s="1128"/>
      <c r="AX53" s="1128"/>
      <c r="AY53" s="1128"/>
      <c r="AZ53" s="1128"/>
      <c r="BA53" s="1128"/>
      <c r="BB53" s="1128" t="s">
        <v>548</v>
      </c>
      <c r="BC53" s="1128"/>
      <c r="BD53" s="1128"/>
      <c r="BE53" s="1128"/>
      <c r="BF53" s="1128"/>
      <c r="BG53" s="1128"/>
      <c r="BH53" s="1128"/>
      <c r="BI53" s="1128"/>
      <c r="BJ53" s="1128"/>
      <c r="BK53" s="1128"/>
      <c r="BL53" s="1128"/>
      <c r="BM53" s="1128"/>
      <c r="BN53" s="1128"/>
      <c r="BO53" s="1128"/>
      <c r="BP53" s="1137"/>
      <c r="BQ53" s="1125"/>
      <c r="BR53" s="1125"/>
      <c r="BS53" s="1125"/>
      <c r="BT53" s="1125"/>
      <c r="BU53" s="1125"/>
      <c r="BV53" s="1125"/>
      <c r="BW53" s="1125"/>
      <c r="BX53" s="1125">
        <v>50</v>
      </c>
      <c r="BY53" s="1125"/>
      <c r="BZ53" s="1125"/>
      <c r="CA53" s="1125"/>
      <c r="CB53" s="1125"/>
      <c r="CC53" s="1125"/>
      <c r="CD53" s="1125"/>
      <c r="CE53" s="1125"/>
      <c r="CF53" s="1125">
        <v>50.4</v>
      </c>
      <c r="CG53" s="1125"/>
      <c r="CH53" s="1125"/>
      <c r="CI53" s="1125"/>
      <c r="CJ53" s="1125"/>
      <c r="CK53" s="1125"/>
      <c r="CL53" s="1125"/>
      <c r="CM53" s="1125"/>
      <c r="CN53" s="1125">
        <v>51.6</v>
      </c>
      <c r="CO53" s="1125"/>
      <c r="CP53" s="1125"/>
      <c r="CQ53" s="1125"/>
      <c r="CR53" s="1125"/>
      <c r="CS53" s="1125"/>
      <c r="CT53" s="1125"/>
      <c r="CU53" s="1125"/>
      <c r="CV53" s="1125">
        <v>53</v>
      </c>
      <c r="CW53" s="1125"/>
      <c r="CX53" s="1125"/>
      <c r="CY53" s="1125"/>
      <c r="CZ53" s="1125"/>
      <c r="DA53" s="1125"/>
      <c r="DB53" s="1125"/>
      <c r="DC53" s="1125"/>
    </row>
    <row r="54" spans="1:109" ht="13" x14ac:dyDescent="0.2">
      <c r="A54" s="337"/>
      <c r="B54" s="329"/>
      <c r="G54" s="1133"/>
      <c r="H54" s="1133"/>
      <c r="I54" s="1131"/>
      <c r="J54" s="1131"/>
      <c r="K54" s="1132"/>
      <c r="L54" s="1132"/>
      <c r="M54" s="1132"/>
      <c r="N54" s="1132"/>
      <c r="AM54" s="338"/>
      <c r="AN54" s="1128"/>
      <c r="AO54" s="1128"/>
      <c r="AP54" s="1128"/>
      <c r="AQ54" s="1128"/>
      <c r="AR54" s="1128"/>
      <c r="AS54" s="1128"/>
      <c r="AT54" s="1128"/>
      <c r="AU54" s="1128"/>
      <c r="AV54" s="1128"/>
      <c r="AW54" s="1128"/>
      <c r="AX54" s="1128"/>
      <c r="AY54" s="1128"/>
      <c r="AZ54" s="1128"/>
      <c r="BA54" s="1128"/>
      <c r="BB54" s="1128"/>
      <c r="BC54" s="1128"/>
      <c r="BD54" s="1128"/>
      <c r="BE54" s="1128"/>
      <c r="BF54" s="1128"/>
      <c r="BG54" s="1128"/>
      <c r="BH54" s="1128"/>
      <c r="BI54" s="1128"/>
      <c r="BJ54" s="1128"/>
      <c r="BK54" s="1128"/>
      <c r="BL54" s="1128"/>
      <c r="BM54" s="1128"/>
      <c r="BN54" s="1128"/>
      <c r="BO54" s="1128"/>
      <c r="BP54" s="1125"/>
      <c r="BQ54" s="1125"/>
      <c r="BR54" s="1125"/>
      <c r="BS54" s="1125"/>
      <c r="BT54" s="1125"/>
      <c r="BU54" s="1125"/>
      <c r="BV54" s="1125"/>
      <c r="BW54" s="1125"/>
      <c r="BX54" s="1125"/>
      <c r="BY54" s="1125"/>
      <c r="BZ54" s="1125"/>
      <c r="CA54" s="1125"/>
      <c r="CB54" s="1125"/>
      <c r="CC54" s="1125"/>
      <c r="CD54" s="1125"/>
      <c r="CE54" s="1125"/>
      <c r="CF54" s="1125"/>
      <c r="CG54" s="1125"/>
      <c r="CH54" s="1125"/>
      <c r="CI54" s="1125"/>
      <c r="CJ54" s="1125"/>
      <c r="CK54" s="1125"/>
      <c r="CL54" s="1125"/>
      <c r="CM54" s="1125"/>
      <c r="CN54" s="1125"/>
      <c r="CO54" s="1125"/>
      <c r="CP54" s="1125"/>
      <c r="CQ54" s="1125"/>
      <c r="CR54" s="1125"/>
      <c r="CS54" s="1125"/>
      <c r="CT54" s="1125"/>
      <c r="CU54" s="1125"/>
      <c r="CV54" s="1125"/>
      <c r="CW54" s="1125"/>
      <c r="CX54" s="1125"/>
      <c r="CY54" s="1125"/>
      <c r="CZ54" s="1125"/>
      <c r="DA54" s="1125"/>
      <c r="DB54" s="1125"/>
      <c r="DC54" s="1125"/>
    </row>
    <row r="55" spans="1:109" ht="13" x14ac:dyDescent="0.2">
      <c r="A55" s="337"/>
      <c r="B55" s="329"/>
      <c r="G55" s="1131"/>
      <c r="H55" s="1131"/>
      <c r="I55" s="1131"/>
      <c r="J55" s="1131"/>
      <c r="K55" s="1132"/>
      <c r="L55" s="1132"/>
      <c r="M55" s="1132"/>
      <c r="N55" s="1132"/>
      <c r="AN55" s="1130" t="s">
        <v>549</v>
      </c>
      <c r="AO55" s="1130"/>
      <c r="AP55" s="1130"/>
      <c r="AQ55" s="1130"/>
      <c r="AR55" s="1130"/>
      <c r="AS55" s="1130"/>
      <c r="AT55" s="1130"/>
      <c r="AU55" s="1130"/>
      <c r="AV55" s="1130"/>
      <c r="AW55" s="1130"/>
      <c r="AX55" s="1130"/>
      <c r="AY55" s="1130"/>
      <c r="AZ55" s="1130"/>
      <c r="BA55" s="1130"/>
      <c r="BB55" s="1128" t="s">
        <v>547</v>
      </c>
      <c r="BC55" s="1128"/>
      <c r="BD55" s="1128"/>
      <c r="BE55" s="1128"/>
      <c r="BF55" s="1128"/>
      <c r="BG55" s="1128"/>
      <c r="BH55" s="1128"/>
      <c r="BI55" s="1128"/>
      <c r="BJ55" s="1128"/>
      <c r="BK55" s="1128"/>
      <c r="BL55" s="1128"/>
      <c r="BM55" s="1128"/>
      <c r="BN55" s="1128"/>
      <c r="BO55" s="1128"/>
      <c r="BP55" s="1137"/>
      <c r="BQ55" s="1125"/>
      <c r="BR55" s="1125"/>
      <c r="BS55" s="1125"/>
      <c r="BT55" s="1125"/>
      <c r="BU55" s="1125"/>
      <c r="BV55" s="1125"/>
      <c r="BW55" s="1125"/>
      <c r="BX55" s="1125">
        <v>13</v>
      </c>
      <c r="BY55" s="1125"/>
      <c r="BZ55" s="1125"/>
      <c r="CA55" s="1125"/>
      <c r="CB55" s="1125"/>
      <c r="CC55" s="1125"/>
      <c r="CD55" s="1125"/>
      <c r="CE55" s="1125"/>
      <c r="CF55" s="1125">
        <v>21</v>
      </c>
      <c r="CG55" s="1125"/>
      <c r="CH55" s="1125"/>
      <c r="CI55" s="1125"/>
      <c r="CJ55" s="1125"/>
      <c r="CK55" s="1125"/>
      <c r="CL55" s="1125"/>
      <c r="CM55" s="1125"/>
      <c r="CN55" s="1125">
        <v>20.2</v>
      </c>
      <c r="CO55" s="1125"/>
      <c r="CP55" s="1125"/>
      <c r="CQ55" s="1125"/>
      <c r="CR55" s="1125"/>
      <c r="CS55" s="1125"/>
      <c r="CT55" s="1125"/>
      <c r="CU55" s="1125"/>
      <c r="CV55" s="1125">
        <v>18.3</v>
      </c>
      <c r="CW55" s="1125"/>
      <c r="CX55" s="1125"/>
      <c r="CY55" s="1125"/>
      <c r="CZ55" s="1125"/>
      <c r="DA55" s="1125"/>
      <c r="DB55" s="1125"/>
      <c r="DC55" s="1125"/>
    </row>
    <row r="56" spans="1:109" ht="13" x14ac:dyDescent="0.2">
      <c r="A56" s="337"/>
      <c r="B56" s="329"/>
      <c r="G56" s="1131"/>
      <c r="H56" s="1131"/>
      <c r="I56" s="1131"/>
      <c r="J56" s="1131"/>
      <c r="K56" s="1132"/>
      <c r="L56" s="1132"/>
      <c r="M56" s="1132"/>
      <c r="N56" s="1132"/>
      <c r="AN56" s="1130"/>
      <c r="AO56" s="1130"/>
      <c r="AP56" s="1130"/>
      <c r="AQ56" s="1130"/>
      <c r="AR56" s="1130"/>
      <c r="AS56" s="1130"/>
      <c r="AT56" s="1130"/>
      <c r="AU56" s="1130"/>
      <c r="AV56" s="1130"/>
      <c r="AW56" s="1130"/>
      <c r="AX56" s="1130"/>
      <c r="AY56" s="1130"/>
      <c r="AZ56" s="1130"/>
      <c r="BA56" s="1130"/>
      <c r="BB56" s="1128"/>
      <c r="BC56" s="1128"/>
      <c r="BD56" s="1128"/>
      <c r="BE56" s="1128"/>
      <c r="BF56" s="1128"/>
      <c r="BG56" s="1128"/>
      <c r="BH56" s="1128"/>
      <c r="BI56" s="1128"/>
      <c r="BJ56" s="1128"/>
      <c r="BK56" s="1128"/>
      <c r="BL56" s="1128"/>
      <c r="BM56" s="1128"/>
      <c r="BN56" s="1128"/>
      <c r="BO56" s="1128"/>
      <c r="BP56" s="1125"/>
      <c r="BQ56" s="1125"/>
      <c r="BR56" s="1125"/>
      <c r="BS56" s="1125"/>
      <c r="BT56" s="1125"/>
      <c r="BU56" s="1125"/>
      <c r="BV56" s="1125"/>
      <c r="BW56" s="1125"/>
      <c r="BX56" s="1125"/>
      <c r="BY56" s="1125"/>
      <c r="BZ56" s="1125"/>
      <c r="CA56" s="1125"/>
      <c r="CB56" s="1125"/>
      <c r="CC56" s="1125"/>
      <c r="CD56" s="1125"/>
      <c r="CE56" s="1125"/>
      <c r="CF56" s="1125"/>
      <c r="CG56" s="1125"/>
      <c r="CH56" s="1125"/>
      <c r="CI56" s="1125"/>
      <c r="CJ56" s="1125"/>
      <c r="CK56" s="1125"/>
      <c r="CL56" s="1125"/>
      <c r="CM56" s="1125"/>
      <c r="CN56" s="1125"/>
      <c r="CO56" s="1125"/>
      <c r="CP56" s="1125"/>
      <c r="CQ56" s="1125"/>
      <c r="CR56" s="1125"/>
      <c r="CS56" s="1125"/>
      <c r="CT56" s="1125"/>
      <c r="CU56" s="1125"/>
      <c r="CV56" s="1125"/>
      <c r="CW56" s="1125"/>
      <c r="CX56" s="1125"/>
      <c r="CY56" s="1125"/>
      <c r="CZ56" s="1125"/>
      <c r="DA56" s="1125"/>
      <c r="DB56" s="1125"/>
      <c r="DC56" s="1125"/>
    </row>
    <row r="57" spans="1:109" s="337" customFormat="1" ht="13" x14ac:dyDescent="0.2">
      <c r="B57" s="341"/>
      <c r="G57" s="1131"/>
      <c r="H57" s="1131"/>
      <c r="I57" s="1126"/>
      <c r="J57" s="1126"/>
      <c r="K57" s="1132"/>
      <c r="L57" s="1132"/>
      <c r="M57" s="1132"/>
      <c r="N57" s="1132"/>
      <c r="AM57" s="322"/>
      <c r="AN57" s="1130"/>
      <c r="AO57" s="1130"/>
      <c r="AP57" s="1130"/>
      <c r="AQ57" s="1130"/>
      <c r="AR57" s="1130"/>
      <c r="AS57" s="1130"/>
      <c r="AT57" s="1130"/>
      <c r="AU57" s="1130"/>
      <c r="AV57" s="1130"/>
      <c r="AW57" s="1130"/>
      <c r="AX57" s="1130"/>
      <c r="AY57" s="1130"/>
      <c r="AZ57" s="1130"/>
      <c r="BA57" s="1130"/>
      <c r="BB57" s="1128" t="s">
        <v>548</v>
      </c>
      <c r="BC57" s="1128"/>
      <c r="BD57" s="1128"/>
      <c r="BE57" s="1128"/>
      <c r="BF57" s="1128"/>
      <c r="BG57" s="1128"/>
      <c r="BH57" s="1128"/>
      <c r="BI57" s="1128"/>
      <c r="BJ57" s="1128"/>
      <c r="BK57" s="1128"/>
      <c r="BL57" s="1128"/>
      <c r="BM57" s="1128"/>
      <c r="BN57" s="1128"/>
      <c r="BO57" s="1128"/>
      <c r="BP57" s="1137"/>
      <c r="BQ57" s="1125"/>
      <c r="BR57" s="1125"/>
      <c r="BS57" s="1125"/>
      <c r="BT57" s="1125"/>
      <c r="BU57" s="1125"/>
      <c r="BV57" s="1125"/>
      <c r="BW57" s="1125"/>
      <c r="BX57" s="1125">
        <v>53.4</v>
      </c>
      <c r="BY57" s="1125"/>
      <c r="BZ57" s="1125"/>
      <c r="CA57" s="1125"/>
      <c r="CB57" s="1125"/>
      <c r="CC57" s="1125"/>
      <c r="CD57" s="1125"/>
      <c r="CE57" s="1125"/>
      <c r="CF57" s="1125">
        <v>56.1</v>
      </c>
      <c r="CG57" s="1125"/>
      <c r="CH57" s="1125"/>
      <c r="CI57" s="1125"/>
      <c r="CJ57" s="1125"/>
      <c r="CK57" s="1125"/>
      <c r="CL57" s="1125"/>
      <c r="CM57" s="1125"/>
      <c r="CN57" s="1125">
        <v>58.1</v>
      </c>
      <c r="CO57" s="1125"/>
      <c r="CP57" s="1125"/>
      <c r="CQ57" s="1125"/>
      <c r="CR57" s="1125"/>
      <c r="CS57" s="1125"/>
      <c r="CT57" s="1125"/>
      <c r="CU57" s="1125"/>
      <c r="CV57" s="1125">
        <v>59.1</v>
      </c>
      <c r="CW57" s="1125"/>
      <c r="CX57" s="1125"/>
      <c r="CY57" s="1125"/>
      <c r="CZ57" s="1125"/>
      <c r="DA57" s="1125"/>
      <c r="DB57" s="1125"/>
      <c r="DC57" s="1125"/>
      <c r="DD57" s="342"/>
      <c r="DE57" s="341"/>
    </row>
    <row r="58" spans="1:109" s="337" customFormat="1" ht="13" x14ac:dyDescent="0.2">
      <c r="A58" s="322"/>
      <c r="B58" s="341"/>
      <c r="G58" s="1131"/>
      <c r="H58" s="1131"/>
      <c r="I58" s="1126"/>
      <c r="J58" s="1126"/>
      <c r="K58" s="1132"/>
      <c r="L58" s="1132"/>
      <c r="M58" s="1132"/>
      <c r="N58" s="1132"/>
      <c r="AM58" s="322"/>
      <c r="AN58" s="1130"/>
      <c r="AO58" s="1130"/>
      <c r="AP58" s="1130"/>
      <c r="AQ58" s="1130"/>
      <c r="AR58" s="1130"/>
      <c r="AS58" s="1130"/>
      <c r="AT58" s="1130"/>
      <c r="AU58" s="1130"/>
      <c r="AV58" s="1130"/>
      <c r="AW58" s="1130"/>
      <c r="AX58" s="1130"/>
      <c r="AY58" s="1130"/>
      <c r="AZ58" s="1130"/>
      <c r="BA58" s="1130"/>
      <c r="BB58" s="1128"/>
      <c r="BC58" s="1128"/>
      <c r="BD58" s="1128"/>
      <c r="BE58" s="1128"/>
      <c r="BF58" s="1128"/>
      <c r="BG58" s="1128"/>
      <c r="BH58" s="1128"/>
      <c r="BI58" s="1128"/>
      <c r="BJ58" s="1128"/>
      <c r="BK58" s="1128"/>
      <c r="BL58" s="1128"/>
      <c r="BM58" s="1128"/>
      <c r="BN58" s="1128"/>
      <c r="BO58" s="1128"/>
      <c r="BP58" s="1125"/>
      <c r="BQ58" s="1125"/>
      <c r="BR58" s="1125"/>
      <c r="BS58" s="1125"/>
      <c r="BT58" s="1125"/>
      <c r="BU58" s="1125"/>
      <c r="BV58" s="1125"/>
      <c r="BW58" s="1125"/>
      <c r="BX58" s="1125"/>
      <c r="BY58" s="1125"/>
      <c r="BZ58" s="1125"/>
      <c r="CA58" s="1125"/>
      <c r="CB58" s="1125"/>
      <c r="CC58" s="1125"/>
      <c r="CD58" s="1125"/>
      <c r="CE58" s="1125"/>
      <c r="CF58" s="1125"/>
      <c r="CG58" s="1125"/>
      <c r="CH58" s="1125"/>
      <c r="CI58" s="1125"/>
      <c r="CJ58" s="1125"/>
      <c r="CK58" s="1125"/>
      <c r="CL58" s="1125"/>
      <c r="CM58" s="1125"/>
      <c r="CN58" s="1125"/>
      <c r="CO58" s="1125"/>
      <c r="CP58" s="1125"/>
      <c r="CQ58" s="1125"/>
      <c r="CR58" s="1125"/>
      <c r="CS58" s="1125"/>
      <c r="CT58" s="1125"/>
      <c r="CU58" s="1125"/>
      <c r="CV58" s="1125"/>
      <c r="CW58" s="1125"/>
      <c r="CX58" s="1125"/>
      <c r="CY58" s="1125"/>
      <c r="CZ58" s="1125"/>
      <c r="DA58" s="1125"/>
      <c r="DB58" s="1125"/>
      <c r="DC58" s="1125"/>
      <c r="DD58" s="342"/>
      <c r="DE58" s="341"/>
    </row>
    <row r="59" spans="1:109" s="337" customFormat="1" ht="13" x14ac:dyDescent="0.2">
      <c r="A59" s="322"/>
      <c r="B59" s="341"/>
      <c r="K59" s="343"/>
      <c r="L59" s="343"/>
      <c r="M59" s="343"/>
      <c r="N59" s="343"/>
      <c r="AQ59" s="343"/>
      <c r="AR59" s="343"/>
      <c r="AS59" s="343"/>
      <c r="AT59" s="343"/>
      <c r="BC59" s="343"/>
      <c r="BD59" s="343"/>
      <c r="BE59" s="343"/>
      <c r="BF59" s="343"/>
      <c r="BO59" s="343"/>
      <c r="BP59" s="343"/>
      <c r="BQ59" s="343"/>
      <c r="BR59" s="343"/>
      <c r="CA59" s="343"/>
      <c r="CB59" s="343"/>
      <c r="CC59" s="343"/>
      <c r="CD59" s="343"/>
      <c r="CM59" s="343"/>
      <c r="CN59" s="343"/>
      <c r="CO59" s="343"/>
      <c r="CP59" s="343"/>
      <c r="CY59" s="343"/>
      <c r="CZ59" s="343"/>
      <c r="DA59" s="343"/>
      <c r="DB59" s="343"/>
      <c r="DC59" s="343"/>
      <c r="DD59" s="342"/>
      <c r="DE59" s="341"/>
    </row>
    <row r="60" spans="1:109" s="337" customFormat="1" ht="13" x14ac:dyDescent="0.2">
      <c r="A60" s="322"/>
      <c r="B60" s="341"/>
      <c r="K60" s="343"/>
      <c r="L60" s="343"/>
      <c r="M60" s="343"/>
      <c r="N60" s="343"/>
      <c r="AQ60" s="343"/>
      <c r="AR60" s="343"/>
      <c r="AS60" s="343"/>
      <c r="AT60" s="343"/>
      <c r="BC60" s="343"/>
      <c r="BD60" s="343"/>
      <c r="BE60" s="343"/>
      <c r="BF60" s="343"/>
      <c r="BO60" s="343"/>
      <c r="BP60" s="343"/>
      <c r="BQ60" s="343"/>
      <c r="BR60" s="343"/>
      <c r="CA60" s="343"/>
      <c r="CB60" s="343"/>
      <c r="CC60" s="343"/>
      <c r="CD60" s="343"/>
      <c r="CM60" s="343"/>
      <c r="CN60" s="343"/>
      <c r="CO60" s="343"/>
      <c r="CP60" s="343"/>
      <c r="CY60" s="343"/>
      <c r="CZ60" s="343"/>
      <c r="DA60" s="343"/>
      <c r="DB60" s="343"/>
      <c r="DC60" s="343"/>
      <c r="DD60" s="342"/>
      <c r="DE60" s="341"/>
    </row>
    <row r="61" spans="1:109" s="337" customFormat="1" ht="13" x14ac:dyDescent="0.2">
      <c r="A61" s="322"/>
      <c r="B61" s="344"/>
      <c r="C61" s="345"/>
      <c r="D61" s="345"/>
      <c r="E61" s="345"/>
      <c r="F61" s="345"/>
      <c r="G61" s="345"/>
      <c r="H61" s="345"/>
      <c r="I61" s="345"/>
      <c r="J61" s="345"/>
      <c r="K61" s="345"/>
      <c r="L61" s="345"/>
      <c r="M61" s="346"/>
      <c r="N61" s="346"/>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6"/>
      <c r="AT61" s="346"/>
      <c r="AU61" s="345"/>
      <c r="AV61" s="345"/>
      <c r="AW61" s="345"/>
      <c r="AX61" s="345"/>
      <c r="AY61" s="345"/>
      <c r="AZ61" s="345"/>
      <c r="BA61" s="345"/>
      <c r="BB61" s="345"/>
      <c r="BC61" s="345"/>
      <c r="BD61" s="345"/>
      <c r="BE61" s="346"/>
      <c r="BF61" s="346"/>
      <c r="BG61" s="345"/>
      <c r="BH61" s="345"/>
      <c r="BI61" s="345"/>
      <c r="BJ61" s="345"/>
      <c r="BK61" s="345"/>
      <c r="BL61" s="345"/>
      <c r="BM61" s="345"/>
      <c r="BN61" s="345"/>
      <c r="BO61" s="345"/>
      <c r="BP61" s="345"/>
      <c r="BQ61" s="346"/>
      <c r="BR61" s="346"/>
      <c r="BS61" s="345"/>
      <c r="BT61" s="345"/>
      <c r="BU61" s="345"/>
      <c r="BV61" s="345"/>
      <c r="BW61" s="345"/>
      <c r="BX61" s="345"/>
      <c r="BY61" s="345"/>
      <c r="BZ61" s="345"/>
      <c r="CA61" s="345"/>
      <c r="CB61" s="345"/>
      <c r="CC61" s="346"/>
      <c r="CD61" s="346"/>
      <c r="CE61" s="345"/>
      <c r="CF61" s="345"/>
      <c r="CG61" s="345"/>
      <c r="CH61" s="345"/>
      <c r="CI61" s="345"/>
      <c r="CJ61" s="345"/>
      <c r="CK61" s="345"/>
      <c r="CL61" s="345"/>
      <c r="CM61" s="345"/>
      <c r="CN61" s="345"/>
      <c r="CO61" s="346"/>
      <c r="CP61" s="346"/>
      <c r="CQ61" s="345"/>
      <c r="CR61" s="345"/>
      <c r="CS61" s="345"/>
      <c r="CT61" s="345"/>
      <c r="CU61" s="345"/>
      <c r="CV61" s="345"/>
      <c r="CW61" s="345"/>
      <c r="CX61" s="345"/>
      <c r="CY61" s="345"/>
      <c r="CZ61" s="345"/>
      <c r="DA61" s="346"/>
      <c r="DB61" s="346"/>
      <c r="DC61" s="346"/>
      <c r="DD61" s="347"/>
      <c r="DE61" s="341"/>
    </row>
    <row r="62" spans="1:109" ht="13" x14ac:dyDescent="0.2">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4"/>
      <c r="AQ62" s="334"/>
      <c r="AR62" s="334"/>
      <c r="AS62" s="334"/>
      <c r="AT62" s="334"/>
      <c r="AU62" s="334"/>
      <c r="AV62" s="334"/>
      <c r="AW62" s="334"/>
      <c r="AX62" s="334"/>
      <c r="AY62" s="334"/>
      <c r="AZ62" s="334"/>
      <c r="BA62" s="334"/>
      <c r="BB62" s="334"/>
      <c r="BC62" s="334"/>
      <c r="BD62" s="334"/>
      <c r="BE62" s="334"/>
      <c r="BF62" s="334"/>
      <c r="BG62" s="334"/>
      <c r="BH62" s="334"/>
      <c r="BI62" s="334"/>
      <c r="BJ62" s="334"/>
      <c r="BK62" s="334"/>
      <c r="BL62" s="334"/>
      <c r="BM62" s="334"/>
      <c r="BN62" s="334"/>
      <c r="BO62" s="334"/>
      <c r="BP62" s="334"/>
      <c r="BQ62" s="334"/>
      <c r="BR62" s="334"/>
      <c r="BS62" s="334"/>
      <c r="BT62" s="334"/>
      <c r="BU62" s="334"/>
      <c r="BV62" s="334"/>
      <c r="BW62" s="334"/>
      <c r="BX62" s="334"/>
      <c r="BY62" s="334"/>
      <c r="BZ62" s="334"/>
      <c r="CA62" s="334"/>
      <c r="CB62" s="334"/>
      <c r="CC62" s="334"/>
      <c r="CD62" s="334"/>
      <c r="CE62" s="334"/>
      <c r="CF62" s="334"/>
      <c r="CG62" s="334"/>
      <c r="CH62" s="334"/>
      <c r="CI62" s="334"/>
      <c r="CJ62" s="334"/>
      <c r="CK62" s="334"/>
      <c r="CL62" s="334"/>
      <c r="CM62" s="334"/>
      <c r="CN62" s="334"/>
      <c r="CO62" s="334"/>
      <c r="CP62" s="334"/>
      <c r="CQ62" s="334"/>
      <c r="CR62" s="334"/>
      <c r="CS62" s="334"/>
      <c r="CT62" s="334"/>
      <c r="CU62" s="334"/>
      <c r="CV62" s="334"/>
      <c r="CW62" s="334"/>
      <c r="CX62" s="334"/>
      <c r="CY62" s="334"/>
      <c r="CZ62" s="334"/>
      <c r="DA62" s="334"/>
      <c r="DB62" s="334"/>
      <c r="DC62" s="334"/>
      <c r="DD62" s="334"/>
      <c r="DE62" s="322"/>
    </row>
    <row r="63" spans="1:109" ht="16.5" x14ac:dyDescent="0.2">
      <c r="B63" s="348" t="s">
        <v>550</v>
      </c>
    </row>
    <row r="64" spans="1:109" ht="13" x14ac:dyDescent="0.2">
      <c r="B64" s="329"/>
      <c r="G64" s="336"/>
      <c r="I64" s="349"/>
      <c r="J64" s="349"/>
      <c r="K64" s="349"/>
      <c r="L64" s="349"/>
      <c r="M64" s="349"/>
      <c r="N64" s="350"/>
      <c r="AM64" s="336"/>
      <c r="AN64" s="336" t="s">
        <v>543</v>
      </c>
      <c r="AP64" s="337"/>
      <c r="AQ64" s="337"/>
      <c r="AR64" s="337"/>
      <c r="AY64" s="336"/>
      <c r="BA64" s="337"/>
      <c r="BB64" s="337"/>
      <c r="BC64" s="337"/>
      <c r="BK64" s="336"/>
      <c r="BM64" s="337"/>
      <c r="BN64" s="337"/>
      <c r="BO64" s="337"/>
      <c r="BW64" s="336"/>
      <c r="BY64" s="337"/>
      <c r="BZ64" s="337"/>
      <c r="CA64" s="337"/>
      <c r="CI64" s="336"/>
      <c r="CK64" s="337"/>
      <c r="CL64" s="337"/>
      <c r="CM64" s="337"/>
      <c r="CU64" s="336"/>
      <c r="CW64" s="337"/>
      <c r="CX64" s="337"/>
      <c r="CY64" s="337"/>
    </row>
    <row r="65" spans="2:107" ht="13" x14ac:dyDescent="0.2">
      <c r="B65" s="329"/>
      <c r="AN65" s="1138" t="s">
        <v>551</v>
      </c>
      <c r="AO65" s="1139"/>
      <c r="AP65" s="1139"/>
      <c r="AQ65" s="1139"/>
      <c r="AR65" s="1139"/>
      <c r="AS65" s="1139"/>
      <c r="AT65" s="1139"/>
      <c r="AU65" s="1139"/>
      <c r="AV65" s="1139"/>
      <c r="AW65" s="1139"/>
      <c r="AX65" s="1139"/>
      <c r="AY65" s="1139"/>
      <c r="AZ65" s="1139"/>
      <c r="BA65" s="1139"/>
      <c r="BB65" s="1139"/>
      <c r="BC65" s="1139"/>
      <c r="BD65" s="1139"/>
      <c r="BE65" s="1139"/>
      <c r="BF65" s="1139"/>
      <c r="BG65" s="1139"/>
      <c r="BH65" s="1139"/>
      <c r="BI65" s="1139"/>
      <c r="BJ65" s="1139"/>
      <c r="BK65" s="1139"/>
      <c r="BL65" s="1139"/>
      <c r="BM65" s="1139"/>
      <c r="BN65" s="1139"/>
      <c r="BO65" s="1139"/>
      <c r="BP65" s="1139"/>
      <c r="BQ65" s="1139"/>
      <c r="BR65" s="1139"/>
      <c r="BS65" s="1139"/>
      <c r="BT65" s="1139"/>
      <c r="BU65" s="1139"/>
      <c r="BV65" s="1139"/>
      <c r="BW65" s="1139"/>
      <c r="BX65" s="1139"/>
      <c r="BY65" s="1139"/>
      <c r="BZ65" s="1139"/>
      <c r="CA65" s="1139"/>
      <c r="CB65" s="1139"/>
      <c r="CC65" s="1139"/>
      <c r="CD65" s="1139"/>
      <c r="CE65" s="1139"/>
      <c r="CF65" s="1139"/>
      <c r="CG65" s="1139"/>
      <c r="CH65" s="1139"/>
      <c r="CI65" s="1139"/>
      <c r="CJ65" s="1139"/>
      <c r="CK65" s="1139"/>
      <c r="CL65" s="1139"/>
      <c r="CM65" s="1139"/>
      <c r="CN65" s="1139"/>
      <c r="CO65" s="1139"/>
      <c r="CP65" s="1139"/>
      <c r="CQ65" s="1139"/>
      <c r="CR65" s="1139"/>
      <c r="CS65" s="1139"/>
      <c r="CT65" s="1139"/>
      <c r="CU65" s="1139"/>
      <c r="CV65" s="1139"/>
      <c r="CW65" s="1139"/>
      <c r="CX65" s="1139"/>
      <c r="CY65" s="1139"/>
      <c r="CZ65" s="1139"/>
      <c r="DA65" s="1139"/>
      <c r="DB65" s="1139"/>
      <c r="DC65" s="1140"/>
    </row>
    <row r="66" spans="2:107" ht="13" x14ac:dyDescent="0.2">
      <c r="B66" s="329"/>
      <c r="AN66" s="1141"/>
      <c r="AO66" s="1142"/>
      <c r="AP66" s="1142"/>
      <c r="AQ66" s="1142"/>
      <c r="AR66" s="1142"/>
      <c r="AS66" s="1142"/>
      <c r="AT66" s="1142"/>
      <c r="AU66" s="1142"/>
      <c r="AV66" s="1142"/>
      <c r="AW66" s="1142"/>
      <c r="AX66" s="1142"/>
      <c r="AY66" s="1142"/>
      <c r="AZ66" s="1142"/>
      <c r="BA66" s="1142"/>
      <c r="BB66" s="1142"/>
      <c r="BC66" s="1142"/>
      <c r="BD66" s="1142"/>
      <c r="BE66" s="1142"/>
      <c r="BF66" s="1142"/>
      <c r="BG66" s="1142"/>
      <c r="BH66" s="1142"/>
      <c r="BI66" s="1142"/>
      <c r="BJ66" s="1142"/>
      <c r="BK66" s="1142"/>
      <c r="BL66" s="1142"/>
      <c r="BM66" s="1142"/>
      <c r="BN66" s="1142"/>
      <c r="BO66" s="1142"/>
      <c r="BP66" s="1142"/>
      <c r="BQ66" s="1142"/>
      <c r="BR66" s="1142"/>
      <c r="BS66" s="1142"/>
      <c r="BT66" s="1142"/>
      <c r="BU66" s="1142"/>
      <c r="BV66" s="1142"/>
      <c r="BW66" s="1142"/>
      <c r="BX66" s="1142"/>
      <c r="BY66" s="1142"/>
      <c r="BZ66" s="1142"/>
      <c r="CA66" s="1142"/>
      <c r="CB66" s="1142"/>
      <c r="CC66" s="1142"/>
      <c r="CD66" s="1142"/>
      <c r="CE66" s="1142"/>
      <c r="CF66" s="1142"/>
      <c r="CG66" s="1142"/>
      <c r="CH66" s="1142"/>
      <c r="CI66" s="1142"/>
      <c r="CJ66" s="1142"/>
      <c r="CK66" s="1142"/>
      <c r="CL66" s="1142"/>
      <c r="CM66" s="1142"/>
      <c r="CN66" s="1142"/>
      <c r="CO66" s="1142"/>
      <c r="CP66" s="1142"/>
      <c r="CQ66" s="1142"/>
      <c r="CR66" s="1142"/>
      <c r="CS66" s="1142"/>
      <c r="CT66" s="1142"/>
      <c r="CU66" s="1142"/>
      <c r="CV66" s="1142"/>
      <c r="CW66" s="1142"/>
      <c r="CX66" s="1142"/>
      <c r="CY66" s="1142"/>
      <c r="CZ66" s="1142"/>
      <c r="DA66" s="1142"/>
      <c r="DB66" s="1142"/>
      <c r="DC66" s="1143"/>
    </row>
    <row r="67" spans="2:107" ht="13" x14ac:dyDescent="0.2">
      <c r="B67" s="329"/>
      <c r="AN67" s="1141"/>
      <c r="AO67" s="1142"/>
      <c r="AP67" s="1142"/>
      <c r="AQ67" s="1142"/>
      <c r="AR67" s="1142"/>
      <c r="AS67" s="1142"/>
      <c r="AT67" s="1142"/>
      <c r="AU67" s="1142"/>
      <c r="AV67" s="1142"/>
      <c r="AW67" s="1142"/>
      <c r="AX67" s="1142"/>
      <c r="AY67" s="1142"/>
      <c r="AZ67" s="1142"/>
      <c r="BA67" s="1142"/>
      <c r="BB67" s="1142"/>
      <c r="BC67" s="1142"/>
      <c r="BD67" s="1142"/>
      <c r="BE67" s="1142"/>
      <c r="BF67" s="1142"/>
      <c r="BG67" s="1142"/>
      <c r="BH67" s="1142"/>
      <c r="BI67" s="1142"/>
      <c r="BJ67" s="1142"/>
      <c r="BK67" s="1142"/>
      <c r="BL67" s="1142"/>
      <c r="BM67" s="1142"/>
      <c r="BN67" s="1142"/>
      <c r="BO67" s="1142"/>
      <c r="BP67" s="1142"/>
      <c r="BQ67" s="1142"/>
      <c r="BR67" s="1142"/>
      <c r="BS67" s="1142"/>
      <c r="BT67" s="1142"/>
      <c r="BU67" s="1142"/>
      <c r="BV67" s="1142"/>
      <c r="BW67" s="1142"/>
      <c r="BX67" s="1142"/>
      <c r="BY67" s="1142"/>
      <c r="BZ67" s="1142"/>
      <c r="CA67" s="1142"/>
      <c r="CB67" s="1142"/>
      <c r="CC67" s="1142"/>
      <c r="CD67" s="1142"/>
      <c r="CE67" s="1142"/>
      <c r="CF67" s="1142"/>
      <c r="CG67" s="1142"/>
      <c r="CH67" s="1142"/>
      <c r="CI67" s="1142"/>
      <c r="CJ67" s="1142"/>
      <c r="CK67" s="1142"/>
      <c r="CL67" s="1142"/>
      <c r="CM67" s="1142"/>
      <c r="CN67" s="1142"/>
      <c r="CO67" s="1142"/>
      <c r="CP67" s="1142"/>
      <c r="CQ67" s="1142"/>
      <c r="CR67" s="1142"/>
      <c r="CS67" s="1142"/>
      <c r="CT67" s="1142"/>
      <c r="CU67" s="1142"/>
      <c r="CV67" s="1142"/>
      <c r="CW67" s="1142"/>
      <c r="CX67" s="1142"/>
      <c r="CY67" s="1142"/>
      <c r="CZ67" s="1142"/>
      <c r="DA67" s="1142"/>
      <c r="DB67" s="1142"/>
      <c r="DC67" s="1143"/>
    </row>
    <row r="68" spans="2:107" ht="13" x14ac:dyDescent="0.2">
      <c r="B68" s="329"/>
      <c r="AN68" s="1141"/>
      <c r="AO68" s="1142"/>
      <c r="AP68" s="1142"/>
      <c r="AQ68" s="1142"/>
      <c r="AR68" s="1142"/>
      <c r="AS68" s="1142"/>
      <c r="AT68" s="1142"/>
      <c r="AU68" s="1142"/>
      <c r="AV68" s="1142"/>
      <c r="AW68" s="1142"/>
      <c r="AX68" s="1142"/>
      <c r="AY68" s="1142"/>
      <c r="AZ68" s="1142"/>
      <c r="BA68" s="1142"/>
      <c r="BB68" s="1142"/>
      <c r="BC68" s="1142"/>
      <c r="BD68" s="1142"/>
      <c r="BE68" s="1142"/>
      <c r="BF68" s="1142"/>
      <c r="BG68" s="1142"/>
      <c r="BH68" s="1142"/>
      <c r="BI68" s="1142"/>
      <c r="BJ68" s="1142"/>
      <c r="BK68" s="1142"/>
      <c r="BL68" s="1142"/>
      <c r="BM68" s="1142"/>
      <c r="BN68" s="1142"/>
      <c r="BO68" s="1142"/>
      <c r="BP68" s="1142"/>
      <c r="BQ68" s="1142"/>
      <c r="BR68" s="1142"/>
      <c r="BS68" s="1142"/>
      <c r="BT68" s="1142"/>
      <c r="BU68" s="1142"/>
      <c r="BV68" s="1142"/>
      <c r="BW68" s="1142"/>
      <c r="BX68" s="1142"/>
      <c r="BY68" s="1142"/>
      <c r="BZ68" s="1142"/>
      <c r="CA68" s="1142"/>
      <c r="CB68" s="1142"/>
      <c r="CC68" s="1142"/>
      <c r="CD68" s="1142"/>
      <c r="CE68" s="1142"/>
      <c r="CF68" s="1142"/>
      <c r="CG68" s="1142"/>
      <c r="CH68" s="1142"/>
      <c r="CI68" s="1142"/>
      <c r="CJ68" s="1142"/>
      <c r="CK68" s="1142"/>
      <c r="CL68" s="1142"/>
      <c r="CM68" s="1142"/>
      <c r="CN68" s="1142"/>
      <c r="CO68" s="1142"/>
      <c r="CP68" s="1142"/>
      <c r="CQ68" s="1142"/>
      <c r="CR68" s="1142"/>
      <c r="CS68" s="1142"/>
      <c r="CT68" s="1142"/>
      <c r="CU68" s="1142"/>
      <c r="CV68" s="1142"/>
      <c r="CW68" s="1142"/>
      <c r="CX68" s="1142"/>
      <c r="CY68" s="1142"/>
      <c r="CZ68" s="1142"/>
      <c r="DA68" s="1142"/>
      <c r="DB68" s="1142"/>
      <c r="DC68" s="1143"/>
    </row>
    <row r="69" spans="2:107" ht="13" x14ac:dyDescent="0.2">
      <c r="B69" s="329"/>
      <c r="AN69" s="1144"/>
      <c r="AO69" s="1145"/>
      <c r="AP69" s="1145"/>
      <c r="AQ69" s="1145"/>
      <c r="AR69" s="1145"/>
      <c r="AS69" s="1145"/>
      <c r="AT69" s="1145"/>
      <c r="AU69" s="1145"/>
      <c r="AV69" s="1145"/>
      <c r="AW69" s="1145"/>
      <c r="AX69" s="1145"/>
      <c r="AY69" s="1145"/>
      <c r="AZ69" s="1145"/>
      <c r="BA69" s="1145"/>
      <c r="BB69" s="1145"/>
      <c r="BC69" s="1145"/>
      <c r="BD69" s="1145"/>
      <c r="BE69" s="1145"/>
      <c r="BF69" s="1145"/>
      <c r="BG69" s="1145"/>
      <c r="BH69" s="1145"/>
      <c r="BI69" s="1145"/>
      <c r="BJ69" s="1145"/>
      <c r="BK69" s="1145"/>
      <c r="BL69" s="1145"/>
      <c r="BM69" s="1145"/>
      <c r="BN69" s="1145"/>
      <c r="BO69" s="1145"/>
      <c r="BP69" s="1145"/>
      <c r="BQ69" s="1145"/>
      <c r="BR69" s="1145"/>
      <c r="BS69" s="1145"/>
      <c r="BT69" s="1145"/>
      <c r="BU69" s="1145"/>
      <c r="BV69" s="1145"/>
      <c r="BW69" s="1145"/>
      <c r="BX69" s="1145"/>
      <c r="BY69" s="1145"/>
      <c r="BZ69" s="1145"/>
      <c r="CA69" s="1145"/>
      <c r="CB69" s="1145"/>
      <c r="CC69" s="1145"/>
      <c r="CD69" s="1145"/>
      <c r="CE69" s="1145"/>
      <c r="CF69" s="1145"/>
      <c r="CG69" s="1145"/>
      <c r="CH69" s="1145"/>
      <c r="CI69" s="1145"/>
      <c r="CJ69" s="1145"/>
      <c r="CK69" s="1145"/>
      <c r="CL69" s="1145"/>
      <c r="CM69" s="1145"/>
      <c r="CN69" s="1145"/>
      <c r="CO69" s="1145"/>
      <c r="CP69" s="1145"/>
      <c r="CQ69" s="1145"/>
      <c r="CR69" s="1145"/>
      <c r="CS69" s="1145"/>
      <c r="CT69" s="1145"/>
      <c r="CU69" s="1145"/>
      <c r="CV69" s="1145"/>
      <c r="CW69" s="1145"/>
      <c r="CX69" s="1145"/>
      <c r="CY69" s="1145"/>
      <c r="CZ69" s="1145"/>
      <c r="DA69" s="1145"/>
      <c r="DB69" s="1145"/>
      <c r="DC69" s="1146"/>
    </row>
    <row r="70" spans="2:107" ht="13" x14ac:dyDescent="0.2">
      <c r="B70" s="329"/>
      <c r="H70" s="351"/>
      <c r="I70" s="351"/>
      <c r="J70" s="352"/>
      <c r="K70" s="352"/>
      <c r="L70" s="353"/>
      <c r="M70" s="352"/>
      <c r="N70" s="353"/>
      <c r="AN70" s="338"/>
      <c r="AO70" s="338"/>
      <c r="AP70" s="338"/>
      <c r="AZ70" s="338"/>
      <c r="BA70" s="338"/>
      <c r="BB70" s="338"/>
      <c r="BL70" s="338"/>
      <c r="BM70" s="338"/>
      <c r="BN70" s="338"/>
      <c r="BX70" s="338"/>
      <c r="BY70" s="338"/>
      <c r="BZ70" s="338"/>
      <c r="CJ70" s="338"/>
      <c r="CK70" s="338"/>
      <c r="CL70" s="338"/>
      <c r="CV70" s="338"/>
      <c r="CW70" s="338"/>
      <c r="CX70" s="338"/>
    </row>
    <row r="71" spans="2:107" ht="13" x14ac:dyDescent="0.2">
      <c r="B71" s="329"/>
      <c r="G71" s="354"/>
      <c r="I71" s="355"/>
      <c r="J71" s="352"/>
      <c r="K71" s="352"/>
      <c r="L71" s="353"/>
      <c r="M71" s="352"/>
      <c r="N71" s="353"/>
      <c r="AM71" s="354"/>
      <c r="AN71" s="322" t="s">
        <v>545</v>
      </c>
    </row>
    <row r="72" spans="2:107" ht="13" x14ac:dyDescent="0.2">
      <c r="B72" s="329"/>
      <c r="G72" s="1131"/>
      <c r="H72" s="1131"/>
      <c r="I72" s="1131"/>
      <c r="J72" s="1131"/>
      <c r="K72" s="339"/>
      <c r="L72" s="339"/>
      <c r="M72" s="340"/>
      <c r="N72" s="340"/>
      <c r="AN72" s="1134"/>
      <c r="AO72" s="1135"/>
      <c r="AP72" s="1135"/>
      <c r="AQ72" s="1135"/>
      <c r="AR72" s="1135"/>
      <c r="AS72" s="1135"/>
      <c r="AT72" s="1135"/>
      <c r="AU72" s="1135"/>
      <c r="AV72" s="1135"/>
      <c r="AW72" s="1135"/>
      <c r="AX72" s="1135"/>
      <c r="AY72" s="1135"/>
      <c r="AZ72" s="1135"/>
      <c r="BA72" s="1135"/>
      <c r="BB72" s="1135"/>
      <c r="BC72" s="1135"/>
      <c r="BD72" s="1135"/>
      <c r="BE72" s="1135"/>
      <c r="BF72" s="1135"/>
      <c r="BG72" s="1135"/>
      <c r="BH72" s="1135"/>
      <c r="BI72" s="1135"/>
      <c r="BJ72" s="1135"/>
      <c r="BK72" s="1135"/>
      <c r="BL72" s="1135"/>
      <c r="BM72" s="1135"/>
      <c r="BN72" s="1135"/>
      <c r="BO72" s="1136"/>
      <c r="BP72" s="1130" t="s">
        <v>522</v>
      </c>
      <c r="BQ72" s="1130"/>
      <c r="BR72" s="1130"/>
      <c r="BS72" s="1130"/>
      <c r="BT72" s="1130"/>
      <c r="BU72" s="1130"/>
      <c r="BV72" s="1130"/>
      <c r="BW72" s="1130"/>
      <c r="BX72" s="1130" t="s">
        <v>381</v>
      </c>
      <c r="BY72" s="1130"/>
      <c r="BZ72" s="1130"/>
      <c r="CA72" s="1130"/>
      <c r="CB72" s="1130"/>
      <c r="CC72" s="1130"/>
      <c r="CD72" s="1130"/>
      <c r="CE72" s="1130"/>
      <c r="CF72" s="1130" t="s">
        <v>222</v>
      </c>
      <c r="CG72" s="1130"/>
      <c r="CH72" s="1130"/>
      <c r="CI72" s="1130"/>
      <c r="CJ72" s="1130"/>
      <c r="CK72" s="1130"/>
      <c r="CL72" s="1130"/>
      <c r="CM72" s="1130"/>
      <c r="CN72" s="1130" t="s">
        <v>413</v>
      </c>
      <c r="CO72" s="1130"/>
      <c r="CP72" s="1130"/>
      <c r="CQ72" s="1130"/>
      <c r="CR72" s="1130"/>
      <c r="CS72" s="1130"/>
      <c r="CT72" s="1130"/>
      <c r="CU72" s="1130"/>
      <c r="CV72" s="1130" t="s">
        <v>523</v>
      </c>
      <c r="CW72" s="1130"/>
      <c r="CX72" s="1130"/>
      <c r="CY72" s="1130"/>
      <c r="CZ72" s="1130"/>
      <c r="DA72" s="1130"/>
      <c r="DB72" s="1130"/>
      <c r="DC72" s="1130"/>
    </row>
    <row r="73" spans="2:107" ht="13" x14ac:dyDescent="0.2">
      <c r="B73" s="329"/>
      <c r="G73" s="1133"/>
      <c r="H73" s="1133"/>
      <c r="I73" s="1133"/>
      <c r="J73" s="1133"/>
      <c r="K73" s="1129"/>
      <c r="L73" s="1129"/>
      <c r="M73" s="1129"/>
      <c r="N73" s="1129"/>
      <c r="AM73" s="338"/>
      <c r="AN73" s="1128" t="s">
        <v>546</v>
      </c>
      <c r="AO73" s="1128"/>
      <c r="AP73" s="1128"/>
      <c r="AQ73" s="1128"/>
      <c r="AR73" s="1128"/>
      <c r="AS73" s="1128"/>
      <c r="AT73" s="1128"/>
      <c r="AU73" s="1128"/>
      <c r="AV73" s="1128"/>
      <c r="AW73" s="1128"/>
      <c r="AX73" s="1128"/>
      <c r="AY73" s="1128"/>
      <c r="AZ73" s="1128"/>
      <c r="BA73" s="1128"/>
      <c r="BB73" s="1128" t="s">
        <v>547</v>
      </c>
      <c r="BC73" s="1128"/>
      <c r="BD73" s="1128"/>
      <c r="BE73" s="1128"/>
      <c r="BF73" s="1128"/>
      <c r="BG73" s="1128"/>
      <c r="BH73" s="1128"/>
      <c r="BI73" s="1128"/>
      <c r="BJ73" s="1128"/>
      <c r="BK73" s="1128"/>
      <c r="BL73" s="1128"/>
      <c r="BM73" s="1128"/>
      <c r="BN73" s="1128"/>
      <c r="BO73" s="1128"/>
      <c r="BP73" s="1125">
        <v>111</v>
      </c>
      <c r="BQ73" s="1125"/>
      <c r="BR73" s="1125"/>
      <c r="BS73" s="1125"/>
      <c r="BT73" s="1125"/>
      <c r="BU73" s="1125"/>
      <c r="BV73" s="1125"/>
      <c r="BW73" s="1125"/>
      <c r="BX73" s="1125">
        <v>109.8</v>
      </c>
      <c r="BY73" s="1125"/>
      <c r="BZ73" s="1125"/>
      <c r="CA73" s="1125"/>
      <c r="CB73" s="1125"/>
      <c r="CC73" s="1125"/>
      <c r="CD73" s="1125"/>
      <c r="CE73" s="1125"/>
      <c r="CF73" s="1125">
        <v>112.5</v>
      </c>
      <c r="CG73" s="1125"/>
      <c r="CH73" s="1125"/>
      <c r="CI73" s="1125"/>
      <c r="CJ73" s="1125"/>
      <c r="CK73" s="1125"/>
      <c r="CL73" s="1125"/>
      <c r="CM73" s="1125"/>
      <c r="CN73" s="1125">
        <v>120.8</v>
      </c>
      <c r="CO73" s="1125"/>
      <c r="CP73" s="1125"/>
      <c r="CQ73" s="1125"/>
      <c r="CR73" s="1125"/>
      <c r="CS73" s="1125"/>
      <c r="CT73" s="1125"/>
      <c r="CU73" s="1125"/>
      <c r="CV73" s="1125">
        <v>115.6</v>
      </c>
      <c r="CW73" s="1125"/>
      <c r="CX73" s="1125"/>
      <c r="CY73" s="1125"/>
      <c r="CZ73" s="1125"/>
      <c r="DA73" s="1125"/>
      <c r="DB73" s="1125"/>
      <c r="DC73" s="1125"/>
    </row>
    <row r="74" spans="2:107" ht="13" x14ac:dyDescent="0.2">
      <c r="B74" s="329"/>
      <c r="G74" s="1133"/>
      <c r="H74" s="1133"/>
      <c r="I74" s="1133"/>
      <c r="J74" s="1133"/>
      <c r="K74" s="1129"/>
      <c r="L74" s="1129"/>
      <c r="M74" s="1129"/>
      <c r="N74" s="1129"/>
      <c r="AM74" s="338"/>
      <c r="AN74" s="1128"/>
      <c r="AO74" s="1128"/>
      <c r="AP74" s="1128"/>
      <c r="AQ74" s="1128"/>
      <c r="AR74" s="1128"/>
      <c r="AS74" s="1128"/>
      <c r="AT74" s="1128"/>
      <c r="AU74" s="1128"/>
      <c r="AV74" s="1128"/>
      <c r="AW74" s="1128"/>
      <c r="AX74" s="1128"/>
      <c r="AY74" s="1128"/>
      <c r="AZ74" s="1128"/>
      <c r="BA74" s="1128"/>
      <c r="BB74" s="1128"/>
      <c r="BC74" s="1128"/>
      <c r="BD74" s="1128"/>
      <c r="BE74" s="1128"/>
      <c r="BF74" s="1128"/>
      <c r="BG74" s="1128"/>
      <c r="BH74" s="1128"/>
      <c r="BI74" s="1128"/>
      <c r="BJ74" s="1128"/>
      <c r="BK74" s="1128"/>
      <c r="BL74" s="1128"/>
      <c r="BM74" s="1128"/>
      <c r="BN74" s="1128"/>
      <c r="BO74" s="1128"/>
      <c r="BP74" s="1125"/>
      <c r="BQ74" s="1125"/>
      <c r="BR74" s="1125"/>
      <c r="BS74" s="1125"/>
      <c r="BT74" s="1125"/>
      <c r="BU74" s="1125"/>
      <c r="BV74" s="1125"/>
      <c r="BW74" s="1125"/>
      <c r="BX74" s="1125"/>
      <c r="BY74" s="1125"/>
      <c r="BZ74" s="1125"/>
      <c r="CA74" s="1125"/>
      <c r="CB74" s="1125"/>
      <c r="CC74" s="1125"/>
      <c r="CD74" s="1125"/>
      <c r="CE74" s="1125"/>
      <c r="CF74" s="1125"/>
      <c r="CG74" s="1125"/>
      <c r="CH74" s="1125"/>
      <c r="CI74" s="1125"/>
      <c r="CJ74" s="1125"/>
      <c r="CK74" s="1125"/>
      <c r="CL74" s="1125"/>
      <c r="CM74" s="1125"/>
      <c r="CN74" s="1125"/>
      <c r="CO74" s="1125"/>
      <c r="CP74" s="1125"/>
      <c r="CQ74" s="1125"/>
      <c r="CR74" s="1125"/>
      <c r="CS74" s="1125"/>
      <c r="CT74" s="1125"/>
      <c r="CU74" s="1125"/>
      <c r="CV74" s="1125"/>
      <c r="CW74" s="1125"/>
      <c r="CX74" s="1125"/>
      <c r="CY74" s="1125"/>
      <c r="CZ74" s="1125"/>
      <c r="DA74" s="1125"/>
      <c r="DB74" s="1125"/>
      <c r="DC74" s="1125"/>
    </row>
    <row r="75" spans="2:107" ht="13" x14ac:dyDescent="0.2">
      <c r="B75" s="329"/>
      <c r="G75" s="1133"/>
      <c r="H75" s="1133"/>
      <c r="I75" s="1131"/>
      <c r="J75" s="1131"/>
      <c r="K75" s="1132"/>
      <c r="L75" s="1132"/>
      <c r="M75" s="1132"/>
      <c r="N75" s="1132"/>
      <c r="AM75" s="338"/>
      <c r="AN75" s="1128"/>
      <c r="AO75" s="1128"/>
      <c r="AP75" s="1128"/>
      <c r="AQ75" s="1128"/>
      <c r="AR75" s="1128"/>
      <c r="AS75" s="1128"/>
      <c r="AT75" s="1128"/>
      <c r="AU75" s="1128"/>
      <c r="AV75" s="1128"/>
      <c r="AW75" s="1128"/>
      <c r="AX75" s="1128"/>
      <c r="AY75" s="1128"/>
      <c r="AZ75" s="1128"/>
      <c r="BA75" s="1128"/>
      <c r="BB75" s="1128" t="s">
        <v>552</v>
      </c>
      <c r="BC75" s="1128"/>
      <c r="BD75" s="1128"/>
      <c r="BE75" s="1128"/>
      <c r="BF75" s="1128"/>
      <c r="BG75" s="1128"/>
      <c r="BH75" s="1128"/>
      <c r="BI75" s="1128"/>
      <c r="BJ75" s="1128"/>
      <c r="BK75" s="1128"/>
      <c r="BL75" s="1128"/>
      <c r="BM75" s="1128"/>
      <c r="BN75" s="1128"/>
      <c r="BO75" s="1128"/>
      <c r="BP75" s="1125">
        <v>14</v>
      </c>
      <c r="BQ75" s="1125"/>
      <c r="BR75" s="1125"/>
      <c r="BS75" s="1125"/>
      <c r="BT75" s="1125"/>
      <c r="BU75" s="1125"/>
      <c r="BV75" s="1125"/>
      <c r="BW75" s="1125"/>
      <c r="BX75" s="1125">
        <v>14.1</v>
      </c>
      <c r="BY75" s="1125"/>
      <c r="BZ75" s="1125"/>
      <c r="CA75" s="1125"/>
      <c r="CB75" s="1125"/>
      <c r="CC75" s="1125"/>
      <c r="CD75" s="1125"/>
      <c r="CE75" s="1125"/>
      <c r="CF75" s="1125">
        <v>13.6</v>
      </c>
      <c r="CG75" s="1125"/>
      <c r="CH75" s="1125"/>
      <c r="CI75" s="1125"/>
      <c r="CJ75" s="1125"/>
      <c r="CK75" s="1125"/>
      <c r="CL75" s="1125"/>
      <c r="CM75" s="1125"/>
      <c r="CN75" s="1125">
        <v>13.4</v>
      </c>
      <c r="CO75" s="1125"/>
      <c r="CP75" s="1125"/>
      <c r="CQ75" s="1125"/>
      <c r="CR75" s="1125"/>
      <c r="CS75" s="1125"/>
      <c r="CT75" s="1125"/>
      <c r="CU75" s="1125"/>
      <c r="CV75" s="1125">
        <v>14.1</v>
      </c>
      <c r="CW75" s="1125"/>
      <c r="CX75" s="1125"/>
      <c r="CY75" s="1125"/>
      <c r="CZ75" s="1125"/>
      <c r="DA75" s="1125"/>
      <c r="DB75" s="1125"/>
      <c r="DC75" s="1125"/>
    </row>
    <row r="76" spans="2:107" ht="13" x14ac:dyDescent="0.2">
      <c r="B76" s="329"/>
      <c r="G76" s="1133"/>
      <c r="H76" s="1133"/>
      <c r="I76" s="1131"/>
      <c r="J76" s="1131"/>
      <c r="K76" s="1132"/>
      <c r="L76" s="1132"/>
      <c r="M76" s="1132"/>
      <c r="N76" s="1132"/>
      <c r="AM76" s="338"/>
      <c r="AN76" s="1128"/>
      <c r="AO76" s="1128"/>
      <c r="AP76" s="1128"/>
      <c r="AQ76" s="1128"/>
      <c r="AR76" s="1128"/>
      <c r="AS76" s="1128"/>
      <c r="AT76" s="1128"/>
      <c r="AU76" s="1128"/>
      <c r="AV76" s="1128"/>
      <c r="AW76" s="1128"/>
      <c r="AX76" s="1128"/>
      <c r="AY76" s="1128"/>
      <c r="AZ76" s="1128"/>
      <c r="BA76" s="1128"/>
      <c r="BB76" s="1128"/>
      <c r="BC76" s="1128"/>
      <c r="BD76" s="1128"/>
      <c r="BE76" s="1128"/>
      <c r="BF76" s="1128"/>
      <c r="BG76" s="1128"/>
      <c r="BH76" s="1128"/>
      <c r="BI76" s="1128"/>
      <c r="BJ76" s="1128"/>
      <c r="BK76" s="1128"/>
      <c r="BL76" s="1128"/>
      <c r="BM76" s="1128"/>
      <c r="BN76" s="1128"/>
      <c r="BO76" s="1128"/>
      <c r="BP76" s="1125"/>
      <c r="BQ76" s="1125"/>
      <c r="BR76" s="1125"/>
      <c r="BS76" s="1125"/>
      <c r="BT76" s="1125"/>
      <c r="BU76" s="1125"/>
      <c r="BV76" s="1125"/>
      <c r="BW76" s="1125"/>
      <c r="BX76" s="1125"/>
      <c r="BY76" s="1125"/>
      <c r="BZ76" s="1125"/>
      <c r="CA76" s="1125"/>
      <c r="CB76" s="1125"/>
      <c r="CC76" s="1125"/>
      <c r="CD76" s="1125"/>
      <c r="CE76" s="1125"/>
      <c r="CF76" s="1125"/>
      <c r="CG76" s="1125"/>
      <c r="CH76" s="1125"/>
      <c r="CI76" s="1125"/>
      <c r="CJ76" s="1125"/>
      <c r="CK76" s="1125"/>
      <c r="CL76" s="1125"/>
      <c r="CM76" s="1125"/>
      <c r="CN76" s="1125"/>
      <c r="CO76" s="1125"/>
      <c r="CP76" s="1125"/>
      <c r="CQ76" s="1125"/>
      <c r="CR76" s="1125"/>
      <c r="CS76" s="1125"/>
      <c r="CT76" s="1125"/>
      <c r="CU76" s="1125"/>
      <c r="CV76" s="1125"/>
      <c r="CW76" s="1125"/>
      <c r="CX76" s="1125"/>
      <c r="CY76" s="1125"/>
      <c r="CZ76" s="1125"/>
      <c r="DA76" s="1125"/>
      <c r="DB76" s="1125"/>
      <c r="DC76" s="1125"/>
    </row>
    <row r="77" spans="2:107" ht="13" x14ac:dyDescent="0.2">
      <c r="B77" s="329"/>
      <c r="G77" s="1131"/>
      <c r="H77" s="1131"/>
      <c r="I77" s="1131"/>
      <c r="J77" s="1131"/>
      <c r="K77" s="1129"/>
      <c r="L77" s="1129"/>
      <c r="M77" s="1129"/>
      <c r="N77" s="1129"/>
      <c r="AN77" s="1130" t="s">
        <v>549</v>
      </c>
      <c r="AO77" s="1130"/>
      <c r="AP77" s="1130"/>
      <c r="AQ77" s="1130"/>
      <c r="AR77" s="1130"/>
      <c r="AS77" s="1130"/>
      <c r="AT77" s="1130"/>
      <c r="AU77" s="1130"/>
      <c r="AV77" s="1130"/>
      <c r="AW77" s="1130"/>
      <c r="AX77" s="1130"/>
      <c r="AY77" s="1130"/>
      <c r="AZ77" s="1130"/>
      <c r="BA77" s="1130"/>
      <c r="BB77" s="1128" t="s">
        <v>547</v>
      </c>
      <c r="BC77" s="1128"/>
      <c r="BD77" s="1128"/>
      <c r="BE77" s="1128"/>
      <c r="BF77" s="1128"/>
      <c r="BG77" s="1128"/>
      <c r="BH77" s="1128"/>
      <c r="BI77" s="1128"/>
      <c r="BJ77" s="1128"/>
      <c r="BK77" s="1128"/>
      <c r="BL77" s="1128"/>
      <c r="BM77" s="1128"/>
      <c r="BN77" s="1128"/>
      <c r="BO77" s="1128"/>
      <c r="BP77" s="1125">
        <v>20.3</v>
      </c>
      <c r="BQ77" s="1125"/>
      <c r="BR77" s="1125"/>
      <c r="BS77" s="1125"/>
      <c r="BT77" s="1125"/>
      <c r="BU77" s="1125"/>
      <c r="BV77" s="1125"/>
      <c r="BW77" s="1125"/>
      <c r="BX77" s="1125">
        <v>13</v>
      </c>
      <c r="BY77" s="1125"/>
      <c r="BZ77" s="1125"/>
      <c r="CA77" s="1125"/>
      <c r="CB77" s="1125"/>
      <c r="CC77" s="1125"/>
      <c r="CD77" s="1125"/>
      <c r="CE77" s="1125"/>
      <c r="CF77" s="1125">
        <v>21</v>
      </c>
      <c r="CG77" s="1125"/>
      <c r="CH77" s="1125"/>
      <c r="CI77" s="1125"/>
      <c r="CJ77" s="1125"/>
      <c r="CK77" s="1125"/>
      <c r="CL77" s="1125"/>
      <c r="CM77" s="1125"/>
      <c r="CN77" s="1125">
        <v>20.2</v>
      </c>
      <c r="CO77" s="1125"/>
      <c r="CP77" s="1125"/>
      <c r="CQ77" s="1125"/>
      <c r="CR77" s="1125"/>
      <c r="CS77" s="1125"/>
      <c r="CT77" s="1125"/>
      <c r="CU77" s="1125"/>
      <c r="CV77" s="1125">
        <v>18.3</v>
      </c>
      <c r="CW77" s="1125"/>
      <c r="CX77" s="1125"/>
      <c r="CY77" s="1125"/>
      <c r="CZ77" s="1125"/>
      <c r="DA77" s="1125"/>
      <c r="DB77" s="1125"/>
      <c r="DC77" s="1125"/>
    </row>
    <row r="78" spans="2:107" ht="13" x14ac:dyDescent="0.2">
      <c r="B78" s="329"/>
      <c r="G78" s="1131"/>
      <c r="H78" s="1131"/>
      <c r="I78" s="1131"/>
      <c r="J78" s="1131"/>
      <c r="K78" s="1129"/>
      <c r="L78" s="1129"/>
      <c r="M78" s="1129"/>
      <c r="N78" s="1129"/>
      <c r="AN78" s="1130"/>
      <c r="AO78" s="1130"/>
      <c r="AP78" s="1130"/>
      <c r="AQ78" s="1130"/>
      <c r="AR78" s="1130"/>
      <c r="AS78" s="1130"/>
      <c r="AT78" s="1130"/>
      <c r="AU78" s="1130"/>
      <c r="AV78" s="1130"/>
      <c r="AW78" s="1130"/>
      <c r="AX78" s="1130"/>
      <c r="AY78" s="1130"/>
      <c r="AZ78" s="1130"/>
      <c r="BA78" s="1130"/>
      <c r="BB78" s="1128"/>
      <c r="BC78" s="1128"/>
      <c r="BD78" s="1128"/>
      <c r="BE78" s="1128"/>
      <c r="BF78" s="1128"/>
      <c r="BG78" s="1128"/>
      <c r="BH78" s="1128"/>
      <c r="BI78" s="1128"/>
      <c r="BJ78" s="1128"/>
      <c r="BK78" s="1128"/>
      <c r="BL78" s="1128"/>
      <c r="BM78" s="1128"/>
      <c r="BN78" s="1128"/>
      <c r="BO78" s="1128"/>
      <c r="BP78" s="1125"/>
      <c r="BQ78" s="1125"/>
      <c r="BR78" s="1125"/>
      <c r="BS78" s="1125"/>
      <c r="BT78" s="1125"/>
      <c r="BU78" s="1125"/>
      <c r="BV78" s="1125"/>
      <c r="BW78" s="1125"/>
      <c r="BX78" s="1125"/>
      <c r="BY78" s="1125"/>
      <c r="BZ78" s="1125"/>
      <c r="CA78" s="1125"/>
      <c r="CB78" s="1125"/>
      <c r="CC78" s="1125"/>
      <c r="CD78" s="1125"/>
      <c r="CE78" s="1125"/>
      <c r="CF78" s="1125"/>
      <c r="CG78" s="1125"/>
      <c r="CH78" s="1125"/>
      <c r="CI78" s="1125"/>
      <c r="CJ78" s="1125"/>
      <c r="CK78" s="1125"/>
      <c r="CL78" s="1125"/>
      <c r="CM78" s="1125"/>
      <c r="CN78" s="1125"/>
      <c r="CO78" s="1125"/>
      <c r="CP78" s="1125"/>
      <c r="CQ78" s="1125"/>
      <c r="CR78" s="1125"/>
      <c r="CS78" s="1125"/>
      <c r="CT78" s="1125"/>
      <c r="CU78" s="1125"/>
      <c r="CV78" s="1125"/>
      <c r="CW78" s="1125"/>
      <c r="CX78" s="1125"/>
      <c r="CY78" s="1125"/>
      <c r="CZ78" s="1125"/>
      <c r="DA78" s="1125"/>
      <c r="DB78" s="1125"/>
      <c r="DC78" s="1125"/>
    </row>
    <row r="79" spans="2:107" ht="13" x14ac:dyDescent="0.2">
      <c r="B79" s="329"/>
      <c r="G79" s="1131"/>
      <c r="H79" s="1131"/>
      <c r="I79" s="1126"/>
      <c r="J79" s="1126"/>
      <c r="K79" s="1127"/>
      <c r="L79" s="1127"/>
      <c r="M79" s="1127"/>
      <c r="N79" s="1127"/>
      <c r="AN79" s="1130"/>
      <c r="AO79" s="1130"/>
      <c r="AP79" s="1130"/>
      <c r="AQ79" s="1130"/>
      <c r="AR79" s="1130"/>
      <c r="AS79" s="1130"/>
      <c r="AT79" s="1130"/>
      <c r="AU79" s="1130"/>
      <c r="AV79" s="1130"/>
      <c r="AW79" s="1130"/>
      <c r="AX79" s="1130"/>
      <c r="AY79" s="1130"/>
      <c r="AZ79" s="1130"/>
      <c r="BA79" s="1130"/>
      <c r="BB79" s="1128" t="s">
        <v>552</v>
      </c>
      <c r="BC79" s="1128"/>
      <c r="BD79" s="1128"/>
      <c r="BE79" s="1128"/>
      <c r="BF79" s="1128"/>
      <c r="BG79" s="1128"/>
      <c r="BH79" s="1128"/>
      <c r="BI79" s="1128"/>
      <c r="BJ79" s="1128"/>
      <c r="BK79" s="1128"/>
      <c r="BL79" s="1128"/>
      <c r="BM79" s="1128"/>
      <c r="BN79" s="1128"/>
      <c r="BO79" s="1128"/>
      <c r="BP79" s="1125">
        <v>7.7</v>
      </c>
      <c r="BQ79" s="1125"/>
      <c r="BR79" s="1125"/>
      <c r="BS79" s="1125"/>
      <c r="BT79" s="1125"/>
      <c r="BU79" s="1125"/>
      <c r="BV79" s="1125"/>
      <c r="BW79" s="1125"/>
      <c r="BX79" s="1125">
        <v>6.8</v>
      </c>
      <c r="BY79" s="1125"/>
      <c r="BZ79" s="1125"/>
      <c r="CA79" s="1125"/>
      <c r="CB79" s="1125"/>
      <c r="CC79" s="1125"/>
      <c r="CD79" s="1125"/>
      <c r="CE79" s="1125"/>
      <c r="CF79" s="1125">
        <v>6.8</v>
      </c>
      <c r="CG79" s="1125"/>
      <c r="CH79" s="1125"/>
      <c r="CI79" s="1125"/>
      <c r="CJ79" s="1125"/>
      <c r="CK79" s="1125"/>
      <c r="CL79" s="1125"/>
      <c r="CM79" s="1125"/>
      <c r="CN79" s="1125">
        <v>6.8</v>
      </c>
      <c r="CO79" s="1125"/>
      <c r="CP79" s="1125"/>
      <c r="CQ79" s="1125"/>
      <c r="CR79" s="1125"/>
      <c r="CS79" s="1125"/>
      <c r="CT79" s="1125"/>
      <c r="CU79" s="1125"/>
      <c r="CV79" s="1125">
        <v>6.8</v>
      </c>
      <c r="CW79" s="1125"/>
      <c r="CX79" s="1125"/>
      <c r="CY79" s="1125"/>
      <c r="CZ79" s="1125"/>
      <c r="DA79" s="1125"/>
      <c r="DB79" s="1125"/>
      <c r="DC79" s="1125"/>
    </row>
    <row r="80" spans="2:107" ht="13" x14ac:dyDescent="0.2">
      <c r="B80" s="329"/>
      <c r="G80" s="1131"/>
      <c r="H80" s="1131"/>
      <c r="I80" s="1126"/>
      <c r="J80" s="1126"/>
      <c r="K80" s="1127"/>
      <c r="L80" s="1127"/>
      <c r="M80" s="1127"/>
      <c r="N80" s="1127"/>
      <c r="AN80" s="1130"/>
      <c r="AO80" s="1130"/>
      <c r="AP80" s="1130"/>
      <c r="AQ80" s="1130"/>
      <c r="AR80" s="1130"/>
      <c r="AS80" s="1130"/>
      <c r="AT80" s="1130"/>
      <c r="AU80" s="1130"/>
      <c r="AV80" s="1130"/>
      <c r="AW80" s="1130"/>
      <c r="AX80" s="1130"/>
      <c r="AY80" s="1130"/>
      <c r="AZ80" s="1130"/>
      <c r="BA80" s="1130"/>
      <c r="BB80" s="1128"/>
      <c r="BC80" s="1128"/>
      <c r="BD80" s="1128"/>
      <c r="BE80" s="1128"/>
      <c r="BF80" s="1128"/>
      <c r="BG80" s="1128"/>
      <c r="BH80" s="1128"/>
      <c r="BI80" s="1128"/>
      <c r="BJ80" s="1128"/>
      <c r="BK80" s="1128"/>
      <c r="BL80" s="1128"/>
      <c r="BM80" s="1128"/>
      <c r="BN80" s="1128"/>
      <c r="BO80" s="1128"/>
      <c r="BP80" s="1125"/>
      <c r="BQ80" s="1125"/>
      <c r="BR80" s="1125"/>
      <c r="BS80" s="1125"/>
      <c r="BT80" s="1125"/>
      <c r="BU80" s="1125"/>
      <c r="BV80" s="1125"/>
      <c r="BW80" s="1125"/>
      <c r="BX80" s="1125"/>
      <c r="BY80" s="1125"/>
      <c r="BZ80" s="1125"/>
      <c r="CA80" s="1125"/>
      <c r="CB80" s="1125"/>
      <c r="CC80" s="1125"/>
      <c r="CD80" s="1125"/>
      <c r="CE80" s="1125"/>
      <c r="CF80" s="1125"/>
      <c r="CG80" s="1125"/>
      <c r="CH80" s="1125"/>
      <c r="CI80" s="1125"/>
      <c r="CJ80" s="1125"/>
      <c r="CK80" s="1125"/>
      <c r="CL80" s="1125"/>
      <c r="CM80" s="1125"/>
      <c r="CN80" s="1125"/>
      <c r="CO80" s="1125"/>
      <c r="CP80" s="1125"/>
      <c r="CQ80" s="1125"/>
      <c r="CR80" s="1125"/>
      <c r="CS80" s="1125"/>
      <c r="CT80" s="1125"/>
      <c r="CU80" s="1125"/>
      <c r="CV80" s="1125"/>
      <c r="CW80" s="1125"/>
      <c r="CX80" s="1125"/>
      <c r="CY80" s="1125"/>
      <c r="CZ80" s="1125"/>
      <c r="DA80" s="1125"/>
      <c r="DB80" s="1125"/>
      <c r="DC80" s="1125"/>
    </row>
    <row r="81" spans="2:109" ht="13" x14ac:dyDescent="0.2">
      <c r="B81" s="329"/>
    </row>
    <row r="82" spans="2:109" ht="16.5" x14ac:dyDescent="0.2">
      <c r="B82" s="329"/>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ht="13" x14ac:dyDescent="0.2">
      <c r="B83" s="331"/>
      <c r="C83" s="332"/>
      <c r="D83" s="332"/>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332"/>
      <c r="AN83" s="332"/>
      <c r="AO83" s="332"/>
      <c r="AP83" s="332"/>
      <c r="AQ83" s="332"/>
      <c r="AR83" s="332"/>
      <c r="AS83" s="332"/>
      <c r="AT83" s="332"/>
      <c r="AU83" s="332"/>
      <c r="AV83" s="332"/>
      <c r="AW83" s="332"/>
      <c r="AX83" s="332"/>
      <c r="AY83" s="332"/>
      <c r="AZ83" s="332"/>
      <c r="BA83" s="332"/>
      <c r="BB83" s="332"/>
      <c r="BC83" s="332"/>
      <c r="BD83" s="332"/>
      <c r="BE83" s="332"/>
      <c r="BF83" s="332"/>
      <c r="BG83" s="332"/>
      <c r="BH83" s="332"/>
      <c r="BI83" s="332"/>
      <c r="BJ83" s="332"/>
      <c r="BK83" s="332"/>
      <c r="BL83" s="332"/>
      <c r="BM83" s="332"/>
      <c r="BN83" s="332"/>
      <c r="BO83" s="332"/>
      <c r="BP83" s="332"/>
      <c r="BQ83" s="332"/>
      <c r="BR83" s="332"/>
      <c r="BS83" s="332"/>
      <c r="BT83" s="332"/>
      <c r="BU83" s="332"/>
      <c r="BV83" s="332"/>
      <c r="BW83" s="332"/>
      <c r="BX83" s="332"/>
      <c r="BY83" s="332"/>
      <c r="BZ83" s="332"/>
      <c r="CA83" s="332"/>
      <c r="CB83" s="332"/>
      <c r="CC83" s="332"/>
      <c r="CD83" s="332"/>
      <c r="CE83" s="332"/>
      <c r="CF83" s="332"/>
      <c r="CG83" s="332"/>
      <c r="CH83" s="332"/>
      <c r="CI83" s="332"/>
      <c r="CJ83" s="332"/>
      <c r="CK83" s="332"/>
      <c r="CL83" s="332"/>
      <c r="CM83" s="332"/>
      <c r="CN83" s="332"/>
      <c r="CO83" s="332"/>
      <c r="CP83" s="332"/>
      <c r="CQ83" s="332"/>
      <c r="CR83" s="332"/>
      <c r="CS83" s="332"/>
      <c r="CT83" s="332"/>
      <c r="CU83" s="332"/>
      <c r="CV83" s="332"/>
      <c r="CW83" s="332"/>
      <c r="CX83" s="332"/>
      <c r="CY83" s="332"/>
      <c r="CZ83" s="332"/>
      <c r="DA83" s="332"/>
      <c r="DB83" s="332"/>
      <c r="DC83" s="332"/>
      <c r="DD83" s="333"/>
    </row>
    <row r="84" spans="2:109" ht="13" x14ac:dyDescent="0.2">
      <c r="DD84" s="322"/>
      <c r="DE84" s="322"/>
    </row>
    <row r="85" spans="2:109" ht="13" x14ac:dyDescent="0.2">
      <c r="DD85" s="322"/>
      <c r="DE85" s="322"/>
    </row>
    <row r="86" spans="2:109" ht="13" hidden="1" x14ac:dyDescent="0.2">
      <c r="DD86" s="322"/>
      <c r="DE86" s="322"/>
    </row>
    <row r="87" spans="2:109" ht="13" hidden="1" x14ac:dyDescent="0.2">
      <c r="K87" s="357"/>
      <c r="AQ87" s="357"/>
      <c r="BC87" s="357"/>
      <c r="BO87" s="357"/>
      <c r="CA87" s="357"/>
      <c r="CM87" s="357"/>
      <c r="CY87" s="357"/>
      <c r="DD87" s="322"/>
      <c r="DE87" s="322"/>
    </row>
    <row r="88" spans="2:109" ht="13" hidden="1" x14ac:dyDescent="0.2">
      <c r="DD88" s="322"/>
      <c r="DE88" s="322"/>
    </row>
    <row r="89" spans="2:109" ht="13" hidden="1" x14ac:dyDescent="0.2">
      <c r="DD89" s="322"/>
      <c r="DE89" s="322"/>
    </row>
    <row r="90" spans="2:109" ht="13" hidden="1" x14ac:dyDescent="0.2">
      <c r="DD90" s="322"/>
      <c r="DE90" s="322"/>
    </row>
    <row r="91" spans="2:109" ht="13" hidden="1" x14ac:dyDescent="0.2">
      <c r="DD91" s="322"/>
      <c r="DE91" s="322"/>
    </row>
    <row r="92" spans="2:109" ht="13.5" hidden="1" customHeight="1" x14ac:dyDescent="0.2">
      <c r="DD92" s="322"/>
      <c r="DE92" s="322"/>
    </row>
    <row r="93" spans="2:109" ht="13.5" hidden="1" customHeight="1" x14ac:dyDescent="0.2">
      <c r="DD93" s="322"/>
      <c r="DE93" s="322"/>
    </row>
    <row r="94" spans="2:109" ht="13.5" hidden="1" customHeight="1" x14ac:dyDescent="0.2">
      <c r="DD94" s="322"/>
      <c r="DE94" s="322"/>
    </row>
    <row r="95" spans="2:109" ht="13.5" hidden="1" customHeight="1" x14ac:dyDescent="0.2">
      <c r="DD95" s="322"/>
      <c r="DE95" s="322"/>
    </row>
    <row r="96" spans="2:109" ht="13.5" hidden="1" customHeight="1" x14ac:dyDescent="0.2">
      <c r="DD96" s="322"/>
      <c r="DE96" s="322"/>
    </row>
    <row r="97" spans="108:109" ht="13.5" hidden="1" customHeight="1" x14ac:dyDescent="0.2">
      <c r="DD97" s="322"/>
      <c r="DE97" s="322"/>
    </row>
    <row r="98" spans="108:109" ht="13.5" hidden="1" customHeight="1" x14ac:dyDescent="0.2">
      <c r="DD98" s="322"/>
      <c r="DE98" s="322"/>
    </row>
    <row r="99" spans="108:109" ht="13.5" hidden="1" customHeight="1" x14ac:dyDescent="0.2">
      <c r="DD99" s="322"/>
      <c r="DE99" s="322"/>
    </row>
    <row r="100" spans="108:109" ht="13.5" hidden="1" customHeight="1" x14ac:dyDescent="0.2">
      <c r="DD100" s="322"/>
      <c r="DE100" s="322"/>
    </row>
    <row r="101" spans="108:109" ht="13.5" hidden="1" customHeight="1" x14ac:dyDescent="0.2">
      <c r="DD101" s="322"/>
      <c r="DE101" s="322"/>
    </row>
    <row r="102" spans="108:109" ht="13.5" hidden="1" customHeight="1" x14ac:dyDescent="0.2">
      <c r="DD102" s="322"/>
      <c r="DE102" s="322"/>
    </row>
    <row r="103" spans="108:109" ht="13.5" hidden="1" customHeight="1" x14ac:dyDescent="0.2">
      <c r="DD103" s="322"/>
      <c r="DE103" s="322"/>
    </row>
    <row r="104" spans="108:109" ht="13.5" hidden="1" customHeight="1" x14ac:dyDescent="0.2">
      <c r="DD104" s="322"/>
      <c r="DE104" s="322"/>
    </row>
    <row r="105" spans="108:109" ht="13.5" hidden="1" customHeight="1" x14ac:dyDescent="0.2">
      <c r="DD105" s="322"/>
      <c r="DE105" s="322"/>
    </row>
    <row r="106" spans="108:109" ht="13.5" hidden="1" customHeight="1" x14ac:dyDescent="0.2">
      <c r="DD106" s="322"/>
      <c r="DE106" s="322"/>
    </row>
    <row r="107" spans="108:109" ht="13.5" hidden="1" customHeight="1" x14ac:dyDescent="0.2">
      <c r="DD107" s="322"/>
      <c r="DE107" s="322"/>
    </row>
    <row r="108" spans="108:109" ht="13.5" hidden="1" customHeight="1" x14ac:dyDescent="0.2">
      <c r="DD108" s="322"/>
      <c r="DE108" s="322"/>
    </row>
    <row r="109" spans="108:109" ht="13.5" hidden="1" customHeight="1" x14ac:dyDescent="0.2">
      <c r="DD109" s="322"/>
      <c r="DE109" s="322"/>
    </row>
    <row r="110" spans="108:109" ht="13.5" hidden="1" customHeight="1" x14ac:dyDescent="0.2">
      <c r="DD110" s="322"/>
      <c r="DE110" s="322"/>
    </row>
    <row r="111" spans="108:109" ht="13.5" hidden="1" customHeight="1" x14ac:dyDescent="0.2">
      <c r="DD111" s="322"/>
      <c r="DE111" s="322"/>
    </row>
    <row r="112" spans="108:109" ht="13.5" hidden="1" customHeight="1" x14ac:dyDescent="0.2">
      <c r="DD112" s="322"/>
      <c r="DE112" s="322"/>
    </row>
    <row r="113" spans="108:109" ht="13.5" hidden="1" customHeight="1" x14ac:dyDescent="0.2">
      <c r="DD113" s="322"/>
      <c r="DE113" s="322"/>
    </row>
    <row r="114" spans="108:109" ht="13.5" hidden="1" customHeight="1" x14ac:dyDescent="0.2">
      <c r="DD114" s="322"/>
      <c r="DE114" s="322"/>
    </row>
    <row r="115" spans="108:109" ht="13.5" hidden="1" customHeight="1" x14ac:dyDescent="0.2">
      <c r="DD115" s="322"/>
      <c r="DE115" s="322"/>
    </row>
    <row r="116" spans="108:109" ht="13.5" hidden="1" customHeight="1" x14ac:dyDescent="0.2">
      <c r="DD116" s="322"/>
      <c r="DE116" s="322"/>
    </row>
    <row r="117" spans="108:109" ht="13.5" hidden="1" customHeight="1" x14ac:dyDescent="0.2">
      <c r="DD117" s="322"/>
      <c r="DE117" s="322"/>
    </row>
    <row r="118" spans="108:109" ht="13.5" hidden="1" customHeight="1" x14ac:dyDescent="0.2">
      <c r="DD118" s="322"/>
      <c r="DE118" s="322"/>
    </row>
    <row r="119" spans="108:109" ht="13.5" hidden="1" customHeight="1" x14ac:dyDescent="0.2">
      <c r="DD119" s="322"/>
      <c r="DE119" s="322"/>
    </row>
    <row r="120" spans="108:109" ht="13.5" hidden="1" customHeight="1" x14ac:dyDescent="0.2">
      <c r="DD120" s="322"/>
      <c r="DE120" s="322"/>
    </row>
    <row r="121" spans="108:109" ht="13.5" hidden="1" customHeight="1" x14ac:dyDescent="0.2">
      <c r="DD121" s="322"/>
      <c r="DE121" s="322"/>
    </row>
    <row r="122" spans="108:109" ht="13.5" hidden="1" customHeight="1" x14ac:dyDescent="0.2">
      <c r="DD122" s="322"/>
      <c r="DE122" s="322"/>
    </row>
    <row r="123" spans="108:109" ht="13.5" hidden="1" customHeight="1" x14ac:dyDescent="0.2">
      <c r="DD123" s="322"/>
      <c r="DE123" s="322"/>
    </row>
    <row r="124" spans="108:109" ht="13.5" hidden="1" customHeight="1" x14ac:dyDescent="0.2">
      <c r="DD124" s="322"/>
      <c r="DE124" s="322"/>
    </row>
    <row r="125" spans="108:109" ht="13.5" hidden="1" customHeight="1" x14ac:dyDescent="0.2">
      <c r="DD125" s="322"/>
      <c r="DE125" s="322"/>
    </row>
    <row r="126" spans="108:109" ht="13.5" hidden="1" customHeight="1" x14ac:dyDescent="0.2">
      <c r="DD126" s="322"/>
      <c r="DE126" s="322"/>
    </row>
    <row r="127" spans="108:109" ht="13.5" hidden="1" customHeight="1" x14ac:dyDescent="0.2">
      <c r="DD127" s="322"/>
      <c r="DE127" s="322"/>
    </row>
    <row r="128" spans="108:109" ht="13.5" hidden="1" customHeight="1" x14ac:dyDescent="0.2">
      <c r="DD128" s="322"/>
      <c r="DE128" s="322"/>
    </row>
    <row r="129" spans="108:109" ht="13.5" hidden="1" customHeight="1" x14ac:dyDescent="0.2">
      <c r="DD129" s="322"/>
      <c r="DE129" s="322"/>
    </row>
    <row r="130" spans="108:109" ht="13.5" hidden="1" customHeight="1" x14ac:dyDescent="0.2">
      <c r="DD130" s="322"/>
      <c r="DE130" s="322"/>
    </row>
    <row r="131" spans="108:109" ht="13.5" hidden="1" customHeight="1" x14ac:dyDescent="0.2">
      <c r="DD131" s="322"/>
      <c r="DE131" s="322"/>
    </row>
    <row r="132" spans="108:109" ht="13.5" hidden="1" customHeight="1" x14ac:dyDescent="0.2">
      <c r="DD132" s="322"/>
      <c r="DE132" s="322"/>
    </row>
    <row r="133" spans="108:109" ht="13.5" hidden="1" customHeight="1" x14ac:dyDescent="0.2">
      <c r="DD133" s="322"/>
      <c r="DE133" s="322"/>
    </row>
    <row r="134" spans="108:109" ht="13.5" hidden="1" customHeight="1" x14ac:dyDescent="0.2">
      <c r="DD134" s="322"/>
      <c r="DE134" s="322"/>
    </row>
    <row r="135" spans="108:109" ht="13.5" hidden="1" customHeight="1" x14ac:dyDescent="0.2">
      <c r="DD135" s="322"/>
      <c r="DE135" s="322"/>
    </row>
    <row r="136" spans="108:109" ht="13.5" hidden="1" customHeight="1" x14ac:dyDescent="0.2">
      <c r="DD136" s="322"/>
      <c r="DE136" s="322"/>
    </row>
    <row r="137" spans="108:109" ht="13.5" hidden="1" customHeight="1" x14ac:dyDescent="0.2">
      <c r="DD137" s="322"/>
      <c r="DE137" s="322"/>
    </row>
    <row r="138" spans="108:109" ht="13.5" hidden="1" customHeight="1" x14ac:dyDescent="0.2">
      <c r="DD138" s="322"/>
      <c r="DE138" s="322"/>
    </row>
    <row r="139" spans="108:109" ht="13.5" hidden="1" customHeight="1" x14ac:dyDescent="0.2">
      <c r="DD139" s="322"/>
      <c r="DE139" s="322"/>
    </row>
    <row r="140" spans="108:109" ht="13.5" hidden="1" customHeight="1" x14ac:dyDescent="0.2">
      <c r="DD140" s="322"/>
      <c r="DE140" s="322"/>
    </row>
    <row r="141" spans="108:109" ht="13.5" hidden="1" customHeight="1" x14ac:dyDescent="0.2">
      <c r="DD141" s="322"/>
      <c r="DE141" s="322"/>
    </row>
    <row r="142" spans="108:109" ht="13.5" hidden="1" customHeight="1" x14ac:dyDescent="0.2">
      <c r="DD142" s="322"/>
      <c r="DE142" s="322"/>
    </row>
    <row r="143" spans="108:109" ht="13.5" hidden="1" customHeight="1" x14ac:dyDescent="0.2">
      <c r="DD143" s="322"/>
      <c r="DE143" s="322"/>
    </row>
    <row r="144" spans="108:109" ht="13.5" hidden="1" customHeight="1" x14ac:dyDescent="0.2">
      <c r="DD144" s="322"/>
      <c r="DE144" s="322"/>
    </row>
    <row r="145" spans="108:109" ht="13.5" hidden="1" customHeight="1" x14ac:dyDescent="0.2">
      <c r="DD145" s="322"/>
      <c r="DE145" s="322"/>
    </row>
    <row r="146" spans="108:109" ht="13.5" hidden="1" customHeight="1" x14ac:dyDescent="0.2">
      <c r="DD146" s="322"/>
      <c r="DE146" s="322"/>
    </row>
    <row r="147" spans="108:109" ht="13.5" hidden="1" customHeight="1" x14ac:dyDescent="0.2">
      <c r="DD147" s="322"/>
      <c r="DE147" s="322"/>
    </row>
    <row r="148" spans="108:109" ht="13.5" hidden="1" customHeight="1" x14ac:dyDescent="0.2">
      <c r="DD148" s="322"/>
      <c r="DE148" s="322"/>
    </row>
    <row r="149" spans="108:109" ht="13.5" hidden="1" customHeight="1" x14ac:dyDescent="0.2">
      <c r="DD149" s="322"/>
      <c r="DE149" s="322"/>
    </row>
    <row r="150" spans="108:109" ht="13.5" hidden="1" customHeight="1" x14ac:dyDescent="0.2">
      <c r="DD150" s="322"/>
      <c r="DE150" s="322"/>
    </row>
    <row r="151" spans="108:109" ht="13.5" hidden="1" customHeight="1" x14ac:dyDescent="0.2">
      <c r="DD151" s="322"/>
      <c r="DE151" s="322"/>
    </row>
    <row r="152" spans="108:109" ht="13.5" hidden="1" customHeight="1" x14ac:dyDescent="0.2">
      <c r="DD152" s="322"/>
      <c r="DE152" s="322"/>
    </row>
    <row r="153" spans="108:109" ht="13.5" hidden="1" customHeight="1" x14ac:dyDescent="0.2">
      <c r="DD153" s="322"/>
      <c r="DE153" s="322"/>
    </row>
    <row r="154" spans="108:109" ht="13.5" hidden="1" customHeight="1" x14ac:dyDescent="0.2">
      <c r="DD154" s="322"/>
      <c r="DE154" s="322"/>
    </row>
    <row r="155" spans="108:109" ht="13.5" hidden="1" customHeight="1" x14ac:dyDescent="0.2">
      <c r="DD155" s="322"/>
      <c r="DE155" s="322"/>
    </row>
    <row r="156" spans="108:109" ht="13.5" hidden="1" customHeight="1" x14ac:dyDescent="0.2">
      <c r="DD156" s="322"/>
      <c r="DE156" s="322"/>
    </row>
    <row r="157" spans="108:109" ht="13.5" hidden="1" customHeight="1" x14ac:dyDescent="0.2">
      <c r="DD157" s="322"/>
      <c r="DE157" s="322"/>
    </row>
    <row r="158" spans="108:109" ht="13.5" hidden="1" customHeight="1" x14ac:dyDescent="0.2">
      <c r="DD158" s="322"/>
      <c r="DE158" s="322"/>
    </row>
    <row r="159" spans="108:109" ht="13.5" hidden="1" customHeight="1" x14ac:dyDescent="0.2">
      <c r="DD159" s="322"/>
      <c r="DE159" s="322"/>
    </row>
    <row r="160" spans="108:109" ht="13.5" hidden="1" customHeight="1" x14ac:dyDescent="0.2">
      <c r="DD160" s="322"/>
      <c r="DE160" s="322"/>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osuCoNjkRKsdxX4rk3cmIgtg54tDGOcbwbkLG3tVLb5BMac8r/zTat2S6ajxVeqE594lytaZqKjLtlk3FtQEg==" saltValue="M+Ba0Z7sTycB2/XUiH+6n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45D43-B9B3-46E1-B293-64E38A58F1AF}">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94" customWidth="1"/>
    <col min="35" max="122" width="2.453125" style="95" customWidth="1"/>
    <col min="123" max="16384" width="2.4531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 x14ac:dyDescent="0.2">
      <c r="S2" s="95"/>
      <c r="AH2" s="95"/>
    </row>
    <row r="3" spans="2:34"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 x14ac:dyDescent="0.2"/>
    <row r="5" spans="2:34" ht="13" x14ac:dyDescent="0.2"/>
    <row r="6" spans="2:34" ht="13" x14ac:dyDescent="0.2"/>
    <row r="7" spans="2:34" ht="13" x14ac:dyDescent="0.2"/>
    <row r="8" spans="2:34" ht="13" x14ac:dyDescent="0.2"/>
    <row r="9" spans="2:34" ht="13" x14ac:dyDescent="0.2">
      <c r="AH9" s="9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5"/>
    </row>
    <row r="18" spans="12:34" ht="13" x14ac:dyDescent="0.2"/>
    <row r="19" spans="12:34" ht="13" x14ac:dyDescent="0.2"/>
    <row r="20" spans="12:34" ht="13" x14ac:dyDescent="0.2">
      <c r="AH20" s="95"/>
    </row>
    <row r="21" spans="12:34" ht="13" x14ac:dyDescent="0.2">
      <c r="AH21" s="95"/>
    </row>
    <row r="22" spans="12:34" ht="13" x14ac:dyDescent="0.2"/>
    <row r="23" spans="12:34" ht="13" x14ac:dyDescent="0.2"/>
    <row r="24" spans="12:34" ht="13" x14ac:dyDescent="0.2">
      <c r="Q24" s="95"/>
    </row>
    <row r="25" spans="12:34" ht="13" x14ac:dyDescent="0.2"/>
    <row r="26" spans="12:34" ht="13" x14ac:dyDescent="0.2"/>
    <row r="27" spans="12:34" ht="13" x14ac:dyDescent="0.2"/>
    <row r="28" spans="12:34" ht="13" x14ac:dyDescent="0.2">
      <c r="O28" s="95"/>
      <c r="T28" s="95"/>
      <c r="AH28" s="95"/>
    </row>
    <row r="29" spans="12:34" ht="13" x14ac:dyDescent="0.2"/>
    <row r="30" spans="12:34" ht="13" x14ac:dyDescent="0.2"/>
    <row r="31" spans="12:34" ht="13" x14ac:dyDescent="0.2">
      <c r="Q31" s="95"/>
    </row>
    <row r="32" spans="12:34" ht="13" x14ac:dyDescent="0.2">
      <c r="L32" s="95"/>
    </row>
    <row r="33" spans="2:34" ht="13" x14ac:dyDescent="0.2">
      <c r="C33" s="95"/>
      <c r="E33" s="95"/>
      <c r="G33" s="95"/>
      <c r="I33" s="95"/>
      <c r="X33" s="95"/>
    </row>
    <row r="34" spans="2:34" ht="13" x14ac:dyDescent="0.2">
      <c r="B34" s="95"/>
      <c r="P34" s="95"/>
      <c r="R34" s="95"/>
      <c r="T34" s="95"/>
    </row>
    <row r="35" spans="2:34" ht="13" x14ac:dyDescent="0.2">
      <c r="D35" s="95"/>
      <c r="W35" s="95"/>
      <c r="AC35" s="95"/>
      <c r="AD35" s="95"/>
      <c r="AE35" s="95"/>
      <c r="AF35" s="95"/>
      <c r="AG35" s="95"/>
      <c r="AH35" s="95"/>
    </row>
    <row r="36" spans="2:34" ht="13" x14ac:dyDescent="0.2">
      <c r="H36" s="95"/>
      <c r="J36" s="95"/>
      <c r="K36" s="95"/>
      <c r="M36" s="95"/>
      <c r="Y36" s="95"/>
      <c r="Z36" s="95"/>
      <c r="AA36" s="95"/>
      <c r="AB36" s="95"/>
      <c r="AC36" s="95"/>
      <c r="AD36" s="95"/>
      <c r="AE36" s="95"/>
      <c r="AF36" s="95"/>
      <c r="AG36" s="95"/>
      <c r="AH36" s="95"/>
    </row>
    <row r="37" spans="2:34" ht="13" x14ac:dyDescent="0.2">
      <c r="AH37" s="95"/>
    </row>
    <row r="38" spans="2:34" ht="13" x14ac:dyDescent="0.2">
      <c r="AG38" s="95"/>
      <c r="AH38" s="95"/>
    </row>
    <row r="39" spans="2:34" ht="13" x14ac:dyDescent="0.2"/>
    <row r="40" spans="2:34" ht="13" x14ac:dyDescent="0.2">
      <c r="X40" s="95"/>
    </row>
    <row r="41" spans="2:34" ht="13" x14ac:dyDescent="0.2">
      <c r="R41" s="95"/>
    </row>
    <row r="42" spans="2:34" ht="13" x14ac:dyDescent="0.2">
      <c r="W42" s="95"/>
    </row>
    <row r="43" spans="2:34" ht="13" x14ac:dyDescent="0.2">
      <c r="Y43" s="95"/>
      <c r="Z43" s="95"/>
      <c r="AA43" s="95"/>
      <c r="AB43" s="95"/>
      <c r="AC43" s="95"/>
      <c r="AD43" s="95"/>
      <c r="AE43" s="95"/>
      <c r="AF43" s="95"/>
      <c r="AG43" s="95"/>
      <c r="AH43" s="95"/>
    </row>
    <row r="44" spans="2:34" ht="13" x14ac:dyDescent="0.2">
      <c r="AH44" s="95"/>
    </row>
    <row r="45" spans="2:34" ht="13" x14ac:dyDescent="0.2">
      <c r="X45" s="95"/>
    </row>
    <row r="46" spans="2:34" ht="13" x14ac:dyDescent="0.2"/>
    <row r="47" spans="2:34" ht="13" x14ac:dyDescent="0.2"/>
    <row r="48" spans="2:34" ht="13" x14ac:dyDescent="0.2">
      <c r="W48" s="95"/>
      <c r="Y48" s="95"/>
      <c r="Z48" s="95"/>
      <c r="AA48" s="95"/>
      <c r="AB48" s="95"/>
      <c r="AC48" s="95"/>
      <c r="AD48" s="95"/>
      <c r="AE48" s="95"/>
      <c r="AF48" s="95"/>
      <c r="AG48" s="95"/>
      <c r="AH48" s="95"/>
    </row>
    <row r="49" spans="28:34" ht="13" x14ac:dyDescent="0.2"/>
    <row r="50" spans="28:34" ht="13" x14ac:dyDescent="0.2">
      <c r="AE50" s="95"/>
      <c r="AF50" s="95"/>
      <c r="AG50" s="95"/>
      <c r="AH50" s="95"/>
    </row>
    <row r="51" spans="28:34" ht="13" x14ac:dyDescent="0.2">
      <c r="AC51" s="95"/>
      <c r="AD51" s="95"/>
      <c r="AE51" s="95"/>
      <c r="AF51" s="95"/>
      <c r="AG51" s="95"/>
      <c r="AH51" s="95"/>
    </row>
    <row r="52" spans="28:34" ht="13" x14ac:dyDescent="0.2"/>
    <row r="53" spans="28:34" ht="13" x14ac:dyDescent="0.2">
      <c r="AF53" s="95"/>
      <c r="AG53" s="95"/>
      <c r="AH53" s="95"/>
    </row>
    <row r="54" spans="28:34" ht="13" x14ac:dyDescent="0.2">
      <c r="AH54" s="95"/>
    </row>
    <row r="55" spans="28:34" ht="13" x14ac:dyDescent="0.2"/>
    <row r="56" spans="28:34" ht="13" x14ac:dyDescent="0.2">
      <c r="AB56" s="95"/>
      <c r="AC56" s="95"/>
      <c r="AD56" s="95"/>
      <c r="AE56" s="95"/>
      <c r="AF56" s="95"/>
      <c r="AG56" s="95"/>
      <c r="AH56" s="95"/>
    </row>
    <row r="57" spans="28:34" ht="13" x14ac:dyDescent="0.2">
      <c r="AH57" s="95"/>
    </row>
    <row r="58" spans="28:34" ht="13" x14ac:dyDescent="0.2">
      <c r="AH58" s="95"/>
    </row>
    <row r="59" spans="28:34" ht="13" x14ac:dyDescent="0.2"/>
    <row r="60" spans="28:34" ht="13" x14ac:dyDescent="0.2"/>
    <row r="61" spans="28:34" ht="13" x14ac:dyDescent="0.2"/>
    <row r="62" spans="28:34" ht="13" x14ac:dyDescent="0.2"/>
    <row r="63" spans="28:34" ht="13" x14ac:dyDescent="0.2">
      <c r="AH63" s="95"/>
    </row>
    <row r="64" spans="28:34" ht="13" x14ac:dyDescent="0.2">
      <c r="AG64" s="95"/>
      <c r="AH64" s="95"/>
    </row>
    <row r="65" spans="28:34" ht="13" x14ac:dyDescent="0.2"/>
    <row r="66" spans="28:34" ht="13" x14ac:dyDescent="0.2"/>
    <row r="67" spans="28:34" ht="13" x14ac:dyDescent="0.2"/>
    <row r="68" spans="28:34" ht="13" x14ac:dyDescent="0.2">
      <c r="AB68" s="95"/>
      <c r="AC68" s="95"/>
      <c r="AD68" s="95"/>
      <c r="AE68" s="95"/>
      <c r="AF68" s="95"/>
      <c r="AG68" s="95"/>
      <c r="AH68" s="95"/>
    </row>
    <row r="69" spans="28:34" ht="13" x14ac:dyDescent="0.2">
      <c r="AF69" s="95"/>
      <c r="AG69" s="95"/>
      <c r="AH69" s="95"/>
    </row>
    <row r="70" spans="28:34" ht="13" x14ac:dyDescent="0.2"/>
    <row r="71" spans="28:34" ht="13" x14ac:dyDescent="0.2"/>
    <row r="72" spans="28:34" ht="13" x14ac:dyDescent="0.2"/>
    <row r="73" spans="28:34" ht="13" x14ac:dyDescent="0.2"/>
    <row r="74" spans="28:34" ht="13" x14ac:dyDescent="0.2"/>
    <row r="75" spans="28:34" ht="13" x14ac:dyDescent="0.2">
      <c r="AH75" s="95"/>
    </row>
    <row r="76" spans="28:34" ht="13" x14ac:dyDescent="0.2">
      <c r="AF76" s="95"/>
      <c r="AG76" s="95"/>
      <c r="AH76" s="95"/>
    </row>
    <row r="77" spans="28:34" ht="13" x14ac:dyDescent="0.2">
      <c r="AG77" s="95"/>
      <c r="AH77" s="95"/>
    </row>
    <row r="78" spans="28:34" ht="13" x14ac:dyDescent="0.2"/>
    <row r="79" spans="28:34" ht="13" x14ac:dyDescent="0.2"/>
    <row r="80" spans="28:34" ht="13" x14ac:dyDescent="0.2"/>
    <row r="81" spans="25:34" ht="13" x14ac:dyDescent="0.2"/>
    <row r="82" spans="25:34" ht="13" x14ac:dyDescent="0.2">
      <c r="Y82" s="95"/>
    </row>
    <row r="83" spans="25:34" ht="13" x14ac:dyDescent="0.2">
      <c r="Y83" s="95"/>
      <c r="Z83" s="95"/>
      <c r="AA83" s="95"/>
      <c r="AB83" s="95"/>
      <c r="AC83" s="95"/>
      <c r="AD83" s="95"/>
      <c r="AE83" s="95"/>
      <c r="AF83" s="95"/>
      <c r="AG83" s="95"/>
      <c r="AH83" s="95"/>
    </row>
    <row r="84" spans="25:34" ht="13" x14ac:dyDescent="0.2"/>
    <row r="85" spans="25:34" ht="13" x14ac:dyDescent="0.2"/>
    <row r="86" spans="25:34" ht="13" x14ac:dyDescent="0.2"/>
    <row r="87" spans="25:34" ht="13" x14ac:dyDescent="0.2"/>
    <row r="88" spans="25:34" ht="13" x14ac:dyDescent="0.2">
      <c r="AH88" s="9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553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LzGdkTi6eG1x0cjNJrM2aVWf8+fTqOWmseO/nCdSlhVu9mWBCYesDtYmhJ9KMFd7G+5KkGSOtTU16NDBSeN5g==" saltValue="SGC0ni7K0FSVTbd9uPRBWg=="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F5D18-FE59-4D60-B2D5-EE92719C2B6A}">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53125" style="94" customWidth="1"/>
    <col min="35" max="122" width="2.453125" style="95" customWidth="1"/>
    <col min="123" max="16384" width="2.4531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 x14ac:dyDescent="0.2">
      <c r="S2" s="95"/>
      <c r="AH2" s="95"/>
    </row>
    <row r="3" spans="2:34"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 x14ac:dyDescent="0.2"/>
    <row r="5" spans="2:34" ht="13" x14ac:dyDescent="0.2"/>
    <row r="6" spans="2:34" ht="13" x14ac:dyDescent="0.2"/>
    <row r="7" spans="2:34" ht="13" x14ac:dyDescent="0.2"/>
    <row r="8" spans="2:34" ht="13" x14ac:dyDescent="0.2"/>
    <row r="9" spans="2:34" ht="13" x14ac:dyDescent="0.2">
      <c r="AH9" s="9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5"/>
    </row>
    <row r="18" spans="12:34" ht="13" x14ac:dyDescent="0.2"/>
    <row r="19" spans="12:34" ht="13" x14ac:dyDescent="0.2"/>
    <row r="20" spans="12:34" ht="13" x14ac:dyDescent="0.2">
      <c r="AH20" s="95"/>
    </row>
    <row r="21" spans="12:34" ht="13" x14ac:dyDescent="0.2">
      <c r="AH21" s="95"/>
    </row>
    <row r="22" spans="12:34" ht="13" x14ac:dyDescent="0.2"/>
    <row r="23" spans="12:34" ht="13" x14ac:dyDescent="0.2"/>
    <row r="24" spans="12:34" ht="13" x14ac:dyDescent="0.2">
      <c r="Q24" s="95"/>
    </row>
    <row r="25" spans="12:34" ht="13" x14ac:dyDescent="0.2"/>
    <row r="26" spans="12:34" ht="13" x14ac:dyDescent="0.2"/>
    <row r="27" spans="12:34" ht="13" x14ac:dyDescent="0.2"/>
    <row r="28" spans="12:34" ht="13" x14ac:dyDescent="0.2">
      <c r="O28" s="95"/>
      <c r="T28" s="95"/>
      <c r="AH28" s="95"/>
    </row>
    <row r="29" spans="12:34" ht="13" x14ac:dyDescent="0.2"/>
    <row r="30" spans="12:34" ht="13" x14ac:dyDescent="0.2"/>
    <row r="31" spans="12:34" ht="13" x14ac:dyDescent="0.2">
      <c r="Q31" s="95"/>
    </row>
    <row r="32" spans="12:34" ht="13" x14ac:dyDescent="0.2">
      <c r="L32" s="95"/>
    </row>
    <row r="33" spans="2:34" ht="13" x14ac:dyDescent="0.2">
      <c r="C33" s="95"/>
      <c r="E33" s="95"/>
      <c r="G33" s="95"/>
      <c r="I33" s="95"/>
      <c r="X33" s="95"/>
    </row>
    <row r="34" spans="2:34" ht="13" x14ac:dyDescent="0.2">
      <c r="B34" s="95"/>
      <c r="P34" s="95"/>
      <c r="R34" s="95"/>
      <c r="T34" s="95"/>
    </row>
    <row r="35" spans="2:34" ht="13" x14ac:dyDescent="0.2">
      <c r="D35" s="95"/>
      <c r="W35" s="95"/>
      <c r="AC35" s="95"/>
      <c r="AD35" s="95"/>
      <c r="AE35" s="95"/>
      <c r="AF35" s="95"/>
      <c r="AG35" s="95"/>
      <c r="AH35" s="95"/>
    </row>
    <row r="36" spans="2:34" ht="13" x14ac:dyDescent="0.2">
      <c r="H36" s="95"/>
      <c r="J36" s="95"/>
      <c r="K36" s="95"/>
      <c r="M36" s="95"/>
      <c r="Y36" s="95"/>
      <c r="Z36" s="95"/>
      <c r="AA36" s="95"/>
      <c r="AB36" s="95"/>
      <c r="AC36" s="95"/>
      <c r="AD36" s="95"/>
      <c r="AE36" s="95"/>
      <c r="AF36" s="95"/>
      <c r="AG36" s="95"/>
      <c r="AH36" s="95"/>
    </row>
    <row r="37" spans="2:34" ht="13" x14ac:dyDescent="0.2">
      <c r="AH37" s="95"/>
    </row>
    <row r="38" spans="2:34" ht="13" x14ac:dyDescent="0.2">
      <c r="AG38" s="95"/>
      <c r="AH38" s="95"/>
    </row>
    <row r="39" spans="2:34" ht="13" x14ac:dyDescent="0.2"/>
    <row r="40" spans="2:34" ht="13" x14ac:dyDescent="0.2">
      <c r="X40" s="95"/>
    </row>
    <row r="41" spans="2:34" ht="13" x14ac:dyDescent="0.2">
      <c r="R41" s="95"/>
    </row>
    <row r="42" spans="2:34" ht="13" x14ac:dyDescent="0.2">
      <c r="W42" s="95"/>
    </row>
    <row r="43" spans="2:34" ht="13" x14ac:dyDescent="0.2">
      <c r="Y43" s="95"/>
      <c r="Z43" s="95"/>
      <c r="AA43" s="95"/>
      <c r="AB43" s="95"/>
      <c r="AC43" s="95"/>
      <c r="AD43" s="95"/>
      <c r="AE43" s="95"/>
      <c r="AF43" s="95"/>
      <c r="AG43" s="95"/>
      <c r="AH43" s="95"/>
    </row>
    <row r="44" spans="2:34" ht="13" x14ac:dyDescent="0.2">
      <c r="AH44" s="95"/>
    </row>
    <row r="45" spans="2:34" ht="13" x14ac:dyDescent="0.2">
      <c r="X45" s="95"/>
    </row>
    <row r="46" spans="2:34" ht="13" x14ac:dyDescent="0.2"/>
    <row r="47" spans="2:34" ht="13" x14ac:dyDescent="0.2"/>
    <row r="48" spans="2:34" ht="13" x14ac:dyDescent="0.2">
      <c r="W48" s="95"/>
      <c r="Y48" s="95"/>
      <c r="Z48" s="95"/>
      <c r="AA48" s="95"/>
      <c r="AB48" s="95"/>
      <c r="AC48" s="95"/>
      <c r="AD48" s="95"/>
      <c r="AE48" s="95"/>
      <c r="AF48" s="95"/>
      <c r="AG48" s="95"/>
      <c r="AH48" s="95"/>
    </row>
    <row r="49" spans="28:34" ht="13" x14ac:dyDescent="0.2"/>
    <row r="50" spans="28:34" ht="13" x14ac:dyDescent="0.2">
      <c r="AE50" s="95"/>
      <c r="AF50" s="95"/>
      <c r="AG50" s="95"/>
      <c r="AH50" s="95"/>
    </row>
    <row r="51" spans="28:34" ht="13" x14ac:dyDescent="0.2">
      <c r="AC51" s="95"/>
      <c r="AD51" s="95"/>
      <c r="AE51" s="95"/>
      <c r="AF51" s="95"/>
      <c r="AG51" s="95"/>
      <c r="AH51" s="95"/>
    </row>
    <row r="52" spans="28:34" ht="13" x14ac:dyDescent="0.2"/>
    <row r="53" spans="28:34" ht="13" x14ac:dyDescent="0.2">
      <c r="AF53" s="95"/>
      <c r="AG53" s="95"/>
      <c r="AH53" s="95"/>
    </row>
    <row r="54" spans="28:34" ht="13" x14ac:dyDescent="0.2">
      <c r="AH54" s="95"/>
    </row>
    <row r="55" spans="28:34" ht="13" x14ac:dyDescent="0.2"/>
    <row r="56" spans="28:34" ht="13" x14ac:dyDescent="0.2">
      <c r="AB56" s="95"/>
      <c r="AC56" s="95"/>
      <c r="AD56" s="95"/>
      <c r="AE56" s="95"/>
      <c r="AF56" s="95"/>
      <c r="AG56" s="95"/>
      <c r="AH56" s="95"/>
    </row>
    <row r="57" spans="28:34" ht="13" x14ac:dyDescent="0.2">
      <c r="AH57" s="95"/>
    </row>
    <row r="58" spans="28:34" ht="13" x14ac:dyDescent="0.2">
      <c r="AH58" s="95"/>
    </row>
    <row r="59" spans="28:34" ht="13" x14ac:dyDescent="0.2">
      <c r="AG59" s="95"/>
      <c r="AH59" s="95"/>
    </row>
    <row r="60" spans="28:34" ht="13" x14ac:dyDescent="0.2"/>
    <row r="61" spans="28:34" ht="13" x14ac:dyDescent="0.2"/>
    <row r="62" spans="28:34" ht="13" x14ac:dyDescent="0.2"/>
    <row r="63" spans="28:34" ht="13" x14ac:dyDescent="0.2">
      <c r="AH63" s="95"/>
    </row>
    <row r="64" spans="28:34" ht="13" x14ac:dyDescent="0.2">
      <c r="AG64" s="95"/>
      <c r="AH64" s="95"/>
    </row>
    <row r="65" spans="28:34" ht="13" x14ac:dyDescent="0.2"/>
    <row r="66" spans="28:34" ht="13" x14ac:dyDescent="0.2"/>
    <row r="67" spans="28:34" ht="13" x14ac:dyDescent="0.2"/>
    <row r="68" spans="28:34" ht="13" x14ac:dyDescent="0.2">
      <c r="AB68" s="95"/>
      <c r="AC68" s="95"/>
      <c r="AD68" s="95"/>
      <c r="AE68" s="95"/>
      <c r="AF68" s="95"/>
      <c r="AG68" s="95"/>
      <c r="AH68" s="95"/>
    </row>
    <row r="69" spans="28:34" ht="13" x14ac:dyDescent="0.2">
      <c r="AF69" s="95"/>
      <c r="AG69" s="95"/>
      <c r="AH69" s="95"/>
    </row>
    <row r="70" spans="28:34" ht="13" x14ac:dyDescent="0.2"/>
    <row r="71" spans="28:34" ht="13" x14ac:dyDescent="0.2"/>
    <row r="72" spans="28:34" ht="13" x14ac:dyDescent="0.2"/>
    <row r="73" spans="28:34" ht="13" x14ac:dyDescent="0.2"/>
    <row r="74" spans="28:34" ht="13" x14ac:dyDescent="0.2"/>
    <row r="75" spans="28:34" ht="13" x14ac:dyDescent="0.2">
      <c r="AH75" s="95"/>
    </row>
    <row r="76" spans="28:34" ht="13" x14ac:dyDescent="0.2">
      <c r="AF76" s="95"/>
      <c r="AG76" s="95"/>
      <c r="AH76" s="95"/>
    </row>
    <row r="77" spans="28:34" ht="13" x14ac:dyDescent="0.2">
      <c r="AG77" s="95"/>
      <c r="AH77" s="95"/>
    </row>
    <row r="78" spans="28:34" ht="13" x14ac:dyDescent="0.2"/>
    <row r="79" spans="28:34" ht="13" x14ac:dyDescent="0.2"/>
    <row r="80" spans="28:34" ht="13" x14ac:dyDescent="0.2"/>
    <row r="81" spans="25:34" ht="13" x14ac:dyDescent="0.2"/>
    <row r="82" spans="25:34" ht="13" x14ac:dyDescent="0.2">
      <c r="Y82" s="95"/>
    </row>
    <row r="83" spans="25:34" ht="13" x14ac:dyDescent="0.2">
      <c r="Y83" s="95"/>
      <c r="Z83" s="95"/>
      <c r="AA83" s="95"/>
      <c r="AB83" s="95"/>
      <c r="AC83" s="95"/>
      <c r="AD83" s="95"/>
      <c r="AE83" s="95"/>
      <c r="AF83" s="95"/>
      <c r="AG83" s="95"/>
      <c r="AH83" s="95"/>
    </row>
    <row r="84" spans="25:34" ht="13" x14ac:dyDescent="0.2"/>
    <row r="85" spans="25:34" ht="13" x14ac:dyDescent="0.2"/>
    <row r="86" spans="25:34" ht="13" x14ac:dyDescent="0.2"/>
    <row r="87" spans="25:34" ht="13" x14ac:dyDescent="0.2"/>
    <row r="88" spans="25:34" ht="13" x14ac:dyDescent="0.2">
      <c r="AH88" s="9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553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8RaafNWwteghE9hbj7DntVg9b/jNLgImyAw2/zBFSK5qKCjGqEAsfbNzq1T+KZUTTZrFljvgqiIsMgIGcsFZYw==" saltValue="vX2TDas6Ow3Cc0LERKeBHA==" spinCount="100000" sheet="1" objects="1" scenarios="1"/>
  <dataConsolidate/>
  <phoneticPr fontId="5"/>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08984375" defaultRowHeight="13" x14ac:dyDescent="0.2"/>
  <cols>
    <col min="1" max="1" width="45.90625" style="297" customWidth="1"/>
    <col min="2" max="8" width="13.36328125" style="297" customWidth="1"/>
    <col min="9" max="16384" width="11.08984375" style="297"/>
  </cols>
  <sheetData>
    <row r="1" spans="1:8" x14ac:dyDescent="0.2">
      <c r="A1" s="114"/>
      <c r="B1" s="120"/>
      <c r="C1" s="124"/>
      <c r="D1" s="130"/>
      <c r="E1" s="140"/>
      <c r="F1" s="140"/>
      <c r="G1" s="140"/>
      <c r="H1" s="174"/>
    </row>
    <row r="2" spans="1:8" x14ac:dyDescent="0.2">
      <c r="A2" s="115"/>
      <c r="B2" s="121"/>
      <c r="C2" s="304"/>
      <c r="D2" s="131" t="s">
        <v>76</v>
      </c>
      <c r="E2" s="141"/>
      <c r="F2" s="312" t="s">
        <v>521</v>
      </c>
      <c r="G2" s="165"/>
      <c r="H2" s="175"/>
    </row>
    <row r="3" spans="1:8" x14ac:dyDescent="0.2">
      <c r="A3" s="131" t="s">
        <v>309</v>
      </c>
      <c r="B3" s="123"/>
      <c r="C3" s="305"/>
      <c r="D3" s="308">
        <v>53263</v>
      </c>
      <c r="E3" s="310"/>
      <c r="F3" s="313">
        <v>53292</v>
      </c>
      <c r="G3" s="315"/>
      <c r="H3" s="318"/>
    </row>
    <row r="4" spans="1:8" x14ac:dyDescent="0.2">
      <c r="A4" s="116"/>
      <c r="B4" s="122"/>
      <c r="C4" s="306"/>
      <c r="D4" s="309">
        <v>25350</v>
      </c>
      <c r="E4" s="311"/>
      <c r="F4" s="314">
        <v>28900</v>
      </c>
      <c r="G4" s="316"/>
      <c r="H4" s="319"/>
    </row>
    <row r="5" spans="1:8" x14ac:dyDescent="0.2">
      <c r="A5" s="131" t="s">
        <v>238</v>
      </c>
      <c r="B5" s="123"/>
      <c r="C5" s="305"/>
      <c r="D5" s="308">
        <v>92795</v>
      </c>
      <c r="E5" s="310"/>
      <c r="F5" s="313">
        <v>49919</v>
      </c>
      <c r="G5" s="315"/>
      <c r="H5" s="318"/>
    </row>
    <row r="6" spans="1:8" x14ac:dyDescent="0.2">
      <c r="A6" s="116"/>
      <c r="B6" s="122"/>
      <c r="C6" s="306"/>
      <c r="D6" s="309">
        <v>57461</v>
      </c>
      <c r="E6" s="311"/>
      <c r="F6" s="314">
        <v>26398</v>
      </c>
      <c r="G6" s="316"/>
      <c r="H6" s="319"/>
    </row>
    <row r="7" spans="1:8" x14ac:dyDescent="0.2">
      <c r="A7" s="131" t="s">
        <v>132</v>
      </c>
      <c r="B7" s="123"/>
      <c r="C7" s="305"/>
      <c r="D7" s="308">
        <v>50050</v>
      </c>
      <c r="E7" s="310"/>
      <c r="F7" s="313">
        <v>47738</v>
      </c>
      <c r="G7" s="315"/>
      <c r="H7" s="318"/>
    </row>
    <row r="8" spans="1:8" x14ac:dyDescent="0.2">
      <c r="A8" s="116"/>
      <c r="B8" s="122"/>
      <c r="C8" s="306"/>
      <c r="D8" s="309">
        <v>43758</v>
      </c>
      <c r="E8" s="311"/>
      <c r="F8" s="314">
        <v>24937</v>
      </c>
      <c r="G8" s="316"/>
      <c r="H8" s="319"/>
    </row>
    <row r="9" spans="1:8" x14ac:dyDescent="0.2">
      <c r="A9" s="131" t="s">
        <v>236</v>
      </c>
      <c r="B9" s="123"/>
      <c r="C9" s="305"/>
      <c r="D9" s="308">
        <v>67049</v>
      </c>
      <c r="E9" s="310"/>
      <c r="F9" s="313">
        <v>52191</v>
      </c>
      <c r="G9" s="315"/>
      <c r="H9" s="318"/>
    </row>
    <row r="10" spans="1:8" x14ac:dyDescent="0.2">
      <c r="A10" s="116"/>
      <c r="B10" s="122"/>
      <c r="C10" s="306"/>
      <c r="D10" s="309">
        <v>55404</v>
      </c>
      <c r="E10" s="311"/>
      <c r="F10" s="314">
        <v>24843</v>
      </c>
      <c r="G10" s="316"/>
      <c r="H10" s="319"/>
    </row>
    <row r="11" spans="1:8" x14ac:dyDescent="0.2">
      <c r="A11" s="131" t="s">
        <v>503</v>
      </c>
      <c r="B11" s="123"/>
      <c r="C11" s="305"/>
      <c r="D11" s="308">
        <v>46967</v>
      </c>
      <c r="E11" s="310"/>
      <c r="F11" s="313">
        <v>47387</v>
      </c>
      <c r="G11" s="315"/>
      <c r="H11" s="318"/>
    </row>
    <row r="12" spans="1:8" x14ac:dyDescent="0.2">
      <c r="A12" s="116"/>
      <c r="B12" s="122"/>
      <c r="C12" s="307"/>
      <c r="D12" s="309">
        <v>30445</v>
      </c>
      <c r="E12" s="311"/>
      <c r="F12" s="314">
        <v>24928</v>
      </c>
      <c r="G12" s="316"/>
      <c r="H12" s="319"/>
    </row>
    <row r="13" spans="1:8" x14ac:dyDescent="0.2">
      <c r="A13" s="131"/>
      <c r="B13" s="123"/>
      <c r="C13" s="305"/>
      <c r="D13" s="308">
        <v>62025</v>
      </c>
      <c r="E13" s="310"/>
      <c r="F13" s="313">
        <v>50105</v>
      </c>
      <c r="G13" s="317"/>
      <c r="H13" s="318"/>
    </row>
    <row r="14" spans="1:8" x14ac:dyDescent="0.2">
      <c r="A14" s="116"/>
      <c r="B14" s="122"/>
      <c r="C14" s="306"/>
      <c r="D14" s="309">
        <v>42484</v>
      </c>
      <c r="E14" s="311"/>
      <c r="F14" s="314">
        <v>26001</v>
      </c>
      <c r="G14" s="316"/>
      <c r="H14" s="319"/>
    </row>
    <row r="17" spans="1:11" x14ac:dyDescent="0.2">
      <c r="A17" s="297" t="s">
        <v>24</v>
      </c>
    </row>
    <row r="18" spans="1:11" x14ac:dyDescent="0.2">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2">
      <c r="A19" s="298" t="s">
        <v>85</v>
      </c>
      <c r="B19" s="298">
        <f>ROUND(VALUE(SUBSTITUTE(実質収支比率等に係る経年分析!F$48,"▲","-")),2)</f>
        <v>0.67</v>
      </c>
      <c r="C19" s="298">
        <f>ROUND(VALUE(SUBSTITUTE(実質収支比率等に係る経年分析!G$48,"▲","-")),2)</f>
        <v>0.74</v>
      </c>
      <c r="D19" s="298">
        <f>ROUND(VALUE(SUBSTITUTE(実質収支比率等に係る経年分析!H$48,"▲","-")),2)</f>
        <v>0.64</v>
      </c>
      <c r="E19" s="298">
        <f>ROUND(VALUE(SUBSTITUTE(実質収支比率等に係る経年分析!I$48,"▲","-")),2)</f>
        <v>0.61</v>
      </c>
      <c r="F19" s="298">
        <f>ROUND(VALUE(SUBSTITUTE(実質収支比率等に係る経年分析!J$48,"▲","-")),2)</f>
        <v>0.66</v>
      </c>
    </row>
    <row r="20" spans="1:11" x14ac:dyDescent="0.2">
      <c r="A20" s="298" t="s">
        <v>37</v>
      </c>
      <c r="B20" s="298">
        <f>ROUND(VALUE(SUBSTITUTE(実質収支比率等に係る経年分析!F$47,"▲","-")),2)</f>
        <v>9.91</v>
      </c>
      <c r="C20" s="298">
        <f>ROUND(VALUE(SUBSTITUTE(実質収支比率等に係る経年分析!G$47,"▲","-")),2)</f>
        <v>14.48</v>
      </c>
      <c r="D20" s="298">
        <f>ROUND(VALUE(SUBSTITUTE(実質収支比率等に係る経年分析!H$47,"▲","-")),2)</f>
        <v>11.65</v>
      </c>
      <c r="E20" s="298">
        <f>ROUND(VALUE(SUBSTITUTE(実質収支比率等に係る経年分析!I$47,"▲","-")),2)</f>
        <v>7.99</v>
      </c>
      <c r="F20" s="298">
        <f>ROUND(VALUE(SUBSTITUTE(実質収支比率等に係る経年分析!J$47,"▲","-")),2)</f>
        <v>8.17</v>
      </c>
    </row>
    <row r="21" spans="1:11" x14ac:dyDescent="0.2">
      <c r="A21" s="298" t="s">
        <v>110</v>
      </c>
      <c r="B21" s="298">
        <f>IF(ISNUMBER(VALUE(SUBSTITUTE(実質収支比率等に係る経年分析!F$49,"▲","-"))),ROUND(VALUE(SUBSTITUTE(実質収支比率等に係る経年分析!F$49,"▲","-")),2),NA())</f>
        <v>0.97</v>
      </c>
      <c r="C21" s="298">
        <f>IF(ISNUMBER(VALUE(SUBSTITUTE(実質収支比率等に係る経年分析!G$49,"▲","-"))),ROUND(VALUE(SUBSTITUTE(実質収支比率等に係る経年分析!G$49,"▲","-")),2),NA())</f>
        <v>4.4400000000000004</v>
      </c>
      <c r="D21" s="298">
        <f>IF(ISNUMBER(VALUE(SUBSTITUTE(実質収支比率等に係る経年分析!H$49,"▲","-"))),ROUND(VALUE(SUBSTITUTE(実質収支比率等に係る経年分析!H$49,"▲","-")),2),NA())</f>
        <v>-3.17</v>
      </c>
      <c r="E21" s="298">
        <f>IF(ISNUMBER(VALUE(SUBSTITUTE(実質収支比率等に係る経年分析!I$49,"▲","-"))),ROUND(VALUE(SUBSTITUTE(実質収支比率等に係る経年分析!I$49,"▲","-")),2),NA())</f>
        <v>-3.84</v>
      </c>
      <c r="F21" s="298">
        <f>IF(ISNUMBER(VALUE(SUBSTITUTE(実質収支比率等に係る経年分析!J$49,"▲","-"))),ROUND(VALUE(SUBSTITUTE(実質収支比率等に係る経年分析!J$49,"▲","-")),2),NA())</f>
        <v>0.06</v>
      </c>
    </row>
    <row r="24" spans="1:11" x14ac:dyDescent="0.2">
      <c r="A24" s="297" t="s">
        <v>98</v>
      </c>
    </row>
    <row r="25" spans="1:11" x14ac:dyDescent="0.2">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2">
      <c r="A26" s="299"/>
      <c r="B26" s="299" t="s">
        <v>111</v>
      </c>
      <c r="C26" s="299" t="s">
        <v>64</v>
      </c>
      <c r="D26" s="299" t="s">
        <v>111</v>
      </c>
      <c r="E26" s="299" t="s">
        <v>64</v>
      </c>
      <c r="F26" s="299" t="s">
        <v>111</v>
      </c>
      <c r="G26" s="299" t="s">
        <v>64</v>
      </c>
      <c r="H26" s="299" t="s">
        <v>111</v>
      </c>
      <c r="I26" s="299" t="s">
        <v>64</v>
      </c>
      <c r="J26" s="299" t="s">
        <v>111</v>
      </c>
      <c r="K26" s="299" t="s">
        <v>64</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2">
      <c r="A30" s="299" t="str">
        <f>IF(連結実質赤字比率に係る赤字・黒字の構成分析!C$40="",NA(),連結実質赤字比率に係る赤字・黒字の構成分析!C$40)</f>
        <v>病院事業特別会計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0.16</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0.13</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0.13</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0.12</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0.13</v>
      </c>
    </row>
    <row r="31" spans="1:11" x14ac:dyDescent="0.2">
      <c r="A31" s="299" t="str">
        <f>IF(連結実質赤字比率に係る赤字・黒字の構成分析!C$39="",NA(),連結実質赤字比率に係る赤字・黒字の構成分析!C$39)</f>
        <v>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0.13</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0.12</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0.14000000000000001</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0.14000000000000001</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0.15</v>
      </c>
    </row>
    <row r="32" spans="1:11" x14ac:dyDescent="0.2">
      <c r="A32" s="299" t="str">
        <f>IF(連結実質赤字比率に係る赤字・黒字の構成分析!C$38="",NA(),連結実質赤字比率に係る赤字・黒字の構成分析!C$38)</f>
        <v>一般会計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0.66</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0.73</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0.63</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0.61</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0.65</v>
      </c>
    </row>
    <row r="33" spans="1:16" x14ac:dyDescent="0.2">
      <c r="A33" s="299" t="str">
        <f>IF(連結実質赤字比率に係る赤字・黒字の構成分析!C$37="",NA(),連結実質赤字比率に係る赤字・黒字の構成分析!C$37)</f>
        <v>公共下水道事業特別会計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2.17</v>
      </c>
    </row>
    <row r="34" spans="1:16" x14ac:dyDescent="0.2">
      <c r="A34" s="299" t="str">
        <f>IF(連結実質赤字比率に係る赤字・黒字の構成分析!C$36="",NA(),連結実質赤字比率に係る赤字・黒字の構成分析!C$36)</f>
        <v>国民健康保険事業特別会計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0.56000000000000005</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0.57999999999999996</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0.68</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2.1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2.4300000000000002</v>
      </c>
    </row>
    <row r="35" spans="1:16" x14ac:dyDescent="0.2">
      <c r="A35" s="299" t="str">
        <f>IF(連結実質赤字比率に係る赤字・黒字の構成分析!C$35="",NA(),連結実質赤字比率に係る赤字・黒字の構成分析!C$35)</f>
        <v>介護保険事業特別会計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0.26</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0.53</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1.33</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2.2999999999999998</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2.81</v>
      </c>
    </row>
    <row r="36" spans="1:16" x14ac:dyDescent="0.2">
      <c r="A36" s="299" t="str">
        <f>IF(連結実質赤字比率に係る赤字・黒字の構成分析!C$34="",NA(),連結実質赤字比率に係る赤字・黒字の構成分析!C$34)</f>
        <v>水道事業特別会計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30.27</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31.29</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33.42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34.39</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35.08</v>
      </c>
    </row>
    <row r="39" spans="1:16" x14ac:dyDescent="0.2">
      <c r="A39" s="297" t="s">
        <v>11</v>
      </c>
    </row>
    <row r="40" spans="1:16" x14ac:dyDescent="0.2">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2">
      <c r="A41" s="300"/>
      <c r="B41" s="300" t="s">
        <v>112</v>
      </c>
      <c r="C41" s="300"/>
      <c r="D41" s="300" t="s">
        <v>114</v>
      </c>
      <c r="E41" s="300" t="s">
        <v>112</v>
      </c>
      <c r="F41" s="300"/>
      <c r="G41" s="300" t="s">
        <v>114</v>
      </c>
      <c r="H41" s="300" t="s">
        <v>112</v>
      </c>
      <c r="I41" s="300"/>
      <c r="J41" s="300" t="s">
        <v>114</v>
      </c>
      <c r="K41" s="300" t="s">
        <v>112</v>
      </c>
      <c r="L41" s="300"/>
      <c r="M41" s="300" t="s">
        <v>114</v>
      </c>
      <c r="N41" s="300" t="s">
        <v>112</v>
      </c>
      <c r="O41" s="300"/>
      <c r="P41" s="300" t="s">
        <v>114</v>
      </c>
    </row>
    <row r="42" spans="1:16" x14ac:dyDescent="0.2">
      <c r="A42" s="300" t="s">
        <v>115</v>
      </c>
      <c r="B42" s="300"/>
      <c r="C42" s="300"/>
      <c r="D42" s="300">
        <f>'実質公債費比率（分子）の構造'!K$52</f>
        <v>1812</v>
      </c>
      <c r="E42" s="300"/>
      <c r="F42" s="300"/>
      <c r="G42" s="300">
        <f>'実質公債費比率（分子）の構造'!L$52</f>
        <v>1717</v>
      </c>
      <c r="H42" s="300"/>
      <c r="I42" s="300"/>
      <c r="J42" s="300">
        <f>'実質公債費比率（分子）の構造'!M$52</f>
        <v>1579</v>
      </c>
      <c r="K42" s="300"/>
      <c r="L42" s="300"/>
      <c r="M42" s="300">
        <f>'実質公債費比率（分子）の構造'!N$52</f>
        <v>1598</v>
      </c>
      <c r="N42" s="300"/>
      <c r="O42" s="300"/>
      <c r="P42" s="300">
        <f>'実質公債費比率（分子）の構造'!O$52</f>
        <v>1654</v>
      </c>
    </row>
    <row r="43" spans="1:16" x14ac:dyDescent="0.2">
      <c r="A43" s="300" t="s">
        <v>41</v>
      </c>
      <c r="B43" s="300">
        <f>'実質公債費比率（分子）の構造'!K$51</f>
        <v>0</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39</v>
      </c>
      <c r="B44" s="300">
        <f>'実質公債費比率（分子）の構造'!K$50</f>
        <v>655</v>
      </c>
      <c r="C44" s="300"/>
      <c r="D44" s="300"/>
      <c r="E44" s="300">
        <f>'実質公債費比率（分子）の構造'!L$50</f>
        <v>457</v>
      </c>
      <c r="F44" s="300"/>
      <c r="G44" s="300"/>
      <c r="H44" s="300">
        <f>'実質公債費比率（分子）の構造'!M$50</f>
        <v>456</v>
      </c>
      <c r="I44" s="300"/>
      <c r="J44" s="300"/>
      <c r="K44" s="300">
        <f>'実質公債費比率（分子）の構造'!N$50</f>
        <v>455</v>
      </c>
      <c r="L44" s="300"/>
      <c r="M44" s="300"/>
      <c r="N44" s="300">
        <f>'実質公債費比率（分子）の構造'!O$50</f>
        <v>422</v>
      </c>
      <c r="O44" s="300"/>
      <c r="P44" s="300"/>
    </row>
    <row r="45" spans="1:16" x14ac:dyDescent="0.2">
      <c r="A45" s="300" t="s">
        <v>0</v>
      </c>
      <c r="B45" s="300">
        <f>'実質公債費比率（分子）の構造'!K$49</f>
        <v>50</v>
      </c>
      <c r="C45" s="300"/>
      <c r="D45" s="300"/>
      <c r="E45" s="300">
        <f>'実質公債費比率（分子）の構造'!L$49</f>
        <v>27</v>
      </c>
      <c r="F45" s="300"/>
      <c r="G45" s="300"/>
      <c r="H45" s="300">
        <f>'実質公債費比率（分子）の構造'!M$49</f>
        <v>21</v>
      </c>
      <c r="I45" s="300"/>
      <c r="J45" s="300"/>
      <c r="K45" s="300" t="str">
        <f>'実質公債費比率（分子）の構造'!N$49</f>
        <v>-</v>
      </c>
      <c r="L45" s="300"/>
      <c r="M45" s="300"/>
      <c r="N45" s="300" t="str">
        <f>'実質公債費比率（分子）の構造'!O$49</f>
        <v>-</v>
      </c>
      <c r="O45" s="300"/>
      <c r="P45" s="300"/>
    </row>
    <row r="46" spans="1:16" x14ac:dyDescent="0.2">
      <c r="A46" s="300" t="s">
        <v>34</v>
      </c>
      <c r="B46" s="300">
        <f>'実質公債費比率（分子）の構造'!K$48</f>
        <v>532</v>
      </c>
      <c r="C46" s="300"/>
      <c r="D46" s="300"/>
      <c r="E46" s="300">
        <f>'実質公債費比率（分子）の構造'!L$48</f>
        <v>554</v>
      </c>
      <c r="F46" s="300"/>
      <c r="G46" s="300"/>
      <c r="H46" s="300">
        <f>'実質公債費比率（分子）の構造'!M$48</f>
        <v>600</v>
      </c>
      <c r="I46" s="300"/>
      <c r="J46" s="300"/>
      <c r="K46" s="300">
        <f>'実質公債費比率（分子）の構造'!N$48</f>
        <v>647</v>
      </c>
      <c r="L46" s="300"/>
      <c r="M46" s="300"/>
      <c r="N46" s="300">
        <f>'実質公債費比率（分子）の構造'!O$48</f>
        <v>635</v>
      </c>
      <c r="O46" s="300"/>
      <c r="P46" s="300"/>
    </row>
    <row r="47" spans="1:16" x14ac:dyDescent="0.2">
      <c r="A47" s="300" t="s">
        <v>31</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2">
      <c r="A48" s="300" t="s">
        <v>29</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22</v>
      </c>
      <c r="B49" s="300">
        <f>'実質公債費比率（分子）の構造'!K$45</f>
        <v>1577</v>
      </c>
      <c r="C49" s="300"/>
      <c r="D49" s="300"/>
      <c r="E49" s="300">
        <f>'実質公債費比率（分子）の構造'!L$45</f>
        <v>1460</v>
      </c>
      <c r="F49" s="300"/>
      <c r="G49" s="300"/>
      <c r="H49" s="300">
        <f>'実質公債費比率（分子）の構造'!M$45</f>
        <v>1448</v>
      </c>
      <c r="I49" s="300"/>
      <c r="J49" s="300"/>
      <c r="K49" s="300">
        <f>'実質公債費比率（分子）の構造'!N$45</f>
        <v>1504</v>
      </c>
      <c r="L49" s="300"/>
      <c r="M49" s="300"/>
      <c r="N49" s="300">
        <f>'実質公債費比率（分子）の構造'!O$45</f>
        <v>1578</v>
      </c>
      <c r="O49" s="300"/>
      <c r="P49" s="300"/>
    </row>
    <row r="50" spans="1:16" x14ac:dyDescent="0.2">
      <c r="A50" s="300" t="s">
        <v>53</v>
      </c>
      <c r="B50" s="300" t="e">
        <f>NA()</f>
        <v>#N/A</v>
      </c>
      <c r="C50" s="300">
        <f>IF(ISNUMBER('実質公債費比率（分子）の構造'!K$53),'実質公債費比率（分子）の構造'!K$53,NA())</f>
        <v>1002</v>
      </c>
      <c r="D50" s="300" t="e">
        <f>NA()</f>
        <v>#N/A</v>
      </c>
      <c r="E50" s="300" t="e">
        <f>NA()</f>
        <v>#N/A</v>
      </c>
      <c r="F50" s="300">
        <f>IF(ISNUMBER('実質公債費比率（分子）の構造'!L$53),'実質公債費比率（分子）の構造'!L$53,NA())</f>
        <v>781</v>
      </c>
      <c r="G50" s="300" t="e">
        <f>NA()</f>
        <v>#N/A</v>
      </c>
      <c r="H50" s="300" t="e">
        <f>NA()</f>
        <v>#N/A</v>
      </c>
      <c r="I50" s="300">
        <f>IF(ISNUMBER('実質公債費比率（分子）の構造'!M$53),'実質公債費比率（分子）の構造'!M$53,NA())</f>
        <v>946</v>
      </c>
      <c r="J50" s="300" t="e">
        <f>NA()</f>
        <v>#N/A</v>
      </c>
      <c r="K50" s="300" t="e">
        <f>NA()</f>
        <v>#N/A</v>
      </c>
      <c r="L50" s="300">
        <f>IF(ISNUMBER('実質公債費比率（分子）の構造'!N$53),'実質公債費比率（分子）の構造'!N$53,NA())</f>
        <v>1008</v>
      </c>
      <c r="M50" s="300" t="e">
        <f>NA()</f>
        <v>#N/A</v>
      </c>
      <c r="N50" s="300" t="e">
        <f>NA()</f>
        <v>#N/A</v>
      </c>
      <c r="O50" s="300">
        <f>IF(ISNUMBER('実質公債費比率（分子）の構造'!O$53),'実質公債費比率（分子）の構造'!O$53,NA())</f>
        <v>981</v>
      </c>
      <c r="P50" s="300" t="e">
        <f>NA()</f>
        <v>#N/A</v>
      </c>
    </row>
    <row r="53" spans="1:16" x14ac:dyDescent="0.2">
      <c r="A53" s="297" t="s">
        <v>118</v>
      </c>
    </row>
    <row r="54" spans="1:16" x14ac:dyDescent="0.2">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2">
      <c r="A55" s="299"/>
      <c r="B55" s="299" t="s">
        <v>121</v>
      </c>
      <c r="C55" s="299"/>
      <c r="D55" s="299" t="s">
        <v>124</v>
      </c>
      <c r="E55" s="299" t="s">
        <v>121</v>
      </c>
      <c r="F55" s="299"/>
      <c r="G55" s="299" t="s">
        <v>124</v>
      </c>
      <c r="H55" s="299" t="s">
        <v>121</v>
      </c>
      <c r="I55" s="299"/>
      <c r="J55" s="299" t="s">
        <v>124</v>
      </c>
      <c r="K55" s="299" t="s">
        <v>121</v>
      </c>
      <c r="L55" s="299"/>
      <c r="M55" s="299" t="s">
        <v>124</v>
      </c>
      <c r="N55" s="299" t="s">
        <v>121</v>
      </c>
      <c r="O55" s="299"/>
      <c r="P55" s="299" t="s">
        <v>124</v>
      </c>
    </row>
    <row r="56" spans="1:16" x14ac:dyDescent="0.2">
      <c r="A56" s="299" t="s">
        <v>46</v>
      </c>
      <c r="B56" s="299"/>
      <c r="C56" s="299"/>
      <c r="D56" s="299">
        <f>'将来負担比率（分子）の構造'!I$52</f>
        <v>13762</v>
      </c>
      <c r="E56" s="299"/>
      <c r="F56" s="299"/>
      <c r="G56" s="299">
        <f>'将来負担比率（分子）の構造'!J$52</f>
        <v>14636</v>
      </c>
      <c r="H56" s="299"/>
      <c r="I56" s="299"/>
      <c r="J56" s="299">
        <f>'将来負担比率（分子）の構造'!K$52</f>
        <v>14698</v>
      </c>
      <c r="K56" s="299"/>
      <c r="L56" s="299"/>
      <c r="M56" s="299">
        <f>'将来負担比率（分子）の構造'!L$52</f>
        <v>14923</v>
      </c>
      <c r="N56" s="299"/>
      <c r="O56" s="299"/>
      <c r="P56" s="299">
        <f>'将来負担比率（分子）の構造'!M$52</f>
        <v>14673</v>
      </c>
    </row>
    <row r="57" spans="1:16" x14ac:dyDescent="0.2">
      <c r="A57" s="299" t="s">
        <v>92</v>
      </c>
      <c r="B57" s="299"/>
      <c r="C57" s="299"/>
      <c r="D57" s="299">
        <f>'将来負担比率（分子）の構造'!I$51</f>
        <v>3334</v>
      </c>
      <c r="E57" s="299"/>
      <c r="F57" s="299"/>
      <c r="G57" s="299">
        <f>'将来負担比率（分子）の構造'!J$51</f>
        <v>3301</v>
      </c>
      <c r="H57" s="299"/>
      <c r="I57" s="299"/>
      <c r="J57" s="299">
        <f>'将来負担比率（分子）の構造'!K$51</f>
        <v>3276</v>
      </c>
      <c r="K57" s="299"/>
      <c r="L57" s="299"/>
      <c r="M57" s="299">
        <f>'将来負担比率（分子）の構造'!L$51</f>
        <v>3521</v>
      </c>
      <c r="N57" s="299"/>
      <c r="O57" s="299"/>
      <c r="P57" s="299">
        <f>'将来負担比率（分子）の構造'!M$51</f>
        <v>3478</v>
      </c>
    </row>
    <row r="58" spans="1:16" x14ac:dyDescent="0.2">
      <c r="A58" s="299" t="s">
        <v>90</v>
      </c>
      <c r="B58" s="299"/>
      <c r="C58" s="299"/>
      <c r="D58" s="299">
        <f>'将来負担比率（分子）の構造'!I$50</f>
        <v>3250</v>
      </c>
      <c r="E58" s="299"/>
      <c r="F58" s="299"/>
      <c r="G58" s="299">
        <f>'将来負担比率（分子）の構造'!J$50</f>
        <v>3294</v>
      </c>
      <c r="H58" s="299"/>
      <c r="I58" s="299"/>
      <c r="J58" s="299">
        <f>'将来負担比率（分子）の構造'!K$50</f>
        <v>2626</v>
      </c>
      <c r="K58" s="299"/>
      <c r="L58" s="299"/>
      <c r="M58" s="299">
        <f>'将来負担比率（分子）の構造'!L$50</f>
        <v>1786</v>
      </c>
      <c r="N58" s="299"/>
      <c r="O58" s="299"/>
      <c r="P58" s="299">
        <f>'将来負担比率（分子）の構造'!M$50</f>
        <v>1516</v>
      </c>
    </row>
    <row r="59" spans="1:16" x14ac:dyDescent="0.2">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2">
      <c r="A60" s="299" t="s">
        <v>82</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70</v>
      </c>
      <c r="B61" s="299" t="str">
        <f>'将来負担比率（分子）の構造'!I$46</f>
        <v>-</v>
      </c>
      <c r="C61" s="299"/>
      <c r="D61" s="299"/>
      <c r="E61" s="299" t="str">
        <f>'将来負担比率（分子）の構造'!J$46</f>
        <v>-</v>
      </c>
      <c r="F61" s="299"/>
      <c r="G61" s="299"/>
      <c r="H61" s="299" t="str">
        <f>'将来負担比率（分子）の構造'!K$46</f>
        <v>-</v>
      </c>
      <c r="I61" s="299"/>
      <c r="J61" s="299"/>
      <c r="K61" s="299" t="str">
        <f>'将来負担比率（分子）の構造'!L$46</f>
        <v>-</v>
      </c>
      <c r="L61" s="299"/>
      <c r="M61" s="299"/>
      <c r="N61" s="299" t="str">
        <f>'将来負担比率（分子）の構造'!M$46</f>
        <v>-</v>
      </c>
      <c r="O61" s="299"/>
      <c r="P61" s="299"/>
    </row>
    <row r="62" spans="1:16" x14ac:dyDescent="0.2">
      <c r="A62" s="299" t="s">
        <v>72</v>
      </c>
      <c r="B62" s="299">
        <f>'将来負担比率（分子）の構造'!I$45</f>
        <v>1550</v>
      </c>
      <c r="C62" s="299"/>
      <c r="D62" s="299"/>
      <c r="E62" s="299">
        <f>'将来負担比率（分子）の構造'!J$45</f>
        <v>1556</v>
      </c>
      <c r="F62" s="299"/>
      <c r="G62" s="299"/>
      <c r="H62" s="299">
        <f>'将来負担比率（分子）の構造'!K$45</f>
        <v>1533</v>
      </c>
      <c r="I62" s="299"/>
      <c r="J62" s="299"/>
      <c r="K62" s="299">
        <f>'将来負担比率（分子）の構造'!L$45</f>
        <v>1567</v>
      </c>
      <c r="L62" s="299"/>
      <c r="M62" s="299"/>
      <c r="N62" s="299">
        <f>'将来負担比率（分子）の構造'!M$45</f>
        <v>1581</v>
      </c>
      <c r="O62" s="299"/>
      <c r="P62" s="299"/>
    </row>
    <row r="63" spans="1:16" x14ac:dyDescent="0.2">
      <c r="A63" s="299" t="s">
        <v>69</v>
      </c>
      <c r="B63" s="299">
        <f>'将来負担比率（分子）の構造'!I$44</f>
        <v>76</v>
      </c>
      <c r="C63" s="299"/>
      <c r="D63" s="299"/>
      <c r="E63" s="299">
        <f>'将来負担比率（分子）の構造'!J$44</f>
        <v>31</v>
      </c>
      <c r="F63" s="299"/>
      <c r="G63" s="299"/>
      <c r="H63" s="299">
        <f>'将来負担比率（分子）の構造'!K$44</f>
        <v>4</v>
      </c>
      <c r="I63" s="299"/>
      <c r="J63" s="299"/>
      <c r="K63" s="299">
        <f>'将来負担比率（分子）の構造'!L$44</f>
        <v>3</v>
      </c>
      <c r="L63" s="299"/>
      <c r="M63" s="299"/>
      <c r="N63" s="299">
        <f>'将来負担比率（分子）の構造'!M$44</f>
        <v>2</v>
      </c>
      <c r="O63" s="299"/>
      <c r="P63" s="299"/>
    </row>
    <row r="64" spans="1:16" x14ac:dyDescent="0.2">
      <c r="A64" s="299" t="s">
        <v>67</v>
      </c>
      <c r="B64" s="299">
        <f>'将来負担比率（分子）の構造'!I$43</f>
        <v>7840</v>
      </c>
      <c r="C64" s="299"/>
      <c r="D64" s="299"/>
      <c r="E64" s="299">
        <f>'将来負担比率（分子）の構造'!J$43</f>
        <v>8045</v>
      </c>
      <c r="F64" s="299"/>
      <c r="G64" s="299"/>
      <c r="H64" s="299">
        <f>'将来負担比率（分子）の構造'!K$43</f>
        <v>8427</v>
      </c>
      <c r="I64" s="299"/>
      <c r="J64" s="299"/>
      <c r="K64" s="299">
        <f>'将来負担比率（分子）の構造'!L$43</f>
        <v>8580</v>
      </c>
      <c r="L64" s="299"/>
      <c r="M64" s="299"/>
      <c r="N64" s="299">
        <f>'将来負担比率（分子）の構造'!M$43</f>
        <v>8286</v>
      </c>
      <c r="O64" s="299"/>
      <c r="P64" s="299"/>
    </row>
    <row r="65" spans="1:16" x14ac:dyDescent="0.2">
      <c r="A65" s="299" t="s">
        <v>65</v>
      </c>
      <c r="B65" s="299">
        <f>'将来負担比率（分子）の構造'!I$42</f>
        <v>3753</v>
      </c>
      <c r="C65" s="299"/>
      <c r="D65" s="299"/>
      <c r="E65" s="299">
        <f>'将来負担比率（分子）の構造'!J$42</f>
        <v>3296</v>
      </c>
      <c r="F65" s="299"/>
      <c r="G65" s="299"/>
      <c r="H65" s="299">
        <f>'将来負担比率（分子）の構造'!K$42</f>
        <v>2840</v>
      </c>
      <c r="I65" s="299"/>
      <c r="J65" s="299"/>
      <c r="K65" s="299">
        <f>'将来負担比率（分子）の構造'!L$42</f>
        <v>2385</v>
      </c>
      <c r="L65" s="299"/>
      <c r="M65" s="299"/>
      <c r="N65" s="299">
        <f>'将来負担比率（分子）の構造'!M$42</f>
        <v>1962</v>
      </c>
      <c r="O65" s="299"/>
      <c r="P65" s="299"/>
    </row>
    <row r="66" spans="1:16" x14ac:dyDescent="0.2">
      <c r="A66" s="299" t="s">
        <v>60</v>
      </c>
      <c r="B66" s="299">
        <f>'将来負担比率（分子）の構造'!I$41</f>
        <v>14418</v>
      </c>
      <c r="C66" s="299"/>
      <c r="D66" s="299"/>
      <c r="E66" s="299">
        <f>'将来負担比率（分子）の構造'!J$41</f>
        <v>15514</v>
      </c>
      <c r="F66" s="299"/>
      <c r="G66" s="299"/>
      <c r="H66" s="299">
        <f>'将来負担比率（分子）の構造'!K$41</f>
        <v>15473</v>
      </c>
      <c r="I66" s="299"/>
      <c r="J66" s="299"/>
      <c r="K66" s="299">
        <f>'将来負担比率（分子）の構造'!L$41</f>
        <v>16059</v>
      </c>
      <c r="L66" s="299"/>
      <c r="M66" s="299"/>
      <c r="N66" s="299">
        <f>'将来負担比率（分子）の構造'!M$41</f>
        <v>15991</v>
      </c>
      <c r="O66" s="299"/>
      <c r="P66" s="299"/>
    </row>
    <row r="67" spans="1:16" x14ac:dyDescent="0.2">
      <c r="A67" s="299" t="s">
        <v>96</v>
      </c>
      <c r="B67" s="299" t="e">
        <f>NA()</f>
        <v>#N/A</v>
      </c>
      <c r="C67" s="299">
        <f>IF(ISNUMBER('将来負担比率（分子）の構造'!I$53),IF('将来負担比率（分子）の構造'!I$53&lt;0,0,'将来負担比率（分子）の構造'!I$53),NA())</f>
        <v>7291</v>
      </c>
      <c r="D67" s="299" t="e">
        <f>NA()</f>
        <v>#N/A</v>
      </c>
      <c r="E67" s="299" t="e">
        <f>NA()</f>
        <v>#N/A</v>
      </c>
      <c r="F67" s="299">
        <f>IF(ISNUMBER('将来負担比率（分子）の構造'!J$53),IF('将来負担比率（分子）の構造'!J$53&lt;0,0,'将来負担比率（分子）の構造'!J$53),NA())</f>
        <v>7210</v>
      </c>
      <c r="G67" s="299" t="e">
        <f>NA()</f>
        <v>#N/A</v>
      </c>
      <c r="H67" s="299" t="e">
        <f>NA()</f>
        <v>#N/A</v>
      </c>
      <c r="I67" s="299">
        <f>IF(ISNUMBER('将来負担比率（分子）の構造'!K$53),IF('将来負担比率（分子）の構造'!K$53&lt;0,0,'将来負担比率（分子）の構造'!K$53),NA())</f>
        <v>7678</v>
      </c>
      <c r="J67" s="299" t="e">
        <f>NA()</f>
        <v>#N/A</v>
      </c>
      <c r="K67" s="299" t="e">
        <f>NA()</f>
        <v>#N/A</v>
      </c>
      <c r="L67" s="299">
        <f>IF(ISNUMBER('将来負担比率（分子）の構造'!L$53),IF('将来負担比率（分子）の構造'!L$53&lt;0,0,'将来負担比率（分子）の構造'!L$53),NA())</f>
        <v>8365</v>
      </c>
      <c r="M67" s="299" t="e">
        <f>NA()</f>
        <v>#N/A</v>
      </c>
      <c r="N67" s="299" t="e">
        <f>NA()</f>
        <v>#N/A</v>
      </c>
      <c r="O67" s="299">
        <f>IF(ISNUMBER('将来負担比率（分子）の構造'!M$53),IF('将来負担比率（分子）の構造'!M$53&lt;0,0,'将来負担比率（分子）の構造'!M$53),NA())</f>
        <v>8155</v>
      </c>
      <c r="P67" s="299" t="e">
        <f>NA()</f>
        <v>#N/A</v>
      </c>
    </row>
    <row r="70" spans="1:16" x14ac:dyDescent="0.2">
      <c r="A70" s="302" t="s">
        <v>126</v>
      </c>
      <c r="B70" s="302"/>
      <c r="C70" s="302"/>
      <c r="D70" s="302"/>
      <c r="E70" s="302"/>
      <c r="F70" s="302"/>
    </row>
    <row r="71" spans="1:16" x14ac:dyDescent="0.2">
      <c r="A71" s="301"/>
      <c r="B71" s="301" t="str">
        <f>基金残高に係る経年分析!F54</f>
        <v>H28</v>
      </c>
      <c r="C71" s="301" t="str">
        <f>基金残高に係る経年分析!G54</f>
        <v>H29</v>
      </c>
      <c r="D71" s="301" t="str">
        <f>基金残高に係る経年分析!H54</f>
        <v>H30</v>
      </c>
    </row>
    <row r="72" spans="1:16" x14ac:dyDescent="0.2">
      <c r="A72" s="301" t="s">
        <v>127</v>
      </c>
      <c r="B72" s="303">
        <f>基金残高に係る経年分析!F55</f>
        <v>933</v>
      </c>
      <c r="C72" s="303">
        <f>基金残高に係る経年分析!G55</f>
        <v>648</v>
      </c>
      <c r="D72" s="303">
        <f>基金残高に係る経年分析!H55</f>
        <v>674</v>
      </c>
    </row>
    <row r="73" spans="1:16" x14ac:dyDescent="0.2">
      <c r="A73" s="301" t="s">
        <v>128</v>
      </c>
      <c r="B73" s="303">
        <f>基金残高に係る経年分析!F56</f>
        <v>100</v>
      </c>
      <c r="C73" s="303">
        <f>基金残高に係る経年分析!G56</f>
        <v>101</v>
      </c>
      <c r="D73" s="303">
        <f>基金残高に係る経年分析!H56</f>
        <v>101</v>
      </c>
    </row>
    <row r="74" spans="1:16" x14ac:dyDescent="0.2">
      <c r="A74" s="301" t="s">
        <v>130</v>
      </c>
      <c r="B74" s="303">
        <f>基金残高に係る経年分析!F57</f>
        <v>1607</v>
      </c>
      <c r="C74" s="303">
        <f>基金残高に係る経年分析!G57</f>
        <v>1031</v>
      </c>
      <c r="D74" s="303">
        <f>基金残高に係る経年分析!H57</f>
        <v>742</v>
      </c>
    </row>
  </sheetData>
  <sheetProtection algorithmName="SHA-512" hashValue="INYwb/wrQN1fZCJYXEf77+XGT4etbIYcDjeT5jOlsOR5XlXNeZTV7rMIu22k29uMGAYBwjHT6lMTJp3boIFNcw==" saltValue="3t21dthhcCg/BwsaQxNKOg==" spinCount="100000" sheet="1" objects="1" scenarios="1"/>
  <phoneticPr fontId="5"/>
  <pageMargins left="0.78700000000000003" right="0.78700000000000003" top="0.98400000000000021" bottom="0.98400000000000021"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6" t="s">
        <v>71</v>
      </c>
      <c r="DI1" s="687"/>
      <c r="DJ1" s="687"/>
      <c r="DK1" s="687"/>
      <c r="DL1" s="687"/>
      <c r="DM1" s="687"/>
      <c r="DN1" s="688"/>
      <c r="DO1" s="1"/>
      <c r="DP1" s="686" t="s">
        <v>308</v>
      </c>
      <c r="DQ1" s="687"/>
      <c r="DR1" s="687"/>
      <c r="DS1" s="687"/>
      <c r="DT1" s="687"/>
      <c r="DU1" s="687"/>
      <c r="DV1" s="687"/>
      <c r="DW1" s="687"/>
      <c r="DX1" s="687"/>
      <c r="DY1" s="687"/>
      <c r="DZ1" s="687"/>
      <c r="EA1" s="687"/>
      <c r="EB1" s="687"/>
      <c r="EC1" s="688"/>
      <c r="ED1" s="2"/>
      <c r="EE1" s="2"/>
      <c r="EF1" s="2"/>
      <c r="EG1" s="2"/>
      <c r="EH1" s="2"/>
      <c r="EI1" s="2"/>
      <c r="EJ1" s="2"/>
      <c r="EK1" s="2"/>
      <c r="EL1" s="2"/>
      <c r="EM1" s="2"/>
    </row>
    <row r="2" spans="2:143" ht="22.5" customHeight="1" x14ac:dyDescent="0.2">
      <c r="B2" s="43"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525" t="s">
        <v>113</v>
      </c>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5" t="s">
        <v>312</v>
      </c>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c r="BU3" s="526"/>
      <c r="BV3" s="526"/>
      <c r="BW3" s="526"/>
      <c r="BX3" s="526"/>
      <c r="BY3" s="526"/>
      <c r="BZ3" s="526"/>
      <c r="CA3" s="526"/>
      <c r="CB3" s="568"/>
      <c r="CD3" s="525" t="s">
        <v>230</v>
      </c>
      <c r="CE3" s="526"/>
      <c r="CF3" s="526"/>
      <c r="CG3" s="526"/>
      <c r="CH3" s="526"/>
      <c r="CI3" s="526"/>
      <c r="CJ3" s="526"/>
      <c r="CK3" s="526"/>
      <c r="CL3" s="526"/>
      <c r="CM3" s="526"/>
      <c r="CN3" s="526"/>
      <c r="CO3" s="526"/>
      <c r="CP3" s="526"/>
      <c r="CQ3" s="526"/>
      <c r="CR3" s="526"/>
      <c r="CS3" s="526"/>
      <c r="CT3" s="526"/>
      <c r="CU3" s="526"/>
      <c r="CV3" s="526"/>
      <c r="CW3" s="526"/>
      <c r="CX3" s="526"/>
      <c r="CY3" s="526"/>
      <c r="CZ3" s="526"/>
      <c r="DA3" s="526"/>
      <c r="DB3" s="526"/>
      <c r="DC3" s="526"/>
      <c r="DD3" s="526"/>
      <c r="DE3" s="526"/>
      <c r="DF3" s="526"/>
      <c r="DG3" s="526"/>
      <c r="DH3" s="526"/>
      <c r="DI3" s="526"/>
      <c r="DJ3" s="526"/>
      <c r="DK3" s="526"/>
      <c r="DL3" s="526"/>
      <c r="DM3" s="526"/>
      <c r="DN3" s="526"/>
      <c r="DO3" s="526"/>
      <c r="DP3" s="526"/>
      <c r="DQ3" s="526"/>
      <c r="DR3" s="526"/>
      <c r="DS3" s="526"/>
      <c r="DT3" s="526"/>
      <c r="DU3" s="526"/>
      <c r="DV3" s="526"/>
      <c r="DW3" s="526"/>
      <c r="DX3" s="526"/>
      <c r="DY3" s="526"/>
      <c r="DZ3" s="526"/>
      <c r="EA3" s="526"/>
      <c r="EB3" s="526"/>
      <c r="EC3" s="568"/>
    </row>
    <row r="4" spans="2:143" ht="11.25" customHeight="1" x14ac:dyDescent="0.2">
      <c r="B4" s="525" t="s">
        <v>5</v>
      </c>
      <c r="C4" s="526"/>
      <c r="D4" s="526"/>
      <c r="E4" s="526"/>
      <c r="F4" s="526"/>
      <c r="G4" s="526"/>
      <c r="H4" s="526"/>
      <c r="I4" s="526"/>
      <c r="J4" s="526"/>
      <c r="K4" s="526"/>
      <c r="L4" s="526"/>
      <c r="M4" s="526"/>
      <c r="N4" s="526"/>
      <c r="O4" s="526"/>
      <c r="P4" s="526"/>
      <c r="Q4" s="568"/>
      <c r="R4" s="525" t="s">
        <v>314</v>
      </c>
      <c r="S4" s="526"/>
      <c r="T4" s="526"/>
      <c r="U4" s="526"/>
      <c r="V4" s="526"/>
      <c r="W4" s="526"/>
      <c r="X4" s="526"/>
      <c r="Y4" s="568"/>
      <c r="Z4" s="525" t="s">
        <v>316</v>
      </c>
      <c r="AA4" s="526"/>
      <c r="AB4" s="526"/>
      <c r="AC4" s="568"/>
      <c r="AD4" s="525" t="s">
        <v>261</v>
      </c>
      <c r="AE4" s="526"/>
      <c r="AF4" s="526"/>
      <c r="AG4" s="526"/>
      <c r="AH4" s="526"/>
      <c r="AI4" s="526"/>
      <c r="AJ4" s="526"/>
      <c r="AK4" s="568"/>
      <c r="AL4" s="525" t="s">
        <v>316</v>
      </c>
      <c r="AM4" s="526"/>
      <c r="AN4" s="526"/>
      <c r="AO4" s="568"/>
      <c r="AP4" s="689" t="s">
        <v>318</v>
      </c>
      <c r="AQ4" s="689"/>
      <c r="AR4" s="689"/>
      <c r="AS4" s="689"/>
      <c r="AT4" s="689"/>
      <c r="AU4" s="689"/>
      <c r="AV4" s="689"/>
      <c r="AW4" s="689"/>
      <c r="AX4" s="689"/>
      <c r="AY4" s="689"/>
      <c r="AZ4" s="689"/>
      <c r="BA4" s="689"/>
      <c r="BB4" s="689"/>
      <c r="BC4" s="689"/>
      <c r="BD4" s="689"/>
      <c r="BE4" s="689"/>
      <c r="BF4" s="689"/>
      <c r="BG4" s="689" t="s">
        <v>298</v>
      </c>
      <c r="BH4" s="689"/>
      <c r="BI4" s="689"/>
      <c r="BJ4" s="689"/>
      <c r="BK4" s="689"/>
      <c r="BL4" s="689"/>
      <c r="BM4" s="689"/>
      <c r="BN4" s="689"/>
      <c r="BO4" s="689" t="s">
        <v>316</v>
      </c>
      <c r="BP4" s="689"/>
      <c r="BQ4" s="689"/>
      <c r="BR4" s="689"/>
      <c r="BS4" s="689" t="s">
        <v>320</v>
      </c>
      <c r="BT4" s="689"/>
      <c r="BU4" s="689"/>
      <c r="BV4" s="689"/>
      <c r="BW4" s="689"/>
      <c r="BX4" s="689"/>
      <c r="BY4" s="689"/>
      <c r="BZ4" s="689"/>
      <c r="CA4" s="689"/>
      <c r="CB4" s="689"/>
      <c r="CD4" s="525" t="s">
        <v>147</v>
      </c>
      <c r="CE4" s="526"/>
      <c r="CF4" s="526"/>
      <c r="CG4" s="526"/>
      <c r="CH4" s="526"/>
      <c r="CI4" s="526"/>
      <c r="CJ4" s="526"/>
      <c r="CK4" s="526"/>
      <c r="CL4" s="526"/>
      <c r="CM4" s="526"/>
      <c r="CN4" s="526"/>
      <c r="CO4" s="526"/>
      <c r="CP4" s="526"/>
      <c r="CQ4" s="526"/>
      <c r="CR4" s="526"/>
      <c r="CS4" s="526"/>
      <c r="CT4" s="526"/>
      <c r="CU4" s="526"/>
      <c r="CV4" s="526"/>
      <c r="CW4" s="526"/>
      <c r="CX4" s="526"/>
      <c r="CY4" s="526"/>
      <c r="CZ4" s="526"/>
      <c r="DA4" s="526"/>
      <c r="DB4" s="526"/>
      <c r="DC4" s="526"/>
      <c r="DD4" s="526"/>
      <c r="DE4" s="526"/>
      <c r="DF4" s="526"/>
      <c r="DG4" s="526"/>
      <c r="DH4" s="526"/>
      <c r="DI4" s="526"/>
      <c r="DJ4" s="526"/>
      <c r="DK4" s="526"/>
      <c r="DL4" s="526"/>
      <c r="DM4" s="526"/>
      <c r="DN4" s="526"/>
      <c r="DO4" s="526"/>
      <c r="DP4" s="526"/>
      <c r="DQ4" s="526"/>
      <c r="DR4" s="526"/>
      <c r="DS4" s="526"/>
      <c r="DT4" s="526"/>
      <c r="DU4" s="526"/>
      <c r="DV4" s="526"/>
      <c r="DW4" s="526"/>
      <c r="DX4" s="526"/>
      <c r="DY4" s="526"/>
      <c r="DZ4" s="526"/>
      <c r="EA4" s="526"/>
      <c r="EB4" s="526"/>
      <c r="EC4" s="568"/>
    </row>
    <row r="5" spans="2:143" s="8" customFormat="1" ht="11.25" customHeight="1" x14ac:dyDescent="0.2">
      <c r="B5" s="644" t="s">
        <v>313</v>
      </c>
      <c r="C5" s="645"/>
      <c r="D5" s="645"/>
      <c r="E5" s="645"/>
      <c r="F5" s="645"/>
      <c r="G5" s="645"/>
      <c r="H5" s="645"/>
      <c r="I5" s="645"/>
      <c r="J5" s="645"/>
      <c r="K5" s="645"/>
      <c r="L5" s="645"/>
      <c r="M5" s="645"/>
      <c r="N5" s="645"/>
      <c r="O5" s="645"/>
      <c r="P5" s="645"/>
      <c r="Q5" s="646"/>
      <c r="R5" s="641">
        <v>5622162</v>
      </c>
      <c r="S5" s="642"/>
      <c r="T5" s="642"/>
      <c r="U5" s="642"/>
      <c r="V5" s="642"/>
      <c r="W5" s="642"/>
      <c r="X5" s="642"/>
      <c r="Y5" s="673"/>
      <c r="Z5" s="684">
        <v>42.4</v>
      </c>
      <c r="AA5" s="684"/>
      <c r="AB5" s="684"/>
      <c r="AC5" s="684"/>
      <c r="AD5" s="685">
        <v>5253826</v>
      </c>
      <c r="AE5" s="685"/>
      <c r="AF5" s="685"/>
      <c r="AG5" s="685"/>
      <c r="AH5" s="685"/>
      <c r="AI5" s="685"/>
      <c r="AJ5" s="685"/>
      <c r="AK5" s="685"/>
      <c r="AL5" s="674">
        <v>66.900000000000006</v>
      </c>
      <c r="AM5" s="658"/>
      <c r="AN5" s="658"/>
      <c r="AO5" s="677"/>
      <c r="AP5" s="644" t="s">
        <v>321</v>
      </c>
      <c r="AQ5" s="645"/>
      <c r="AR5" s="645"/>
      <c r="AS5" s="645"/>
      <c r="AT5" s="645"/>
      <c r="AU5" s="645"/>
      <c r="AV5" s="645"/>
      <c r="AW5" s="645"/>
      <c r="AX5" s="645"/>
      <c r="AY5" s="645"/>
      <c r="AZ5" s="645"/>
      <c r="BA5" s="645"/>
      <c r="BB5" s="645"/>
      <c r="BC5" s="645"/>
      <c r="BD5" s="645"/>
      <c r="BE5" s="645"/>
      <c r="BF5" s="646"/>
      <c r="BG5" s="590">
        <v>5253826</v>
      </c>
      <c r="BH5" s="413"/>
      <c r="BI5" s="413"/>
      <c r="BJ5" s="413"/>
      <c r="BK5" s="413"/>
      <c r="BL5" s="413"/>
      <c r="BM5" s="413"/>
      <c r="BN5" s="591"/>
      <c r="BO5" s="638">
        <v>93.4</v>
      </c>
      <c r="BP5" s="638"/>
      <c r="BQ5" s="638"/>
      <c r="BR5" s="638"/>
      <c r="BS5" s="639">
        <v>87102</v>
      </c>
      <c r="BT5" s="639"/>
      <c r="BU5" s="639"/>
      <c r="BV5" s="639"/>
      <c r="BW5" s="639"/>
      <c r="BX5" s="639"/>
      <c r="BY5" s="639"/>
      <c r="BZ5" s="639"/>
      <c r="CA5" s="639"/>
      <c r="CB5" s="665"/>
      <c r="CD5" s="525" t="s">
        <v>318</v>
      </c>
      <c r="CE5" s="526"/>
      <c r="CF5" s="526"/>
      <c r="CG5" s="526"/>
      <c r="CH5" s="526"/>
      <c r="CI5" s="526"/>
      <c r="CJ5" s="526"/>
      <c r="CK5" s="526"/>
      <c r="CL5" s="526"/>
      <c r="CM5" s="526"/>
      <c r="CN5" s="526"/>
      <c r="CO5" s="526"/>
      <c r="CP5" s="526"/>
      <c r="CQ5" s="568"/>
      <c r="CR5" s="525" t="s">
        <v>323</v>
      </c>
      <c r="CS5" s="526"/>
      <c r="CT5" s="526"/>
      <c r="CU5" s="526"/>
      <c r="CV5" s="526"/>
      <c r="CW5" s="526"/>
      <c r="CX5" s="526"/>
      <c r="CY5" s="568"/>
      <c r="CZ5" s="525" t="s">
        <v>316</v>
      </c>
      <c r="DA5" s="526"/>
      <c r="DB5" s="526"/>
      <c r="DC5" s="568"/>
      <c r="DD5" s="525" t="s">
        <v>325</v>
      </c>
      <c r="DE5" s="526"/>
      <c r="DF5" s="526"/>
      <c r="DG5" s="526"/>
      <c r="DH5" s="526"/>
      <c r="DI5" s="526"/>
      <c r="DJ5" s="526"/>
      <c r="DK5" s="526"/>
      <c r="DL5" s="526"/>
      <c r="DM5" s="526"/>
      <c r="DN5" s="526"/>
      <c r="DO5" s="526"/>
      <c r="DP5" s="568"/>
      <c r="DQ5" s="525" t="s">
        <v>327</v>
      </c>
      <c r="DR5" s="526"/>
      <c r="DS5" s="526"/>
      <c r="DT5" s="526"/>
      <c r="DU5" s="526"/>
      <c r="DV5" s="526"/>
      <c r="DW5" s="526"/>
      <c r="DX5" s="526"/>
      <c r="DY5" s="526"/>
      <c r="DZ5" s="526"/>
      <c r="EA5" s="526"/>
      <c r="EB5" s="526"/>
      <c r="EC5" s="568"/>
    </row>
    <row r="6" spans="2:143" ht="11.25" customHeight="1" x14ac:dyDescent="0.2">
      <c r="B6" s="587" t="s">
        <v>328</v>
      </c>
      <c r="C6" s="588"/>
      <c r="D6" s="588"/>
      <c r="E6" s="588"/>
      <c r="F6" s="588"/>
      <c r="G6" s="588"/>
      <c r="H6" s="588"/>
      <c r="I6" s="588"/>
      <c r="J6" s="588"/>
      <c r="K6" s="588"/>
      <c r="L6" s="588"/>
      <c r="M6" s="588"/>
      <c r="N6" s="588"/>
      <c r="O6" s="588"/>
      <c r="P6" s="588"/>
      <c r="Q6" s="589"/>
      <c r="R6" s="590">
        <v>90855</v>
      </c>
      <c r="S6" s="413"/>
      <c r="T6" s="413"/>
      <c r="U6" s="413"/>
      <c r="V6" s="413"/>
      <c r="W6" s="413"/>
      <c r="X6" s="413"/>
      <c r="Y6" s="591"/>
      <c r="Z6" s="638">
        <v>0.7</v>
      </c>
      <c r="AA6" s="638"/>
      <c r="AB6" s="638"/>
      <c r="AC6" s="638"/>
      <c r="AD6" s="639">
        <v>90855</v>
      </c>
      <c r="AE6" s="639"/>
      <c r="AF6" s="639"/>
      <c r="AG6" s="639"/>
      <c r="AH6" s="639"/>
      <c r="AI6" s="639"/>
      <c r="AJ6" s="639"/>
      <c r="AK6" s="639"/>
      <c r="AL6" s="592">
        <v>1.2</v>
      </c>
      <c r="AM6" s="361"/>
      <c r="AN6" s="361"/>
      <c r="AO6" s="640"/>
      <c r="AP6" s="587" t="s">
        <v>105</v>
      </c>
      <c r="AQ6" s="588"/>
      <c r="AR6" s="588"/>
      <c r="AS6" s="588"/>
      <c r="AT6" s="588"/>
      <c r="AU6" s="588"/>
      <c r="AV6" s="588"/>
      <c r="AW6" s="588"/>
      <c r="AX6" s="588"/>
      <c r="AY6" s="588"/>
      <c r="AZ6" s="588"/>
      <c r="BA6" s="588"/>
      <c r="BB6" s="588"/>
      <c r="BC6" s="588"/>
      <c r="BD6" s="588"/>
      <c r="BE6" s="588"/>
      <c r="BF6" s="589"/>
      <c r="BG6" s="590">
        <v>5253826</v>
      </c>
      <c r="BH6" s="413"/>
      <c r="BI6" s="413"/>
      <c r="BJ6" s="413"/>
      <c r="BK6" s="413"/>
      <c r="BL6" s="413"/>
      <c r="BM6" s="413"/>
      <c r="BN6" s="591"/>
      <c r="BO6" s="638">
        <v>93.4</v>
      </c>
      <c r="BP6" s="638"/>
      <c r="BQ6" s="638"/>
      <c r="BR6" s="638"/>
      <c r="BS6" s="639">
        <v>87102</v>
      </c>
      <c r="BT6" s="639"/>
      <c r="BU6" s="639"/>
      <c r="BV6" s="639"/>
      <c r="BW6" s="639"/>
      <c r="BX6" s="639"/>
      <c r="BY6" s="639"/>
      <c r="BZ6" s="639"/>
      <c r="CA6" s="639"/>
      <c r="CB6" s="665"/>
      <c r="CD6" s="644" t="s">
        <v>329</v>
      </c>
      <c r="CE6" s="645"/>
      <c r="CF6" s="645"/>
      <c r="CG6" s="645"/>
      <c r="CH6" s="645"/>
      <c r="CI6" s="645"/>
      <c r="CJ6" s="645"/>
      <c r="CK6" s="645"/>
      <c r="CL6" s="645"/>
      <c r="CM6" s="645"/>
      <c r="CN6" s="645"/>
      <c r="CO6" s="645"/>
      <c r="CP6" s="645"/>
      <c r="CQ6" s="646"/>
      <c r="CR6" s="590">
        <v>138071</v>
      </c>
      <c r="CS6" s="413"/>
      <c r="CT6" s="413"/>
      <c r="CU6" s="413"/>
      <c r="CV6" s="413"/>
      <c r="CW6" s="413"/>
      <c r="CX6" s="413"/>
      <c r="CY6" s="591"/>
      <c r="CZ6" s="674">
        <v>1.1000000000000001</v>
      </c>
      <c r="DA6" s="658"/>
      <c r="DB6" s="658"/>
      <c r="DC6" s="675"/>
      <c r="DD6" s="594" t="s">
        <v>201</v>
      </c>
      <c r="DE6" s="413"/>
      <c r="DF6" s="413"/>
      <c r="DG6" s="413"/>
      <c r="DH6" s="413"/>
      <c r="DI6" s="413"/>
      <c r="DJ6" s="413"/>
      <c r="DK6" s="413"/>
      <c r="DL6" s="413"/>
      <c r="DM6" s="413"/>
      <c r="DN6" s="413"/>
      <c r="DO6" s="413"/>
      <c r="DP6" s="591"/>
      <c r="DQ6" s="594">
        <v>138043</v>
      </c>
      <c r="DR6" s="413"/>
      <c r="DS6" s="413"/>
      <c r="DT6" s="413"/>
      <c r="DU6" s="413"/>
      <c r="DV6" s="413"/>
      <c r="DW6" s="413"/>
      <c r="DX6" s="413"/>
      <c r="DY6" s="413"/>
      <c r="DZ6" s="413"/>
      <c r="EA6" s="413"/>
      <c r="EB6" s="413"/>
      <c r="EC6" s="632"/>
    </row>
    <row r="7" spans="2:143" ht="11.25" customHeight="1" x14ac:dyDescent="0.2">
      <c r="B7" s="587" t="s">
        <v>45</v>
      </c>
      <c r="C7" s="588"/>
      <c r="D7" s="588"/>
      <c r="E7" s="588"/>
      <c r="F7" s="588"/>
      <c r="G7" s="588"/>
      <c r="H7" s="588"/>
      <c r="I7" s="588"/>
      <c r="J7" s="588"/>
      <c r="K7" s="588"/>
      <c r="L7" s="588"/>
      <c r="M7" s="588"/>
      <c r="N7" s="588"/>
      <c r="O7" s="588"/>
      <c r="P7" s="588"/>
      <c r="Q7" s="589"/>
      <c r="R7" s="590">
        <v>11002</v>
      </c>
      <c r="S7" s="413"/>
      <c r="T7" s="413"/>
      <c r="U7" s="413"/>
      <c r="V7" s="413"/>
      <c r="W7" s="413"/>
      <c r="X7" s="413"/>
      <c r="Y7" s="591"/>
      <c r="Z7" s="638">
        <v>0.1</v>
      </c>
      <c r="AA7" s="638"/>
      <c r="AB7" s="638"/>
      <c r="AC7" s="638"/>
      <c r="AD7" s="639">
        <v>11002</v>
      </c>
      <c r="AE7" s="639"/>
      <c r="AF7" s="639"/>
      <c r="AG7" s="639"/>
      <c r="AH7" s="639"/>
      <c r="AI7" s="639"/>
      <c r="AJ7" s="639"/>
      <c r="AK7" s="639"/>
      <c r="AL7" s="592">
        <v>0.1</v>
      </c>
      <c r="AM7" s="361"/>
      <c r="AN7" s="361"/>
      <c r="AO7" s="640"/>
      <c r="AP7" s="587" t="s">
        <v>330</v>
      </c>
      <c r="AQ7" s="588"/>
      <c r="AR7" s="588"/>
      <c r="AS7" s="588"/>
      <c r="AT7" s="588"/>
      <c r="AU7" s="588"/>
      <c r="AV7" s="588"/>
      <c r="AW7" s="588"/>
      <c r="AX7" s="588"/>
      <c r="AY7" s="588"/>
      <c r="AZ7" s="588"/>
      <c r="BA7" s="588"/>
      <c r="BB7" s="588"/>
      <c r="BC7" s="588"/>
      <c r="BD7" s="588"/>
      <c r="BE7" s="588"/>
      <c r="BF7" s="589"/>
      <c r="BG7" s="590">
        <v>2774113</v>
      </c>
      <c r="BH7" s="413"/>
      <c r="BI7" s="413"/>
      <c r="BJ7" s="413"/>
      <c r="BK7" s="413"/>
      <c r="BL7" s="413"/>
      <c r="BM7" s="413"/>
      <c r="BN7" s="591"/>
      <c r="BO7" s="638">
        <v>49.3</v>
      </c>
      <c r="BP7" s="638"/>
      <c r="BQ7" s="638"/>
      <c r="BR7" s="638"/>
      <c r="BS7" s="639">
        <v>87102</v>
      </c>
      <c r="BT7" s="639"/>
      <c r="BU7" s="639"/>
      <c r="BV7" s="639"/>
      <c r="BW7" s="639"/>
      <c r="BX7" s="639"/>
      <c r="BY7" s="639"/>
      <c r="BZ7" s="639"/>
      <c r="CA7" s="639"/>
      <c r="CB7" s="665"/>
      <c r="CD7" s="587" t="s">
        <v>332</v>
      </c>
      <c r="CE7" s="588"/>
      <c r="CF7" s="588"/>
      <c r="CG7" s="588"/>
      <c r="CH7" s="588"/>
      <c r="CI7" s="588"/>
      <c r="CJ7" s="588"/>
      <c r="CK7" s="588"/>
      <c r="CL7" s="588"/>
      <c r="CM7" s="588"/>
      <c r="CN7" s="588"/>
      <c r="CO7" s="588"/>
      <c r="CP7" s="588"/>
      <c r="CQ7" s="589"/>
      <c r="CR7" s="590">
        <v>1431500</v>
      </c>
      <c r="CS7" s="413"/>
      <c r="CT7" s="413"/>
      <c r="CU7" s="413"/>
      <c r="CV7" s="413"/>
      <c r="CW7" s="413"/>
      <c r="CX7" s="413"/>
      <c r="CY7" s="591"/>
      <c r="CZ7" s="638">
        <v>11</v>
      </c>
      <c r="DA7" s="638"/>
      <c r="DB7" s="638"/>
      <c r="DC7" s="638"/>
      <c r="DD7" s="594">
        <v>28007</v>
      </c>
      <c r="DE7" s="413"/>
      <c r="DF7" s="413"/>
      <c r="DG7" s="413"/>
      <c r="DH7" s="413"/>
      <c r="DI7" s="413"/>
      <c r="DJ7" s="413"/>
      <c r="DK7" s="413"/>
      <c r="DL7" s="413"/>
      <c r="DM7" s="413"/>
      <c r="DN7" s="413"/>
      <c r="DO7" s="413"/>
      <c r="DP7" s="591"/>
      <c r="DQ7" s="594">
        <v>1248840</v>
      </c>
      <c r="DR7" s="413"/>
      <c r="DS7" s="413"/>
      <c r="DT7" s="413"/>
      <c r="DU7" s="413"/>
      <c r="DV7" s="413"/>
      <c r="DW7" s="413"/>
      <c r="DX7" s="413"/>
      <c r="DY7" s="413"/>
      <c r="DZ7" s="413"/>
      <c r="EA7" s="413"/>
      <c r="EB7" s="413"/>
      <c r="EC7" s="632"/>
    </row>
    <row r="8" spans="2:143" ht="11.25" customHeight="1" x14ac:dyDescent="0.2">
      <c r="B8" s="587" t="s">
        <v>220</v>
      </c>
      <c r="C8" s="588"/>
      <c r="D8" s="588"/>
      <c r="E8" s="588"/>
      <c r="F8" s="588"/>
      <c r="G8" s="588"/>
      <c r="H8" s="588"/>
      <c r="I8" s="588"/>
      <c r="J8" s="588"/>
      <c r="K8" s="588"/>
      <c r="L8" s="588"/>
      <c r="M8" s="588"/>
      <c r="N8" s="588"/>
      <c r="O8" s="588"/>
      <c r="P8" s="588"/>
      <c r="Q8" s="589"/>
      <c r="R8" s="590">
        <v>36742</v>
      </c>
      <c r="S8" s="413"/>
      <c r="T8" s="413"/>
      <c r="U8" s="413"/>
      <c r="V8" s="413"/>
      <c r="W8" s="413"/>
      <c r="X8" s="413"/>
      <c r="Y8" s="591"/>
      <c r="Z8" s="638">
        <v>0.3</v>
      </c>
      <c r="AA8" s="638"/>
      <c r="AB8" s="638"/>
      <c r="AC8" s="638"/>
      <c r="AD8" s="639">
        <v>36742</v>
      </c>
      <c r="AE8" s="639"/>
      <c r="AF8" s="639"/>
      <c r="AG8" s="639"/>
      <c r="AH8" s="639"/>
      <c r="AI8" s="639"/>
      <c r="AJ8" s="639"/>
      <c r="AK8" s="639"/>
      <c r="AL8" s="592">
        <v>0.5</v>
      </c>
      <c r="AM8" s="361"/>
      <c r="AN8" s="361"/>
      <c r="AO8" s="640"/>
      <c r="AP8" s="587" t="s">
        <v>122</v>
      </c>
      <c r="AQ8" s="588"/>
      <c r="AR8" s="588"/>
      <c r="AS8" s="588"/>
      <c r="AT8" s="588"/>
      <c r="AU8" s="588"/>
      <c r="AV8" s="588"/>
      <c r="AW8" s="588"/>
      <c r="AX8" s="588"/>
      <c r="AY8" s="588"/>
      <c r="AZ8" s="588"/>
      <c r="BA8" s="588"/>
      <c r="BB8" s="588"/>
      <c r="BC8" s="588"/>
      <c r="BD8" s="588"/>
      <c r="BE8" s="588"/>
      <c r="BF8" s="589"/>
      <c r="BG8" s="590">
        <v>62559</v>
      </c>
      <c r="BH8" s="413"/>
      <c r="BI8" s="413"/>
      <c r="BJ8" s="413"/>
      <c r="BK8" s="413"/>
      <c r="BL8" s="413"/>
      <c r="BM8" s="413"/>
      <c r="BN8" s="591"/>
      <c r="BO8" s="638">
        <v>1.1000000000000001</v>
      </c>
      <c r="BP8" s="638"/>
      <c r="BQ8" s="638"/>
      <c r="BR8" s="638"/>
      <c r="BS8" s="594" t="s">
        <v>201</v>
      </c>
      <c r="BT8" s="413"/>
      <c r="BU8" s="413"/>
      <c r="BV8" s="413"/>
      <c r="BW8" s="413"/>
      <c r="BX8" s="413"/>
      <c r="BY8" s="413"/>
      <c r="BZ8" s="413"/>
      <c r="CA8" s="413"/>
      <c r="CB8" s="632"/>
      <c r="CD8" s="587" t="s">
        <v>333</v>
      </c>
      <c r="CE8" s="588"/>
      <c r="CF8" s="588"/>
      <c r="CG8" s="588"/>
      <c r="CH8" s="588"/>
      <c r="CI8" s="588"/>
      <c r="CJ8" s="588"/>
      <c r="CK8" s="588"/>
      <c r="CL8" s="588"/>
      <c r="CM8" s="588"/>
      <c r="CN8" s="588"/>
      <c r="CO8" s="588"/>
      <c r="CP8" s="588"/>
      <c r="CQ8" s="589"/>
      <c r="CR8" s="590">
        <v>4294427</v>
      </c>
      <c r="CS8" s="413"/>
      <c r="CT8" s="413"/>
      <c r="CU8" s="413"/>
      <c r="CV8" s="413"/>
      <c r="CW8" s="413"/>
      <c r="CX8" s="413"/>
      <c r="CY8" s="591"/>
      <c r="CZ8" s="638">
        <v>33.1</v>
      </c>
      <c r="DA8" s="638"/>
      <c r="DB8" s="638"/>
      <c r="DC8" s="638"/>
      <c r="DD8" s="594">
        <v>42500</v>
      </c>
      <c r="DE8" s="413"/>
      <c r="DF8" s="413"/>
      <c r="DG8" s="413"/>
      <c r="DH8" s="413"/>
      <c r="DI8" s="413"/>
      <c r="DJ8" s="413"/>
      <c r="DK8" s="413"/>
      <c r="DL8" s="413"/>
      <c r="DM8" s="413"/>
      <c r="DN8" s="413"/>
      <c r="DO8" s="413"/>
      <c r="DP8" s="591"/>
      <c r="DQ8" s="594">
        <v>2407393</v>
      </c>
      <c r="DR8" s="413"/>
      <c r="DS8" s="413"/>
      <c r="DT8" s="413"/>
      <c r="DU8" s="413"/>
      <c r="DV8" s="413"/>
      <c r="DW8" s="413"/>
      <c r="DX8" s="413"/>
      <c r="DY8" s="413"/>
      <c r="DZ8" s="413"/>
      <c r="EA8" s="413"/>
      <c r="EB8" s="413"/>
      <c r="EC8" s="632"/>
    </row>
    <row r="9" spans="2:143" ht="11.25" customHeight="1" x14ac:dyDescent="0.2">
      <c r="B9" s="587" t="s">
        <v>334</v>
      </c>
      <c r="C9" s="588"/>
      <c r="D9" s="588"/>
      <c r="E9" s="588"/>
      <c r="F9" s="588"/>
      <c r="G9" s="588"/>
      <c r="H9" s="588"/>
      <c r="I9" s="588"/>
      <c r="J9" s="588"/>
      <c r="K9" s="588"/>
      <c r="L9" s="588"/>
      <c r="M9" s="588"/>
      <c r="N9" s="588"/>
      <c r="O9" s="588"/>
      <c r="P9" s="588"/>
      <c r="Q9" s="589"/>
      <c r="R9" s="590">
        <v>28008</v>
      </c>
      <c r="S9" s="413"/>
      <c r="T9" s="413"/>
      <c r="U9" s="413"/>
      <c r="V9" s="413"/>
      <c r="W9" s="413"/>
      <c r="X9" s="413"/>
      <c r="Y9" s="591"/>
      <c r="Z9" s="638">
        <v>0.2</v>
      </c>
      <c r="AA9" s="638"/>
      <c r="AB9" s="638"/>
      <c r="AC9" s="638"/>
      <c r="AD9" s="639">
        <v>28008</v>
      </c>
      <c r="AE9" s="639"/>
      <c r="AF9" s="639"/>
      <c r="AG9" s="639"/>
      <c r="AH9" s="639"/>
      <c r="AI9" s="639"/>
      <c r="AJ9" s="639"/>
      <c r="AK9" s="639"/>
      <c r="AL9" s="592">
        <v>0.4</v>
      </c>
      <c r="AM9" s="361"/>
      <c r="AN9" s="361"/>
      <c r="AO9" s="640"/>
      <c r="AP9" s="587" t="s">
        <v>336</v>
      </c>
      <c r="AQ9" s="588"/>
      <c r="AR9" s="588"/>
      <c r="AS9" s="588"/>
      <c r="AT9" s="588"/>
      <c r="AU9" s="588"/>
      <c r="AV9" s="588"/>
      <c r="AW9" s="588"/>
      <c r="AX9" s="588"/>
      <c r="AY9" s="588"/>
      <c r="AZ9" s="588"/>
      <c r="BA9" s="588"/>
      <c r="BB9" s="588"/>
      <c r="BC9" s="588"/>
      <c r="BD9" s="588"/>
      <c r="BE9" s="588"/>
      <c r="BF9" s="589"/>
      <c r="BG9" s="590">
        <v>2256582</v>
      </c>
      <c r="BH9" s="413"/>
      <c r="BI9" s="413"/>
      <c r="BJ9" s="413"/>
      <c r="BK9" s="413"/>
      <c r="BL9" s="413"/>
      <c r="BM9" s="413"/>
      <c r="BN9" s="591"/>
      <c r="BO9" s="638">
        <v>40.1</v>
      </c>
      <c r="BP9" s="638"/>
      <c r="BQ9" s="638"/>
      <c r="BR9" s="638"/>
      <c r="BS9" s="594" t="s">
        <v>201</v>
      </c>
      <c r="BT9" s="413"/>
      <c r="BU9" s="413"/>
      <c r="BV9" s="413"/>
      <c r="BW9" s="413"/>
      <c r="BX9" s="413"/>
      <c r="BY9" s="413"/>
      <c r="BZ9" s="413"/>
      <c r="CA9" s="413"/>
      <c r="CB9" s="632"/>
      <c r="CD9" s="587" t="s">
        <v>338</v>
      </c>
      <c r="CE9" s="588"/>
      <c r="CF9" s="588"/>
      <c r="CG9" s="588"/>
      <c r="CH9" s="588"/>
      <c r="CI9" s="588"/>
      <c r="CJ9" s="588"/>
      <c r="CK9" s="588"/>
      <c r="CL9" s="588"/>
      <c r="CM9" s="588"/>
      <c r="CN9" s="588"/>
      <c r="CO9" s="588"/>
      <c r="CP9" s="588"/>
      <c r="CQ9" s="589"/>
      <c r="CR9" s="590">
        <v>865232</v>
      </c>
      <c r="CS9" s="413"/>
      <c r="CT9" s="413"/>
      <c r="CU9" s="413"/>
      <c r="CV9" s="413"/>
      <c r="CW9" s="413"/>
      <c r="CX9" s="413"/>
      <c r="CY9" s="591"/>
      <c r="CZ9" s="638">
        <v>6.7</v>
      </c>
      <c r="DA9" s="638"/>
      <c r="DB9" s="638"/>
      <c r="DC9" s="638"/>
      <c r="DD9" s="594">
        <v>55246</v>
      </c>
      <c r="DE9" s="413"/>
      <c r="DF9" s="413"/>
      <c r="DG9" s="413"/>
      <c r="DH9" s="413"/>
      <c r="DI9" s="413"/>
      <c r="DJ9" s="413"/>
      <c r="DK9" s="413"/>
      <c r="DL9" s="413"/>
      <c r="DM9" s="413"/>
      <c r="DN9" s="413"/>
      <c r="DO9" s="413"/>
      <c r="DP9" s="591"/>
      <c r="DQ9" s="594">
        <v>757500</v>
      </c>
      <c r="DR9" s="413"/>
      <c r="DS9" s="413"/>
      <c r="DT9" s="413"/>
      <c r="DU9" s="413"/>
      <c r="DV9" s="413"/>
      <c r="DW9" s="413"/>
      <c r="DX9" s="413"/>
      <c r="DY9" s="413"/>
      <c r="DZ9" s="413"/>
      <c r="EA9" s="413"/>
      <c r="EB9" s="413"/>
      <c r="EC9" s="632"/>
    </row>
    <row r="10" spans="2:143" ht="11.25" customHeight="1" x14ac:dyDescent="0.2">
      <c r="B10" s="587" t="s">
        <v>129</v>
      </c>
      <c r="C10" s="588"/>
      <c r="D10" s="588"/>
      <c r="E10" s="588"/>
      <c r="F10" s="588"/>
      <c r="G10" s="588"/>
      <c r="H10" s="588"/>
      <c r="I10" s="588"/>
      <c r="J10" s="588"/>
      <c r="K10" s="588"/>
      <c r="L10" s="588"/>
      <c r="M10" s="588"/>
      <c r="N10" s="588"/>
      <c r="O10" s="588"/>
      <c r="P10" s="588"/>
      <c r="Q10" s="589"/>
      <c r="R10" s="590" t="s">
        <v>201</v>
      </c>
      <c r="S10" s="413"/>
      <c r="T10" s="413"/>
      <c r="U10" s="413"/>
      <c r="V10" s="413"/>
      <c r="W10" s="413"/>
      <c r="X10" s="413"/>
      <c r="Y10" s="591"/>
      <c r="Z10" s="638" t="s">
        <v>201</v>
      </c>
      <c r="AA10" s="638"/>
      <c r="AB10" s="638"/>
      <c r="AC10" s="638"/>
      <c r="AD10" s="639" t="s">
        <v>201</v>
      </c>
      <c r="AE10" s="639"/>
      <c r="AF10" s="639"/>
      <c r="AG10" s="639"/>
      <c r="AH10" s="639"/>
      <c r="AI10" s="639"/>
      <c r="AJ10" s="639"/>
      <c r="AK10" s="639"/>
      <c r="AL10" s="592" t="s">
        <v>201</v>
      </c>
      <c r="AM10" s="361"/>
      <c r="AN10" s="361"/>
      <c r="AO10" s="640"/>
      <c r="AP10" s="587" t="s">
        <v>191</v>
      </c>
      <c r="AQ10" s="588"/>
      <c r="AR10" s="588"/>
      <c r="AS10" s="588"/>
      <c r="AT10" s="588"/>
      <c r="AU10" s="588"/>
      <c r="AV10" s="588"/>
      <c r="AW10" s="588"/>
      <c r="AX10" s="588"/>
      <c r="AY10" s="588"/>
      <c r="AZ10" s="588"/>
      <c r="BA10" s="588"/>
      <c r="BB10" s="588"/>
      <c r="BC10" s="588"/>
      <c r="BD10" s="588"/>
      <c r="BE10" s="588"/>
      <c r="BF10" s="589"/>
      <c r="BG10" s="590">
        <v>128533</v>
      </c>
      <c r="BH10" s="413"/>
      <c r="BI10" s="413"/>
      <c r="BJ10" s="413"/>
      <c r="BK10" s="413"/>
      <c r="BL10" s="413"/>
      <c r="BM10" s="413"/>
      <c r="BN10" s="591"/>
      <c r="BO10" s="638">
        <v>2.2999999999999998</v>
      </c>
      <c r="BP10" s="638"/>
      <c r="BQ10" s="638"/>
      <c r="BR10" s="638"/>
      <c r="BS10" s="594">
        <v>22091</v>
      </c>
      <c r="BT10" s="413"/>
      <c r="BU10" s="413"/>
      <c r="BV10" s="413"/>
      <c r="BW10" s="413"/>
      <c r="BX10" s="413"/>
      <c r="BY10" s="413"/>
      <c r="BZ10" s="413"/>
      <c r="CA10" s="413"/>
      <c r="CB10" s="632"/>
      <c r="CD10" s="587" t="s">
        <v>42</v>
      </c>
      <c r="CE10" s="588"/>
      <c r="CF10" s="588"/>
      <c r="CG10" s="588"/>
      <c r="CH10" s="588"/>
      <c r="CI10" s="588"/>
      <c r="CJ10" s="588"/>
      <c r="CK10" s="588"/>
      <c r="CL10" s="588"/>
      <c r="CM10" s="588"/>
      <c r="CN10" s="588"/>
      <c r="CO10" s="588"/>
      <c r="CP10" s="588"/>
      <c r="CQ10" s="589"/>
      <c r="CR10" s="590" t="s">
        <v>201</v>
      </c>
      <c r="CS10" s="413"/>
      <c r="CT10" s="413"/>
      <c r="CU10" s="413"/>
      <c r="CV10" s="413"/>
      <c r="CW10" s="413"/>
      <c r="CX10" s="413"/>
      <c r="CY10" s="591"/>
      <c r="CZ10" s="638" t="s">
        <v>201</v>
      </c>
      <c r="DA10" s="638"/>
      <c r="DB10" s="638"/>
      <c r="DC10" s="638"/>
      <c r="DD10" s="594" t="s">
        <v>201</v>
      </c>
      <c r="DE10" s="413"/>
      <c r="DF10" s="413"/>
      <c r="DG10" s="413"/>
      <c r="DH10" s="413"/>
      <c r="DI10" s="413"/>
      <c r="DJ10" s="413"/>
      <c r="DK10" s="413"/>
      <c r="DL10" s="413"/>
      <c r="DM10" s="413"/>
      <c r="DN10" s="413"/>
      <c r="DO10" s="413"/>
      <c r="DP10" s="591"/>
      <c r="DQ10" s="594" t="s">
        <v>201</v>
      </c>
      <c r="DR10" s="413"/>
      <c r="DS10" s="413"/>
      <c r="DT10" s="413"/>
      <c r="DU10" s="413"/>
      <c r="DV10" s="413"/>
      <c r="DW10" s="413"/>
      <c r="DX10" s="413"/>
      <c r="DY10" s="413"/>
      <c r="DZ10" s="413"/>
      <c r="EA10" s="413"/>
      <c r="EB10" s="413"/>
      <c r="EC10" s="632"/>
    </row>
    <row r="11" spans="2:143" ht="11.25" customHeight="1" x14ac:dyDescent="0.2">
      <c r="B11" s="587" t="s">
        <v>340</v>
      </c>
      <c r="C11" s="588"/>
      <c r="D11" s="588"/>
      <c r="E11" s="588"/>
      <c r="F11" s="588"/>
      <c r="G11" s="588"/>
      <c r="H11" s="588"/>
      <c r="I11" s="588"/>
      <c r="J11" s="588"/>
      <c r="K11" s="588"/>
      <c r="L11" s="588"/>
      <c r="M11" s="588"/>
      <c r="N11" s="588"/>
      <c r="O11" s="588"/>
      <c r="P11" s="588"/>
      <c r="Q11" s="589"/>
      <c r="R11" s="590" t="s">
        <v>201</v>
      </c>
      <c r="S11" s="413"/>
      <c r="T11" s="413"/>
      <c r="U11" s="413"/>
      <c r="V11" s="413"/>
      <c r="W11" s="413"/>
      <c r="X11" s="413"/>
      <c r="Y11" s="591"/>
      <c r="Z11" s="638" t="s">
        <v>201</v>
      </c>
      <c r="AA11" s="638"/>
      <c r="AB11" s="638"/>
      <c r="AC11" s="638"/>
      <c r="AD11" s="639" t="s">
        <v>201</v>
      </c>
      <c r="AE11" s="639"/>
      <c r="AF11" s="639"/>
      <c r="AG11" s="639"/>
      <c r="AH11" s="639"/>
      <c r="AI11" s="639"/>
      <c r="AJ11" s="639"/>
      <c r="AK11" s="639"/>
      <c r="AL11" s="592" t="s">
        <v>201</v>
      </c>
      <c r="AM11" s="361"/>
      <c r="AN11" s="361"/>
      <c r="AO11" s="640"/>
      <c r="AP11" s="587" t="s">
        <v>341</v>
      </c>
      <c r="AQ11" s="588"/>
      <c r="AR11" s="588"/>
      <c r="AS11" s="588"/>
      <c r="AT11" s="588"/>
      <c r="AU11" s="588"/>
      <c r="AV11" s="588"/>
      <c r="AW11" s="588"/>
      <c r="AX11" s="588"/>
      <c r="AY11" s="588"/>
      <c r="AZ11" s="588"/>
      <c r="BA11" s="588"/>
      <c r="BB11" s="588"/>
      <c r="BC11" s="588"/>
      <c r="BD11" s="588"/>
      <c r="BE11" s="588"/>
      <c r="BF11" s="589"/>
      <c r="BG11" s="590">
        <v>326439</v>
      </c>
      <c r="BH11" s="413"/>
      <c r="BI11" s="413"/>
      <c r="BJ11" s="413"/>
      <c r="BK11" s="413"/>
      <c r="BL11" s="413"/>
      <c r="BM11" s="413"/>
      <c r="BN11" s="591"/>
      <c r="BO11" s="638">
        <v>5.8</v>
      </c>
      <c r="BP11" s="638"/>
      <c r="BQ11" s="638"/>
      <c r="BR11" s="638"/>
      <c r="BS11" s="594">
        <v>65011</v>
      </c>
      <c r="BT11" s="413"/>
      <c r="BU11" s="413"/>
      <c r="BV11" s="413"/>
      <c r="BW11" s="413"/>
      <c r="BX11" s="413"/>
      <c r="BY11" s="413"/>
      <c r="BZ11" s="413"/>
      <c r="CA11" s="413"/>
      <c r="CB11" s="632"/>
      <c r="CD11" s="587" t="s">
        <v>344</v>
      </c>
      <c r="CE11" s="588"/>
      <c r="CF11" s="588"/>
      <c r="CG11" s="588"/>
      <c r="CH11" s="588"/>
      <c r="CI11" s="588"/>
      <c r="CJ11" s="588"/>
      <c r="CK11" s="588"/>
      <c r="CL11" s="588"/>
      <c r="CM11" s="588"/>
      <c r="CN11" s="588"/>
      <c r="CO11" s="588"/>
      <c r="CP11" s="588"/>
      <c r="CQ11" s="589"/>
      <c r="CR11" s="590">
        <v>106927</v>
      </c>
      <c r="CS11" s="413"/>
      <c r="CT11" s="413"/>
      <c r="CU11" s="413"/>
      <c r="CV11" s="413"/>
      <c r="CW11" s="413"/>
      <c r="CX11" s="413"/>
      <c r="CY11" s="591"/>
      <c r="CZ11" s="638">
        <v>0.8</v>
      </c>
      <c r="DA11" s="638"/>
      <c r="DB11" s="638"/>
      <c r="DC11" s="638"/>
      <c r="DD11" s="594">
        <v>1717</v>
      </c>
      <c r="DE11" s="413"/>
      <c r="DF11" s="413"/>
      <c r="DG11" s="413"/>
      <c r="DH11" s="413"/>
      <c r="DI11" s="413"/>
      <c r="DJ11" s="413"/>
      <c r="DK11" s="413"/>
      <c r="DL11" s="413"/>
      <c r="DM11" s="413"/>
      <c r="DN11" s="413"/>
      <c r="DO11" s="413"/>
      <c r="DP11" s="591"/>
      <c r="DQ11" s="594">
        <v>87935</v>
      </c>
      <c r="DR11" s="413"/>
      <c r="DS11" s="413"/>
      <c r="DT11" s="413"/>
      <c r="DU11" s="413"/>
      <c r="DV11" s="413"/>
      <c r="DW11" s="413"/>
      <c r="DX11" s="413"/>
      <c r="DY11" s="413"/>
      <c r="DZ11" s="413"/>
      <c r="EA11" s="413"/>
      <c r="EB11" s="413"/>
      <c r="EC11" s="632"/>
    </row>
    <row r="12" spans="2:143" ht="11.25" customHeight="1" x14ac:dyDescent="0.2">
      <c r="B12" s="587" t="s">
        <v>103</v>
      </c>
      <c r="C12" s="588"/>
      <c r="D12" s="588"/>
      <c r="E12" s="588"/>
      <c r="F12" s="588"/>
      <c r="G12" s="588"/>
      <c r="H12" s="588"/>
      <c r="I12" s="588"/>
      <c r="J12" s="588"/>
      <c r="K12" s="588"/>
      <c r="L12" s="588"/>
      <c r="M12" s="588"/>
      <c r="N12" s="588"/>
      <c r="O12" s="588"/>
      <c r="P12" s="588"/>
      <c r="Q12" s="589"/>
      <c r="R12" s="590">
        <v>581641</v>
      </c>
      <c r="S12" s="413"/>
      <c r="T12" s="413"/>
      <c r="U12" s="413"/>
      <c r="V12" s="413"/>
      <c r="W12" s="413"/>
      <c r="X12" s="413"/>
      <c r="Y12" s="591"/>
      <c r="Z12" s="638">
        <v>4.4000000000000004</v>
      </c>
      <c r="AA12" s="638"/>
      <c r="AB12" s="638"/>
      <c r="AC12" s="638"/>
      <c r="AD12" s="639">
        <v>581641</v>
      </c>
      <c r="AE12" s="639"/>
      <c r="AF12" s="639"/>
      <c r="AG12" s="639"/>
      <c r="AH12" s="639"/>
      <c r="AI12" s="639"/>
      <c r="AJ12" s="639"/>
      <c r="AK12" s="639"/>
      <c r="AL12" s="592">
        <v>7.4</v>
      </c>
      <c r="AM12" s="361"/>
      <c r="AN12" s="361"/>
      <c r="AO12" s="640"/>
      <c r="AP12" s="587" t="s">
        <v>345</v>
      </c>
      <c r="AQ12" s="588"/>
      <c r="AR12" s="588"/>
      <c r="AS12" s="588"/>
      <c r="AT12" s="588"/>
      <c r="AU12" s="588"/>
      <c r="AV12" s="588"/>
      <c r="AW12" s="588"/>
      <c r="AX12" s="588"/>
      <c r="AY12" s="588"/>
      <c r="AZ12" s="588"/>
      <c r="BA12" s="588"/>
      <c r="BB12" s="588"/>
      <c r="BC12" s="588"/>
      <c r="BD12" s="588"/>
      <c r="BE12" s="588"/>
      <c r="BF12" s="589"/>
      <c r="BG12" s="590">
        <v>2318666</v>
      </c>
      <c r="BH12" s="413"/>
      <c r="BI12" s="413"/>
      <c r="BJ12" s="413"/>
      <c r="BK12" s="413"/>
      <c r="BL12" s="413"/>
      <c r="BM12" s="413"/>
      <c r="BN12" s="591"/>
      <c r="BO12" s="638">
        <v>41.2</v>
      </c>
      <c r="BP12" s="638"/>
      <c r="BQ12" s="638"/>
      <c r="BR12" s="638"/>
      <c r="BS12" s="594" t="s">
        <v>201</v>
      </c>
      <c r="BT12" s="413"/>
      <c r="BU12" s="413"/>
      <c r="BV12" s="413"/>
      <c r="BW12" s="413"/>
      <c r="BX12" s="413"/>
      <c r="BY12" s="413"/>
      <c r="BZ12" s="413"/>
      <c r="CA12" s="413"/>
      <c r="CB12" s="632"/>
      <c r="CD12" s="587" t="s">
        <v>88</v>
      </c>
      <c r="CE12" s="588"/>
      <c r="CF12" s="588"/>
      <c r="CG12" s="588"/>
      <c r="CH12" s="588"/>
      <c r="CI12" s="588"/>
      <c r="CJ12" s="588"/>
      <c r="CK12" s="588"/>
      <c r="CL12" s="588"/>
      <c r="CM12" s="588"/>
      <c r="CN12" s="588"/>
      <c r="CO12" s="588"/>
      <c r="CP12" s="588"/>
      <c r="CQ12" s="589"/>
      <c r="CR12" s="590">
        <v>149381</v>
      </c>
      <c r="CS12" s="413"/>
      <c r="CT12" s="413"/>
      <c r="CU12" s="413"/>
      <c r="CV12" s="413"/>
      <c r="CW12" s="413"/>
      <c r="CX12" s="413"/>
      <c r="CY12" s="591"/>
      <c r="CZ12" s="638">
        <v>1.1000000000000001</v>
      </c>
      <c r="DA12" s="638"/>
      <c r="DB12" s="638"/>
      <c r="DC12" s="638"/>
      <c r="DD12" s="594">
        <v>2822</v>
      </c>
      <c r="DE12" s="413"/>
      <c r="DF12" s="413"/>
      <c r="DG12" s="413"/>
      <c r="DH12" s="413"/>
      <c r="DI12" s="413"/>
      <c r="DJ12" s="413"/>
      <c r="DK12" s="413"/>
      <c r="DL12" s="413"/>
      <c r="DM12" s="413"/>
      <c r="DN12" s="413"/>
      <c r="DO12" s="413"/>
      <c r="DP12" s="591"/>
      <c r="DQ12" s="594">
        <v>129116</v>
      </c>
      <c r="DR12" s="413"/>
      <c r="DS12" s="413"/>
      <c r="DT12" s="413"/>
      <c r="DU12" s="413"/>
      <c r="DV12" s="413"/>
      <c r="DW12" s="413"/>
      <c r="DX12" s="413"/>
      <c r="DY12" s="413"/>
      <c r="DZ12" s="413"/>
      <c r="EA12" s="413"/>
      <c r="EB12" s="413"/>
      <c r="EC12" s="632"/>
    </row>
    <row r="13" spans="2:143" ht="11.25" customHeight="1" x14ac:dyDescent="0.2">
      <c r="B13" s="587" t="s">
        <v>144</v>
      </c>
      <c r="C13" s="588"/>
      <c r="D13" s="588"/>
      <c r="E13" s="588"/>
      <c r="F13" s="588"/>
      <c r="G13" s="588"/>
      <c r="H13" s="588"/>
      <c r="I13" s="588"/>
      <c r="J13" s="588"/>
      <c r="K13" s="588"/>
      <c r="L13" s="588"/>
      <c r="M13" s="588"/>
      <c r="N13" s="588"/>
      <c r="O13" s="588"/>
      <c r="P13" s="588"/>
      <c r="Q13" s="589"/>
      <c r="R13" s="590" t="s">
        <v>201</v>
      </c>
      <c r="S13" s="413"/>
      <c r="T13" s="413"/>
      <c r="U13" s="413"/>
      <c r="V13" s="413"/>
      <c r="W13" s="413"/>
      <c r="X13" s="413"/>
      <c r="Y13" s="591"/>
      <c r="Z13" s="638" t="s">
        <v>201</v>
      </c>
      <c r="AA13" s="638"/>
      <c r="AB13" s="638"/>
      <c r="AC13" s="638"/>
      <c r="AD13" s="639" t="s">
        <v>201</v>
      </c>
      <c r="AE13" s="639"/>
      <c r="AF13" s="639"/>
      <c r="AG13" s="639"/>
      <c r="AH13" s="639"/>
      <c r="AI13" s="639"/>
      <c r="AJ13" s="639"/>
      <c r="AK13" s="639"/>
      <c r="AL13" s="592" t="s">
        <v>201</v>
      </c>
      <c r="AM13" s="361"/>
      <c r="AN13" s="361"/>
      <c r="AO13" s="640"/>
      <c r="AP13" s="587" t="s">
        <v>148</v>
      </c>
      <c r="AQ13" s="588"/>
      <c r="AR13" s="588"/>
      <c r="AS13" s="588"/>
      <c r="AT13" s="588"/>
      <c r="AU13" s="588"/>
      <c r="AV13" s="588"/>
      <c r="AW13" s="588"/>
      <c r="AX13" s="588"/>
      <c r="AY13" s="588"/>
      <c r="AZ13" s="588"/>
      <c r="BA13" s="588"/>
      <c r="BB13" s="588"/>
      <c r="BC13" s="588"/>
      <c r="BD13" s="588"/>
      <c r="BE13" s="588"/>
      <c r="BF13" s="589"/>
      <c r="BG13" s="590">
        <v>2310636</v>
      </c>
      <c r="BH13" s="413"/>
      <c r="BI13" s="413"/>
      <c r="BJ13" s="413"/>
      <c r="BK13" s="413"/>
      <c r="BL13" s="413"/>
      <c r="BM13" s="413"/>
      <c r="BN13" s="591"/>
      <c r="BO13" s="638">
        <v>41.1</v>
      </c>
      <c r="BP13" s="638"/>
      <c r="BQ13" s="638"/>
      <c r="BR13" s="638"/>
      <c r="BS13" s="594" t="s">
        <v>201</v>
      </c>
      <c r="BT13" s="413"/>
      <c r="BU13" s="413"/>
      <c r="BV13" s="413"/>
      <c r="BW13" s="413"/>
      <c r="BX13" s="413"/>
      <c r="BY13" s="413"/>
      <c r="BZ13" s="413"/>
      <c r="CA13" s="413"/>
      <c r="CB13" s="632"/>
      <c r="CD13" s="587" t="s">
        <v>346</v>
      </c>
      <c r="CE13" s="588"/>
      <c r="CF13" s="588"/>
      <c r="CG13" s="588"/>
      <c r="CH13" s="588"/>
      <c r="CI13" s="588"/>
      <c r="CJ13" s="588"/>
      <c r="CK13" s="588"/>
      <c r="CL13" s="588"/>
      <c r="CM13" s="588"/>
      <c r="CN13" s="588"/>
      <c r="CO13" s="588"/>
      <c r="CP13" s="588"/>
      <c r="CQ13" s="589"/>
      <c r="CR13" s="590">
        <v>1786061</v>
      </c>
      <c r="CS13" s="413"/>
      <c r="CT13" s="413"/>
      <c r="CU13" s="413"/>
      <c r="CV13" s="413"/>
      <c r="CW13" s="413"/>
      <c r="CX13" s="413"/>
      <c r="CY13" s="591"/>
      <c r="CZ13" s="638">
        <v>13.7</v>
      </c>
      <c r="DA13" s="638"/>
      <c r="DB13" s="638"/>
      <c r="DC13" s="638"/>
      <c r="DD13" s="594">
        <v>420539</v>
      </c>
      <c r="DE13" s="413"/>
      <c r="DF13" s="413"/>
      <c r="DG13" s="413"/>
      <c r="DH13" s="413"/>
      <c r="DI13" s="413"/>
      <c r="DJ13" s="413"/>
      <c r="DK13" s="413"/>
      <c r="DL13" s="413"/>
      <c r="DM13" s="413"/>
      <c r="DN13" s="413"/>
      <c r="DO13" s="413"/>
      <c r="DP13" s="591"/>
      <c r="DQ13" s="594">
        <v>1355139</v>
      </c>
      <c r="DR13" s="413"/>
      <c r="DS13" s="413"/>
      <c r="DT13" s="413"/>
      <c r="DU13" s="413"/>
      <c r="DV13" s="413"/>
      <c r="DW13" s="413"/>
      <c r="DX13" s="413"/>
      <c r="DY13" s="413"/>
      <c r="DZ13" s="413"/>
      <c r="EA13" s="413"/>
      <c r="EB13" s="413"/>
      <c r="EC13" s="632"/>
    </row>
    <row r="14" spans="2:143" ht="11.25" customHeight="1" x14ac:dyDescent="0.2">
      <c r="B14" s="587" t="s">
        <v>347</v>
      </c>
      <c r="C14" s="588"/>
      <c r="D14" s="588"/>
      <c r="E14" s="588"/>
      <c r="F14" s="588"/>
      <c r="G14" s="588"/>
      <c r="H14" s="588"/>
      <c r="I14" s="588"/>
      <c r="J14" s="588"/>
      <c r="K14" s="588"/>
      <c r="L14" s="588"/>
      <c r="M14" s="588"/>
      <c r="N14" s="588"/>
      <c r="O14" s="588"/>
      <c r="P14" s="588"/>
      <c r="Q14" s="589"/>
      <c r="R14" s="590" t="s">
        <v>201</v>
      </c>
      <c r="S14" s="413"/>
      <c r="T14" s="413"/>
      <c r="U14" s="413"/>
      <c r="V14" s="413"/>
      <c r="W14" s="413"/>
      <c r="X14" s="413"/>
      <c r="Y14" s="591"/>
      <c r="Z14" s="638" t="s">
        <v>201</v>
      </c>
      <c r="AA14" s="638"/>
      <c r="AB14" s="638"/>
      <c r="AC14" s="638"/>
      <c r="AD14" s="639" t="s">
        <v>201</v>
      </c>
      <c r="AE14" s="639"/>
      <c r="AF14" s="639"/>
      <c r="AG14" s="639"/>
      <c r="AH14" s="639"/>
      <c r="AI14" s="639"/>
      <c r="AJ14" s="639"/>
      <c r="AK14" s="639"/>
      <c r="AL14" s="592" t="s">
        <v>201</v>
      </c>
      <c r="AM14" s="361"/>
      <c r="AN14" s="361"/>
      <c r="AO14" s="640"/>
      <c r="AP14" s="587" t="s">
        <v>217</v>
      </c>
      <c r="AQ14" s="588"/>
      <c r="AR14" s="588"/>
      <c r="AS14" s="588"/>
      <c r="AT14" s="588"/>
      <c r="AU14" s="588"/>
      <c r="AV14" s="588"/>
      <c r="AW14" s="588"/>
      <c r="AX14" s="588"/>
      <c r="AY14" s="588"/>
      <c r="AZ14" s="588"/>
      <c r="BA14" s="588"/>
      <c r="BB14" s="588"/>
      <c r="BC14" s="588"/>
      <c r="BD14" s="588"/>
      <c r="BE14" s="588"/>
      <c r="BF14" s="589"/>
      <c r="BG14" s="590">
        <v>65805</v>
      </c>
      <c r="BH14" s="413"/>
      <c r="BI14" s="413"/>
      <c r="BJ14" s="413"/>
      <c r="BK14" s="413"/>
      <c r="BL14" s="413"/>
      <c r="BM14" s="413"/>
      <c r="BN14" s="591"/>
      <c r="BO14" s="638">
        <v>1.2</v>
      </c>
      <c r="BP14" s="638"/>
      <c r="BQ14" s="638"/>
      <c r="BR14" s="638"/>
      <c r="BS14" s="594" t="s">
        <v>201</v>
      </c>
      <c r="BT14" s="413"/>
      <c r="BU14" s="413"/>
      <c r="BV14" s="413"/>
      <c r="BW14" s="413"/>
      <c r="BX14" s="413"/>
      <c r="BY14" s="413"/>
      <c r="BZ14" s="413"/>
      <c r="CA14" s="413"/>
      <c r="CB14" s="632"/>
      <c r="CD14" s="587" t="s">
        <v>348</v>
      </c>
      <c r="CE14" s="588"/>
      <c r="CF14" s="588"/>
      <c r="CG14" s="588"/>
      <c r="CH14" s="588"/>
      <c r="CI14" s="588"/>
      <c r="CJ14" s="588"/>
      <c r="CK14" s="588"/>
      <c r="CL14" s="588"/>
      <c r="CM14" s="588"/>
      <c r="CN14" s="588"/>
      <c r="CO14" s="588"/>
      <c r="CP14" s="588"/>
      <c r="CQ14" s="589"/>
      <c r="CR14" s="590">
        <v>732623</v>
      </c>
      <c r="CS14" s="413"/>
      <c r="CT14" s="413"/>
      <c r="CU14" s="413"/>
      <c r="CV14" s="413"/>
      <c r="CW14" s="413"/>
      <c r="CX14" s="413"/>
      <c r="CY14" s="591"/>
      <c r="CZ14" s="638">
        <v>5.6</v>
      </c>
      <c r="DA14" s="638"/>
      <c r="DB14" s="638"/>
      <c r="DC14" s="638"/>
      <c r="DD14" s="594">
        <v>217605</v>
      </c>
      <c r="DE14" s="413"/>
      <c r="DF14" s="413"/>
      <c r="DG14" s="413"/>
      <c r="DH14" s="413"/>
      <c r="DI14" s="413"/>
      <c r="DJ14" s="413"/>
      <c r="DK14" s="413"/>
      <c r="DL14" s="413"/>
      <c r="DM14" s="413"/>
      <c r="DN14" s="413"/>
      <c r="DO14" s="413"/>
      <c r="DP14" s="591"/>
      <c r="DQ14" s="594">
        <v>505015</v>
      </c>
      <c r="DR14" s="413"/>
      <c r="DS14" s="413"/>
      <c r="DT14" s="413"/>
      <c r="DU14" s="413"/>
      <c r="DV14" s="413"/>
      <c r="DW14" s="413"/>
      <c r="DX14" s="413"/>
      <c r="DY14" s="413"/>
      <c r="DZ14" s="413"/>
      <c r="EA14" s="413"/>
      <c r="EB14" s="413"/>
      <c r="EC14" s="632"/>
    </row>
    <row r="15" spans="2:143" ht="11.25" customHeight="1" x14ac:dyDescent="0.2">
      <c r="B15" s="587" t="s">
        <v>349</v>
      </c>
      <c r="C15" s="588"/>
      <c r="D15" s="588"/>
      <c r="E15" s="588"/>
      <c r="F15" s="588"/>
      <c r="G15" s="588"/>
      <c r="H15" s="588"/>
      <c r="I15" s="588"/>
      <c r="J15" s="588"/>
      <c r="K15" s="588"/>
      <c r="L15" s="588"/>
      <c r="M15" s="588"/>
      <c r="N15" s="588"/>
      <c r="O15" s="588"/>
      <c r="P15" s="588"/>
      <c r="Q15" s="589"/>
      <c r="R15" s="590">
        <v>40982</v>
      </c>
      <c r="S15" s="413"/>
      <c r="T15" s="413"/>
      <c r="U15" s="413"/>
      <c r="V15" s="413"/>
      <c r="W15" s="413"/>
      <c r="X15" s="413"/>
      <c r="Y15" s="591"/>
      <c r="Z15" s="638">
        <v>0.3</v>
      </c>
      <c r="AA15" s="638"/>
      <c r="AB15" s="638"/>
      <c r="AC15" s="638"/>
      <c r="AD15" s="639">
        <v>40982</v>
      </c>
      <c r="AE15" s="639"/>
      <c r="AF15" s="639"/>
      <c r="AG15" s="639"/>
      <c r="AH15" s="639"/>
      <c r="AI15" s="639"/>
      <c r="AJ15" s="639"/>
      <c r="AK15" s="639"/>
      <c r="AL15" s="592">
        <v>0.5</v>
      </c>
      <c r="AM15" s="361"/>
      <c r="AN15" s="361"/>
      <c r="AO15" s="640"/>
      <c r="AP15" s="587" t="s">
        <v>351</v>
      </c>
      <c r="AQ15" s="588"/>
      <c r="AR15" s="588"/>
      <c r="AS15" s="588"/>
      <c r="AT15" s="588"/>
      <c r="AU15" s="588"/>
      <c r="AV15" s="588"/>
      <c r="AW15" s="588"/>
      <c r="AX15" s="588"/>
      <c r="AY15" s="588"/>
      <c r="AZ15" s="588"/>
      <c r="BA15" s="588"/>
      <c r="BB15" s="588"/>
      <c r="BC15" s="588"/>
      <c r="BD15" s="588"/>
      <c r="BE15" s="588"/>
      <c r="BF15" s="589"/>
      <c r="BG15" s="590">
        <v>95242</v>
      </c>
      <c r="BH15" s="413"/>
      <c r="BI15" s="413"/>
      <c r="BJ15" s="413"/>
      <c r="BK15" s="413"/>
      <c r="BL15" s="413"/>
      <c r="BM15" s="413"/>
      <c r="BN15" s="591"/>
      <c r="BO15" s="638">
        <v>1.7</v>
      </c>
      <c r="BP15" s="638"/>
      <c r="BQ15" s="638"/>
      <c r="BR15" s="638"/>
      <c r="BS15" s="594" t="s">
        <v>201</v>
      </c>
      <c r="BT15" s="413"/>
      <c r="BU15" s="413"/>
      <c r="BV15" s="413"/>
      <c r="BW15" s="413"/>
      <c r="BX15" s="413"/>
      <c r="BY15" s="413"/>
      <c r="BZ15" s="413"/>
      <c r="CA15" s="413"/>
      <c r="CB15" s="632"/>
      <c r="CD15" s="587" t="s">
        <v>352</v>
      </c>
      <c r="CE15" s="588"/>
      <c r="CF15" s="588"/>
      <c r="CG15" s="588"/>
      <c r="CH15" s="588"/>
      <c r="CI15" s="588"/>
      <c r="CJ15" s="588"/>
      <c r="CK15" s="588"/>
      <c r="CL15" s="588"/>
      <c r="CM15" s="588"/>
      <c r="CN15" s="588"/>
      <c r="CO15" s="588"/>
      <c r="CP15" s="588"/>
      <c r="CQ15" s="589"/>
      <c r="CR15" s="590">
        <v>1822449</v>
      </c>
      <c r="CS15" s="413"/>
      <c r="CT15" s="413"/>
      <c r="CU15" s="413"/>
      <c r="CV15" s="413"/>
      <c r="CW15" s="413"/>
      <c r="CX15" s="413"/>
      <c r="CY15" s="591"/>
      <c r="CZ15" s="638">
        <v>14</v>
      </c>
      <c r="DA15" s="638"/>
      <c r="DB15" s="638"/>
      <c r="DC15" s="638"/>
      <c r="DD15" s="594">
        <v>991222</v>
      </c>
      <c r="DE15" s="413"/>
      <c r="DF15" s="413"/>
      <c r="DG15" s="413"/>
      <c r="DH15" s="413"/>
      <c r="DI15" s="413"/>
      <c r="DJ15" s="413"/>
      <c r="DK15" s="413"/>
      <c r="DL15" s="413"/>
      <c r="DM15" s="413"/>
      <c r="DN15" s="413"/>
      <c r="DO15" s="413"/>
      <c r="DP15" s="591"/>
      <c r="DQ15" s="594">
        <v>1180446</v>
      </c>
      <c r="DR15" s="413"/>
      <c r="DS15" s="413"/>
      <c r="DT15" s="413"/>
      <c r="DU15" s="413"/>
      <c r="DV15" s="413"/>
      <c r="DW15" s="413"/>
      <c r="DX15" s="413"/>
      <c r="DY15" s="413"/>
      <c r="DZ15" s="413"/>
      <c r="EA15" s="413"/>
      <c r="EB15" s="413"/>
      <c r="EC15" s="632"/>
    </row>
    <row r="16" spans="2:143" ht="11.25" customHeight="1" x14ac:dyDescent="0.2">
      <c r="B16" s="587" t="s">
        <v>322</v>
      </c>
      <c r="C16" s="588"/>
      <c r="D16" s="588"/>
      <c r="E16" s="588"/>
      <c r="F16" s="588"/>
      <c r="G16" s="588"/>
      <c r="H16" s="588"/>
      <c r="I16" s="588"/>
      <c r="J16" s="588"/>
      <c r="K16" s="588"/>
      <c r="L16" s="588"/>
      <c r="M16" s="588"/>
      <c r="N16" s="588"/>
      <c r="O16" s="588"/>
      <c r="P16" s="588"/>
      <c r="Q16" s="589"/>
      <c r="R16" s="590" t="s">
        <v>201</v>
      </c>
      <c r="S16" s="413"/>
      <c r="T16" s="413"/>
      <c r="U16" s="413"/>
      <c r="V16" s="413"/>
      <c r="W16" s="413"/>
      <c r="X16" s="413"/>
      <c r="Y16" s="591"/>
      <c r="Z16" s="638" t="s">
        <v>201</v>
      </c>
      <c r="AA16" s="638"/>
      <c r="AB16" s="638"/>
      <c r="AC16" s="638"/>
      <c r="AD16" s="639" t="s">
        <v>201</v>
      </c>
      <c r="AE16" s="639"/>
      <c r="AF16" s="639"/>
      <c r="AG16" s="639"/>
      <c r="AH16" s="639"/>
      <c r="AI16" s="639"/>
      <c r="AJ16" s="639"/>
      <c r="AK16" s="639"/>
      <c r="AL16" s="592" t="s">
        <v>201</v>
      </c>
      <c r="AM16" s="361"/>
      <c r="AN16" s="361"/>
      <c r="AO16" s="640"/>
      <c r="AP16" s="587" t="s">
        <v>353</v>
      </c>
      <c r="AQ16" s="588"/>
      <c r="AR16" s="588"/>
      <c r="AS16" s="588"/>
      <c r="AT16" s="588"/>
      <c r="AU16" s="588"/>
      <c r="AV16" s="588"/>
      <c r="AW16" s="588"/>
      <c r="AX16" s="588"/>
      <c r="AY16" s="588"/>
      <c r="AZ16" s="588"/>
      <c r="BA16" s="588"/>
      <c r="BB16" s="588"/>
      <c r="BC16" s="588"/>
      <c r="BD16" s="588"/>
      <c r="BE16" s="588"/>
      <c r="BF16" s="589"/>
      <c r="BG16" s="590" t="s">
        <v>201</v>
      </c>
      <c r="BH16" s="413"/>
      <c r="BI16" s="413"/>
      <c r="BJ16" s="413"/>
      <c r="BK16" s="413"/>
      <c r="BL16" s="413"/>
      <c r="BM16" s="413"/>
      <c r="BN16" s="591"/>
      <c r="BO16" s="638" t="s">
        <v>201</v>
      </c>
      <c r="BP16" s="638"/>
      <c r="BQ16" s="638"/>
      <c r="BR16" s="638"/>
      <c r="BS16" s="594" t="s">
        <v>201</v>
      </c>
      <c r="BT16" s="413"/>
      <c r="BU16" s="413"/>
      <c r="BV16" s="413"/>
      <c r="BW16" s="413"/>
      <c r="BX16" s="413"/>
      <c r="BY16" s="413"/>
      <c r="BZ16" s="413"/>
      <c r="CA16" s="413"/>
      <c r="CB16" s="632"/>
      <c r="CD16" s="587" t="s">
        <v>354</v>
      </c>
      <c r="CE16" s="588"/>
      <c r="CF16" s="588"/>
      <c r="CG16" s="588"/>
      <c r="CH16" s="588"/>
      <c r="CI16" s="588"/>
      <c r="CJ16" s="588"/>
      <c r="CK16" s="588"/>
      <c r="CL16" s="588"/>
      <c r="CM16" s="588"/>
      <c r="CN16" s="588"/>
      <c r="CO16" s="588"/>
      <c r="CP16" s="588"/>
      <c r="CQ16" s="589"/>
      <c r="CR16" s="590">
        <v>87070</v>
      </c>
      <c r="CS16" s="413"/>
      <c r="CT16" s="413"/>
      <c r="CU16" s="413"/>
      <c r="CV16" s="413"/>
      <c r="CW16" s="413"/>
      <c r="CX16" s="413"/>
      <c r="CY16" s="591"/>
      <c r="CZ16" s="638">
        <v>0.7</v>
      </c>
      <c r="DA16" s="638"/>
      <c r="DB16" s="638"/>
      <c r="DC16" s="638"/>
      <c r="DD16" s="594" t="s">
        <v>201</v>
      </c>
      <c r="DE16" s="413"/>
      <c r="DF16" s="413"/>
      <c r="DG16" s="413"/>
      <c r="DH16" s="413"/>
      <c r="DI16" s="413"/>
      <c r="DJ16" s="413"/>
      <c r="DK16" s="413"/>
      <c r="DL16" s="413"/>
      <c r="DM16" s="413"/>
      <c r="DN16" s="413"/>
      <c r="DO16" s="413"/>
      <c r="DP16" s="591"/>
      <c r="DQ16" s="594">
        <v>20052</v>
      </c>
      <c r="DR16" s="413"/>
      <c r="DS16" s="413"/>
      <c r="DT16" s="413"/>
      <c r="DU16" s="413"/>
      <c r="DV16" s="413"/>
      <c r="DW16" s="413"/>
      <c r="DX16" s="413"/>
      <c r="DY16" s="413"/>
      <c r="DZ16" s="413"/>
      <c r="EA16" s="413"/>
      <c r="EB16" s="413"/>
      <c r="EC16" s="632"/>
    </row>
    <row r="17" spans="2:133" ht="11.25" customHeight="1" x14ac:dyDescent="0.2">
      <c r="B17" s="587" t="s">
        <v>164</v>
      </c>
      <c r="C17" s="588"/>
      <c r="D17" s="588"/>
      <c r="E17" s="588"/>
      <c r="F17" s="588"/>
      <c r="G17" s="588"/>
      <c r="H17" s="588"/>
      <c r="I17" s="588"/>
      <c r="J17" s="588"/>
      <c r="K17" s="588"/>
      <c r="L17" s="588"/>
      <c r="M17" s="588"/>
      <c r="N17" s="588"/>
      <c r="O17" s="588"/>
      <c r="P17" s="588"/>
      <c r="Q17" s="589"/>
      <c r="R17" s="590">
        <v>35755</v>
      </c>
      <c r="S17" s="413"/>
      <c r="T17" s="413"/>
      <c r="U17" s="413"/>
      <c r="V17" s="413"/>
      <c r="W17" s="413"/>
      <c r="X17" s="413"/>
      <c r="Y17" s="591"/>
      <c r="Z17" s="638">
        <v>0.3</v>
      </c>
      <c r="AA17" s="638"/>
      <c r="AB17" s="638"/>
      <c r="AC17" s="638"/>
      <c r="AD17" s="639">
        <v>35755</v>
      </c>
      <c r="AE17" s="639"/>
      <c r="AF17" s="639"/>
      <c r="AG17" s="639"/>
      <c r="AH17" s="639"/>
      <c r="AI17" s="639"/>
      <c r="AJ17" s="639"/>
      <c r="AK17" s="639"/>
      <c r="AL17" s="592">
        <v>0.5</v>
      </c>
      <c r="AM17" s="361"/>
      <c r="AN17" s="361"/>
      <c r="AO17" s="640"/>
      <c r="AP17" s="587" t="s">
        <v>355</v>
      </c>
      <c r="AQ17" s="588"/>
      <c r="AR17" s="588"/>
      <c r="AS17" s="588"/>
      <c r="AT17" s="588"/>
      <c r="AU17" s="588"/>
      <c r="AV17" s="588"/>
      <c r="AW17" s="588"/>
      <c r="AX17" s="588"/>
      <c r="AY17" s="588"/>
      <c r="AZ17" s="588"/>
      <c r="BA17" s="588"/>
      <c r="BB17" s="588"/>
      <c r="BC17" s="588"/>
      <c r="BD17" s="588"/>
      <c r="BE17" s="588"/>
      <c r="BF17" s="589"/>
      <c r="BG17" s="590" t="s">
        <v>201</v>
      </c>
      <c r="BH17" s="413"/>
      <c r="BI17" s="413"/>
      <c r="BJ17" s="413"/>
      <c r="BK17" s="413"/>
      <c r="BL17" s="413"/>
      <c r="BM17" s="413"/>
      <c r="BN17" s="591"/>
      <c r="BO17" s="638" t="s">
        <v>201</v>
      </c>
      <c r="BP17" s="638"/>
      <c r="BQ17" s="638"/>
      <c r="BR17" s="638"/>
      <c r="BS17" s="594" t="s">
        <v>201</v>
      </c>
      <c r="BT17" s="413"/>
      <c r="BU17" s="413"/>
      <c r="BV17" s="413"/>
      <c r="BW17" s="413"/>
      <c r="BX17" s="413"/>
      <c r="BY17" s="413"/>
      <c r="BZ17" s="413"/>
      <c r="CA17" s="413"/>
      <c r="CB17" s="632"/>
      <c r="CD17" s="587" t="s">
        <v>357</v>
      </c>
      <c r="CE17" s="588"/>
      <c r="CF17" s="588"/>
      <c r="CG17" s="588"/>
      <c r="CH17" s="588"/>
      <c r="CI17" s="588"/>
      <c r="CJ17" s="588"/>
      <c r="CK17" s="588"/>
      <c r="CL17" s="588"/>
      <c r="CM17" s="588"/>
      <c r="CN17" s="588"/>
      <c r="CO17" s="588"/>
      <c r="CP17" s="588"/>
      <c r="CQ17" s="589"/>
      <c r="CR17" s="590">
        <v>1578412</v>
      </c>
      <c r="CS17" s="413"/>
      <c r="CT17" s="413"/>
      <c r="CU17" s="413"/>
      <c r="CV17" s="413"/>
      <c r="CW17" s="413"/>
      <c r="CX17" s="413"/>
      <c r="CY17" s="591"/>
      <c r="CZ17" s="638">
        <v>12.1</v>
      </c>
      <c r="DA17" s="638"/>
      <c r="DB17" s="638"/>
      <c r="DC17" s="638"/>
      <c r="DD17" s="594" t="s">
        <v>201</v>
      </c>
      <c r="DE17" s="413"/>
      <c r="DF17" s="413"/>
      <c r="DG17" s="413"/>
      <c r="DH17" s="413"/>
      <c r="DI17" s="413"/>
      <c r="DJ17" s="413"/>
      <c r="DK17" s="413"/>
      <c r="DL17" s="413"/>
      <c r="DM17" s="413"/>
      <c r="DN17" s="413"/>
      <c r="DO17" s="413"/>
      <c r="DP17" s="591"/>
      <c r="DQ17" s="594">
        <v>1578412</v>
      </c>
      <c r="DR17" s="413"/>
      <c r="DS17" s="413"/>
      <c r="DT17" s="413"/>
      <c r="DU17" s="413"/>
      <c r="DV17" s="413"/>
      <c r="DW17" s="413"/>
      <c r="DX17" s="413"/>
      <c r="DY17" s="413"/>
      <c r="DZ17" s="413"/>
      <c r="EA17" s="413"/>
      <c r="EB17" s="413"/>
      <c r="EC17" s="632"/>
    </row>
    <row r="18" spans="2:133" ht="11.25" customHeight="1" x14ac:dyDescent="0.2">
      <c r="B18" s="587" t="s">
        <v>342</v>
      </c>
      <c r="C18" s="588"/>
      <c r="D18" s="588"/>
      <c r="E18" s="588"/>
      <c r="F18" s="588"/>
      <c r="G18" s="588"/>
      <c r="H18" s="588"/>
      <c r="I18" s="588"/>
      <c r="J18" s="588"/>
      <c r="K18" s="588"/>
      <c r="L18" s="588"/>
      <c r="M18" s="588"/>
      <c r="N18" s="588"/>
      <c r="O18" s="588"/>
      <c r="P18" s="588"/>
      <c r="Q18" s="589"/>
      <c r="R18" s="590">
        <v>1708959</v>
      </c>
      <c r="S18" s="413"/>
      <c r="T18" s="413"/>
      <c r="U18" s="413"/>
      <c r="V18" s="413"/>
      <c r="W18" s="413"/>
      <c r="X18" s="413"/>
      <c r="Y18" s="591"/>
      <c r="Z18" s="638">
        <v>12.9</v>
      </c>
      <c r="AA18" s="638"/>
      <c r="AB18" s="638"/>
      <c r="AC18" s="638"/>
      <c r="AD18" s="639">
        <v>1601585</v>
      </c>
      <c r="AE18" s="639"/>
      <c r="AF18" s="639"/>
      <c r="AG18" s="639"/>
      <c r="AH18" s="639"/>
      <c r="AI18" s="639"/>
      <c r="AJ18" s="639"/>
      <c r="AK18" s="639"/>
      <c r="AL18" s="592">
        <v>20.399999999999999</v>
      </c>
      <c r="AM18" s="361"/>
      <c r="AN18" s="361"/>
      <c r="AO18" s="640"/>
      <c r="AP18" s="587" t="s">
        <v>99</v>
      </c>
      <c r="AQ18" s="588"/>
      <c r="AR18" s="588"/>
      <c r="AS18" s="588"/>
      <c r="AT18" s="588"/>
      <c r="AU18" s="588"/>
      <c r="AV18" s="588"/>
      <c r="AW18" s="588"/>
      <c r="AX18" s="588"/>
      <c r="AY18" s="588"/>
      <c r="AZ18" s="588"/>
      <c r="BA18" s="588"/>
      <c r="BB18" s="588"/>
      <c r="BC18" s="588"/>
      <c r="BD18" s="588"/>
      <c r="BE18" s="588"/>
      <c r="BF18" s="589"/>
      <c r="BG18" s="590" t="s">
        <v>201</v>
      </c>
      <c r="BH18" s="413"/>
      <c r="BI18" s="413"/>
      <c r="BJ18" s="413"/>
      <c r="BK18" s="413"/>
      <c r="BL18" s="413"/>
      <c r="BM18" s="413"/>
      <c r="BN18" s="591"/>
      <c r="BO18" s="638" t="s">
        <v>201</v>
      </c>
      <c r="BP18" s="638"/>
      <c r="BQ18" s="638"/>
      <c r="BR18" s="638"/>
      <c r="BS18" s="594" t="s">
        <v>201</v>
      </c>
      <c r="BT18" s="413"/>
      <c r="BU18" s="413"/>
      <c r="BV18" s="413"/>
      <c r="BW18" s="413"/>
      <c r="BX18" s="413"/>
      <c r="BY18" s="413"/>
      <c r="BZ18" s="413"/>
      <c r="CA18" s="413"/>
      <c r="CB18" s="632"/>
      <c r="CD18" s="587" t="s">
        <v>358</v>
      </c>
      <c r="CE18" s="588"/>
      <c r="CF18" s="588"/>
      <c r="CG18" s="588"/>
      <c r="CH18" s="588"/>
      <c r="CI18" s="588"/>
      <c r="CJ18" s="588"/>
      <c r="CK18" s="588"/>
      <c r="CL18" s="588"/>
      <c r="CM18" s="588"/>
      <c r="CN18" s="588"/>
      <c r="CO18" s="588"/>
      <c r="CP18" s="588"/>
      <c r="CQ18" s="589"/>
      <c r="CR18" s="590" t="s">
        <v>201</v>
      </c>
      <c r="CS18" s="413"/>
      <c r="CT18" s="413"/>
      <c r="CU18" s="413"/>
      <c r="CV18" s="413"/>
      <c r="CW18" s="413"/>
      <c r="CX18" s="413"/>
      <c r="CY18" s="591"/>
      <c r="CZ18" s="638" t="s">
        <v>201</v>
      </c>
      <c r="DA18" s="638"/>
      <c r="DB18" s="638"/>
      <c r="DC18" s="638"/>
      <c r="DD18" s="594" t="s">
        <v>201</v>
      </c>
      <c r="DE18" s="413"/>
      <c r="DF18" s="413"/>
      <c r="DG18" s="413"/>
      <c r="DH18" s="413"/>
      <c r="DI18" s="413"/>
      <c r="DJ18" s="413"/>
      <c r="DK18" s="413"/>
      <c r="DL18" s="413"/>
      <c r="DM18" s="413"/>
      <c r="DN18" s="413"/>
      <c r="DO18" s="413"/>
      <c r="DP18" s="591"/>
      <c r="DQ18" s="594" t="s">
        <v>201</v>
      </c>
      <c r="DR18" s="413"/>
      <c r="DS18" s="413"/>
      <c r="DT18" s="413"/>
      <c r="DU18" s="413"/>
      <c r="DV18" s="413"/>
      <c r="DW18" s="413"/>
      <c r="DX18" s="413"/>
      <c r="DY18" s="413"/>
      <c r="DZ18" s="413"/>
      <c r="EA18" s="413"/>
      <c r="EB18" s="413"/>
      <c r="EC18" s="632"/>
    </row>
    <row r="19" spans="2:133" ht="11.25" customHeight="1" x14ac:dyDescent="0.2">
      <c r="B19" s="587" t="s">
        <v>302</v>
      </c>
      <c r="C19" s="588"/>
      <c r="D19" s="588"/>
      <c r="E19" s="588"/>
      <c r="F19" s="588"/>
      <c r="G19" s="588"/>
      <c r="H19" s="588"/>
      <c r="I19" s="588"/>
      <c r="J19" s="588"/>
      <c r="K19" s="588"/>
      <c r="L19" s="588"/>
      <c r="M19" s="588"/>
      <c r="N19" s="588"/>
      <c r="O19" s="588"/>
      <c r="P19" s="588"/>
      <c r="Q19" s="589"/>
      <c r="R19" s="590">
        <v>1601585</v>
      </c>
      <c r="S19" s="413"/>
      <c r="T19" s="413"/>
      <c r="U19" s="413"/>
      <c r="V19" s="413"/>
      <c r="W19" s="413"/>
      <c r="X19" s="413"/>
      <c r="Y19" s="591"/>
      <c r="Z19" s="638">
        <v>12.1</v>
      </c>
      <c r="AA19" s="638"/>
      <c r="AB19" s="638"/>
      <c r="AC19" s="638"/>
      <c r="AD19" s="639">
        <v>1601585</v>
      </c>
      <c r="AE19" s="639"/>
      <c r="AF19" s="639"/>
      <c r="AG19" s="639"/>
      <c r="AH19" s="639"/>
      <c r="AI19" s="639"/>
      <c r="AJ19" s="639"/>
      <c r="AK19" s="639"/>
      <c r="AL19" s="592">
        <v>20.399999999999999</v>
      </c>
      <c r="AM19" s="361"/>
      <c r="AN19" s="361"/>
      <c r="AO19" s="640"/>
      <c r="AP19" s="587" t="s">
        <v>359</v>
      </c>
      <c r="AQ19" s="588"/>
      <c r="AR19" s="588"/>
      <c r="AS19" s="588"/>
      <c r="AT19" s="588"/>
      <c r="AU19" s="588"/>
      <c r="AV19" s="588"/>
      <c r="AW19" s="588"/>
      <c r="AX19" s="588"/>
      <c r="AY19" s="588"/>
      <c r="AZ19" s="588"/>
      <c r="BA19" s="588"/>
      <c r="BB19" s="588"/>
      <c r="BC19" s="588"/>
      <c r="BD19" s="588"/>
      <c r="BE19" s="588"/>
      <c r="BF19" s="589"/>
      <c r="BG19" s="590">
        <v>368336</v>
      </c>
      <c r="BH19" s="413"/>
      <c r="BI19" s="413"/>
      <c r="BJ19" s="413"/>
      <c r="BK19" s="413"/>
      <c r="BL19" s="413"/>
      <c r="BM19" s="413"/>
      <c r="BN19" s="591"/>
      <c r="BO19" s="638">
        <v>6.6</v>
      </c>
      <c r="BP19" s="638"/>
      <c r="BQ19" s="638"/>
      <c r="BR19" s="638"/>
      <c r="BS19" s="594" t="s">
        <v>201</v>
      </c>
      <c r="BT19" s="413"/>
      <c r="BU19" s="413"/>
      <c r="BV19" s="413"/>
      <c r="BW19" s="413"/>
      <c r="BX19" s="413"/>
      <c r="BY19" s="413"/>
      <c r="BZ19" s="413"/>
      <c r="CA19" s="413"/>
      <c r="CB19" s="632"/>
      <c r="CD19" s="587" t="s">
        <v>360</v>
      </c>
      <c r="CE19" s="588"/>
      <c r="CF19" s="588"/>
      <c r="CG19" s="588"/>
      <c r="CH19" s="588"/>
      <c r="CI19" s="588"/>
      <c r="CJ19" s="588"/>
      <c r="CK19" s="588"/>
      <c r="CL19" s="588"/>
      <c r="CM19" s="588"/>
      <c r="CN19" s="588"/>
      <c r="CO19" s="588"/>
      <c r="CP19" s="588"/>
      <c r="CQ19" s="589"/>
      <c r="CR19" s="590" t="s">
        <v>201</v>
      </c>
      <c r="CS19" s="413"/>
      <c r="CT19" s="413"/>
      <c r="CU19" s="413"/>
      <c r="CV19" s="413"/>
      <c r="CW19" s="413"/>
      <c r="CX19" s="413"/>
      <c r="CY19" s="591"/>
      <c r="CZ19" s="638" t="s">
        <v>201</v>
      </c>
      <c r="DA19" s="638"/>
      <c r="DB19" s="638"/>
      <c r="DC19" s="638"/>
      <c r="DD19" s="594" t="s">
        <v>201</v>
      </c>
      <c r="DE19" s="413"/>
      <c r="DF19" s="413"/>
      <c r="DG19" s="413"/>
      <c r="DH19" s="413"/>
      <c r="DI19" s="413"/>
      <c r="DJ19" s="413"/>
      <c r="DK19" s="413"/>
      <c r="DL19" s="413"/>
      <c r="DM19" s="413"/>
      <c r="DN19" s="413"/>
      <c r="DO19" s="413"/>
      <c r="DP19" s="591"/>
      <c r="DQ19" s="594" t="s">
        <v>201</v>
      </c>
      <c r="DR19" s="413"/>
      <c r="DS19" s="413"/>
      <c r="DT19" s="413"/>
      <c r="DU19" s="413"/>
      <c r="DV19" s="413"/>
      <c r="DW19" s="413"/>
      <c r="DX19" s="413"/>
      <c r="DY19" s="413"/>
      <c r="DZ19" s="413"/>
      <c r="EA19" s="413"/>
      <c r="EB19" s="413"/>
      <c r="EC19" s="632"/>
    </row>
    <row r="20" spans="2:133" ht="11.25" customHeight="1" x14ac:dyDescent="0.2">
      <c r="B20" s="587" t="s">
        <v>300</v>
      </c>
      <c r="C20" s="588"/>
      <c r="D20" s="588"/>
      <c r="E20" s="588"/>
      <c r="F20" s="588"/>
      <c r="G20" s="588"/>
      <c r="H20" s="588"/>
      <c r="I20" s="588"/>
      <c r="J20" s="588"/>
      <c r="K20" s="588"/>
      <c r="L20" s="588"/>
      <c r="M20" s="588"/>
      <c r="N20" s="588"/>
      <c r="O20" s="588"/>
      <c r="P20" s="588"/>
      <c r="Q20" s="589"/>
      <c r="R20" s="590">
        <v>107374</v>
      </c>
      <c r="S20" s="413"/>
      <c r="T20" s="413"/>
      <c r="U20" s="413"/>
      <c r="V20" s="413"/>
      <c r="W20" s="413"/>
      <c r="X20" s="413"/>
      <c r="Y20" s="591"/>
      <c r="Z20" s="638">
        <v>0.8</v>
      </c>
      <c r="AA20" s="638"/>
      <c r="AB20" s="638"/>
      <c r="AC20" s="638"/>
      <c r="AD20" s="639" t="s">
        <v>201</v>
      </c>
      <c r="AE20" s="639"/>
      <c r="AF20" s="639"/>
      <c r="AG20" s="639"/>
      <c r="AH20" s="639"/>
      <c r="AI20" s="639"/>
      <c r="AJ20" s="639"/>
      <c r="AK20" s="639"/>
      <c r="AL20" s="592" t="s">
        <v>201</v>
      </c>
      <c r="AM20" s="361"/>
      <c r="AN20" s="361"/>
      <c r="AO20" s="640"/>
      <c r="AP20" s="587" t="s">
        <v>361</v>
      </c>
      <c r="AQ20" s="588"/>
      <c r="AR20" s="588"/>
      <c r="AS20" s="588"/>
      <c r="AT20" s="588"/>
      <c r="AU20" s="588"/>
      <c r="AV20" s="588"/>
      <c r="AW20" s="588"/>
      <c r="AX20" s="588"/>
      <c r="AY20" s="588"/>
      <c r="AZ20" s="588"/>
      <c r="BA20" s="588"/>
      <c r="BB20" s="588"/>
      <c r="BC20" s="588"/>
      <c r="BD20" s="588"/>
      <c r="BE20" s="588"/>
      <c r="BF20" s="589"/>
      <c r="BG20" s="590">
        <v>368336</v>
      </c>
      <c r="BH20" s="413"/>
      <c r="BI20" s="413"/>
      <c r="BJ20" s="413"/>
      <c r="BK20" s="413"/>
      <c r="BL20" s="413"/>
      <c r="BM20" s="413"/>
      <c r="BN20" s="591"/>
      <c r="BO20" s="638">
        <v>6.6</v>
      </c>
      <c r="BP20" s="638"/>
      <c r="BQ20" s="638"/>
      <c r="BR20" s="638"/>
      <c r="BS20" s="594" t="s">
        <v>201</v>
      </c>
      <c r="BT20" s="413"/>
      <c r="BU20" s="413"/>
      <c r="BV20" s="413"/>
      <c r="BW20" s="413"/>
      <c r="BX20" s="413"/>
      <c r="BY20" s="413"/>
      <c r="BZ20" s="413"/>
      <c r="CA20" s="413"/>
      <c r="CB20" s="632"/>
      <c r="CD20" s="587" t="s">
        <v>193</v>
      </c>
      <c r="CE20" s="588"/>
      <c r="CF20" s="588"/>
      <c r="CG20" s="588"/>
      <c r="CH20" s="588"/>
      <c r="CI20" s="588"/>
      <c r="CJ20" s="588"/>
      <c r="CK20" s="588"/>
      <c r="CL20" s="588"/>
      <c r="CM20" s="588"/>
      <c r="CN20" s="588"/>
      <c r="CO20" s="588"/>
      <c r="CP20" s="588"/>
      <c r="CQ20" s="589"/>
      <c r="CR20" s="590">
        <v>12992153</v>
      </c>
      <c r="CS20" s="413"/>
      <c r="CT20" s="413"/>
      <c r="CU20" s="413"/>
      <c r="CV20" s="413"/>
      <c r="CW20" s="413"/>
      <c r="CX20" s="413"/>
      <c r="CY20" s="591"/>
      <c r="CZ20" s="638">
        <v>100</v>
      </c>
      <c r="DA20" s="638"/>
      <c r="DB20" s="638"/>
      <c r="DC20" s="638"/>
      <c r="DD20" s="594">
        <v>1759658</v>
      </c>
      <c r="DE20" s="413"/>
      <c r="DF20" s="413"/>
      <c r="DG20" s="413"/>
      <c r="DH20" s="413"/>
      <c r="DI20" s="413"/>
      <c r="DJ20" s="413"/>
      <c r="DK20" s="413"/>
      <c r="DL20" s="413"/>
      <c r="DM20" s="413"/>
      <c r="DN20" s="413"/>
      <c r="DO20" s="413"/>
      <c r="DP20" s="591"/>
      <c r="DQ20" s="594">
        <v>9407891</v>
      </c>
      <c r="DR20" s="413"/>
      <c r="DS20" s="413"/>
      <c r="DT20" s="413"/>
      <c r="DU20" s="413"/>
      <c r="DV20" s="413"/>
      <c r="DW20" s="413"/>
      <c r="DX20" s="413"/>
      <c r="DY20" s="413"/>
      <c r="DZ20" s="413"/>
      <c r="EA20" s="413"/>
      <c r="EB20" s="413"/>
      <c r="EC20" s="632"/>
    </row>
    <row r="21" spans="2:133" ht="11.25" customHeight="1" x14ac:dyDescent="0.2">
      <c r="B21" s="587" t="s">
        <v>363</v>
      </c>
      <c r="C21" s="588"/>
      <c r="D21" s="588"/>
      <c r="E21" s="588"/>
      <c r="F21" s="588"/>
      <c r="G21" s="588"/>
      <c r="H21" s="588"/>
      <c r="I21" s="588"/>
      <c r="J21" s="588"/>
      <c r="K21" s="588"/>
      <c r="L21" s="588"/>
      <c r="M21" s="588"/>
      <c r="N21" s="588"/>
      <c r="O21" s="588"/>
      <c r="P21" s="588"/>
      <c r="Q21" s="589"/>
      <c r="R21" s="590" t="s">
        <v>201</v>
      </c>
      <c r="S21" s="413"/>
      <c r="T21" s="413"/>
      <c r="U21" s="413"/>
      <c r="V21" s="413"/>
      <c r="W21" s="413"/>
      <c r="X21" s="413"/>
      <c r="Y21" s="591"/>
      <c r="Z21" s="638" t="s">
        <v>201</v>
      </c>
      <c r="AA21" s="638"/>
      <c r="AB21" s="638"/>
      <c r="AC21" s="638"/>
      <c r="AD21" s="639" t="s">
        <v>201</v>
      </c>
      <c r="AE21" s="639"/>
      <c r="AF21" s="639"/>
      <c r="AG21" s="639"/>
      <c r="AH21" s="639"/>
      <c r="AI21" s="639"/>
      <c r="AJ21" s="639"/>
      <c r="AK21" s="639"/>
      <c r="AL21" s="592" t="s">
        <v>201</v>
      </c>
      <c r="AM21" s="361"/>
      <c r="AN21" s="361"/>
      <c r="AO21" s="640"/>
      <c r="AP21" s="666" t="s">
        <v>365</v>
      </c>
      <c r="AQ21" s="669"/>
      <c r="AR21" s="669"/>
      <c r="AS21" s="669"/>
      <c r="AT21" s="669"/>
      <c r="AU21" s="669"/>
      <c r="AV21" s="669"/>
      <c r="AW21" s="669"/>
      <c r="AX21" s="669"/>
      <c r="AY21" s="669"/>
      <c r="AZ21" s="669"/>
      <c r="BA21" s="669"/>
      <c r="BB21" s="669"/>
      <c r="BC21" s="669"/>
      <c r="BD21" s="669"/>
      <c r="BE21" s="669"/>
      <c r="BF21" s="668"/>
      <c r="BG21" s="590" t="s">
        <v>201</v>
      </c>
      <c r="BH21" s="413"/>
      <c r="BI21" s="413"/>
      <c r="BJ21" s="413"/>
      <c r="BK21" s="413"/>
      <c r="BL21" s="413"/>
      <c r="BM21" s="413"/>
      <c r="BN21" s="591"/>
      <c r="BO21" s="638" t="s">
        <v>201</v>
      </c>
      <c r="BP21" s="638"/>
      <c r="BQ21" s="638"/>
      <c r="BR21" s="638"/>
      <c r="BS21" s="594" t="s">
        <v>201</v>
      </c>
      <c r="BT21" s="413"/>
      <c r="BU21" s="413"/>
      <c r="BV21" s="413"/>
      <c r="BW21" s="413"/>
      <c r="BX21" s="413"/>
      <c r="BY21" s="413"/>
      <c r="BZ21" s="413"/>
      <c r="CA21" s="413"/>
      <c r="CB21" s="632"/>
      <c r="CD21" s="601"/>
      <c r="CE21" s="602"/>
      <c r="CF21" s="602"/>
      <c r="CG21" s="602"/>
      <c r="CH21" s="602"/>
      <c r="CI21" s="602"/>
      <c r="CJ21" s="602"/>
      <c r="CK21" s="602"/>
      <c r="CL21" s="602"/>
      <c r="CM21" s="602"/>
      <c r="CN21" s="602"/>
      <c r="CO21" s="602"/>
      <c r="CP21" s="602"/>
      <c r="CQ21" s="603"/>
      <c r="CR21" s="678"/>
      <c r="CS21" s="679"/>
      <c r="CT21" s="679"/>
      <c r="CU21" s="679"/>
      <c r="CV21" s="679"/>
      <c r="CW21" s="679"/>
      <c r="CX21" s="679"/>
      <c r="CY21" s="680"/>
      <c r="CZ21" s="681"/>
      <c r="DA21" s="681"/>
      <c r="DB21" s="681"/>
      <c r="DC21" s="681"/>
      <c r="DD21" s="682"/>
      <c r="DE21" s="679"/>
      <c r="DF21" s="679"/>
      <c r="DG21" s="679"/>
      <c r="DH21" s="679"/>
      <c r="DI21" s="679"/>
      <c r="DJ21" s="679"/>
      <c r="DK21" s="679"/>
      <c r="DL21" s="679"/>
      <c r="DM21" s="679"/>
      <c r="DN21" s="679"/>
      <c r="DO21" s="679"/>
      <c r="DP21" s="680"/>
      <c r="DQ21" s="682"/>
      <c r="DR21" s="679"/>
      <c r="DS21" s="679"/>
      <c r="DT21" s="679"/>
      <c r="DU21" s="679"/>
      <c r="DV21" s="679"/>
      <c r="DW21" s="679"/>
      <c r="DX21" s="679"/>
      <c r="DY21" s="679"/>
      <c r="DZ21" s="679"/>
      <c r="EA21" s="679"/>
      <c r="EB21" s="679"/>
      <c r="EC21" s="683"/>
    </row>
    <row r="22" spans="2:133" ht="11.25" customHeight="1" x14ac:dyDescent="0.2">
      <c r="B22" s="587" t="s">
        <v>77</v>
      </c>
      <c r="C22" s="588"/>
      <c r="D22" s="588"/>
      <c r="E22" s="588"/>
      <c r="F22" s="588"/>
      <c r="G22" s="588"/>
      <c r="H22" s="588"/>
      <c r="I22" s="588"/>
      <c r="J22" s="588"/>
      <c r="K22" s="588"/>
      <c r="L22" s="588"/>
      <c r="M22" s="588"/>
      <c r="N22" s="588"/>
      <c r="O22" s="588"/>
      <c r="P22" s="588"/>
      <c r="Q22" s="589"/>
      <c r="R22" s="590">
        <v>8156106</v>
      </c>
      <c r="S22" s="413"/>
      <c r="T22" s="413"/>
      <c r="U22" s="413"/>
      <c r="V22" s="413"/>
      <c r="W22" s="413"/>
      <c r="X22" s="413"/>
      <c r="Y22" s="591"/>
      <c r="Z22" s="638">
        <v>61.5</v>
      </c>
      <c r="AA22" s="638"/>
      <c r="AB22" s="638"/>
      <c r="AC22" s="638"/>
      <c r="AD22" s="639">
        <v>7680396</v>
      </c>
      <c r="AE22" s="639"/>
      <c r="AF22" s="639"/>
      <c r="AG22" s="639"/>
      <c r="AH22" s="639"/>
      <c r="AI22" s="639"/>
      <c r="AJ22" s="639"/>
      <c r="AK22" s="639"/>
      <c r="AL22" s="592">
        <v>97.8</v>
      </c>
      <c r="AM22" s="361"/>
      <c r="AN22" s="361"/>
      <c r="AO22" s="640"/>
      <c r="AP22" s="666" t="s">
        <v>366</v>
      </c>
      <c r="AQ22" s="669"/>
      <c r="AR22" s="669"/>
      <c r="AS22" s="669"/>
      <c r="AT22" s="669"/>
      <c r="AU22" s="669"/>
      <c r="AV22" s="669"/>
      <c r="AW22" s="669"/>
      <c r="AX22" s="669"/>
      <c r="AY22" s="669"/>
      <c r="AZ22" s="669"/>
      <c r="BA22" s="669"/>
      <c r="BB22" s="669"/>
      <c r="BC22" s="669"/>
      <c r="BD22" s="669"/>
      <c r="BE22" s="669"/>
      <c r="BF22" s="668"/>
      <c r="BG22" s="590" t="s">
        <v>201</v>
      </c>
      <c r="BH22" s="413"/>
      <c r="BI22" s="413"/>
      <c r="BJ22" s="413"/>
      <c r="BK22" s="413"/>
      <c r="BL22" s="413"/>
      <c r="BM22" s="413"/>
      <c r="BN22" s="591"/>
      <c r="BO22" s="638" t="s">
        <v>201</v>
      </c>
      <c r="BP22" s="638"/>
      <c r="BQ22" s="638"/>
      <c r="BR22" s="638"/>
      <c r="BS22" s="594" t="s">
        <v>201</v>
      </c>
      <c r="BT22" s="413"/>
      <c r="BU22" s="413"/>
      <c r="BV22" s="413"/>
      <c r="BW22" s="413"/>
      <c r="BX22" s="413"/>
      <c r="BY22" s="413"/>
      <c r="BZ22" s="413"/>
      <c r="CA22" s="413"/>
      <c r="CB22" s="632"/>
      <c r="CD22" s="525" t="s">
        <v>368</v>
      </c>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526"/>
      <c r="DX22" s="526"/>
      <c r="DY22" s="526"/>
      <c r="DZ22" s="526"/>
      <c r="EA22" s="526"/>
      <c r="EB22" s="526"/>
      <c r="EC22" s="568"/>
    </row>
    <row r="23" spans="2:133" ht="11.25" customHeight="1" x14ac:dyDescent="0.2">
      <c r="B23" s="587" t="s">
        <v>370</v>
      </c>
      <c r="C23" s="588"/>
      <c r="D23" s="588"/>
      <c r="E23" s="588"/>
      <c r="F23" s="588"/>
      <c r="G23" s="588"/>
      <c r="H23" s="588"/>
      <c r="I23" s="588"/>
      <c r="J23" s="588"/>
      <c r="K23" s="588"/>
      <c r="L23" s="588"/>
      <c r="M23" s="588"/>
      <c r="N23" s="588"/>
      <c r="O23" s="588"/>
      <c r="P23" s="588"/>
      <c r="Q23" s="589"/>
      <c r="R23" s="590">
        <v>3050</v>
      </c>
      <c r="S23" s="413"/>
      <c r="T23" s="413"/>
      <c r="U23" s="413"/>
      <c r="V23" s="413"/>
      <c r="W23" s="413"/>
      <c r="X23" s="413"/>
      <c r="Y23" s="591"/>
      <c r="Z23" s="638">
        <v>0</v>
      </c>
      <c r="AA23" s="638"/>
      <c r="AB23" s="638"/>
      <c r="AC23" s="638"/>
      <c r="AD23" s="639">
        <v>3050</v>
      </c>
      <c r="AE23" s="639"/>
      <c r="AF23" s="639"/>
      <c r="AG23" s="639"/>
      <c r="AH23" s="639"/>
      <c r="AI23" s="639"/>
      <c r="AJ23" s="639"/>
      <c r="AK23" s="639"/>
      <c r="AL23" s="592">
        <v>0</v>
      </c>
      <c r="AM23" s="361"/>
      <c r="AN23" s="361"/>
      <c r="AO23" s="640"/>
      <c r="AP23" s="666" t="s">
        <v>117</v>
      </c>
      <c r="AQ23" s="669"/>
      <c r="AR23" s="669"/>
      <c r="AS23" s="669"/>
      <c r="AT23" s="669"/>
      <c r="AU23" s="669"/>
      <c r="AV23" s="669"/>
      <c r="AW23" s="669"/>
      <c r="AX23" s="669"/>
      <c r="AY23" s="669"/>
      <c r="AZ23" s="669"/>
      <c r="BA23" s="669"/>
      <c r="BB23" s="669"/>
      <c r="BC23" s="669"/>
      <c r="BD23" s="669"/>
      <c r="BE23" s="669"/>
      <c r="BF23" s="668"/>
      <c r="BG23" s="590">
        <v>368336</v>
      </c>
      <c r="BH23" s="413"/>
      <c r="BI23" s="413"/>
      <c r="BJ23" s="413"/>
      <c r="BK23" s="413"/>
      <c r="BL23" s="413"/>
      <c r="BM23" s="413"/>
      <c r="BN23" s="591"/>
      <c r="BO23" s="638">
        <v>6.6</v>
      </c>
      <c r="BP23" s="638"/>
      <c r="BQ23" s="638"/>
      <c r="BR23" s="638"/>
      <c r="BS23" s="594" t="s">
        <v>201</v>
      </c>
      <c r="BT23" s="413"/>
      <c r="BU23" s="413"/>
      <c r="BV23" s="413"/>
      <c r="BW23" s="413"/>
      <c r="BX23" s="413"/>
      <c r="BY23" s="413"/>
      <c r="BZ23" s="413"/>
      <c r="CA23" s="413"/>
      <c r="CB23" s="632"/>
      <c r="CD23" s="525" t="s">
        <v>318</v>
      </c>
      <c r="CE23" s="526"/>
      <c r="CF23" s="526"/>
      <c r="CG23" s="526"/>
      <c r="CH23" s="526"/>
      <c r="CI23" s="526"/>
      <c r="CJ23" s="526"/>
      <c r="CK23" s="526"/>
      <c r="CL23" s="526"/>
      <c r="CM23" s="526"/>
      <c r="CN23" s="526"/>
      <c r="CO23" s="526"/>
      <c r="CP23" s="526"/>
      <c r="CQ23" s="568"/>
      <c r="CR23" s="525" t="s">
        <v>372</v>
      </c>
      <c r="CS23" s="526"/>
      <c r="CT23" s="526"/>
      <c r="CU23" s="526"/>
      <c r="CV23" s="526"/>
      <c r="CW23" s="526"/>
      <c r="CX23" s="526"/>
      <c r="CY23" s="568"/>
      <c r="CZ23" s="525" t="s">
        <v>375</v>
      </c>
      <c r="DA23" s="526"/>
      <c r="DB23" s="526"/>
      <c r="DC23" s="568"/>
      <c r="DD23" s="525" t="s">
        <v>306</v>
      </c>
      <c r="DE23" s="526"/>
      <c r="DF23" s="526"/>
      <c r="DG23" s="526"/>
      <c r="DH23" s="526"/>
      <c r="DI23" s="526"/>
      <c r="DJ23" s="526"/>
      <c r="DK23" s="568"/>
      <c r="DL23" s="670" t="s">
        <v>378</v>
      </c>
      <c r="DM23" s="671"/>
      <c r="DN23" s="671"/>
      <c r="DO23" s="671"/>
      <c r="DP23" s="671"/>
      <c r="DQ23" s="671"/>
      <c r="DR23" s="671"/>
      <c r="DS23" s="671"/>
      <c r="DT23" s="671"/>
      <c r="DU23" s="671"/>
      <c r="DV23" s="672"/>
      <c r="DW23" s="525" t="s">
        <v>379</v>
      </c>
      <c r="DX23" s="526"/>
      <c r="DY23" s="526"/>
      <c r="DZ23" s="526"/>
      <c r="EA23" s="526"/>
      <c r="EB23" s="526"/>
      <c r="EC23" s="568"/>
    </row>
    <row r="24" spans="2:133" ht="11.25" customHeight="1" x14ac:dyDescent="0.2">
      <c r="B24" s="587" t="s">
        <v>158</v>
      </c>
      <c r="C24" s="588"/>
      <c r="D24" s="588"/>
      <c r="E24" s="588"/>
      <c r="F24" s="588"/>
      <c r="G24" s="588"/>
      <c r="H24" s="588"/>
      <c r="I24" s="588"/>
      <c r="J24" s="588"/>
      <c r="K24" s="588"/>
      <c r="L24" s="588"/>
      <c r="M24" s="588"/>
      <c r="N24" s="588"/>
      <c r="O24" s="588"/>
      <c r="P24" s="588"/>
      <c r="Q24" s="589"/>
      <c r="R24" s="590">
        <v>14470</v>
      </c>
      <c r="S24" s="413"/>
      <c r="T24" s="413"/>
      <c r="U24" s="413"/>
      <c r="V24" s="413"/>
      <c r="W24" s="413"/>
      <c r="X24" s="413"/>
      <c r="Y24" s="591"/>
      <c r="Z24" s="638">
        <v>0.1</v>
      </c>
      <c r="AA24" s="638"/>
      <c r="AB24" s="638"/>
      <c r="AC24" s="638"/>
      <c r="AD24" s="639" t="s">
        <v>201</v>
      </c>
      <c r="AE24" s="639"/>
      <c r="AF24" s="639"/>
      <c r="AG24" s="639"/>
      <c r="AH24" s="639"/>
      <c r="AI24" s="639"/>
      <c r="AJ24" s="639"/>
      <c r="AK24" s="639"/>
      <c r="AL24" s="592" t="s">
        <v>201</v>
      </c>
      <c r="AM24" s="361"/>
      <c r="AN24" s="361"/>
      <c r="AO24" s="640"/>
      <c r="AP24" s="666" t="s">
        <v>380</v>
      </c>
      <c r="AQ24" s="669"/>
      <c r="AR24" s="669"/>
      <c r="AS24" s="669"/>
      <c r="AT24" s="669"/>
      <c r="AU24" s="669"/>
      <c r="AV24" s="669"/>
      <c r="AW24" s="669"/>
      <c r="AX24" s="669"/>
      <c r="AY24" s="669"/>
      <c r="AZ24" s="669"/>
      <c r="BA24" s="669"/>
      <c r="BB24" s="669"/>
      <c r="BC24" s="669"/>
      <c r="BD24" s="669"/>
      <c r="BE24" s="669"/>
      <c r="BF24" s="668"/>
      <c r="BG24" s="590" t="s">
        <v>201</v>
      </c>
      <c r="BH24" s="413"/>
      <c r="BI24" s="413"/>
      <c r="BJ24" s="413"/>
      <c r="BK24" s="413"/>
      <c r="BL24" s="413"/>
      <c r="BM24" s="413"/>
      <c r="BN24" s="591"/>
      <c r="BO24" s="638" t="s">
        <v>201</v>
      </c>
      <c r="BP24" s="638"/>
      <c r="BQ24" s="638"/>
      <c r="BR24" s="638"/>
      <c r="BS24" s="594" t="s">
        <v>201</v>
      </c>
      <c r="BT24" s="413"/>
      <c r="BU24" s="413"/>
      <c r="BV24" s="413"/>
      <c r="BW24" s="413"/>
      <c r="BX24" s="413"/>
      <c r="BY24" s="413"/>
      <c r="BZ24" s="413"/>
      <c r="CA24" s="413"/>
      <c r="CB24" s="632"/>
      <c r="CD24" s="644" t="s">
        <v>382</v>
      </c>
      <c r="CE24" s="645"/>
      <c r="CF24" s="645"/>
      <c r="CG24" s="645"/>
      <c r="CH24" s="645"/>
      <c r="CI24" s="645"/>
      <c r="CJ24" s="645"/>
      <c r="CK24" s="645"/>
      <c r="CL24" s="645"/>
      <c r="CM24" s="645"/>
      <c r="CN24" s="645"/>
      <c r="CO24" s="645"/>
      <c r="CP24" s="645"/>
      <c r="CQ24" s="646"/>
      <c r="CR24" s="641">
        <v>6488681</v>
      </c>
      <c r="CS24" s="642"/>
      <c r="CT24" s="642"/>
      <c r="CU24" s="642"/>
      <c r="CV24" s="642"/>
      <c r="CW24" s="642"/>
      <c r="CX24" s="642"/>
      <c r="CY24" s="673"/>
      <c r="CZ24" s="674">
        <v>49.9</v>
      </c>
      <c r="DA24" s="658"/>
      <c r="DB24" s="658"/>
      <c r="DC24" s="675"/>
      <c r="DD24" s="676">
        <v>4911905</v>
      </c>
      <c r="DE24" s="642"/>
      <c r="DF24" s="642"/>
      <c r="DG24" s="642"/>
      <c r="DH24" s="642"/>
      <c r="DI24" s="642"/>
      <c r="DJ24" s="642"/>
      <c r="DK24" s="673"/>
      <c r="DL24" s="676">
        <v>4895371</v>
      </c>
      <c r="DM24" s="642"/>
      <c r="DN24" s="642"/>
      <c r="DO24" s="642"/>
      <c r="DP24" s="642"/>
      <c r="DQ24" s="642"/>
      <c r="DR24" s="642"/>
      <c r="DS24" s="642"/>
      <c r="DT24" s="642"/>
      <c r="DU24" s="642"/>
      <c r="DV24" s="673"/>
      <c r="DW24" s="674">
        <v>58.2</v>
      </c>
      <c r="DX24" s="658"/>
      <c r="DY24" s="658"/>
      <c r="DZ24" s="658"/>
      <c r="EA24" s="658"/>
      <c r="EB24" s="658"/>
      <c r="EC24" s="677"/>
    </row>
    <row r="25" spans="2:133" ht="11.25" customHeight="1" x14ac:dyDescent="0.2">
      <c r="B25" s="587" t="s">
        <v>317</v>
      </c>
      <c r="C25" s="588"/>
      <c r="D25" s="588"/>
      <c r="E25" s="588"/>
      <c r="F25" s="588"/>
      <c r="G25" s="588"/>
      <c r="H25" s="588"/>
      <c r="I25" s="588"/>
      <c r="J25" s="588"/>
      <c r="K25" s="588"/>
      <c r="L25" s="588"/>
      <c r="M25" s="588"/>
      <c r="N25" s="588"/>
      <c r="O25" s="588"/>
      <c r="P25" s="588"/>
      <c r="Q25" s="589"/>
      <c r="R25" s="590">
        <v>348934</v>
      </c>
      <c r="S25" s="413"/>
      <c r="T25" s="413"/>
      <c r="U25" s="413"/>
      <c r="V25" s="413"/>
      <c r="W25" s="413"/>
      <c r="X25" s="413"/>
      <c r="Y25" s="591"/>
      <c r="Z25" s="638">
        <v>2.6</v>
      </c>
      <c r="AA25" s="638"/>
      <c r="AB25" s="638"/>
      <c r="AC25" s="638"/>
      <c r="AD25" s="639">
        <v>89791</v>
      </c>
      <c r="AE25" s="639"/>
      <c r="AF25" s="639"/>
      <c r="AG25" s="639"/>
      <c r="AH25" s="639"/>
      <c r="AI25" s="639"/>
      <c r="AJ25" s="639"/>
      <c r="AK25" s="639"/>
      <c r="AL25" s="592">
        <v>1.1000000000000001</v>
      </c>
      <c r="AM25" s="361"/>
      <c r="AN25" s="361"/>
      <c r="AO25" s="640"/>
      <c r="AP25" s="666" t="s">
        <v>278</v>
      </c>
      <c r="AQ25" s="669"/>
      <c r="AR25" s="669"/>
      <c r="AS25" s="669"/>
      <c r="AT25" s="669"/>
      <c r="AU25" s="669"/>
      <c r="AV25" s="669"/>
      <c r="AW25" s="669"/>
      <c r="AX25" s="669"/>
      <c r="AY25" s="669"/>
      <c r="AZ25" s="669"/>
      <c r="BA25" s="669"/>
      <c r="BB25" s="669"/>
      <c r="BC25" s="669"/>
      <c r="BD25" s="669"/>
      <c r="BE25" s="669"/>
      <c r="BF25" s="668"/>
      <c r="BG25" s="590" t="s">
        <v>201</v>
      </c>
      <c r="BH25" s="413"/>
      <c r="BI25" s="413"/>
      <c r="BJ25" s="413"/>
      <c r="BK25" s="413"/>
      <c r="BL25" s="413"/>
      <c r="BM25" s="413"/>
      <c r="BN25" s="591"/>
      <c r="BO25" s="638" t="s">
        <v>201</v>
      </c>
      <c r="BP25" s="638"/>
      <c r="BQ25" s="638"/>
      <c r="BR25" s="638"/>
      <c r="BS25" s="594" t="s">
        <v>201</v>
      </c>
      <c r="BT25" s="413"/>
      <c r="BU25" s="413"/>
      <c r="BV25" s="413"/>
      <c r="BW25" s="413"/>
      <c r="BX25" s="413"/>
      <c r="BY25" s="413"/>
      <c r="BZ25" s="413"/>
      <c r="CA25" s="413"/>
      <c r="CB25" s="632"/>
      <c r="CD25" s="587" t="s">
        <v>199</v>
      </c>
      <c r="CE25" s="588"/>
      <c r="CF25" s="588"/>
      <c r="CG25" s="588"/>
      <c r="CH25" s="588"/>
      <c r="CI25" s="588"/>
      <c r="CJ25" s="588"/>
      <c r="CK25" s="588"/>
      <c r="CL25" s="588"/>
      <c r="CM25" s="588"/>
      <c r="CN25" s="588"/>
      <c r="CO25" s="588"/>
      <c r="CP25" s="588"/>
      <c r="CQ25" s="589"/>
      <c r="CR25" s="590">
        <v>2564001</v>
      </c>
      <c r="CS25" s="617"/>
      <c r="CT25" s="617"/>
      <c r="CU25" s="617"/>
      <c r="CV25" s="617"/>
      <c r="CW25" s="617"/>
      <c r="CX25" s="617"/>
      <c r="CY25" s="618"/>
      <c r="CZ25" s="592">
        <v>19.7</v>
      </c>
      <c r="DA25" s="619"/>
      <c r="DB25" s="619"/>
      <c r="DC25" s="620"/>
      <c r="DD25" s="594">
        <v>2303242</v>
      </c>
      <c r="DE25" s="617"/>
      <c r="DF25" s="617"/>
      <c r="DG25" s="617"/>
      <c r="DH25" s="617"/>
      <c r="DI25" s="617"/>
      <c r="DJ25" s="617"/>
      <c r="DK25" s="618"/>
      <c r="DL25" s="594">
        <v>2286768</v>
      </c>
      <c r="DM25" s="617"/>
      <c r="DN25" s="617"/>
      <c r="DO25" s="617"/>
      <c r="DP25" s="617"/>
      <c r="DQ25" s="617"/>
      <c r="DR25" s="617"/>
      <c r="DS25" s="617"/>
      <c r="DT25" s="617"/>
      <c r="DU25" s="617"/>
      <c r="DV25" s="618"/>
      <c r="DW25" s="592">
        <v>27.2</v>
      </c>
      <c r="DX25" s="619"/>
      <c r="DY25" s="619"/>
      <c r="DZ25" s="619"/>
      <c r="EA25" s="619"/>
      <c r="EB25" s="619"/>
      <c r="EC25" s="628"/>
    </row>
    <row r="26" spans="2:133" ht="11.25" customHeight="1" x14ac:dyDescent="0.2">
      <c r="B26" s="587" t="s">
        <v>17</v>
      </c>
      <c r="C26" s="588"/>
      <c r="D26" s="588"/>
      <c r="E26" s="588"/>
      <c r="F26" s="588"/>
      <c r="G26" s="588"/>
      <c r="H26" s="588"/>
      <c r="I26" s="588"/>
      <c r="J26" s="588"/>
      <c r="K26" s="588"/>
      <c r="L26" s="588"/>
      <c r="M26" s="588"/>
      <c r="N26" s="588"/>
      <c r="O26" s="588"/>
      <c r="P26" s="588"/>
      <c r="Q26" s="589"/>
      <c r="R26" s="590">
        <v>25117</v>
      </c>
      <c r="S26" s="413"/>
      <c r="T26" s="413"/>
      <c r="U26" s="413"/>
      <c r="V26" s="413"/>
      <c r="W26" s="413"/>
      <c r="X26" s="413"/>
      <c r="Y26" s="591"/>
      <c r="Z26" s="638">
        <v>0.2</v>
      </c>
      <c r="AA26" s="638"/>
      <c r="AB26" s="638"/>
      <c r="AC26" s="638"/>
      <c r="AD26" s="639" t="s">
        <v>201</v>
      </c>
      <c r="AE26" s="639"/>
      <c r="AF26" s="639"/>
      <c r="AG26" s="639"/>
      <c r="AH26" s="639"/>
      <c r="AI26" s="639"/>
      <c r="AJ26" s="639"/>
      <c r="AK26" s="639"/>
      <c r="AL26" s="592" t="s">
        <v>201</v>
      </c>
      <c r="AM26" s="361"/>
      <c r="AN26" s="361"/>
      <c r="AO26" s="640"/>
      <c r="AP26" s="666" t="s">
        <v>166</v>
      </c>
      <c r="AQ26" s="667"/>
      <c r="AR26" s="667"/>
      <c r="AS26" s="667"/>
      <c r="AT26" s="667"/>
      <c r="AU26" s="667"/>
      <c r="AV26" s="667"/>
      <c r="AW26" s="667"/>
      <c r="AX26" s="667"/>
      <c r="AY26" s="667"/>
      <c r="AZ26" s="667"/>
      <c r="BA26" s="667"/>
      <c r="BB26" s="667"/>
      <c r="BC26" s="667"/>
      <c r="BD26" s="667"/>
      <c r="BE26" s="667"/>
      <c r="BF26" s="668"/>
      <c r="BG26" s="590" t="s">
        <v>201</v>
      </c>
      <c r="BH26" s="413"/>
      <c r="BI26" s="413"/>
      <c r="BJ26" s="413"/>
      <c r="BK26" s="413"/>
      <c r="BL26" s="413"/>
      <c r="BM26" s="413"/>
      <c r="BN26" s="591"/>
      <c r="BO26" s="638" t="s">
        <v>201</v>
      </c>
      <c r="BP26" s="638"/>
      <c r="BQ26" s="638"/>
      <c r="BR26" s="638"/>
      <c r="BS26" s="594" t="s">
        <v>201</v>
      </c>
      <c r="BT26" s="413"/>
      <c r="BU26" s="413"/>
      <c r="BV26" s="413"/>
      <c r="BW26" s="413"/>
      <c r="BX26" s="413"/>
      <c r="BY26" s="413"/>
      <c r="BZ26" s="413"/>
      <c r="CA26" s="413"/>
      <c r="CB26" s="632"/>
      <c r="CD26" s="587" t="s">
        <v>123</v>
      </c>
      <c r="CE26" s="588"/>
      <c r="CF26" s="588"/>
      <c r="CG26" s="588"/>
      <c r="CH26" s="588"/>
      <c r="CI26" s="588"/>
      <c r="CJ26" s="588"/>
      <c r="CK26" s="588"/>
      <c r="CL26" s="588"/>
      <c r="CM26" s="588"/>
      <c r="CN26" s="588"/>
      <c r="CO26" s="588"/>
      <c r="CP26" s="588"/>
      <c r="CQ26" s="589"/>
      <c r="CR26" s="590">
        <v>1827762</v>
      </c>
      <c r="CS26" s="413"/>
      <c r="CT26" s="413"/>
      <c r="CU26" s="413"/>
      <c r="CV26" s="413"/>
      <c r="CW26" s="413"/>
      <c r="CX26" s="413"/>
      <c r="CY26" s="591"/>
      <c r="CZ26" s="592">
        <v>14.1</v>
      </c>
      <c r="DA26" s="619"/>
      <c r="DB26" s="619"/>
      <c r="DC26" s="620"/>
      <c r="DD26" s="594">
        <v>1579109</v>
      </c>
      <c r="DE26" s="413"/>
      <c r="DF26" s="413"/>
      <c r="DG26" s="413"/>
      <c r="DH26" s="413"/>
      <c r="DI26" s="413"/>
      <c r="DJ26" s="413"/>
      <c r="DK26" s="591"/>
      <c r="DL26" s="594" t="s">
        <v>201</v>
      </c>
      <c r="DM26" s="413"/>
      <c r="DN26" s="413"/>
      <c r="DO26" s="413"/>
      <c r="DP26" s="413"/>
      <c r="DQ26" s="413"/>
      <c r="DR26" s="413"/>
      <c r="DS26" s="413"/>
      <c r="DT26" s="413"/>
      <c r="DU26" s="413"/>
      <c r="DV26" s="591"/>
      <c r="DW26" s="592" t="s">
        <v>201</v>
      </c>
      <c r="DX26" s="619"/>
      <c r="DY26" s="619"/>
      <c r="DZ26" s="619"/>
      <c r="EA26" s="619"/>
      <c r="EB26" s="619"/>
      <c r="EC26" s="628"/>
    </row>
    <row r="27" spans="2:133" ht="11.25" customHeight="1" x14ac:dyDescent="0.2">
      <c r="B27" s="587" t="s">
        <v>343</v>
      </c>
      <c r="C27" s="588"/>
      <c r="D27" s="588"/>
      <c r="E27" s="588"/>
      <c r="F27" s="588"/>
      <c r="G27" s="588"/>
      <c r="H27" s="588"/>
      <c r="I27" s="588"/>
      <c r="J27" s="588"/>
      <c r="K27" s="588"/>
      <c r="L27" s="588"/>
      <c r="M27" s="588"/>
      <c r="N27" s="588"/>
      <c r="O27" s="588"/>
      <c r="P27" s="588"/>
      <c r="Q27" s="589"/>
      <c r="R27" s="590">
        <v>1484530</v>
      </c>
      <c r="S27" s="413"/>
      <c r="T27" s="413"/>
      <c r="U27" s="413"/>
      <c r="V27" s="413"/>
      <c r="W27" s="413"/>
      <c r="X27" s="413"/>
      <c r="Y27" s="591"/>
      <c r="Z27" s="638">
        <v>11.2</v>
      </c>
      <c r="AA27" s="638"/>
      <c r="AB27" s="638"/>
      <c r="AC27" s="638"/>
      <c r="AD27" s="639" t="s">
        <v>201</v>
      </c>
      <c r="AE27" s="639"/>
      <c r="AF27" s="639"/>
      <c r="AG27" s="639"/>
      <c r="AH27" s="639"/>
      <c r="AI27" s="639"/>
      <c r="AJ27" s="639"/>
      <c r="AK27" s="639"/>
      <c r="AL27" s="592" t="s">
        <v>201</v>
      </c>
      <c r="AM27" s="361"/>
      <c r="AN27" s="361"/>
      <c r="AO27" s="640"/>
      <c r="AP27" s="587" t="s">
        <v>385</v>
      </c>
      <c r="AQ27" s="588"/>
      <c r="AR27" s="588"/>
      <c r="AS27" s="588"/>
      <c r="AT27" s="588"/>
      <c r="AU27" s="588"/>
      <c r="AV27" s="588"/>
      <c r="AW27" s="588"/>
      <c r="AX27" s="588"/>
      <c r="AY27" s="588"/>
      <c r="AZ27" s="588"/>
      <c r="BA27" s="588"/>
      <c r="BB27" s="588"/>
      <c r="BC27" s="588"/>
      <c r="BD27" s="588"/>
      <c r="BE27" s="588"/>
      <c r="BF27" s="589"/>
      <c r="BG27" s="590">
        <v>5622162</v>
      </c>
      <c r="BH27" s="413"/>
      <c r="BI27" s="413"/>
      <c r="BJ27" s="413"/>
      <c r="BK27" s="413"/>
      <c r="BL27" s="413"/>
      <c r="BM27" s="413"/>
      <c r="BN27" s="591"/>
      <c r="BO27" s="638">
        <v>100</v>
      </c>
      <c r="BP27" s="638"/>
      <c r="BQ27" s="638"/>
      <c r="BR27" s="638"/>
      <c r="BS27" s="594">
        <v>87102</v>
      </c>
      <c r="BT27" s="413"/>
      <c r="BU27" s="413"/>
      <c r="BV27" s="413"/>
      <c r="BW27" s="413"/>
      <c r="BX27" s="413"/>
      <c r="BY27" s="413"/>
      <c r="BZ27" s="413"/>
      <c r="CA27" s="413"/>
      <c r="CB27" s="632"/>
      <c r="CD27" s="587" t="s">
        <v>224</v>
      </c>
      <c r="CE27" s="588"/>
      <c r="CF27" s="588"/>
      <c r="CG27" s="588"/>
      <c r="CH27" s="588"/>
      <c r="CI27" s="588"/>
      <c r="CJ27" s="588"/>
      <c r="CK27" s="588"/>
      <c r="CL27" s="588"/>
      <c r="CM27" s="588"/>
      <c r="CN27" s="588"/>
      <c r="CO27" s="588"/>
      <c r="CP27" s="588"/>
      <c r="CQ27" s="589"/>
      <c r="CR27" s="590">
        <v>2346268</v>
      </c>
      <c r="CS27" s="617"/>
      <c r="CT27" s="617"/>
      <c r="CU27" s="617"/>
      <c r="CV27" s="617"/>
      <c r="CW27" s="617"/>
      <c r="CX27" s="617"/>
      <c r="CY27" s="618"/>
      <c r="CZ27" s="592">
        <v>18.100000000000001</v>
      </c>
      <c r="DA27" s="619"/>
      <c r="DB27" s="619"/>
      <c r="DC27" s="620"/>
      <c r="DD27" s="594">
        <v>1030251</v>
      </c>
      <c r="DE27" s="617"/>
      <c r="DF27" s="617"/>
      <c r="DG27" s="617"/>
      <c r="DH27" s="617"/>
      <c r="DI27" s="617"/>
      <c r="DJ27" s="617"/>
      <c r="DK27" s="618"/>
      <c r="DL27" s="594">
        <v>1030191</v>
      </c>
      <c r="DM27" s="617"/>
      <c r="DN27" s="617"/>
      <c r="DO27" s="617"/>
      <c r="DP27" s="617"/>
      <c r="DQ27" s="617"/>
      <c r="DR27" s="617"/>
      <c r="DS27" s="617"/>
      <c r="DT27" s="617"/>
      <c r="DU27" s="617"/>
      <c r="DV27" s="618"/>
      <c r="DW27" s="592">
        <v>12.2</v>
      </c>
      <c r="DX27" s="619"/>
      <c r="DY27" s="619"/>
      <c r="DZ27" s="619"/>
      <c r="EA27" s="619"/>
      <c r="EB27" s="619"/>
      <c r="EC27" s="628"/>
    </row>
    <row r="28" spans="2:133" ht="11.25" customHeight="1" x14ac:dyDescent="0.2">
      <c r="B28" s="662" t="s">
        <v>52</v>
      </c>
      <c r="C28" s="663"/>
      <c r="D28" s="663"/>
      <c r="E28" s="663"/>
      <c r="F28" s="663"/>
      <c r="G28" s="663"/>
      <c r="H28" s="663"/>
      <c r="I28" s="663"/>
      <c r="J28" s="663"/>
      <c r="K28" s="663"/>
      <c r="L28" s="663"/>
      <c r="M28" s="663"/>
      <c r="N28" s="663"/>
      <c r="O28" s="663"/>
      <c r="P28" s="663"/>
      <c r="Q28" s="664"/>
      <c r="R28" s="590">
        <v>73159</v>
      </c>
      <c r="S28" s="413"/>
      <c r="T28" s="413"/>
      <c r="U28" s="413"/>
      <c r="V28" s="413"/>
      <c r="W28" s="413"/>
      <c r="X28" s="413"/>
      <c r="Y28" s="591"/>
      <c r="Z28" s="638">
        <v>0.6</v>
      </c>
      <c r="AA28" s="638"/>
      <c r="AB28" s="638"/>
      <c r="AC28" s="638"/>
      <c r="AD28" s="639">
        <v>73159</v>
      </c>
      <c r="AE28" s="639"/>
      <c r="AF28" s="639"/>
      <c r="AG28" s="639"/>
      <c r="AH28" s="639"/>
      <c r="AI28" s="639"/>
      <c r="AJ28" s="639"/>
      <c r="AK28" s="639"/>
      <c r="AL28" s="592">
        <v>0.9</v>
      </c>
      <c r="AM28" s="361"/>
      <c r="AN28" s="361"/>
      <c r="AO28" s="640"/>
      <c r="AP28" s="601"/>
      <c r="AQ28" s="602"/>
      <c r="AR28" s="602"/>
      <c r="AS28" s="602"/>
      <c r="AT28" s="602"/>
      <c r="AU28" s="602"/>
      <c r="AV28" s="602"/>
      <c r="AW28" s="602"/>
      <c r="AX28" s="602"/>
      <c r="AY28" s="602"/>
      <c r="AZ28" s="602"/>
      <c r="BA28" s="602"/>
      <c r="BB28" s="602"/>
      <c r="BC28" s="602"/>
      <c r="BD28" s="602"/>
      <c r="BE28" s="602"/>
      <c r="BF28" s="603"/>
      <c r="BG28" s="590"/>
      <c r="BH28" s="413"/>
      <c r="BI28" s="413"/>
      <c r="BJ28" s="413"/>
      <c r="BK28" s="413"/>
      <c r="BL28" s="413"/>
      <c r="BM28" s="413"/>
      <c r="BN28" s="591"/>
      <c r="BO28" s="638"/>
      <c r="BP28" s="638"/>
      <c r="BQ28" s="638"/>
      <c r="BR28" s="638"/>
      <c r="BS28" s="639"/>
      <c r="BT28" s="639"/>
      <c r="BU28" s="639"/>
      <c r="BV28" s="639"/>
      <c r="BW28" s="639"/>
      <c r="BX28" s="639"/>
      <c r="BY28" s="639"/>
      <c r="BZ28" s="639"/>
      <c r="CA28" s="639"/>
      <c r="CB28" s="665"/>
      <c r="CD28" s="587" t="s">
        <v>383</v>
      </c>
      <c r="CE28" s="588"/>
      <c r="CF28" s="588"/>
      <c r="CG28" s="588"/>
      <c r="CH28" s="588"/>
      <c r="CI28" s="588"/>
      <c r="CJ28" s="588"/>
      <c r="CK28" s="588"/>
      <c r="CL28" s="588"/>
      <c r="CM28" s="588"/>
      <c r="CN28" s="588"/>
      <c r="CO28" s="588"/>
      <c r="CP28" s="588"/>
      <c r="CQ28" s="589"/>
      <c r="CR28" s="590">
        <v>1578412</v>
      </c>
      <c r="CS28" s="413"/>
      <c r="CT28" s="413"/>
      <c r="CU28" s="413"/>
      <c r="CV28" s="413"/>
      <c r="CW28" s="413"/>
      <c r="CX28" s="413"/>
      <c r="CY28" s="591"/>
      <c r="CZ28" s="592">
        <v>12.1</v>
      </c>
      <c r="DA28" s="619"/>
      <c r="DB28" s="619"/>
      <c r="DC28" s="620"/>
      <c r="DD28" s="594">
        <v>1578412</v>
      </c>
      <c r="DE28" s="413"/>
      <c r="DF28" s="413"/>
      <c r="DG28" s="413"/>
      <c r="DH28" s="413"/>
      <c r="DI28" s="413"/>
      <c r="DJ28" s="413"/>
      <c r="DK28" s="591"/>
      <c r="DL28" s="594">
        <v>1578412</v>
      </c>
      <c r="DM28" s="413"/>
      <c r="DN28" s="413"/>
      <c r="DO28" s="413"/>
      <c r="DP28" s="413"/>
      <c r="DQ28" s="413"/>
      <c r="DR28" s="413"/>
      <c r="DS28" s="413"/>
      <c r="DT28" s="413"/>
      <c r="DU28" s="413"/>
      <c r="DV28" s="591"/>
      <c r="DW28" s="592">
        <v>18.8</v>
      </c>
      <c r="DX28" s="619"/>
      <c r="DY28" s="619"/>
      <c r="DZ28" s="619"/>
      <c r="EA28" s="619"/>
      <c r="EB28" s="619"/>
      <c r="EC28" s="628"/>
    </row>
    <row r="29" spans="2:133" ht="11.25" customHeight="1" x14ac:dyDescent="0.2">
      <c r="B29" s="587" t="s">
        <v>387</v>
      </c>
      <c r="C29" s="588"/>
      <c r="D29" s="588"/>
      <c r="E29" s="588"/>
      <c r="F29" s="588"/>
      <c r="G29" s="588"/>
      <c r="H29" s="588"/>
      <c r="I29" s="588"/>
      <c r="J29" s="588"/>
      <c r="K29" s="588"/>
      <c r="L29" s="588"/>
      <c r="M29" s="588"/>
      <c r="N29" s="588"/>
      <c r="O29" s="588"/>
      <c r="P29" s="588"/>
      <c r="Q29" s="589"/>
      <c r="R29" s="590">
        <v>784529</v>
      </c>
      <c r="S29" s="413"/>
      <c r="T29" s="413"/>
      <c r="U29" s="413"/>
      <c r="V29" s="413"/>
      <c r="W29" s="413"/>
      <c r="X29" s="413"/>
      <c r="Y29" s="591"/>
      <c r="Z29" s="638">
        <v>5.9</v>
      </c>
      <c r="AA29" s="638"/>
      <c r="AB29" s="638"/>
      <c r="AC29" s="638"/>
      <c r="AD29" s="639" t="s">
        <v>201</v>
      </c>
      <c r="AE29" s="639"/>
      <c r="AF29" s="639"/>
      <c r="AG29" s="639"/>
      <c r="AH29" s="639"/>
      <c r="AI29" s="639"/>
      <c r="AJ29" s="639"/>
      <c r="AK29" s="639"/>
      <c r="AL29" s="592" t="s">
        <v>201</v>
      </c>
      <c r="AM29" s="361"/>
      <c r="AN29" s="361"/>
      <c r="AO29" s="640"/>
      <c r="AP29" s="525" t="s">
        <v>318</v>
      </c>
      <c r="AQ29" s="526"/>
      <c r="AR29" s="526"/>
      <c r="AS29" s="526"/>
      <c r="AT29" s="526"/>
      <c r="AU29" s="526"/>
      <c r="AV29" s="526"/>
      <c r="AW29" s="526"/>
      <c r="AX29" s="526"/>
      <c r="AY29" s="526"/>
      <c r="AZ29" s="526"/>
      <c r="BA29" s="526"/>
      <c r="BB29" s="526"/>
      <c r="BC29" s="526"/>
      <c r="BD29" s="526"/>
      <c r="BE29" s="526"/>
      <c r="BF29" s="568"/>
      <c r="BG29" s="525" t="s">
        <v>388</v>
      </c>
      <c r="BH29" s="660"/>
      <c r="BI29" s="660"/>
      <c r="BJ29" s="660"/>
      <c r="BK29" s="660"/>
      <c r="BL29" s="660"/>
      <c r="BM29" s="660"/>
      <c r="BN29" s="660"/>
      <c r="BO29" s="660"/>
      <c r="BP29" s="660"/>
      <c r="BQ29" s="661"/>
      <c r="BR29" s="525" t="s">
        <v>262</v>
      </c>
      <c r="BS29" s="660"/>
      <c r="BT29" s="660"/>
      <c r="BU29" s="660"/>
      <c r="BV29" s="660"/>
      <c r="BW29" s="660"/>
      <c r="BX29" s="660"/>
      <c r="BY29" s="660"/>
      <c r="BZ29" s="660"/>
      <c r="CA29" s="660"/>
      <c r="CB29" s="661"/>
      <c r="CD29" s="396" t="s">
        <v>175</v>
      </c>
      <c r="CE29" s="398"/>
      <c r="CF29" s="587" t="s">
        <v>22</v>
      </c>
      <c r="CG29" s="588"/>
      <c r="CH29" s="588"/>
      <c r="CI29" s="588"/>
      <c r="CJ29" s="588"/>
      <c r="CK29" s="588"/>
      <c r="CL29" s="588"/>
      <c r="CM29" s="588"/>
      <c r="CN29" s="588"/>
      <c r="CO29" s="588"/>
      <c r="CP29" s="588"/>
      <c r="CQ29" s="589"/>
      <c r="CR29" s="590">
        <v>1578412</v>
      </c>
      <c r="CS29" s="617"/>
      <c r="CT29" s="617"/>
      <c r="CU29" s="617"/>
      <c r="CV29" s="617"/>
      <c r="CW29" s="617"/>
      <c r="CX29" s="617"/>
      <c r="CY29" s="618"/>
      <c r="CZ29" s="592">
        <v>12.1</v>
      </c>
      <c r="DA29" s="619"/>
      <c r="DB29" s="619"/>
      <c r="DC29" s="620"/>
      <c r="DD29" s="594">
        <v>1578412</v>
      </c>
      <c r="DE29" s="617"/>
      <c r="DF29" s="617"/>
      <c r="DG29" s="617"/>
      <c r="DH29" s="617"/>
      <c r="DI29" s="617"/>
      <c r="DJ29" s="617"/>
      <c r="DK29" s="618"/>
      <c r="DL29" s="594">
        <v>1578412</v>
      </c>
      <c r="DM29" s="617"/>
      <c r="DN29" s="617"/>
      <c r="DO29" s="617"/>
      <c r="DP29" s="617"/>
      <c r="DQ29" s="617"/>
      <c r="DR29" s="617"/>
      <c r="DS29" s="617"/>
      <c r="DT29" s="617"/>
      <c r="DU29" s="617"/>
      <c r="DV29" s="618"/>
      <c r="DW29" s="592">
        <v>18.8</v>
      </c>
      <c r="DX29" s="619"/>
      <c r="DY29" s="619"/>
      <c r="DZ29" s="619"/>
      <c r="EA29" s="619"/>
      <c r="EB29" s="619"/>
      <c r="EC29" s="628"/>
    </row>
    <row r="30" spans="2:133" ht="11.25" customHeight="1" x14ac:dyDescent="0.2">
      <c r="B30" s="587" t="s">
        <v>240</v>
      </c>
      <c r="C30" s="588"/>
      <c r="D30" s="588"/>
      <c r="E30" s="588"/>
      <c r="F30" s="588"/>
      <c r="G30" s="588"/>
      <c r="H30" s="588"/>
      <c r="I30" s="588"/>
      <c r="J30" s="588"/>
      <c r="K30" s="588"/>
      <c r="L30" s="588"/>
      <c r="M30" s="588"/>
      <c r="N30" s="588"/>
      <c r="O30" s="588"/>
      <c r="P30" s="588"/>
      <c r="Q30" s="589"/>
      <c r="R30" s="590">
        <v>81766</v>
      </c>
      <c r="S30" s="413"/>
      <c r="T30" s="413"/>
      <c r="U30" s="413"/>
      <c r="V30" s="413"/>
      <c r="W30" s="413"/>
      <c r="X30" s="413"/>
      <c r="Y30" s="591"/>
      <c r="Z30" s="638">
        <v>0.6</v>
      </c>
      <c r="AA30" s="638"/>
      <c r="AB30" s="638"/>
      <c r="AC30" s="638"/>
      <c r="AD30" s="639">
        <v>2651</v>
      </c>
      <c r="AE30" s="639"/>
      <c r="AF30" s="639"/>
      <c r="AG30" s="639"/>
      <c r="AH30" s="639"/>
      <c r="AI30" s="639"/>
      <c r="AJ30" s="639"/>
      <c r="AK30" s="639"/>
      <c r="AL30" s="592">
        <v>0</v>
      </c>
      <c r="AM30" s="361"/>
      <c r="AN30" s="361"/>
      <c r="AO30" s="640"/>
      <c r="AP30" s="388" t="s">
        <v>4</v>
      </c>
      <c r="AQ30" s="389"/>
      <c r="AR30" s="389"/>
      <c r="AS30" s="389"/>
      <c r="AT30" s="653" t="s">
        <v>307</v>
      </c>
      <c r="AU30" s="46"/>
      <c r="AV30" s="46"/>
      <c r="AW30" s="46"/>
      <c r="AX30" s="644" t="s">
        <v>279</v>
      </c>
      <c r="AY30" s="645"/>
      <c r="AZ30" s="645"/>
      <c r="BA30" s="645"/>
      <c r="BB30" s="645"/>
      <c r="BC30" s="645"/>
      <c r="BD30" s="645"/>
      <c r="BE30" s="645"/>
      <c r="BF30" s="646"/>
      <c r="BG30" s="656">
        <v>99.7</v>
      </c>
      <c r="BH30" s="657"/>
      <c r="BI30" s="657"/>
      <c r="BJ30" s="657"/>
      <c r="BK30" s="657"/>
      <c r="BL30" s="657"/>
      <c r="BM30" s="658">
        <v>99.1</v>
      </c>
      <c r="BN30" s="657"/>
      <c r="BO30" s="657"/>
      <c r="BP30" s="657"/>
      <c r="BQ30" s="659"/>
      <c r="BR30" s="656">
        <v>99.6</v>
      </c>
      <c r="BS30" s="657"/>
      <c r="BT30" s="657"/>
      <c r="BU30" s="657"/>
      <c r="BV30" s="657"/>
      <c r="BW30" s="657"/>
      <c r="BX30" s="658">
        <v>98.8</v>
      </c>
      <c r="BY30" s="657"/>
      <c r="BZ30" s="657"/>
      <c r="CA30" s="657"/>
      <c r="CB30" s="659"/>
      <c r="CD30" s="399"/>
      <c r="CE30" s="401"/>
      <c r="CF30" s="587" t="s">
        <v>389</v>
      </c>
      <c r="CG30" s="588"/>
      <c r="CH30" s="588"/>
      <c r="CI30" s="588"/>
      <c r="CJ30" s="588"/>
      <c r="CK30" s="588"/>
      <c r="CL30" s="588"/>
      <c r="CM30" s="588"/>
      <c r="CN30" s="588"/>
      <c r="CO30" s="588"/>
      <c r="CP30" s="588"/>
      <c r="CQ30" s="589"/>
      <c r="CR30" s="590">
        <v>1460382</v>
      </c>
      <c r="CS30" s="413"/>
      <c r="CT30" s="413"/>
      <c r="CU30" s="413"/>
      <c r="CV30" s="413"/>
      <c r="CW30" s="413"/>
      <c r="CX30" s="413"/>
      <c r="CY30" s="591"/>
      <c r="CZ30" s="592">
        <v>11.2</v>
      </c>
      <c r="DA30" s="619"/>
      <c r="DB30" s="619"/>
      <c r="DC30" s="620"/>
      <c r="DD30" s="594">
        <v>1460382</v>
      </c>
      <c r="DE30" s="413"/>
      <c r="DF30" s="413"/>
      <c r="DG30" s="413"/>
      <c r="DH30" s="413"/>
      <c r="DI30" s="413"/>
      <c r="DJ30" s="413"/>
      <c r="DK30" s="591"/>
      <c r="DL30" s="594">
        <v>1460382</v>
      </c>
      <c r="DM30" s="413"/>
      <c r="DN30" s="413"/>
      <c r="DO30" s="413"/>
      <c r="DP30" s="413"/>
      <c r="DQ30" s="413"/>
      <c r="DR30" s="413"/>
      <c r="DS30" s="413"/>
      <c r="DT30" s="413"/>
      <c r="DU30" s="413"/>
      <c r="DV30" s="591"/>
      <c r="DW30" s="592">
        <v>17.399999999999999</v>
      </c>
      <c r="DX30" s="619"/>
      <c r="DY30" s="619"/>
      <c r="DZ30" s="619"/>
      <c r="EA30" s="619"/>
      <c r="EB30" s="619"/>
      <c r="EC30" s="628"/>
    </row>
    <row r="31" spans="2:133" ht="11.25" customHeight="1" x14ac:dyDescent="0.2">
      <c r="B31" s="587" t="s">
        <v>145</v>
      </c>
      <c r="C31" s="588"/>
      <c r="D31" s="588"/>
      <c r="E31" s="588"/>
      <c r="F31" s="588"/>
      <c r="G31" s="588"/>
      <c r="H31" s="588"/>
      <c r="I31" s="588"/>
      <c r="J31" s="588"/>
      <c r="K31" s="588"/>
      <c r="L31" s="588"/>
      <c r="M31" s="588"/>
      <c r="N31" s="588"/>
      <c r="O31" s="588"/>
      <c r="P31" s="588"/>
      <c r="Q31" s="589"/>
      <c r="R31" s="590">
        <v>29508</v>
      </c>
      <c r="S31" s="413"/>
      <c r="T31" s="413"/>
      <c r="U31" s="413"/>
      <c r="V31" s="413"/>
      <c r="W31" s="413"/>
      <c r="X31" s="413"/>
      <c r="Y31" s="591"/>
      <c r="Z31" s="638">
        <v>0.2</v>
      </c>
      <c r="AA31" s="638"/>
      <c r="AB31" s="638"/>
      <c r="AC31" s="638"/>
      <c r="AD31" s="639" t="s">
        <v>201</v>
      </c>
      <c r="AE31" s="639"/>
      <c r="AF31" s="639"/>
      <c r="AG31" s="639"/>
      <c r="AH31" s="639"/>
      <c r="AI31" s="639"/>
      <c r="AJ31" s="639"/>
      <c r="AK31" s="639"/>
      <c r="AL31" s="592" t="s">
        <v>201</v>
      </c>
      <c r="AM31" s="361"/>
      <c r="AN31" s="361"/>
      <c r="AO31" s="640"/>
      <c r="AP31" s="627"/>
      <c r="AQ31" s="465"/>
      <c r="AR31" s="465"/>
      <c r="AS31" s="465"/>
      <c r="AT31" s="654"/>
      <c r="AU31" s="8" t="s">
        <v>253</v>
      </c>
      <c r="AV31" s="8"/>
      <c r="AW31" s="8"/>
      <c r="AX31" s="587" t="s">
        <v>373</v>
      </c>
      <c r="AY31" s="588"/>
      <c r="AZ31" s="588"/>
      <c r="BA31" s="588"/>
      <c r="BB31" s="588"/>
      <c r="BC31" s="588"/>
      <c r="BD31" s="588"/>
      <c r="BE31" s="588"/>
      <c r="BF31" s="589"/>
      <c r="BG31" s="652">
        <v>99.7</v>
      </c>
      <c r="BH31" s="617"/>
      <c r="BI31" s="617"/>
      <c r="BJ31" s="617"/>
      <c r="BK31" s="617"/>
      <c r="BL31" s="617"/>
      <c r="BM31" s="361">
        <v>99</v>
      </c>
      <c r="BN31" s="650"/>
      <c r="BO31" s="650"/>
      <c r="BP31" s="650"/>
      <c r="BQ31" s="631"/>
      <c r="BR31" s="652">
        <v>99.6</v>
      </c>
      <c r="BS31" s="617"/>
      <c r="BT31" s="617"/>
      <c r="BU31" s="617"/>
      <c r="BV31" s="617"/>
      <c r="BW31" s="617"/>
      <c r="BX31" s="361">
        <v>98.7</v>
      </c>
      <c r="BY31" s="650"/>
      <c r="BZ31" s="650"/>
      <c r="CA31" s="650"/>
      <c r="CB31" s="631"/>
      <c r="CD31" s="399"/>
      <c r="CE31" s="401"/>
      <c r="CF31" s="587" t="s">
        <v>319</v>
      </c>
      <c r="CG31" s="588"/>
      <c r="CH31" s="588"/>
      <c r="CI31" s="588"/>
      <c r="CJ31" s="588"/>
      <c r="CK31" s="588"/>
      <c r="CL31" s="588"/>
      <c r="CM31" s="588"/>
      <c r="CN31" s="588"/>
      <c r="CO31" s="588"/>
      <c r="CP31" s="588"/>
      <c r="CQ31" s="589"/>
      <c r="CR31" s="590">
        <v>118030</v>
      </c>
      <c r="CS31" s="617"/>
      <c r="CT31" s="617"/>
      <c r="CU31" s="617"/>
      <c r="CV31" s="617"/>
      <c r="CW31" s="617"/>
      <c r="CX31" s="617"/>
      <c r="CY31" s="618"/>
      <c r="CZ31" s="592">
        <v>0.9</v>
      </c>
      <c r="DA31" s="619"/>
      <c r="DB31" s="619"/>
      <c r="DC31" s="620"/>
      <c r="DD31" s="594">
        <v>118030</v>
      </c>
      <c r="DE31" s="617"/>
      <c r="DF31" s="617"/>
      <c r="DG31" s="617"/>
      <c r="DH31" s="617"/>
      <c r="DI31" s="617"/>
      <c r="DJ31" s="617"/>
      <c r="DK31" s="618"/>
      <c r="DL31" s="594">
        <v>118030</v>
      </c>
      <c r="DM31" s="617"/>
      <c r="DN31" s="617"/>
      <c r="DO31" s="617"/>
      <c r="DP31" s="617"/>
      <c r="DQ31" s="617"/>
      <c r="DR31" s="617"/>
      <c r="DS31" s="617"/>
      <c r="DT31" s="617"/>
      <c r="DU31" s="617"/>
      <c r="DV31" s="618"/>
      <c r="DW31" s="592">
        <v>1.4</v>
      </c>
      <c r="DX31" s="619"/>
      <c r="DY31" s="619"/>
      <c r="DZ31" s="619"/>
      <c r="EA31" s="619"/>
      <c r="EB31" s="619"/>
      <c r="EC31" s="628"/>
    </row>
    <row r="32" spans="2:133" ht="11.25" customHeight="1" x14ac:dyDescent="0.2">
      <c r="B32" s="587" t="s">
        <v>390</v>
      </c>
      <c r="C32" s="588"/>
      <c r="D32" s="588"/>
      <c r="E32" s="588"/>
      <c r="F32" s="588"/>
      <c r="G32" s="588"/>
      <c r="H32" s="588"/>
      <c r="I32" s="588"/>
      <c r="J32" s="588"/>
      <c r="K32" s="588"/>
      <c r="L32" s="588"/>
      <c r="M32" s="588"/>
      <c r="N32" s="588"/>
      <c r="O32" s="588"/>
      <c r="P32" s="588"/>
      <c r="Q32" s="589"/>
      <c r="R32" s="590">
        <v>347946</v>
      </c>
      <c r="S32" s="413"/>
      <c r="T32" s="413"/>
      <c r="U32" s="413"/>
      <c r="V32" s="413"/>
      <c r="W32" s="413"/>
      <c r="X32" s="413"/>
      <c r="Y32" s="591"/>
      <c r="Z32" s="638">
        <v>2.6</v>
      </c>
      <c r="AA32" s="638"/>
      <c r="AB32" s="638"/>
      <c r="AC32" s="638"/>
      <c r="AD32" s="639" t="s">
        <v>201</v>
      </c>
      <c r="AE32" s="639"/>
      <c r="AF32" s="639"/>
      <c r="AG32" s="639"/>
      <c r="AH32" s="639"/>
      <c r="AI32" s="639"/>
      <c r="AJ32" s="639"/>
      <c r="AK32" s="639"/>
      <c r="AL32" s="592" t="s">
        <v>201</v>
      </c>
      <c r="AM32" s="361"/>
      <c r="AN32" s="361"/>
      <c r="AO32" s="640"/>
      <c r="AP32" s="391"/>
      <c r="AQ32" s="392"/>
      <c r="AR32" s="392"/>
      <c r="AS32" s="392"/>
      <c r="AT32" s="655"/>
      <c r="AU32" s="47"/>
      <c r="AV32" s="47"/>
      <c r="AW32" s="47"/>
      <c r="AX32" s="601" t="s">
        <v>160</v>
      </c>
      <c r="AY32" s="602"/>
      <c r="AZ32" s="602"/>
      <c r="BA32" s="602"/>
      <c r="BB32" s="602"/>
      <c r="BC32" s="602"/>
      <c r="BD32" s="602"/>
      <c r="BE32" s="602"/>
      <c r="BF32" s="603"/>
      <c r="BG32" s="651">
        <v>99.7</v>
      </c>
      <c r="BH32" s="605"/>
      <c r="BI32" s="605"/>
      <c r="BJ32" s="605"/>
      <c r="BK32" s="605"/>
      <c r="BL32" s="605"/>
      <c r="BM32" s="636">
        <v>99.2</v>
      </c>
      <c r="BN32" s="605"/>
      <c r="BO32" s="605"/>
      <c r="BP32" s="605"/>
      <c r="BQ32" s="625"/>
      <c r="BR32" s="651">
        <v>99.6</v>
      </c>
      <c r="BS32" s="605"/>
      <c r="BT32" s="605"/>
      <c r="BU32" s="605"/>
      <c r="BV32" s="605"/>
      <c r="BW32" s="605"/>
      <c r="BX32" s="636">
        <v>98.8</v>
      </c>
      <c r="BY32" s="605"/>
      <c r="BZ32" s="605"/>
      <c r="CA32" s="605"/>
      <c r="CB32" s="625"/>
      <c r="CD32" s="402"/>
      <c r="CE32" s="404"/>
      <c r="CF32" s="587" t="s">
        <v>391</v>
      </c>
      <c r="CG32" s="588"/>
      <c r="CH32" s="588"/>
      <c r="CI32" s="588"/>
      <c r="CJ32" s="588"/>
      <c r="CK32" s="588"/>
      <c r="CL32" s="588"/>
      <c r="CM32" s="588"/>
      <c r="CN32" s="588"/>
      <c r="CO32" s="588"/>
      <c r="CP32" s="588"/>
      <c r="CQ32" s="589"/>
      <c r="CR32" s="590" t="s">
        <v>201</v>
      </c>
      <c r="CS32" s="413"/>
      <c r="CT32" s="413"/>
      <c r="CU32" s="413"/>
      <c r="CV32" s="413"/>
      <c r="CW32" s="413"/>
      <c r="CX32" s="413"/>
      <c r="CY32" s="591"/>
      <c r="CZ32" s="592" t="s">
        <v>201</v>
      </c>
      <c r="DA32" s="619"/>
      <c r="DB32" s="619"/>
      <c r="DC32" s="620"/>
      <c r="DD32" s="594" t="s">
        <v>201</v>
      </c>
      <c r="DE32" s="413"/>
      <c r="DF32" s="413"/>
      <c r="DG32" s="413"/>
      <c r="DH32" s="413"/>
      <c r="DI32" s="413"/>
      <c r="DJ32" s="413"/>
      <c r="DK32" s="591"/>
      <c r="DL32" s="594" t="s">
        <v>201</v>
      </c>
      <c r="DM32" s="413"/>
      <c r="DN32" s="413"/>
      <c r="DO32" s="413"/>
      <c r="DP32" s="413"/>
      <c r="DQ32" s="413"/>
      <c r="DR32" s="413"/>
      <c r="DS32" s="413"/>
      <c r="DT32" s="413"/>
      <c r="DU32" s="413"/>
      <c r="DV32" s="591"/>
      <c r="DW32" s="592" t="s">
        <v>201</v>
      </c>
      <c r="DX32" s="619"/>
      <c r="DY32" s="619"/>
      <c r="DZ32" s="619"/>
      <c r="EA32" s="619"/>
      <c r="EB32" s="619"/>
      <c r="EC32" s="628"/>
    </row>
    <row r="33" spans="2:133" ht="11.25" customHeight="1" x14ac:dyDescent="0.2">
      <c r="B33" s="587" t="s">
        <v>374</v>
      </c>
      <c r="C33" s="588"/>
      <c r="D33" s="588"/>
      <c r="E33" s="588"/>
      <c r="F33" s="588"/>
      <c r="G33" s="588"/>
      <c r="H33" s="588"/>
      <c r="I33" s="588"/>
      <c r="J33" s="588"/>
      <c r="K33" s="588"/>
      <c r="L33" s="588"/>
      <c r="M33" s="588"/>
      <c r="N33" s="588"/>
      <c r="O33" s="588"/>
      <c r="P33" s="588"/>
      <c r="Q33" s="589"/>
      <c r="R33" s="590">
        <v>468295</v>
      </c>
      <c r="S33" s="413"/>
      <c r="T33" s="413"/>
      <c r="U33" s="413"/>
      <c r="V33" s="413"/>
      <c r="W33" s="413"/>
      <c r="X33" s="413"/>
      <c r="Y33" s="591"/>
      <c r="Z33" s="638">
        <v>3.5</v>
      </c>
      <c r="AA33" s="638"/>
      <c r="AB33" s="638"/>
      <c r="AC33" s="638"/>
      <c r="AD33" s="639" t="s">
        <v>201</v>
      </c>
      <c r="AE33" s="639"/>
      <c r="AF33" s="639"/>
      <c r="AG33" s="639"/>
      <c r="AH33" s="639"/>
      <c r="AI33" s="639"/>
      <c r="AJ33" s="639"/>
      <c r="AK33" s="639"/>
      <c r="AL33" s="592" t="s">
        <v>201</v>
      </c>
      <c r="AM33" s="361"/>
      <c r="AN33" s="361"/>
      <c r="AO33" s="64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7" t="s">
        <v>393</v>
      </c>
      <c r="CE33" s="588"/>
      <c r="CF33" s="588"/>
      <c r="CG33" s="588"/>
      <c r="CH33" s="588"/>
      <c r="CI33" s="588"/>
      <c r="CJ33" s="588"/>
      <c r="CK33" s="588"/>
      <c r="CL33" s="588"/>
      <c r="CM33" s="588"/>
      <c r="CN33" s="588"/>
      <c r="CO33" s="588"/>
      <c r="CP33" s="588"/>
      <c r="CQ33" s="589"/>
      <c r="CR33" s="590">
        <v>4656744</v>
      </c>
      <c r="CS33" s="617"/>
      <c r="CT33" s="617"/>
      <c r="CU33" s="617"/>
      <c r="CV33" s="617"/>
      <c r="CW33" s="617"/>
      <c r="CX33" s="617"/>
      <c r="CY33" s="618"/>
      <c r="CZ33" s="592">
        <v>35.799999999999997</v>
      </c>
      <c r="DA33" s="619"/>
      <c r="DB33" s="619"/>
      <c r="DC33" s="620"/>
      <c r="DD33" s="594">
        <v>3969878</v>
      </c>
      <c r="DE33" s="617"/>
      <c r="DF33" s="617"/>
      <c r="DG33" s="617"/>
      <c r="DH33" s="617"/>
      <c r="DI33" s="617"/>
      <c r="DJ33" s="617"/>
      <c r="DK33" s="618"/>
      <c r="DL33" s="594">
        <v>3421810</v>
      </c>
      <c r="DM33" s="617"/>
      <c r="DN33" s="617"/>
      <c r="DO33" s="617"/>
      <c r="DP33" s="617"/>
      <c r="DQ33" s="617"/>
      <c r="DR33" s="617"/>
      <c r="DS33" s="617"/>
      <c r="DT33" s="617"/>
      <c r="DU33" s="617"/>
      <c r="DV33" s="618"/>
      <c r="DW33" s="592">
        <v>40.700000000000003</v>
      </c>
      <c r="DX33" s="619"/>
      <c r="DY33" s="619"/>
      <c r="DZ33" s="619"/>
      <c r="EA33" s="619"/>
      <c r="EB33" s="619"/>
      <c r="EC33" s="628"/>
    </row>
    <row r="34" spans="2:133" ht="11.25" customHeight="1" x14ac:dyDescent="0.2">
      <c r="B34" s="587" t="s">
        <v>394</v>
      </c>
      <c r="C34" s="588"/>
      <c r="D34" s="588"/>
      <c r="E34" s="588"/>
      <c r="F34" s="588"/>
      <c r="G34" s="588"/>
      <c r="H34" s="588"/>
      <c r="I34" s="588"/>
      <c r="J34" s="588"/>
      <c r="K34" s="588"/>
      <c r="L34" s="588"/>
      <c r="M34" s="588"/>
      <c r="N34" s="588"/>
      <c r="O34" s="588"/>
      <c r="P34" s="588"/>
      <c r="Q34" s="589"/>
      <c r="R34" s="590">
        <v>59880</v>
      </c>
      <c r="S34" s="413"/>
      <c r="T34" s="413"/>
      <c r="U34" s="413"/>
      <c r="V34" s="413"/>
      <c r="W34" s="413"/>
      <c r="X34" s="413"/>
      <c r="Y34" s="591"/>
      <c r="Z34" s="638">
        <v>0.5</v>
      </c>
      <c r="AA34" s="638"/>
      <c r="AB34" s="638"/>
      <c r="AC34" s="638"/>
      <c r="AD34" s="639">
        <v>400</v>
      </c>
      <c r="AE34" s="639"/>
      <c r="AF34" s="639"/>
      <c r="AG34" s="639"/>
      <c r="AH34" s="639"/>
      <c r="AI34" s="639"/>
      <c r="AJ34" s="639"/>
      <c r="AK34" s="639"/>
      <c r="AL34" s="592">
        <v>0</v>
      </c>
      <c r="AM34" s="361"/>
      <c r="AN34" s="361"/>
      <c r="AO34" s="640"/>
      <c r="AP34" s="18"/>
      <c r="AQ34" s="525" t="s">
        <v>396</v>
      </c>
      <c r="AR34" s="526"/>
      <c r="AS34" s="526"/>
      <c r="AT34" s="526"/>
      <c r="AU34" s="526"/>
      <c r="AV34" s="526"/>
      <c r="AW34" s="526"/>
      <c r="AX34" s="526"/>
      <c r="AY34" s="526"/>
      <c r="AZ34" s="526"/>
      <c r="BA34" s="526"/>
      <c r="BB34" s="526"/>
      <c r="BC34" s="526"/>
      <c r="BD34" s="526"/>
      <c r="BE34" s="526"/>
      <c r="BF34" s="568"/>
      <c r="BG34" s="525" t="s">
        <v>209</v>
      </c>
      <c r="BH34" s="526"/>
      <c r="BI34" s="526"/>
      <c r="BJ34" s="526"/>
      <c r="BK34" s="526"/>
      <c r="BL34" s="526"/>
      <c r="BM34" s="526"/>
      <c r="BN34" s="526"/>
      <c r="BO34" s="526"/>
      <c r="BP34" s="526"/>
      <c r="BQ34" s="526"/>
      <c r="BR34" s="526"/>
      <c r="BS34" s="526"/>
      <c r="BT34" s="526"/>
      <c r="BU34" s="526"/>
      <c r="BV34" s="526"/>
      <c r="BW34" s="526"/>
      <c r="BX34" s="526"/>
      <c r="BY34" s="526"/>
      <c r="BZ34" s="526"/>
      <c r="CA34" s="526"/>
      <c r="CB34" s="568"/>
      <c r="CD34" s="587" t="s">
        <v>397</v>
      </c>
      <c r="CE34" s="588"/>
      <c r="CF34" s="588"/>
      <c r="CG34" s="588"/>
      <c r="CH34" s="588"/>
      <c r="CI34" s="588"/>
      <c r="CJ34" s="588"/>
      <c r="CK34" s="588"/>
      <c r="CL34" s="588"/>
      <c r="CM34" s="588"/>
      <c r="CN34" s="588"/>
      <c r="CO34" s="588"/>
      <c r="CP34" s="588"/>
      <c r="CQ34" s="589"/>
      <c r="CR34" s="590">
        <v>2129450</v>
      </c>
      <c r="CS34" s="413"/>
      <c r="CT34" s="413"/>
      <c r="CU34" s="413"/>
      <c r="CV34" s="413"/>
      <c r="CW34" s="413"/>
      <c r="CX34" s="413"/>
      <c r="CY34" s="591"/>
      <c r="CZ34" s="592">
        <v>16.399999999999999</v>
      </c>
      <c r="DA34" s="619"/>
      <c r="DB34" s="619"/>
      <c r="DC34" s="620"/>
      <c r="DD34" s="594">
        <v>1750137</v>
      </c>
      <c r="DE34" s="413"/>
      <c r="DF34" s="413"/>
      <c r="DG34" s="413"/>
      <c r="DH34" s="413"/>
      <c r="DI34" s="413"/>
      <c r="DJ34" s="413"/>
      <c r="DK34" s="591"/>
      <c r="DL34" s="594">
        <v>1627427</v>
      </c>
      <c r="DM34" s="413"/>
      <c r="DN34" s="413"/>
      <c r="DO34" s="413"/>
      <c r="DP34" s="413"/>
      <c r="DQ34" s="413"/>
      <c r="DR34" s="413"/>
      <c r="DS34" s="413"/>
      <c r="DT34" s="413"/>
      <c r="DU34" s="413"/>
      <c r="DV34" s="591"/>
      <c r="DW34" s="592">
        <v>19.3</v>
      </c>
      <c r="DX34" s="619"/>
      <c r="DY34" s="619"/>
      <c r="DZ34" s="619"/>
      <c r="EA34" s="619"/>
      <c r="EB34" s="619"/>
      <c r="EC34" s="628"/>
    </row>
    <row r="35" spans="2:133" ht="11.25" customHeight="1" x14ac:dyDescent="0.2">
      <c r="B35" s="587" t="s">
        <v>399</v>
      </c>
      <c r="C35" s="588"/>
      <c r="D35" s="588"/>
      <c r="E35" s="588"/>
      <c r="F35" s="588"/>
      <c r="G35" s="588"/>
      <c r="H35" s="588"/>
      <c r="I35" s="588"/>
      <c r="J35" s="588"/>
      <c r="K35" s="588"/>
      <c r="L35" s="588"/>
      <c r="M35" s="588"/>
      <c r="N35" s="588"/>
      <c r="O35" s="588"/>
      <c r="P35" s="588"/>
      <c r="Q35" s="589"/>
      <c r="R35" s="590">
        <v>1392185</v>
      </c>
      <c r="S35" s="413"/>
      <c r="T35" s="413"/>
      <c r="U35" s="413"/>
      <c r="V35" s="413"/>
      <c r="W35" s="413"/>
      <c r="X35" s="413"/>
      <c r="Y35" s="591"/>
      <c r="Z35" s="638">
        <v>10.5</v>
      </c>
      <c r="AA35" s="638"/>
      <c r="AB35" s="638"/>
      <c r="AC35" s="638"/>
      <c r="AD35" s="639" t="s">
        <v>201</v>
      </c>
      <c r="AE35" s="639"/>
      <c r="AF35" s="639"/>
      <c r="AG35" s="639"/>
      <c r="AH35" s="639"/>
      <c r="AI35" s="639"/>
      <c r="AJ35" s="639"/>
      <c r="AK35" s="639"/>
      <c r="AL35" s="592" t="s">
        <v>201</v>
      </c>
      <c r="AM35" s="361"/>
      <c r="AN35" s="361"/>
      <c r="AO35" s="640"/>
      <c r="AP35" s="18"/>
      <c r="AQ35" s="647" t="s">
        <v>385</v>
      </c>
      <c r="AR35" s="648"/>
      <c r="AS35" s="648"/>
      <c r="AT35" s="648"/>
      <c r="AU35" s="648"/>
      <c r="AV35" s="648"/>
      <c r="AW35" s="648"/>
      <c r="AX35" s="648"/>
      <c r="AY35" s="649"/>
      <c r="AZ35" s="641">
        <v>1819027</v>
      </c>
      <c r="BA35" s="642"/>
      <c r="BB35" s="642"/>
      <c r="BC35" s="642"/>
      <c r="BD35" s="642"/>
      <c r="BE35" s="642"/>
      <c r="BF35" s="643"/>
      <c r="BG35" s="644" t="s">
        <v>400</v>
      </c>
      <c r="BH35" s="645"/>
      <c r="BI35" s="645"/>
      <c r="BJ35" s="645"/>
      <c r="BK35" s="645"/>
      <c r="BL35" s="645"/>
      <c r="BM35" s="645"/>
      <c r="BN35" s="645"/>
      <c r="BO35" s="645"/>
      <c r="BP35" s="645"/>
      <c r="BQ35" s="645"/>
      <c r="BR35" s="645"/>
      <c r="BS35" s="645"/>
      <c r="BT35" s="645"/>
      <c r="BU35" s="646"/>
      <c r="BV35" s="641">
        <v>200569</v>
      </c>
      <c r="BW35" s="642"/>
      <c r="BX35" s="642"/>
      <c r="BY35" s="642"/>
      <c r="BZ35" s="642"/>
      <c r="CA35" s="642"/>
      <c r="CB35" s="643"/>
      <c r="CD35" s="587" t="s">
        <v>402</v>
      </c>
      <c r="CE35" s="588"/>
      <c r="CF35" s="588"/>
      <c r="CG35" s="588"/>
      <c r="CH35" s="588"/>
      <c r="CI35" s="588"/>
      <c r="CJ35" s="588"/>
      <c r="CK35" s="588"/>
      <c r="CL35" s="588"/>
      <c r="CM35" s="588"/>
      <c r="CN35" s="588"/>
      <c r="CO35" s="588"/>
      <c r="CP35" s="588"/>
      <c r="CQ35" s="589"/>
      <c r="CR35" s="590">
        <v>77880</v>
      </c>
      <c r="CS35" s="617"/>
      <c r="CT35" s="617"/>
      <c r="CU35" s="617"/>
      <c r="CV35" s="617"/>
      <c r="CW35" s="617"/>
      <c r="CX35" s="617"/>
      <c r="CY35" s="618"/>
      <c r="CZ35" s="592">
        <v>0.6</v>
      </c>
      <c r="DA35" s="619"/>
      <c r="DB35" s="619"/>
      <c r="DC35" s="620"/>
      <c r="DD35" s="594">
        <v>68747</v>
      </c>
      <c r="DE35" s="617"/>
      <c r="DF35" s="617"/>
      <c r="DG35" s="617"/>
      <c r="DH35" s="617"/>
      <c r="DI35" s="617"/>
      <c r="DJ35" s="617"/>
      <c r="DK35" s="618"/>
      <c r="DL35" s="594">
        <v>68747</v>
      </c>
      <c r="DM35" s="617"/>
      <c r="DN35" s="617"/>
      <c r="DO35" s="617"/>
      <c r="DP35" s="617"/>
      <c r="DQ35" s="617"/>
      <c r="DR35" s="617"/>
      <c r="DS35" s="617"/>
      <c r="DT35" s="617"/>
      <c r="DU35" s="617"/>
      <c r="DV35" s="618"/>
      <c r="DW35" s="592">
        <v>0.8</v>
      </c>
      <c r="DX35" s="619"/>
      <c r="DY35" s="619"/>
      <c r="DZ35" s="619"/>
      <c r="EA35" s="619"/>
      <c r="EB35" s="619"/>
      <c r="EC35" s="628"/>
    </row>
    <row r="36" spans="2:133" ht="11.25" customHeight="1" x14ac:dyDescent="0.2">
      <c r="B36" s="587" t="s">
        <v>404</v>
      </c>
      <c r="C36" s="588"/>
      <c r="D36" s="588"/>
      <c r="E36" s="588"/>
      <c r="F36" s="588"/>
      <c r="G36" s="588"/>
      <c r="H36" s="588"/>
      <c r="I36" s="588"/>
      <c r="J36" s="588"/>
      <c r="K36" s="588"/>
      <c r="L36" s="588"/>
      <c r="M36" s="588"/>
      <c r="N36" s="588"/>
      <c r="O36" s="588"/>
      <c r="P36" s="588"/>
      <c r="Q36" s="589"/>
      <c r="R36" s="590" t="s">
        <v>201</v>
      </c>
      <c r="S36" s="413"/>
      <c r="T36" s="413"/>
      <c r="U36" s="413"/>
      <c r="V36" s="413"/>
      <c r="W36" s="413"/>
      <c r="X36" s="413"/>
      <c r="Y36" s="591"/>
      <c r="Z36" s="638" t="s">
        <v>201</v>
      </c>
      <c r="AA36" s="638"/>
      <c r="AB36" s="638"/>
      <c r="AC36" s="638"/>
      <c r="AD36" s="639" t="s">
        <v>201</v>
      </c>
      <c r="AE36" s="639"/>
      <c r="AF36" s="639"/>
      <c r="AG36" s="639"/>
      <c r="AH36" s="639"/>
      <c r="AI36" s="639"/>
      <c r="AJ36" s="639"/>
      <c r="AK36" s="639"/>
      <c r="AL36" s="592" t="s">
        <v>201</v>
      </c>
      <c r="AM36" s="361"/>
      <c r="AN36" s="361"/>
      <c r="AO36" s="640"/>
      <c r="AQ36" s="629" t="s">
        <v>405</v>
      </c>
      <c r="AR36" s="506"/>
      <c r="AS36" s="506"/>
      <c r="AT36" s="506"/>
      <c r="AU36" s="506"/>
      <c r="AV36" s="506"/>
      <c r="AW36" s="506"/>
      <c r="AX36" s="506"/>
      <c r="AY36" s="630"/>
      <c r="AZ36" s="590">
        <v>847488</v>
      </c>
      <c r="BA36" s="413"/>
      <c r="BB36" s="413"/>
      <c r="BC36" s="413"/>
      <c r="BD36" s="617"/>
      <c r="BE36" s="617"/>
      <c r="BF36" s="631"/>
      <c r="BG36" s="587" t="s">
        <v>406</v>
      </c>
      <c r="BH36" s="588"/>
      <c r="BI36" s="588"/>
      <c r="BJ36" s="588"/>
      <c r="BK36" s="588"/>
      <c r="BL36" s="588"/>
      <c r="BM36" s="588"/>
      <c r="BN36" s="588"/>
      <c r="BO36" s="588"/>
      <c r="BP36" s="588"/>
      <c r="BQ36" s="588"/>
      <c r="BR36" s="588"/>
      <c r="BS36" s="588"/>
      <c r="BT36" s="588"/>
      <c r="BU36" s="589"/>
      <c r="BV36" s="590">
        <v>191570</v>
      </c>
      <c r="BW36" s="413"/>
      <c r="BX36" s="413"/>
      <c r="BY36" s="413"/>
      <c r="BZ36" s="413"/>
      <c r="CA36" s="413"/>
      <c r="CB36" s="632"/>
      <c r="CD36" s="587" t="s">
        <v>26</v>
      </c>
      <c r="CE36" s="588"/>
      <c r="CF36" s="588"/>
      <c r="CG36" s="588"/>
      <c r="CH36" s="588"/>
      <c r="CI36" s="588"/>
      <c r="CJ36" s="588"/>
      <c r="CK36" s="588"/>
      <c r="CL36" s="588"/>
      <c r="CM36" s="588"/>
      <c r="CN36" s="588"/>
      <c r="CO36" s="588"/>
      <c r="CP36" s="588"/>
      <c r="CQ36" s="589"/>
      <c r="CR36" s="590">
        <v>636627</v>
      </c>
      <c r="CS36" s="413"/>
      <c r="CT36" s="413"/>
      <c r="CU36" s="413"/>
      <c r="CV36" s="413"/>
      <c r="CW36" s="413"/>
      <c r="CX36" s="413"/>
      <c r="CY36" s="591"/>
      <c r="CZ36" s="592">
        <v>4.9000000000000004</v>
      </c>
      <c r="DA36" s="619"/>
      <c r="DB36" s="619"/>
      <c r="DC36" s="620"/>
      <c r="DD36" s="594">
        <v>540985</v>
      </c>
      <c r="DE36" s="413"/>
      <c r="DF36" s="413"/>
      <c r="DG36" s="413"/>
      <c r="DH36" s="413"/>
      <c r="DI36" s="413"/>
      <c r="DJ36" s="413"/>
      <c r="DK36" s="591"/>
      <c r="DL36" s="594">
        <v>472910</v>
      </c>
      <c r="DM36" s="413"/>
      <c r="DN36" s="413"/>
      <c r="DO36" s="413"/>
      <c r="DP36" s="413"/>
      <c r="DQ36" s="413"/>
      <c r="DR36" s="413"/>
      <c r="DS36" s="413"/>
      <c r="DT36" s="413"/>
      <c r="DU36" s="413"/>
      <c r="DV36" s="591"/>
      <c r="DW36" s="592">
        <v>5.6</v>
      </c>
      <c r="DX36" s="619"/>
      <c r="DY36" s="619"/>
      <c r="DZ36" s="619"/>
      <c r="EA36" s="619"/>
      <c r="EB36" s="619"/>
      <c r="EC36" s="628"/>
    </row>
    <row r="37" spans="2:133" ht="11.25" customHeight="1" x14ac:dyDescent="0.2">
      <c r="B37" s="587" t="s">
        <v>408</v>
      </c>
      <c r="C37" s="588"/>
      <c r="D37" s="588"/>
      <c r="E37" s="588"/>
      <c r="F37" s="588"/>
      <c r="G37" s="588"/>
      <c r="H37" s="588"/>
      <c r="I37" s="588"/>
      <c r="J37" s="588"/>
      <c r="K37" s="588"/>
      <c r="L37" s="588"/>
      <c r="M37" s="588"/>
      <c r="N37" s="588"/>
      <c r="O37" s="588"/>
      <c r="P37" s="588"/>
      <c r="Q37" s="589"/>
      <c r="R37" s="590">
        <v>563685</v>
      </c>
      <c r="S37" s="413"/>
      <c r="T37" s="413"/>
      <c r="U37" s="413"/>
      <c r="V37" s="413"/>
      <c r="W37" s="413"/>
      <c r="X37" s="413"/>
      <c r="Y37" s="591"/>
      <c r="Z37" s="638">
        <v>4.2</v>
      </c>
      <c r="AA37" s="638"/>
      <c r="AB37" s="638"/>
      <c r="AC37" s="638"/>
      <c r="AD37" s="639" t="s">
        <v>201</v>
      </c>
      <c r="AE37" s="639"/>
      <c r="AF37" s="639"/>
      <c r="AG37" s="639"/>
      <c r="AH37" s="639"/>
      <c r="AI37" s="639"/>
      <c r="AJ37" s="639"/>
      <c r="AK37" s="639"/>
      <c r="AL37" s="592" t="s">
        <v>201</v>
      </c>
      <c r="AM37" s="361"/>
      <c r="AN37" s="361"/>
      <c r="AO37" s="640"/>
      <c r="AQ37" s="629" t="s">
        <v>231</v>
      </c>
      <c r="AR37" s="506"/>
      <c r="AS37" s="506"/>
      <c r="AT37" s="506"/>
      <c r="AU37" s="506"/>
      <c r="AV37" s="506"/>
      <c r="AW37" s="506"/>
      <c r="AX37" s="506"/>
      <c r="AY37" s="630"/>
      <c r="AZ37" s="590">
        <v>47535</v>
      </c>
      <c r="BA37" s="413"/>
      <c r="BB37" s="413"/>
      <c r="BC37" s="413"/>
      <c r="BD37" s="617"/>
      <c r="BE37" s="617"/>
      <c r="BF37" s="631"/>
      <c r="BG37" s="587" t="s">
        <v>410</v>
      </c>
      <c r="BH37" s="588"/>
      <c r="BI37" s="588"/>
      <c r="BJ37" s="588"/>
      <c r="BK37" s="588"/>
      <c r="BL37" s="588"/>
      <c r="BM37" s="588"/>
      <c r="BN37" s="588"/>
      <c r="BO37" s="588"/>
      <c r="BP37" s="588"/>
      <c r="BQ37" s="588"/>
      <c r="BR37" s="588"/>
      <c r="BS37" s="588"/>
      <c r="BT37" s="588"/>
      <c r="BU37" s="589"/>
      <c r="BV37" s="590">
        <v>3995</v>
      </c>
      <c r="BW37" s="413"/>
      <c r="BX37" s="413"/>
      <c r="BY37" s="413"/>
      <c r="BZ37" s="413"/>
      <c r="CA37" s="413"/>
      <c r="CB37" s="632"/>
      <c r="CD37" s="587" t="s">
        <v>162</v>
      </c>
      <c r="CE37" s="588"/>
      <c r="CF37" s="588"/>
      <c r="CG37" s="588"/>
      <c r="CH37" s="588"/>
      <c r="CI37" s="588"/>
      <c r="CJ37" s="588"/>
      <c r="CK37" s="588"/>
      <c r="CL37" s="588"/>
      <c r="CM37" s="588"/>
      <c r="CN37" s="588"/>
      <c r="CO37" s="588"/>
      <c r="CP37" s="588"/>
      <c r="CQ37" s="589"/>
      <c r="CR37" s="590">
        <v>183466</v>
      </c>
      <c r="CS37" s="617"/>
      <c r="CT37" s="617"/>
      <c r="CU37" s="617"/>
      <c r="CV37" s="617"/>
      <c r="CW37" s="617"/>
      <c r="CX37" s="617"/>
      <c r="CY37" s="618"/>
      <c r="CZ37" s="592">
        <v>1.4</v>
      </c>
      <c r="DA37" s="619"/>
      <c r="DB37" s="619"/>
      <c r="DC37" s="620"/>
      <c r="DD37" s="594">
        <v>177060</v>
      </c>
      <c r="DE37" s="617"/>
      <c r="DF37" s="617"/>
      <c r="DG37" s="617"/>
      <c r="DH37" s="617"/>
      <c r="DI37" s="617"/>
      <c r="DJ37" s="617"/>
      <c r="DK37" s="618"/>
      <c r="DL37" s="594">
        <v>166757</v>
      </c>
      <c r="DM37" s="617"/>
      <c r="DN37" s="617"/>
      <c r="DO37" s="617"/>
      <c r="DP37" s="617"/>
      <c r="DQ37" s="617"/>
      <c r="DR37" s="617"/>
      <c r="DS37" s="617"/>
      <c r="DT37" s="617"/>
      <c r="DU37" s="617"/>
      <c r="DV37" s="618"/>
      <c r="DW37" s="592">
        <v>2</v>
      </c>
      <c r="DX37" s="619"/>
      <c r="DY37" s="619"/>
      <c r="DZ37" s="619"/>
      <c r="EA37" s="619"/>
      <c r="EB37" s="619"/>
      <c r="EC37" s="628"/>
    </row>
    <row r="38" spans="2:133" ht="11.25" customHeight="1" x14ac:dyDescent="0.2">
      <c r="B38" s="601" t="s">
        <v>409</v>
      </c>
      <c r="C38" s="602"/>
      <c r="D38" s="602"/>
      <c r="E38" s="602"/>
      <c r="F38" s="602"/>
      <c r="G38" s="602"/>
      <c r="H38" s="602"/>
      <c r="I38" s="602"/>
      <c r="J38" s="602"/>
      <c r="K38" s="602"/>
      <c r="L38" s="602"/>
      <c r="M38" s="602"/>
      <c r="N38" s="602"/>
      <c r="O38" s="602"/>
      <c r="P38" s="602"/>
      <c r="Q38" s="603"/>
      <c r="R38" s="604">
        <v>13269475</v>
      </c>
      <c r="S38" s="624"/>
      <c r="T38" s="624"/>
      <c r="U38" s="624"/>
      <c r="V38" s="624"/>
      <c r="W38" s="624"/>
      <c r="X38" s="624"/>
      <c r="Y38" s="633"/>
      <c r="Z38" s="634">
        <v>100</v>
      </c>
      <c r="AA38" s="634"/>
      <c r="AB38" s="634"/>
      <c r="AC38" s="634"/>
      <c r="AD38" s="635">
        <v>7849447</v>
      </c>
      <c r="AE38" s="635"/>
      <c r="AF38" s="635"/>
      <c r="AG38" s="635"/>
      <c r="AH38" s="635"/>
      <c r="AI38" s="635"/>
      <c r="AJ38" s="635"/>
      <c r="AK38" s="635"/>
      <c r="AL38" s="607">
        <v>100</v>
      </c>
      <c r="AM38" s="636"/>
      <c r="AN38" s="636"/>
      <c r="AO38" s="637"/>
      <c r="AQ38" s="629" t="s">
        <v>414</v>
      </c>
      <c r="AR38" s="506"/>
      <c r="AS38" s="506"/>
      <c r="AT38" s="506"/>
      <c r="AU38" s="506"/>
      <c r="AV38" s="506"/>
      <c r="AW38" s="506"/>
      <c r="AX38" s="506"/>
      <c r="AY38" s="630"/>
      <c r="AZ38" s="590">
        <v>18038</v>
      </c>
      <c r="BA38" s="413"/>
      <c r="BB38" s="413"/>
      <c r="BC38" s="413"/>
      <c r="BD38" s="617"/>
      <c r="BE38" s="617"/>
      <c r="BF38" s="631"/>
      <c r="BG38" s="587" t="s">
        <v>335</v>
      </c>
      <c r="BH38" s="588"/>
      <c r="BI38" s="588"/>
      <c r="BJ38" s="588"/>
      <c r="BK38" s="588"/>
      <c r="BL38" s="588"/>
      <c r="BM38" s="588"/>
      <c r="BN38" s="588"/>
      <c r="BO38" s="588"/>
      <c r="BP38" s="588"/>
      <c r="BQ38" s="588"/>
      <c r="BR38" s="588"/>
      <c r="BS38" s="588"/>
      <c r="BT38" s="588"/>
      <c r="BU38" s="589"/>
      <c r="BV38" s="590">
        <v>6626</v>
      </c>
      <c r="BW38" s="413"/>
      <c r="BX38" s="413"/>
      <c r="BY38" s="413"/>
      <c r="BZ38" s="413"/>
      <c r="CA38" s="413"/>
      <c r="CB38" s="632"/>
      <c r="CD38" s="587" t="s">
        <v>416</v>
      </c>
      <c r="CE38" s="588"/>
      <c r="CF38" s="588"/>
      <c r="CG38" s="588"/>
      <c r="CH38" s="588"/>
      <c r="CI38" s="588"/>
      <c r="CJ38" s="588"/>
      <c r="CK38" s="588"/>
      <c r="CL38" s="588"/>
      <c r="CM38" s="588"/>
      <c r="CN38" s="588"/>
      <c r="CO38" s="588"/>
      <c r="CP38" s="588"/>
      <c r="CQ38" s="589"/>
      <c r="CR38" s="590">
        <v>1753454</v>
      </c>
      <c r="CS38" s="413"/>
      <c r="CT38" s="413"/>
      <c r="CU38" s="413"/>
      <c r="CV38" s="413"/>
      <c r="CW38" s="413"/>
      <c r="CX38" s="413"/>
      <c r="CY38" s="591"/>
      <c r="CZ38" s="592">
        <v>13.5</v>
      </c>
      <c r="DA38" s="619"/>
      <c r="DB38" s="619"/>
      <c r="DC38" s="620"/>
      <c r="DD38" s="594">
        <v>1581639</v>
      </c>
      <c r="DE38" s="413"/>
      <c r="DF38" s="413"/>
      <c r="DG38" s="413"/>
      <c r="DH38" s="413"/>
      <c r="DI38" s="413"/>
      <c r="DJ38" s="413"/>
      <c r="DK38" s="591"/>
      <c r="DL38" s="594">
        <v>1252726</v>
      </c>
      <c r="DM38" s="413"/>
      <c r="DN38" s="413"/>
      <c r="DO38" s="413"/>
      <c r="DP38" s="413"/>
      <c r="DQ38" s="413"/>
      <c r="DR38" s="413"/>
      <c r="DS38" s="413"/>
      <c r="DT38" s="413"/>
      <c r="DU38" s="413"/>
      <c r="DV38" s="591"/>
      <c r="DW38" s="592">
        <v>14.9</v>
      </c>
      <c r="DX38" s="619"/>
      <c r="DY38" s="619"/>
      <c r="DZ38" s="619"/>
      <c r="EA38" s="619"/>
      <c r="EB38" s="619"/>
      <c r="EC38" s="628"/>
    </row>
    <row r="39" spans="2:133" ht="11.25" customHeight="1" x14ac:dyDescent="0.2">
      <c r="AQ39" s="629" t="s">
        <v>417</v>
      </c>
      <c r="AR39" s="506"/>
      <c r="AS39" s="506"/>
      <c r="AT39" s="506"/>
      <c r="AU39" s="506"/>
      <c r="AV39" s="506"/>
      <c r="AW39" s="506"/>
      <c r="AX39" s="506"/>
      <c r="AY39" s="630"/>
      <c r="AZ39" s="590" t="s">
        <v>201</v>
      </c>
      <c r="BA39" s="413"/>
      <c r="BB39" s="413"/>
      <c r="BC39" s="413"/>
      <c r="BD39" s="617"/>
      <c r="BE39" s="617"/>
      <c r="BF39" s="631"/>
      <c r="BG39" s="627" t="s">
        <v>54</v>
      </c>
      <c r="BH39" s="465"/>
      <c r="BI39" s="465"/>
      <c r="BJ39" s="465"/>
      <c r="BK39" s="465"/>
      <c r="BL39" s="7"/>
      <c r="BM39" s="588" t="s">
        <v>418</v>
      </c>
      <c r="BN39" s="588"/>
      <c r="BO39" s="588"/>
      <c r="BP39" s="588"/>
      <c r="BQ39" s="588"/>
      <c r="BR39" s="588"/>
      <c r="BS39" s="588"/>
      <c r="BT39" s="588"/>
      <c r="BU39" s="589"/>
      <c r="BV39" s="590">
        <v>106</v>
      </c>
      <c r="BW39" s="413"/>
      <c r="BX39" s="413"/>
      <c r="BY39" s="413"/>
      <c r="BZ39" s="413"/>
      <c r="CA39" s="413"/>
      <c r="CB39" s="632"/>
      <c r="CD39" s="587" t="s">
        <v>419</v>
      </c>
      <c r="CE39" s="588"/>
      <c r="CF39" s="588"/>
      <c r="CG39" s="588"/>
      <c r="CH39" s="588"/>
      <c r="CI39" s="588"/>
      <c r="CJ39" s="588"/>
      <c r="CK39" s="588"/>
      <c r="CL39" s="588"/>
      <c r="CM39" s="588"/>
      <c r="CN39" s="588"/>
      <c r="CO39" s="588"/>
      <c r="CP39" s="588"/>
      <c r="CQ39" s="589"/>
      <c r="CR39" s="590">
        <v>59208</v>
      </c>
      <c r="CS39" s="617"/>
      <c r="CT39" s="617"/>
      <c r="CU39" s="617"/>
      <c r="CV39" s="617"/>
      <c r="CW39" s="617"/>
      <c r="CX39" s="617"/>
      <c r="CY39" s="618"/>
      <c r="CZ39" s="592">
        <v>0.5</v>
      </c>
      <c r="DA39" s="619"/>
      <c r="DB39" s="619"/>
      <c r="DC39" s="620"/>
      <c r="DD39" s="594">
        <v>28370</v>
      </c>
      <c r="DE39" s="617"/>
      <c r="DF39" s="617"/>
      <c r="DG39" s="617"/>
      <c r="DH39" s="617"/>
      <c r="DI39" s="617"/>
      <c r="DJ39" s="617"/>
      <c r="DK39" s="618"/>
      <c r="DL39" s="594" t="s">
        <v>201</v>
      </c>
      <c r="DM39" s="617"/>
      <c r="DN39" s="617"/>
      <c r="DO39" s="617"/>
      <c r="DP39" s="617"/>
      <c r="DQ39" s="617"/>
      <c r="DR39" s="617"/>
      <c r="DS39" s="617"/>
      <c r="DT39" s="617"/>
      <c r="DU39" s="617"/>
      <c r="DV39" s="618"/>
      <c r="DW39" s="592" t="s">
        <v>201</v>
      </c>
      <c r="DX39" s="619"/>
      <c r="DY39" s="619"/>
      <c r="DZ39" s="619"/>
      <c r="EA39" s="619"/>
      <c r="EB39" s="619"/>
      <c r="EC39" s="628"/>
    </row>
    <row r="40" spans="2:133" ht="11.25" customHeight="1" x14ac:dyDescent="0.2">
      <c r="AQ40" s="629" t="s">
        <v>423</v>
      </c>
      <c r="AR40" s="506"/>
      <c r="AS40" s="506"/>
      <c r="AT40" s="506"/>
      <c r="AU40" s="506"/>
      <c r="AV40" s="506"/>
      <c r="AW40" s="506"/>
      <c r="AX40" s="506"/>
      <c r="AY40" s="630"/>
      <c r="AZ40" s="590">
        <v>225767</v>
      </c>
      <c r="BA40" s="413"/>
      <c r="BB40" s="413"/>
      <c r="BC40" s="413"/>
      <c r="BD40" s="617"/>
      <c r="BE40" s="617"/>
      <c r="BF40" s="631"/>
      <c r="BG40" s="627"/>
      <c r="BH40" s="465"/>
      <c r="BI40" s="465"/>
      <c r="BJ40" s="465"/>
      <c r="BK40" s="465"/>
      <c r="BL40" s="7"/>
      <c r="BM40" s="588" t="s">
        <v>343</v>
      </c>
      <c r="BN40" s="588"/>
      <c r="BO40" s="588"/>
      <c r="BP40" s="588"/>
      <c r="BQ40" s="588"/>
      <c r="BR40" s="588"/>
      <c r="BS40" s="588"/>
      <c r="BT40" s="588"/>
      <c r="BU40" s="589"/>
      <c r="BV40" s="590" t="s">
        <v>201</v>
      </c>
      <c r="BW40" s="413"/>
      <c r="BX40" s="413"/>
      <c r="BY40" s="413"/>
      <c r="BZ40" s="413"/>
      <c r="CA40" s="413"/>
      <c r="CB40" s="632"/>
      <c r="CD40" s="587" t="s">
        <v>367</v>
      </c>
      <c r="CE40" s="588"/>
      <c r="CF40" s="588"/>
      <c r="CG40" s="588"/>
      <c r="CH40" s="588"/>
      <c r="CI40" s="588"/>
      <c r="CJ40" s="588"/>
      <c r="CK40" s="588"/>
      <c r="CL40" s="588"/>
      <c r="CM40" s="588"/>
      <c r="CN40" s="588"/>
      <c r="CO40" s="588"/>
      <c r="CP40" s="588"/>
      <c r="CQ40" s="589"/>
      <c r="CR40" s="590">
        <v>125</v>
      </c>
      <c r="CS40" s="413"/>
      <c r="CT40" s="413"/>
      <c r="CU40" s="413"/>
      <c r="CV40" s="413"/>
      <c r="CW40" s="413"/>
      <c r="CX40" s="413"/>
      <c r="CY40" s="591"/>
      <c r="CZ40" s="592">
        <v>0</v>
      </c>
      <c r="DA40" s="619"/>
      <c r="DB40" s="619"/>
      <c r="DC40" s="620"/>
      <c r="DD40" s="594" t="s">
        <v>201</v>
      </c>
      <c r="DE40" s="413"/>
      <c r="DF40" s="413"/>
      <c r="DG40" s="413"/>
      <c r="DH40" s="413"/>
      <c r="DI40" s="413"/>
      <c r="DJ40" s="413"/>
      <c r="DK40" s="591"/>
      <c r="DL40" s="594" t="s">
        <v>201</v>
      </c>
      <c r="DM40" s="413"/>
      <c r="DN40" s="413"/>
      <c r="DO40" s="413"/>
      <c r="DP40" s="413"/>
      <c r="DQ40" s="413"/>
      <c r="DR40" s="413"/>
      <c r="DS40" s="413"/>
      <c r="DT40" s="413"/>
      <c r="DU40" s="413"/>
      <c r="DV40" s="591"/>
      <c r="DW40" s="592" t="s">
        <v>201</v>
      </c>
      <c r="DX40" s="619"/>
      <c r="DY40" s="619"/>
      <c r="DZ40" s="619"/>
      <c r="EA40" s="619"/>
      <c r="EB40" s="619"/>
      <c r="EC40" s="628"/>
    </row>
    <row r="41" spans="2:133" ht="11.25" customHeight="1" x14ac:dyDescent="0.2">
      <c r="AQ41" s="621" t="s">
        <v>424</v>
      </c>
      <c r="AR41" s="622"/>
      <c r="AS41" s="622"/>
      <c r="AT41" s="622"/>
      <c r="AU41" s="622"/>
      <c r="AV41" s="622"/>
      <c r="AW41" s="622"/>
      <c r="AX41" s="622"/>
      <c r="AY41" s="623"/>
      <c r="AZ41" s="604">
        <v>680199</v>
      </c>
      <c r="BA41" s="624"/>
      <c r="BB41" s="624"/>
      <c r="BC41" s="624"/>
      <c r="BD41" s="605"/>
      <c r="BE41" s="605"/>
      <c r="BF41" s="625"/>
      <c r="BG41" s="391"/>
      <c r="BH41" s="392"/>
      <c r="BI41" s="392"/>
      <c r="BJ41" s="392"/>
      <c r="BK41" s="392"/>
      <c r="BL41" s="23"/>
      <c r="BM41" s="602" t="s">
        <v>425</v>
      </c>
      <c r="BN41" s="602"/>
      <c r="BO41" s="602"/>
      <c r="BP41" s="602"/>
      <c r="BQ41" s="602"/>
      <c r="BR41" s="602"/>
      <c r="BS41" s="602"/>
      <c r="BT41" s="602"/>
      <c r="BU41" s="603"/>
      <c r="BV41" s="604">
        <v>338</v>
      </c>
      <c r="BW41" s="624"/>
      <c r="BX41" s="624"/>
      <c r="BY41" s="624"/>
      <c r="BZ41" s="624"/>
      <c r="CA41" s="624"/>
      <c r="CB41" s="626"/>
      <c r="CD41" s="587" t="s">
        <v>292</v>
      </c>
      <c r="CE41" s="588"/>
      <c r="CF41" s="588"/>
      <c r="CG41" s="588"/>
      <c r="CH41" s="588"/>
      <c r="CI41" s="588"/>
      <c r="CJ41" s="588"/>
      <c r="CK41" s="588"/>
      <c r="CL41" s="588"/>
      <c r="CM41" s="588"/>
      <c r="CN41" s="588"/>
      <c r="CO41" s="588"/>
      <c r="CP41" s="588"/>
      <c r="CQ41" s="589"/>
      <c r="CR41" s="590" t="s">
        <v>201</v>
      </c>
      <c r="CS41" s="617"/>
      <c r="CT41" s="617"/>
      <c r="CU41" s="617"/>
      <c r="CV41" s="617"/>
      <c r="CW41" s="617"/>
      <c r="CX41" s="617"/>
      <c r="CY41" s="618"/>
      <c r="CZ41" s="592" t="s">
        <v>201</v>
      </c>
      <c r="DA41" s="619"/>
      <c r="DB41" s="619"/>
      <c r="DC41" s="620"/>
      <c r="DD41" s="594" t="s">
        <v>201</v>
      </c>
      <c r="DE41" s="617"/>
      <c r="DF41" s="617"/>
      <c r="DG41" s="617"/>
      <c r="DH41" s="617"/>
      <c r="DI41" s="617"/>
      <c r="DJ41" s="617"/>
      <c r="DK41" s="61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2">
      <c r="B42" s="8" t="s">
        <v>49</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7" t="s">
        <v>283</v>
      </c>
      <c r="CE42" s="588"/>
      <c r="CF42" s="588"/>
      <c r="CG42" s="588"/>
      <c r="CH42" s="588"/>
      <c r="CI42" s="588"/>
      <c r="CJ42" s="588"/>
      <c r="CK42" s="588"/>
      <c r="CL42" s="588"/>
      <c r="CM42" s="588"/>
      <c r="CN42" s="588"/>
      <c r="CO42" s="588"/>
      <c r="CP42" s="588"/>
      <c r="CQ42" s="589"/>
      <c r="CR42" s="590">
        <v>1846728</v>
      </c>
      <c r="CS42" s="413"/>
      <c r="CT42" s="413"/>
      <c r="CU42" s="413"/>
      <c r="CV42" s="413"/>
      <c r="CW42" s="413"/>
      <c r="CX42" s="413"/>
      <c r="CY42" s="591"/>
      <c r="CZ42" s="592">
        <v>14.2</v>
      </c>
      <c r="DA42" s="361"/>
      <c r="DB42" s="361"/>
      <c r="DC42" s="593"/>
      <c r="DD42" s="594">
        <v>526108</v>
      </c>
      <c r="DE42" s="413"/>
      <c r="DF42" s="413"/>
      <c r="DG42" s="413"/>
      <c r="DH42" s="413"/>
      <c r="DI42" s="413"/>
      <c r="DJ42" s="413"/>
      <c r="DK42" s="591"/>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2">
      <c r="B43" s="44" t="s">
        <v>401</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7" t="s">
        <v>80</v>
      </c>
      <c r="CE43" s="588"/>
      <c r="CF43" s="588"/>
      <c r="CG43" s="588"/>
      <c r="CH43" s="588"/>
      <c r="CI43" s="588"/>
      <c r="CJ43" s="588"/>
      <c r="CK43" s="588"/>
      <c r="CL43" s="588"/>
      <c r="CM43" s="588"/>
      <c r="CN43" s="588"/>
      <c r="CO43" s="588"/>
      <c r="CP43" s="588"/>
      <c r="CQ43" s="589"/>
      <c r="CR43" s="590">
        <v>3206</v>
      </c>
      <c r="CS43" s="617"/>
      <c r="CT43" s="617"/>
      <c r="CU43" s="617"/>
      <c r="CV43" s="617"/>
      <c r="CW43" s="617"/>
      <c r="CX43" s="617"/>
      <c r="CY43" s="618"/>
      <c r="CZ43" s="592">
        <v>0</v>
      </c>
      <c r="DA43" s="619"/>
      <c r="DB43" s="619"/>
      <c r="DC43" s="620"/>
      <c r="DD43" s="594">
        <v>25</v>
      </c>
      <c r="DE43" s="617"/>
      <c r="DF43" s="617"/>
      <c r="DG43" s="617"/>
      <c r="DH43" s="617"/>
      <c r="DI43" s="617"/>
      <c r="DJ43" s="617"/>
      <c r="DK43" s="61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2">
      <c r="B44" s="45" t="s">
        <v>268</v>
      </c>
      <c r="CD44" s="396" t="s">
        <v>175</v>
      </c>
      <c r="CE44" s="398"/>
      <c r="CF44" s="587" t="s">
        <v>426</v>
      </c>
      <c r="CG44" s="588"/>
      <c r="CH44" s="588"/>
      <c r="CI44" s="588"/>
      <c r="CJ44" s="588"/>
      <c r="CK44" s="588"/>
      <c r="CL44" s="588"/>
      <c r="CM44" s="588"/>
      <c r="CN44" s="588"/>
      <c r="CO44" s="588"/>
      <c r="CP44" s="588"/>
      <c r="CQ44" s="589"/>
      <c r="CR44" s="590">
        <v>1759658</v>
      </c>
      <c r="CS44" s="413"/>
      <c r="CT44" s="413"/>
      <c r="CU44" s="413"/>
      <c r="CV44" s="413"/>
      <c r="CW44" s="413"/>
      <c r="CX44" s="413"/>
      <c r="CY44" s="591"/>
      <c r="CZ44" s="592">
        <v>13.5</v>
      </c>
      <c r="DA44" s="361"/>
      <c r="DB44" s="361"/>
      <c r="DC44" s="593"/>
      <c r="DD44" s="594">
        <v>506056</v>
      </c>
      <c r="DE44" s="413"/>
      <c r="DF44" s="413"/>
      <c r="DG44" s="413"/>
      <c r="DH44" s="413"/>
      <c r="DI44" s="413"/>
      <c r="DJ44" s="413"/>
      <c r="DK44" s="591"/>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2">
      <c r="CD45" s="399"/>
      <c r="CE45" s="401"/>
      <c r="CF45" s="587" t="s">
        <v>427</v>
      </c>
      <c r="CG45" s="588"/>
      <c r="CH45" s="588"/>
      <c r="CI45" s="588"/>
      <c r="CJ45" s="588"/>
      <c r="CK45" s="588"/>
      <c r="CL45" s="588"/>
      <c r="CM45" s="588"/>
      <c r="CN45" s="588"/>
      <c r="CO45" s="588"/>
      <c r="CP45" s="588"/>
      <c r="CQ45" s="589"/>
      <c r="CR45" s="590">
        <v>619013</v>
      </c>
      <c r="CS45" s="617"/>
      <c r="CT45" s="617"/>
      <c r="CU45" s="617"/>
      <c r="CV45" s="617"/>
      <c r="CW45" s="617"/>
      <c r="CX45" s="617"/>
      <c r="CY45" s="618"/>
      <c r="CZ45" s="592">
        <v>4.8</v>
      </c>
      <c r="DA45" s="619"/>
      <c r="DB45" s="619"/>
      <c r="DC45" s="620"/>
      <c r="DD45" s="594">
        <v>3328</v>
      </c>
      <c r="DE45" s="617"/>
      <c r="DF45" s="617"/>
      <c r="DG45" s="617"/>
      <c r="DH45" s="617"/>
      <c r="DI45" s="617"/>
      <c r="DJ45" s="617"/>
      <c r="DK45" s="61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2">
      <c r="CD46" s="399"/>
      <c r="CE46" s="401"/>
      <c r="CF46" s="587" t="s">
        <v>428</v>
      </c>
      <c r="CG46" s="588"/>
      <c r="CH46" s="588"/>
      <c r="CI46" s="588"/>
      <c r="CJ46" s="588"/>
      <c r="CK46" s="588"/>
      <c r="CL46" s="588"/>
      <c r="CM46" s="588"/>
      <c r="CN46" s="588"/>
      <c r="CO46" s="588"/>
      <c r="CP46" s="588"/>
      <c r="CQ46" s="589"/>
      <c r="CR46" s="590">
        <v>1140645</v>
      </c>
      <c r="CS46" s="413"/>
      <c r="CT46" s="413"/>
      <c r="CU46" s="413"/>
      <c r="CV46" s="413"/>
      <c r="CW46" s="413"/>
      <c r="CX46" s="413"/>
      <c r="CY46" s="591"/>
      <c r="CZ46" s="592">
        <v>8.8000000000000007</v>
      </c>
      <c r="DA46" s="361"/>
      <c r="DB46" s="361"/>
      <c r="DC46" s="593"/>
      <c r="DD46" s="594">
        <v>502728</v>
      </c>
      <c r="DE46" s="413"/>
      <c r="DF46" s="413"/>
      <c r="DG46" s="413"/>
      <c r="DH46" s="413"/>
      <c r="DI46" s="413"/>
      <c r="DJ46" s="413"/>
      <c r="DK46" s="591"/>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2">
      <c r="CD47" s="399"/>
      <c r="CE47" s="401"/>
      <c r="CF47" s="587" t="s">
        <v>429</v>
      </c>
      <c r="CG47" s="588"/>
      <c r="CH47" s="588"/>
      <c r="CI47" s="588"/>
      <c r="CJ47" s="588"/>
      <c r="CK47" s="588"/>
      <c r="CL47" s="588"/>
      <c r="CM47" s="588"/>
      <c r="CN47" s="588"/>
      <c r="CO47" s="588"/>
      <c r="CP47" s="588"/>
      <c r="CQ47" s="589"/>
      <c r="CR47" s="590">
        <v>87070</v>
      </c>
      <c r="CS47" s="617"/>
      <c r="CT47" s="617"/>
      <c r="CU47" s="617"/>
      <c r="CV47" s="617"/>
      <c r="CW47" s="617"/>
      <c r="CX47" s="617"/>
      <c r="CY47" s="618"/>
      <c r="CZ47" s="592">
        <v>0.7</v>
      </c>
      <c r="DA47" s="619"/>
      <c r="DB47" s="619"/>
      <c r="DC47" s="620"/>
      <c r="DD47" s="594">
        <v>20052</v>
      </c>
      <c r="DE47" s="617"/>
      <c r="DF47" s="617"/>
      <c r="DG47" s="617"/>
      <c r="DH47" s="617"/>
      <c r="DI47" s="617"/>
      <c r="DJ47" s="617"/>
      <c r="DK47" s="618"/>
      <c r="DL47" s="595"/>
      <c r="DM47" s="596"/>
      <c r="DN47" s="596"/>
      <c r="DO47" s="596"/>
      <c r="DP47" s="596"/>
      <c r="DQ47" s="596"/>
      <c r="DR47" s="596"/>
      <c r="DS47" s="596"/>
      <c r="DT47" s="596"/>
      <c r="DU47" s="596"/>
      <c r="DV47" s="597"/>
      <c r="DW47" s="598"/>
      <c r="DX47" s="599"/>
      <c r="DY47" s="599"/>
      <c r="DZ47" s="599"/>
      <c r="EA47" s="599"/>
      <c r="EB47" s="599"/>
      <c r="EC47" s="600"/>
    </row>
    <row r="48" spans="2:133" ht="11" x14ac:dyDescent="0.2">
      <c r="CD48" s="402"/>
      <c r="CE48" s="404"/>
      <c r="CF48" s="587" t="s">
        <v>431</v>
      </c>
      <c r="CG48" s="588"/>
      <c r="CH48" s="588"/>
      <c r="CI48" s="588"/>
      <c r="CJ48" s="588"/>
      <c r="CK48" s="588"/>
      <c r="CL48" s="588"/>
      <c r="CM48" s="588"/>
      <c r="CN48" s="588"/>
      <c r="CO48" s="588"/>
      <c r="CP48" s="588"/>
      <c r="CQ48" s="589"/>
      <c r="CR48" s="590" t="s">
        <v>201</v>
      </c>
      <c r="CS48" s="413"/>
      <c r="CT48" s="413"/>
      <c r="CU48" s="413"/>
      <c r="CV48" s="413"/>
      <c r="CW48" s="413"/>
      <c r="CX48" s="413"/>
      <c r="CY48" s="591"/>
      <c r="CZ48" s="592" t="s">
        <v>201</v>
      </c>
      <c r="DA48" s="361"/>
      <c r="DB48" s="361"/>
      <c r="DC48" s="593"/>
      <c r="DD48" s="594" t="s">
        <v>201</v>
      </c>
      <c r="DE48" s="413"/>
      <c r="DF48" s="413"/>
      <c r="DG48" s="413"/>
      <c r="DH48" s="413"/>
      <c r="DI48" s="413"/>
      <c r="DJ48" s="413"/>
      <c r="DK48" s="591"/>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2">
      <c r="CD49" s="601" t="s">
        <v>193</v>
      </c>
      <c r="CE49" s="602"/>
      <c r="CF49" s="602"/>
      <c r="CG49" s="602"/>
      <c r="CH49" s="602"/>
      <c r="CI49" s="602"/>
      <c r="CJ49" s="602"/>
      <c r="CK49" s="602"/>
      <c r="CL49" s="602"/>
      <c r="CM49" s="602"/>
      <c r="CN49" s="602"/>
      <c r="CO49" s="602"/>
      <c r="CP49" s="602"/>
      <c r="CQ49" s="603"/>
      <c r="CR49" s="604">
        <v>12992153</v>
      </c>
      <c r="CS49" s="605"/>
      <c r="CT49" s="605"/>
      <c r="CU49" s="605"/>
      <c r="CV49" s="605"/>
      <c r="CW49" s="605"/>
      <c r="CX49" s="605"/>
      <c r="CY49" s="606"/>
      <c r="CZ49" s="607">
        <v>100</v>
      </c>
      <c r="DA49" s="608"/>
      <c r="DB49" s="608"/>
      <c r="DC49" s="609"/>
      <c r="DD49" s="610">
        <v>9407891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1" hidden="1" x14ac:dyDescent="0.2"/>
    <row r="51" spans="82:133" ht="11" hidden="1" x14ac:dyDescent="0.2"/>
    <row r="52" spans="82:133" ht="11" hidden="1" x14ac:dyDescent="0.2"/>
    <row r="53" spans="82:133" ht="11" hidden="1" x14ac:dyDescent="0.2"/>
  </sheetData>
  <sheetProtection algorithmName="SHA-512" hashValue="lw/JWnu16WZMOwLsLvXfOTVYMXg0w7NErM8ND8NARnb/ZLBQrd4iOzLmp21olJFniTLfTXKhSMmbhOvQjwwRVw==" saltValue="uKIHLtRNg/eXoHF5Vxk6R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50" customWidth="1"/>
    <col min="131" max="131" width="1.63281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9" t="s">
        <v>71</v>
      </c>
      <c r="DK2" s="1020"/>
      <c r="DL2" s="1020"/>
      <c r="DM2" s="1020"/>
      <c r="DN2" s="1020"/>
      <c r="DO2" s="1021"/>
      <c r="DP2" s="69"/>
      <c r="DQ2" s="1019" t="s">
        <v>308</v>
      </c>
      <c r="DR2" s="1020"/>
      <c r="DS2" s="1020"/>
      <c r="DT2" s="1020"/>
      <c r="DU2" s="1020"/>
      <c r="DV2" s="1020"/>
      <c r="DW2" s="1020"/>
      <c r="DX2" s="1020"/>
      <c r="DY2" s="1020"/>
      <c r="DZ2" s="1021"/>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1010" t="s">
        <v>432</v>
      </c>
      <c r="B4" s="1010"/>
      <c r="C4" s="1010"/>
      <c r="D4" s="1010"/>
      <c r="E4" s="1010"/>
      <c r="F4" s="1010"/>
      <c r="G4" s="1010"/>
      <c r="H4" s="1010"/>
      <c r="I4" s="1010"/>
      <c r="J4" s="1010"/>
      <c r="K4" s="1010"/>
      <c r="L4" s="1010"/>
      <c r="M4" s="1010"/>
      <c r="N4" s="1010"/>
      <c r="O4" s="1010"/>
      <c r="P4" s="1010"/>
      <c r="Q4" s="1010"/>
      <c r="R4" s="1010"/>
      <c r="S4" s="1010"/>
      <c r="T4" s="1010"/>
      <c r="U4" s="1010"/>
      <c r="V4" s="1010"/>
      <c r="W4" s="1010"/>
      <c r="X4" s="1010"/>
      <c r="Y4" s="1010"/>
      <c r="Z4" s="1010"/>
      <c r="AA4" s="1010"/>
      <c r="AB4" s="1010"/>
      <c r="AC4" s="1010"/>
      <c r="AD4" s="1010"/>
      <c r="AE4" s="1010"/>
      <c r="AF4" s="1010"/>
      <c r="AG4" s="1010"/>
      <c r="AH4" s="1010"/>
      <c r="AI4" s="1010"/>
      <c r="AJ4" s="1010"/>
      <c r="AK4" s="1010"/>
      <c r="AL4" s="1010"/>
      <c r="AM4" s="1010"/>
      <c r="AN4" s="1010"/>
      <c r="AO4" s="1010"/>
      <c r="AP4" s="1010"/>
      <c r="AQ4" s="1010"/>
      <c r="AR4" s="1010"/>
      <c r="AS4" s="1010"/>
      <c r="AT4" s="1010"/>
      <c r="AU4" s="1010"/>
      <c r="AV4" s="1010"/>
      <c r="AW4" s="1010"/>
      <c r="AX4" s="1010"/>
      <c r="AY4" s="1010"/>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698" t="s">
        <v>434</v>
      </c>
      <c r="B5" s="699"/>
      <c r="C5" s="699"/>
      <c r="D5" s="699"/>
      <c r="E5" s="699"/>
      <c r="F5" s="699"/>
      <c r="G5" s="699"/>
      <c r="H5" s="699"/>
      <c r="I5" s="699"/>
      <c r="J5" s="699"/>
      <c r="K5" s="699"/>
      <c r="L5" s="699"/>
      <c r="M5" s="699"/>
      <c r="N5" s="699"/>
      <c r="O5" s="699"/>
      <c r="P5" s="700"/>
      <c r="Q5" s="690" t="s">
        <v>184</v>
      </c>
      <c r="R5" s="691"/>
      <c r="S5" s="691"/>
      <c r="T5" s="691"/>
      <c r="U5" s="692"/>
      <c r="V5" s="690" t="s">
        <v>435</v>
      </c>
      <c r="W5" s="691"/>
      <c r="X5" s="691"/>
      <c r="Y5" s="691"/>
      <c r="Z5" s="692"/>
      <c r="AA5" s="690" t="s">
        <v>436</v>
      </c>
      <c r="AB5" s="691"/>
      <c r="AC5" s="691"/>
      <c r="AD5" s="691"/>
      <c r="AE5" s="691"/>
      <c r="AF5" s="780" t="s">
        <v>180</v>
      </c>
      <c r="AG5" s="691"/>
      <c r="AH5" s="691"/>
      <c r="AI5" s="691"/>
      <c r="AJ5" s="696"/>
      <c r="AK5" s="691" t="s">
        <v>437</v>
      </c>
      <c r="AL5" s="691"/>
      <c r="AM5" s="691"/>
      <c r="AN5" s="691"/>
      <c r="AO5" s="692"/>
      <c r="AP5" s="690" t="s">
        <v>438</v>
      </c>
      <c r="AQ5" s="691"/>
      <c r="AR5" s="691"/>
      <c r="AS5" s="691"/>
      <c r="AT5" s="692"/>
      <c r="AU5" s="690" t="s">
        <v>440</v>
      </c>
      <c r="AV5" s="691"/>
      <c r="AW5" s="691"/>
      <c r="AX5" s="691"/>
      <c r="AY5" s="696"/>
      <c r="AZ5" s="72"/>
      <c r="BA5" s="72"/>
      <c r="BB5" s="72"/>
      <c r="BC5" s="72"/>
      <c r="BD5" s="72"/>
      <c r="BE5" s="84"/>
      <c r="BF5" s="84"/>
      <c r="BG5" s="84"/>
      <c r="BH5" s="84"/>
      <c r="BI5" s="84"/>
      <c r="BJ5" s="84"/>
      <c r="BK5" s="84"/>
      <c r="BL5" s="84"/>
      <c r="BM5" s="84"/>
      <c r="BN5" s="84"/>
      <c r="BO5" s="84"/>
      <c r="BP5" s="84"/>
      <c r="BQ5" s="698" t="s">
        <v>441</v>
      </c>
      <c r="BR5" s="699"/>
      <c r="BS5" s="699"/>
      <c r="BT5" s="699"/>
      <c r="BU5" s="699"/>
      <c r="BV5" s="699"/>
      <c r="BW5" s="699"/>
      <c r="BX5" s="699"/>
      <c r="BY5" s="699"/>
      <c r="BZ5" s="699"/>
      <c r="CA5" s="699"/>
      <c r="CB5" s="699"/>
      <c r="CC5" s="699"/>
      <c r="CD5" s="699"/>
      <c r="CE5" s="699"/>
      <c r="CF5" s="699"/>
      <c r="CG5" s="700"/>
      <c r="CH5" s="690" t="s">
        <v>362</v>
      </c>
      <c r="CI5" s="691"/>
      <c r="CJ5" s="691"/>
      <c r="CK5" s="691"/>
      <c r="CL5" s="692"/>
      <c r="CM5" s="690" t="s">
        <v>324</v>
      </c>
      <c r="CN5" s="691"/>
      <c r="CO5" s="691"/>
      <c r="CP5" s="691"/>
      <c r="CQ5" s="692"/>
      <c r="CR5" s="690" t="s">
        <v>249</v>
      </c>
      <c r="CS5" s="691"/>
      <c r="CT5" s="691"/>
      <c r="CU5" s="691"/>
      <c r="CV5" s="692"/>
      <c r="CW5" s="690" t="s">
        <v>51</v>
      </c>
      <c r="CX5" s="691"/>
      <c r="CY5" s="691"/>
      <c r="CZ5" s="691"/>
      <c r="DA5" s="692"/>
      <c r="DB5" s="690" t="s">
        <v>411</v>
      </c>
      <c r="DC5" s="691"/>
      <c r="DD5" s="691"/>
      <c r="DE5" s="691"/>
      <c r="DF5" s="692"/>
      <c r="DG5" s="1031" t="s">
        <v>246</v>
      </c>
      <c r="DH5" s="1032"/>
      <c r="DI5" s="1032"/>
      <c r="DJ5" s="1032"/>
      <c r="DK5" s="1033"/>
      <c r="DL5" s="1031" t="s">
        <v>442</v>
      </c>
      <c r="DM5" s="1032"/>
      <c r="DN5" s="1032"/>
      <c r="DO5" s="1032"/>
      <c r="DP5" s="1033"/>
      <c r="DQ5" s="690" t="s">
        <v>443</v>
      </c>
      <c r="DR5" s="691"/>
      <c r="DS5" s="691"/>
      <c r="DT5" s="691"/>
      <c r="DU5" s="692"/>
      <c r="DV5" s="690" t="s">
        <v>440</v>
      </c>
      <c r="DW5" s="691"/>
      <c r="DX5" s="691"/>
      <c r="DY5" s="691"/>
      <c r="DZ5" s="696"/>
      <c r="EA5" s="81"/>
    </row>
    <row r="6" spans="1:131" s="53" customFormat="1" ht="26.25" customHeight="1" x14ac:dyDescent="0.2">
      <c r="A6" s="701"/>
      <c r="B6" s="702"/>
      <c r="C6" s="702"/>
      <c r="D6" s="702"/>
      <c r="E6" s="702"/>
      <c r="F6" s="702"/>
      <c r="G6" s="702"/>
      <c r="H6" s="702"/>
      <c r="I6" s="702"/>
      <c r="J6" s="702"/>
      <c r="K6" s="702"/>
      <c r="L6" s="702"/>
      <c r="M6" s="702"/>
      <c r="N6" s="702"/>
      <c r="O6" s="702"/>
      <c r="P6" s="703"/>
      <c r="Q6" s="693"/>
      <c r="R6" s="694"/>
      <c r="S6" s="694"/>
      <c r="T6" s="694"/>
      <c r="U6" s="695"/>
      <c r="V6" s="693"/>
      <c r="W6" s="694"/>
      <c r="X6" s="694"/>
      <c r="Y6" s="694"/>
      <c r="Z6" s="695"/>
      <c r="AA6" s="693"/>
      <c r="AB6" s="694"/>
      <c r="AC6" s="694"/>
      <c r="AD6" s="694"/>
      <c r="AE6" s="694"/>
      <c r="AF6" s="781"/>
      <c r="AG6" s="694"/>
      <c r="AH6" s="694"/>
      <c r="AI6" s="694"/>
      <c r="AJ6" s="697"/>
      <c r="AK6" s="694"/>
      <c r="AL6" s="694"/>
      <c r="AM6" s="694"/>
      <c r="AN6" s="694"/>
      <c r="AO6" s="695"/>
      <c r="AP6" s="693"/>
      <c r="AQ6" s="694"/>
      <c r="AR6" s="694"/>
      <c r="AS6" s="694"/>
      <c r="AT6" s="695"/>
      <c r="AU6" s="693"/>
      <c r="AV6" s="694"/>
      <c r="AW6" s="694"/>
      <c r="AX6" s="694"/>
      <c r="AY6" s="697"/>
      <c r="AZ6" s="63"/>
      <c r="BA6" s="63"/>
      <c r="BB6" s="63"/>
      <c r="BC6" s="63"/>
      <c r="BD6" s="63"/>
      <c r="BE6" s="81"/>
      <c r="BF6" s="81"/>
      <c r="BG6" s="81"/>
      <c r="BH6" s="81"/>
      <c r="BI6" s="81"/>
      <c r="BJ6" s="81"/>
      <c r="BK6" s="81"/>
      <c r="BL6" s="81"/>
      <c r="BM6" s="81"/>
      <c r="BN6" s="81"/>
      <c r="BO6" s="81"/>
      <c r="BP6" s="81"/>
      <c r="BQ6" s="701"/>
      <c r="BR6" s="702"/>
      <c r="BS6" s="702"/>
      <c r="BT6" s="702"/>
      <c r="BU6" s="702"/>
      <c r="BV6" s="702"/>
      <c r="BW6" s="702"/>
      <c r="BX6" s="702"/>
      <c r="BY6" s="702"/>
      <c r="BZ6" s="702"/>
      <c r="CA6" s="702"/>
      <c r="CB6" s="702"/>
      <c r="CC6" s="702"/>
      <c r="CD6" s="702"/>
      <c r="CE6" s="702"/>
      <c r="CF6" s="702"/>
      <c r="CG6" s="703"/>
      <c r="CH6" s="693"/>
      <c r="CI6" s="694"/>
      <c r="CJ6" s="694"/>
      <c r="CK6" s="694"/>
      <c r="CL6" s="695"/>
      <c r="CM6" s="693"/>
      <c r="CN6" s="694"/>
      <c r="CO6" s="694"/>
      <c r="CP6" s="694"/>
      <c r="CQ6" s="695"/>
      <c r="CR6" s="693"/>
      <c r="CS6" s="694"/>
      <c r="CT6" s="694"/>
      <c r="CU6" s="694"/>
      <c r="CV6" s="695"/>
      <c r="CW6" s="693"/>
      <c r="CX6" s="694"/>
      <c r="CY6" s="694"/>
      <c r="CZ6" s="694"/>
      <c r="DA6" s="695"/>
      <c r="DB6" s="693"/>
      <c r="DC6" s="694"/>
      <c r="DD6" s="694"/>
      <c r="DE6" s="694"/>
      <c r="DF6" s="695"/>
      <c r="DG6" s="1034"/>
      <c r="DH6" s="1035"/>
      <c r="DI6" s="1035"/>
      <c r="DJ6" s="1035"/>
      <c r="DK6" s="1036"/>
      <c r="DL6" s="1034"/>
      <c r="DM6" s="1035"/>
      <c r="DN6" s="1035"/>
      <c r="DO6" s="1035"/>
      <c r="DP6" s="1036"/>
      <c r="DQ6" s="693"/>
      <c r="DR6" s="694"/>
      <c r="DS6" s="694"/>
      <c r="DT6" s="694"/>
      <c r="DU6" s="695"/>
      <c r="DV6" s="693"/>
      <c r="DW6" s="694"/>
      <c r="DX6" s="694"/>
      <c r="DY6" s="694"/>
      <c r="DZ6" s="697"/>
      <c r="EA6" s="81"/>
    </row>
    <row r="7" spans="1:131" s="53" customFormat="1" ht="26.25" customHeight="1" x14ac:dyDescent="0.2">
      <c r="A7" s="58">
        <v>1</v>
      </c>
      <c r="B7" s="973" t="s">
        <v>446</v>
      </c>
      <c r="C7" s="974"/>
      <c r="D7" s="974"/>
      <c r="E7" s="974"/>
      <c r="F7" s="974"/>
      <c r="G7" s="974"/>
      <c r="H7" s="974"/>
      <c r="I7" s="974"/>
      <c r="J7" s="974"/>
      <c r="K7" s="974"/>
      <c r="L7" s="974"/>
      <c r="M7" s="974"/>
      <c r="N7" s="974"/>
      <c r="O7" s="974"/>
      <c r="P7" s="975"/>
      <c r="Q7" s="976">
        <v>13697</v>
      </c>
      <c r="R7" s="977"/>
      <c r="S7" s="977"/>
      <c r="T7" s="977"/>
      <c r="U7" s="977"/>
      <c r="V7" s="977">
        <v>13419</v>
      </c>
      <c r="W7" s="977"/>
      <c r="X7" s="977"/>
      <c r="Y7" s="977"/>
      <c r="Z7" s="977"/>
      <c r="AA7" s="977">
        <v>277</v>
      </c>
      <c r="AB7" s="977"/>
      <c r="AC7" s="977"/>
      <c r="AD7" s="977"/>
      <c r="AE7" s="1022"/>
      <c r="AF7" s="1023">
        <v>54</v>
      </c>
      <c r="AG7" s="1024"/>
      <c r="AH7" s="1024"/>
      <c r="AI7" s="1024"/>
      <c r="AJ7" s="1025"/>
      <c r="AK7" s="1026">
        <v>348</v>
      </c>
      <c r="AL7" s="977"/>
      <c r="AM7" s="977"/>
      <c r="AN7" s="977"/>
      <c r="AO7" s="977"/>
      <c r="AP7" s="977">
        <v>15991</v>
      </c>
      <c r="AQ7" s="977"/>
      <c r="AR7" s="977"/>
      <c r="AS7" s="977"/>
      <c r="AT7" s="977"/>
      <c r="AU7" s="978"/>
      <c r="AV7" s="978"/>
      <c r="AW7" s="978"/>
      <c r="AX7" s="978"/>
      <c r="AY7" s="979"/>
      <c r="AZ7" s="63"/>
      <c r="BA7" s="63"/>
      <c r="BB7" s="63"/>
      <c r="BC7" s="63"/>
      <c r="BD7" s="63"/>
      <c r="BE7" s="81"/>
      <c r="BF7" s="81"/>
      <c r="BG7" s="81"/>
      <c r="BH7" s="81"/>
      <c r="BI7" s="81"/>
      <c r="BJ7" s="81"/>
      <c r="BK7" s="81"/>
      <c r="BL7" s="81"/>
      <c r="BM7" s="81"/>
      <c r="BN7" s="81"/>
      <c r="BO7" s="81"/>
      <c r="BP7" s="81"/>
      <c r="BQ7" s="58">
        <v>1</v>
      </c>
      <c r="BR7" s="86" t="s">
        <v>536</v>
      </c>
      <c r="BS7" s="973" t="s">
        <v>276</v>
      </c>
      <c r="BT7" s="974"/>
      <c r="BU7" s="974"/>
      <c r="BV7" s="974"/>
      <c r="BW7" s="974"/>
      <c r="BX7" s="974"/>
      <c r="BY7" s="974"/>
      <c r="BZ7" s="974"/>
      <c r="CA7" s="974"/>
      <c r="CB7" s="974"/>
      <c r="CC7" s="974"/>
      <c r="CD7" s="974"/>
      <c r="CE7" s="974"/>
      <c r="CF7" s="974"/>
      <c r="CG7" s="975"/>
      <c r="CH7" s="1027">
        <v>-3</v>
      </c>
      <c r="CI7" s="1028"/>
      <c r="CJ7" s="1028"/>
      <c r="CK7" s="1028"/>
      <c r="CL7" s="1029"/>
      <c r="CM7" s="1027">
        <v>50</v>
      </c>
      <c r="CN7" s="1028"/>
      <c r="CO7" s="1028"/>
      <c r="CP7" s="1028"/>
      <c r="CQ7" s="1029"/>
      <c r="CR7" s="1027">
        <v>3</v>
      </c>
      <c r="CS7" s="1028"/>
      <c r="CT7" s="1028"/>
      <c r="CU7" s="1028"/>
      <c r="CV7" s="1029"/>
      <c r="CW7" s="1027">
        <v>0</v>
      </c>
      <c r="CX7" s="1028"/>
      <c r="CY7" s="1028"/>
      <c r="CZ7" s="1028"/>
      <c r="DA7" s="1029"/>
      <c r="DB7" s="1027">
        <v>0</v>
      </c>
      <c r="DC7" s="1028"/>
      <c r="DD7" s="1028"/>
      <c r="DE7" s="1028"/>
      <c r="DF7" s="1029"/>
      <c r="DG7" s="1027">
        <v>34</v>
      </c>
      <c r="DH7" s="1028"/>
      <c r="DI7" s="1028"/>
      <c r="DJ7" s="1028"/>
      <c r="DK7" s="1029"/>
      <c r="DL7" s="1027">
        <v>0</v>
      </c>
      <c r="DM7" s="1028"/>
      <c r="DN7" s="1028"/>
      <c r="DO7" s="1028"/>
      <c r="DP7" s="1029"/>
      <c r="DQ7" s="1027" t="s">
        <v>201</v>
      </c>
      <c r="DR7" s="1028"/>
      <c r="DS7" s="1028"/>
      <c r="DT7" s="1028"/>
      <c r="DU7" s="1029"/>
      <c r="DV7" s="973"/>
      <c r="DW7" s="974"/>
      <c r="DX7" s="974"/>
      <c r="DY7" s="974"/>
      <c r="DZ7" s="1030"/>
      <c r="EA7" s="81"/>
    </row>
    <row r="8" spans="1:131" s="53" customFormat="1" ht="26.25" customHeight="1" x14ac:dyDescent="0.2">
      <c r="A8" s="59">
        <v>2</v>
      </c>
      <c r="B8" s="962"/>
      <c r="C8" s="963"/>
      <c r="D8" s="963"/>
      <c r="E8" s="963"/>
      <c r="F8" s="963"/>
      <c r="G8" s="963"/>
      <c r="H8" s="963"/>
      <c r="I8" s="963"/>
      <c r="J8" s="963"/>
      <c r="K8" s="963"/>
      <c r="L8" s="963"/>
      <c r="M8" s="963"/>
      <c r="N8" s="963"/>
      <c r="O8" s="963"/>
      <c r="P8" s="964"/>
      <c r="Q8" s="965"/>
      <c r="R8" s="966"/>
      <c r="S8" s="966"/>
      <c r="T8" s="966"/>
      <c r="U8" s="966"/>
      <c r="V8" s="966"/>
      <c r="W8" s="966"/>
      <c r="X8" s="966"/>
      <c r="Y8" s="966"/>
      <c r="Z8" s="966"/>
      <c r="AA8" s="966"/>
      <c r="AB8" s="966"/>
      <c r="AC8" s="966"/>
      <c r="AD8" s="966"/>
      <c r="AE8" s="972"/>
      <c r="AF8" s="992"/>
      <c r="AG8" s="970"/>
      <c r="AH8" s="970"/>
      <c r="AI8" s="970"/>
      <c r="AJ8" s="993"/>
      <c r="AK8" s="971"/>
      <c r="AL8" s="966"/>
      <c r="AM8" s="966"/>
      <c r="AN8" s="966"/>
      <c r="AO8" s="966"/>
      <c r="AP8" s="966"/>
      <c r="AQ8" s="966"/>
      <c r="AR8" s="966"/>
      <c r="AS8" s="966"/>
      <c r="AT8" s="966"/>
      <c r="AU8" s="967"/>
      <c r="AV8" s="967"/>
      <c r="AW8" s="967"/>
      <c r="AX8" s="967"/>
      <c r="AY8" s="968"/>
      <c r="AZ8" s="63"/>
      <c r="BA8" s="63"/>
      <c r="BB8" s="63"/>
      <c r="BC8" s="63"/>
      <c r="BD8" s="63"/>
      <c r="BE8" s="81"/>
      <c r="BF8" s="81"/>
      <c r="BG8" s="81"/>
      <c r="BH8" s="81"/>
      <c r="BI8" s="81"/>
      <c r="BJ8" s="81"/>
      <c r="BK8" s="81"/>
      <c r="BL8" s="81"/>
      <c r="BM8" s="81"/>
      <c r="BN8" s="81"/>
      <c r="BO8" s="81"/>
      <c r="BP8" s="81"/>
      <c r="BQ8" s="59">
        <v>2</v>
      </c>
      <c r="BR8" s="87"/>
      <c r="BS8" s="962"/>
      <c r="BT8" s="963"/>
      <c r="BU8" s="963"/>
      <c r="BV8" s="963"/>
      <c r="BW8" s="963"/>
      <c r="BX8" s="963"/>
      <c r="BY8" s="963"/>
      <c r="BZ8" s="963"/>
      <c r="CA8" s="963"/>
      <c r="CB8" s="963"/>
      <c r="CC8" s="963"/>
      <c r="CD8" s="963"/>
      <c r="CE8" s="963"/>
      <c r="CF8" s="963"/>
      <c r="CG8" s="964"/>
      <c r="CH8" s="969"/>
      <c r="CI8" s="970"/>
      <c r="CJ8" s="970"/>
      <c r="CK8" s="970"/>
      <c r="CL8" s="980"/>
      <c r="CM8" s="969"/>
      <c r="CN8" s="970"/>
      <c r="CO8" s="970"/>
      <c r="CP8" s="970"/>
      <c r="CQ8" s="980"/>
      <c r="CR8" s="969"/>
      <c r="CS8" s="970"/>
      <c r="CT8" s="970"/>
      <c r="CU8" s="970"/>
      <c r="CV8" s="980"/>
      <c r="CW8" s="969"/>
      <c r="CX8" s="970"/>
      <c r="CY8" s="970"/>
      <c r="CZ8" s="970"/>
      <c r="DA8" s="980"/>
      <c r="DB8" s="969"/>
      <c r="DC8" s="970"/>
      <c r="DD8" s="970"/>
      <c r="DE8" s="970"/>
      <c r="DF8" s="980"/>
      <c r="DG8" s="969"/>
      <c r="DH8" s="970"/>
      <c r="DI8" s="970"/>
      <c r="DJ8" s="970"/>
      <c r="DK8" s="980"/>
      <c r="DL8" s="969"/>
      <c r="DM8" s="970"/>
      <c r="DN8" s="970"/>
      <c r="DO8" s="970"/>
      <c r="DP8" s="980"/>
      <c r="DQ8" s="969"/>
      <c r="DR8" s="970"/>
      <c r="DS8" s="970"/>
      <c r="DT8" s="970"/>
      <c r="DU8" s="980"/>
      <c r="DV8" s="962"/>
      <c r="DW8" s="963"/>
      <c r="DX8" s="963"/>
      <c r="DY8" s="963"/>
      <c r="DZ8" s="981"/>
      <c r="EA8" s="81"/>
    </row>
    <row r="9" spans="1:131" s="53" customFormat="1" ht="26.25" customHeight="1" x14ac:dyDescent="0.2">
      <c r="A9" s="59">
        <v>3</v>
      </c>
      <c r="B9" s="962"/>
      <c r="C9" s="963"/>
      <c r="D9" s="963"/>
      <c r="E9" s="963"/>
      <c r="F9" s="963"/>
      <c r="G9" s="963"/>
      <c r="H9" s="963"/>
      <c r="I9" s="963"/>
      <c r="J9" s="963"/>
      <c r="K9" s="963"/>
      <c r="L9" s="963"/>
      <c r="M9" s="963"/>
      <c r="N9" s="963"/>
      <c r="O9" s="963"/>
      <c r="P9" s="964"/>
      <c r="Q9" s="965"/>
      <c r="R9" s="966"/>
      <c r="S9" s="966"/>
      <c r="T9" s="966"/>
      <c r="U9" s="966"/>
      <c r="V9" s="966"/>
      <c r="W9" s="966"/>
      <c r="X9" s="966"/>
      <c r="Y9" s="966"/>
      <c r="Z9" s="966"/>
      <c r="AA9" s="966"/>
      <c r="AB9" s="966"/>
      <c r="AC9" s="966"/>
      <c r="AD9" s="966"/>
      <c r="AE9" s="972"/>
      <c r="AF9" s="992"/>
      <c r="AG9" s="970"/>
      <c r="AH9" s="970"/>
      <c r="AI9" s="970"/>
      <c r="AJ9" s="993"/>
      <c r="AK9" s="971"/>
      <c r="AL9" s="966"/>
      <c r="AM9" s="966"/>
      <c r="AN9" s="966"/>
      <c r="AO9" s="966"/>
      <c r="AP9" s="966"/>
      <c r="AQ9" s="966"/>
      <c r="AR9" s="966"/>
      <c r="AS9" s="966"/>
      <c r="AT9" s="966"/>
      <c r="AU9" s="967"/>
      <c r="AV9" s="967"/>
      <c r="AW9" s="967"/>
      <c r="AX9" s="967"/>
      <c r="AY9" s="968"/>
      <c r="AZ9" s="63"/>
      <c r="BA9" s="63"/>
      <c r="BB9" s="63"/>
      <c r="BC9" s="63"/>
      <c r="BD9" s="63"/>
      <c r="BE9" s="81"/>
      <c r="BF9" s="81"/>
      <c r="BG9" s="81"/>
      <c r="BH9" s="81"/>
      <c r="BI9" s="81"/>
      <c r="BJ9" s="81"/>
      <c r="BK9" s="81"/>
      <c r="BL9" s="81"/>
      <c r="BM9" s="81"/>
      <c r="BN9" s="81"/>
      <c r="BO9" s="81"/>
      <c r="BP9" s="81"/>
      <c r="BQ9" s="59">
        <v>3</v>
      </c>
      <c r="BR9" s="87"/>
      <c r="BS9" s="962"/>
      <c r="BT9" s="963"/>
      <c r="BU9" s="963"/>
      <c r="BV9" s="963"/>
      <c r="BW9" s="963"/>
      <c r="BX9" s="963"/>
      <c r="BY9" s="963"/>
      <c r="BZ9" s="963"/>
      <c r="CA9" s="963"/>
      <c r="CB9" s="963"/>
      <c r="CC9" s="963"/>
      <c r="CD9" s="963"/>
      <c r="CE9" s="963"/>
      <c r="CF9" s="963"/>
      <c r="CG9" s="964"/>
      <c r="CH9" s="969"/>
      <c r="CI9" s="970"/>
      <c r="CJ9" s="970"/>
      <c r="CK9" s="970"/>
      <c r="CL9" s="980"/>
      <c r="CM9" s="969"/>
      <c r="CN9" s="970"/>
      <c r="CO9" s="970"/>
      <c r="CP9" s="970"/>
      <c r="CQ9" s="980"/>
      <c r="CR9" s="969"/>
      <c r="CS9" s="970"/>
      <c r="CT9" s="970"/>
      <c r="CU9" s="970"/>
      <c r="CV9" s="980"/>
      <c r="CW9" s="969"/>
      <c r="CX9" s="970"/>
      <c r="CY9" s="970"/>
      <c r="CZ9" s="970"/>
      <c r="DA9" s="980"/>
      <c r="DB9" s="969"/>
      <c r="DC9" s="970"/>
      <c r="DD9" s="970"/>
      <c r="DE9" s="970"/>
      <c r="DF9" s="980"/>
      <c r="DG9" s="969"/>
      <c r="DH9" s="970"/>
      <c r="DI9" s="970"/>
      <c r="DJ9" s="970"/>
      <c r="DK9" s="980"/>
      <c r="DL9" s="969"/>
      <c r="DM9" s="970"/>
      <c r="DN9" s="970"/>
      <c r="DO9" s="970"/>
      <c r="DP9" s="980"/>
      <c r="DQ9" s="969"/>
      <c r="DR9" s="970"/>
      <c r="DS9" s="970"/>
      <c r="DT9" s="970"/>
      <c r="DU9" s="980"/>
      <c r="DV9" s="962"/>
      <c r="DW9" s="963"/>
      <c r="DX9" s="963"/>
      <c r="DY9" s="963"/>
      <c r="DZ9" s="981"/>
      <c r="EA9" s="81"/>
    </row>
    <row r="10" spans="1:131" s="53" customFormat="1" ht="26.25" customHeight="1" x14ac:dyDescent="0.2">
      <c r="A10" s="59">
        <v>4</v>
      </c>
      <c r="B10" s="962"/>
      <c r="C10" s="963"/>
      <c r="D10" s="963"/>
      <c r="E10" s="963"/>
      <c r="F10" s="963"/>
      <c r="G10" s="963"/>
      <c r="H10" s="963"/>
      <c r="I10" s="963"/>
      <c r="J10" s="963"/>
      <c r="K10" s="963"/>
      <c r="L10" s="963"/>
      <c r="M10" s="963"/>
      <c r="N10" s="963"/>
      <c r="O10" s="963"/>
      <c r="P10" s="964"/>
      <c r="Q10" s="965"/>
      <c r="R10" s="966"/>
      <c r="S10" s="966"/>
      <c r="T10" s="966"/>
      <c r="U10" s="966"/>
      <c r="V10" s="966"/>
      <c r="W10" s="966"/>
      <c r="X10" s="966"/>
      <c r="Y10" s="966"/>
      <c r="Z10" s="966"/>
      <c r="AA10" s="966"/>
      <c r="AB10" s="966"/>
      <c r="AC10" s="966"/>
      <c r="AD10" s="966"/>
      <c r="AE10" s="972"/>
      <c r="AF10" s="992"/>
      <c r="AG10" s="970"/>
      <c r="AH10" s="970"/>
      <c r="AI10" s="970"/>
      <c r="AJ10" s="993"/>
      <c r="AK10" s="971"/>
      <c r="AL10" s="966"/>
      <c r="AM10" s="966"/>
      <c r="AN10" s="966"/>
      <c r="AO10" s="966"/>
      <c r="AP10" s="966"/>
      <c r="AQ10" s="966"/>
      <c r="AR10" s="966"/>
      <c r="AS10" s="966"/>
      <c r="AT10" s="966"/>
      <c r="AU10" s="967"/>
      <c r="AV10" s="967"/>
      <c r="AW10" s="967"/>
      <c r="AX10" s="967"/>
      <c r="AY10" s="968"/>
      <c r="AZ10" s="63"/>
      <c r="BA10" s="63"/>
      <c r="BB10" s="63"/>
      <c r="BC10" s="63"/>
      <c r="BD10" s="63"/>
      <c r="BE10" s="81"/>
      <c r="BF10" s="81"/>
      <c r="BG10" s="81"/>
      <c r="BH10" s="81"/>
      <c r="BI10" s="81"/>
      <c r="BJ10" s="81"/>
      <c r="BK10" s="81"/>
      <c r="BL10" s="81"/>
      <c r="BM10" s="81"/>
      <c r="BN10" s="81"/>
      <c r="BO10" s="81"/>
      <c r="BP10" s="81"/>
      <c r="BQ10" s="59">
        <v>4</v>
      </c>
      <c r="BR10" s="87"/>
      <c r="BS10" s="962"/>
      <c r="BT10" s="963"/>
      <c r="BU10" s="963"/>
      <c r="BV10" s="963"/>
      <c r="BW10" s="963"/>
      <c r="BX10" s="963"/>
      <c r="BY10" s="963"/>
      <c r="BZ10" s="963"/>
      <c r="CA10" s="963"/>
      <c r="CB10" s="963"/>
      <c r="CC10" s="963"/>
      <c r="CD10" s="963"/>
      <c r="CE10" s="963"/>
      <c r="CF10" s="963"/>
      <c r="CG10" s="964"/>
      <c r="CH10" s="969"/>
      <c r="CI10" s="970"/>
      <c r="CJ10" s="970"/>
      <c r="CK10" s="970"/>
      <c r="CL10" s="980"/>
      <c r="CM10" s="969"/>
      <c r="CN10" s="970"/>
      <c r="CO10" s="970"/>
      <c r="CP10" s="970"/>
      <c r="CQ10" s="980"/>
      <c r="CR10" s="969"/>
      <c r="CS10" s="970"/>
      <c r="CT10" s="970"/>
      <c r="CU10" s="970"/>
      <c r="CV10" s="980"/>
      <c r="CW10" s="969"/>
      <c r="CX10" s="970"/>
      <c r="CY10" s="970"/>
      <c r="CZ10" s="970"/>
      <c r="DA10" s="980"/>
      <c r="DB10" s="969"/>
      <c r="DC10" s="970"/>
      <c r="DD10" s="970"/>
      <c r="DE10" s="970"/>
      <c r="DF10" s="980"/>
      <c r="DG10" s="969"/>
      <c r="DH10" s="970"/>
      <c r="DI10" s="970"/>
      <c r="DJ10" s="970"/>
      <c r="DK10" s="980"/>
      <c r="DL10" s="969"/>
      <c r="DM10" s="970"/>
      <c r="DN10" s="970"/>
      <c r="DO10" s="970"/>
      <c r="DP10" s="980"/>
      <c r="DQ10" s="969"/>
      <c r="DR10" s="970"/>
      <c r="DS10" s="970"/>
      <c r="DT10" s="970"/>
      <c r="DU10" s="980"/>
      <c r="DV10" s="962"/>
      <c r="DW10" s="963"/>
      <c r="DX10" s="963"/>
      <c r="DY10" s="963"/>
      <c r="DZ10" s="981"/>
      <c r="EA10" s="81"/>
    </row>
    <row r="11" spans="1:131" s="53" customFormat="1" ht="26.25" customHeight="1" x14ac:dyDescent="0.2">
      <c r="A11" s="59">
        <v>5</v>
      </c>
      <c r="B11" s="962"/>
      <c r="C11" s="963"/>
      <c r="D11" s="963"/>
      <c r="E11" s="963"/>
      <c r="F11" s="963"/>
      <c r="G11" s="963"/>
      <c r="H11" s="963"/>
      <c r="I11" s="963"/>
      <c r="J11" s="963"/>
      <c r="K11" s="963"/>
      <c r="L11" s="963"/>
      <c r="M11" s="963"/>
      <c r="N11" s="963"/>
      <c r="O11" s="963"/>
      <c r="P11" s="964"/>
      <c r="Q11" s="965"/>
      <c r="R11" s="966"/>
      <c r="S11" s="966"/>
      <c r="T11" s="966"/>
      <c r="U11" s="966"/>
      <c r="V11" s="966"/>
      <c r="W11" s="966"/>
      <c r="X11" s="966"/>
      <c r="Y11" s="966"/>
      <c r="Z11" s="966"/>
      <c r="AA11" s="966"/>
      <c r="AB11" s="966"/>
      <c r="AC11" s="966"/>
      <c r="AD11" s="966"/>
      <c r="AE11" s="972"/>
      <c r="AF11" s="992"/>
      <c r="AG11" s="970"/>
      <c r="AH11" s="970"/>
      <c r="AI11" s="970"/>
      <c r="AJ11" s="993"/>
      <c r="AK11" s="971"/>
      <c r="AL11" s="966"/>
      <c r="AM11" s="966"/>
      <c r="AN11" s="966"/>
      <c r="AO11" s="966"/>
      <c r="AP11" s="966"/>
      <c r="AQ11" s="966"/>
      <c r="AR11" s="966"/>
      <c r="AS11" s="966"/>
      <c r="AT11" s="966"/>
      <c r="AU11" s="967"/>
      <c r="AV11" s="967"/>
      <c r="AW11" s="967"/>
      <c r="AX11" s="967"/>
      <c r="AY11" s="968"/>
      <c r="AZ11" s="63"/>
      <c r="BA11" s="63"/>
      <c r="BB11" s="63"/>
      <c r="BC11" s="63"/>
      <c r="BD11" s="63"/>
      <c r="BE11" s="81"/>
      <c r="BF11" s="81"/>
      <c r="BG11" s="81"/>
      <c r="BH11" s="81"/>
      <c r="BI11" s="81"/>
      <c r="BJ11" s="81"/>
      <c r="BK11" s="81"/>
      <c r="BL11" s="81"/>
      <c r="BM11" s="81"/>
      <c r="BN11" s="81"/>
      <c r="BO11" s="81"/>
      <c r="BP11" s="81"/>
      <c r="BQ11" s="59">
        <v>5</v>
      </c>
      <c r="BR11" s="87"/>
      <c r="BS11" s="962"/>
      <c r="BT11" s="963"/>
      <c r="BU11" s="963"/>
      <c r="BV11" s="963"/>
      <c r="BW11" s="963"/>
      <c r="BX11" s="963"/>
      <c r="BY11" s="963"/>
      <c r="BZ11" s="963"/>
      <c r="CA11" s="963"/>
      <c r="CB11" s="963"/>
      <c r="CC11" s="963"/>
      <c r="CD11" s="963"/>
      <c r="CE11" s="963"/>
      <c r="CF11" s="963"/>
      <c r="CG11" s="964"/>
      <c r="CH11" s="969"/>
      <c r="CI11" s="970"/>
      <c r="CJ11" s="970"/>
      <c r="CK11" s="970"/>
      <c r="CL11" s="980"/>
      <c r="CM11" s="969"/>
      <c r="CN11" s="970"/>
      <c r="CO11" s="970"/>
      <c r="CP11" s="970"/>
      <c r="CQ11" s="980"/>
      <c r="CR11" s="969"/>
      <c r="CS11" s="970"/>
      <c r="CT11" s="970"/>
      <c r="CU11" s="970"/>
      <c r="CV11" s="980"/>
      <c r="CW11" s="969"/>
      <c r="CX11" s="970"/>
      <c r="CY11" s="970"/>
      <c r="CZ11" s="970"/>
      <c r="DA11" s="980"/>
      <c r="DB11" s="969"/>
      <c r="DC11" s="970"/>
      <c r="DD11" s="970"/>
      <c r="DE11" s="970"/>
      <c r="DF11" s="980"/>
      <c r="DG11" s="969"/>
      <c r="DH11" s="970"/>
      <c r="DI11" s="970"/>
      <c r="DJ11" s="970"/>
      <c r="DK11" s="980"/>
      <c r="DL11" s="969"/>
      <c r="DM11" s="970"/>
      <c r="DN11" s="970"/>
      <c r="DO11" s="970"/>
      <c r="DP11" s="980"/>
      <c r="DQ11" s="969"/>
      <c r="DR11" s="970"/>
      <c r="DS11" s="970"/>
      <c r="DT11" s="970"/>
      <c r="DU11" s="980"/>
      <c r="DV11" s="962"/>
      <c r="DW11" s="963"/>
      <c r="DX11" s="963"/>
      <c r="DY11" s="963"/>
      <c r="DZ11" s="981"/>
      <c r="EA11" s="81"/>
    </row>
    <row r="12" spans="1:131" s="53" customFormat="1" ht="26.25" customHeight="1" x14ac:dyDescent="0.2">
      <c r="A12" s="59">
        <v>6</v>
      </c>
      <c r="B12" s="962"/>
      <c r="C12" s="963"/>
      <c r="D12" s="963"/>
      <c r="E12" s="963"/>
      <c r="F12" s="963"/>
      <c r="G12" s="963"/>
      <c r="H12" s="963"/>
      <c r="I12" s="963"/>
      <c r="J12" s="963"/>
      <c r="K12" s="963"/>
      <c r="L12" s="963"/>
      <c r="M12" s="963"/>
      <c r="N12" s="963"/>
      <c r="O12" s="963"/>
      <c r="P12" s="964"/>
      <c r="Q12" s="965"/>
      <c r="R12" s="966"/>
      <c r="S12" s="966"/>
      <c r="T12" s="966"/>
      <c r="U12" s="966"/>
      <c r="V12" s="966"/>
      <c r="W12" s="966"/>
      <c r="X12" s="966"/>
      <c r="Y12" s="966"/>
      <c r="Z12" s="966"/>
      <c r="AA12" s="966"/>
      <c r="AB12" s="966"/>
      <c r="AC12" s="966"/>
      <c r="AD12" s="966"/>
      <c r="AE12" s="972"/>
      <c r="AF12" s="992"/>
      <c r="AG12" s="970"/>
      <c r="AH12" s="970"/>
      <c r="AI12" s="970"/>
      <c r="AJ12" s="993"/>
      <c r="AK12" s="971"/>
      <c r="AL12" s="966"/>
      <c r="AM12" s="966"/>
      <c r="AN12" s="966"/>
      <c r="AO12" s="966"/>
      <c r="AP12" s="966"/>
      <c r="AQ12" s="966"/>
      <c r="AR12" s="966"/>
      <c r="AS12" s="966"/>
      <c r="AT12" s="966"/>
      <c r="AU12" s="967"/>
      <c r="AV12" s="967"/>
      <c r="AW12" s="967"/>
      <c r="AX12" s="967"/>
      <c r="AY12" s="968"/>
      <c r="AZ12" s="63"/>
      <c r="BA12" s="63"/>
      <c r="BB12" s="63"/>
      <c r="BC12" s="63"/>
      <c r="BD12" s="63"/>
      <c r="BE12" s="81"/>
      <c r="BF12" s="81"/>
      <c r="BG12" s="81"/>
      <c r="BH12" s="81"/>
      <c r="BI12" s="81"/>
      <c r="BJ12" s="81"/>
      <c r="BK12" s="81"/>
      <c r="BL12" s="81"/>
      <c r="BM12" s="81"/>
      <c r="BN12" s="81"/>
      <c r="BO12" s="81"/>
      <c r="BP12" s="81"/>
      <c r="BQ12" s="59">
        <v>6</v>
      </c>
      <c r="BR12" s="87"/>
      <c r="BS12" s="962"/>
      <c r="BT12" s="963"/>
      <c r="BU12" s="963"/>
      <c r="BV12" s="963"/>
      <c r="BW12" s="963"/>
      <c r="BX12" s="963"/>
      <c r="BY12" s="963"/>
      <c r="BZ12" s="963"/>
      <c r="CA12" s="963"/>
      <c r="CB12" s="963"/>
      <c r="CC12" s="963"/>
      <c r="CD12" s="963"/>
      <c r="CE12" s="963"/>
      <c r="CF12" s="963"/>
      <c r="CG12" s="964"/>
      <c r="CH12" s="969"/>
      <c r="CI12" s="970"/>
      <c r="CJ12" s="970"/>
      <c r="CK12" s="970"/>
      <c r="CL12" s="980"/>
      <c r="CM12" s="969"/>
      <c r="CN12" s="970"/>
      <c r="CO12" s="970"/>
      <c r="CP12" s="970"/>
      <c r="CQ12" s="980"/>
      <c r="CR12" s="969"/>
      <c r="CS12" s="970"/>
      <c r="CT12" s="970"/>
      <c r="CU12" s="970"/>
      <c r="CV12" s="980"/>
      <c r="CW12" s="969"/>
      <c r="CX12" s="970"/>
      <c r="CY12" s="970"/>
      <c r="CZ12" s="970"/>
      <c r="DA12" s="980"/>
      <c r="DB12" s="969"/>
      <c r="DC12" s="970"/>
      <c r="DD12" s="970"/>
      <c r="DE12" s="970"/>
      <c r="DF12" s="980"/>
      <c r="DG12" s="969"/>
      <c r="DH12" s="970"/>
      <c r="DI12" s="970"/>
      <c r="DJ12" s="970"/>
      <c r="DK12" s="980"/>
      <c r="DL12" s="969"/>
      <c r="DM12" s="970"/>
      <c r="DN12" s="970"/>
      <c r="DO12" s="970"/>
      <c r="DP12" s="980"/>
      <c r="DQ12" s="969"/>
      <c r="DR12" s="970"/>
      <c r="DS12" s="970"/>
      <c r="DT12" s="970"/>
      <c r="DU12" s="980"/>
      <c r="DV12" s="962"/>
      <c r="DW12" s="963"/>
      <c r="DX12" s="963"/>
      <c r="DY12" s="963"/>
      <c r="DZ12" s="981"/>
      <c r="EA12" s="81"/>
    </row>
    <row r="13" spans="1:131" s="53" customFormat="1" ht="26.25" customHeight="1" x14ac:dyDescent="0.2">
      <c r="A13" s="59">
        <v>7</v>
      </c>
      <c r="B13" s="962"/>
      <c r="C13" s="963"/>
      <c r="D13" s="963"/>
      <c r="E13" s="963"/>
      <c r="F13" s="963"/>
      <c r="G13" s="963"/>
      <c r="H13" s="963"/>
      <c r="I13" s="963"/>
      <c r="J13" s="963"/>
      <c r="K13" s="963"/>
      <c r="L13" s="963"/>
      <c r="M13" s="963"/>
      <c r="N13" s="963"/>
      <c r="O13" s="963"/>
      <c r="P13" s="964"/>
      <c r="Q13" s="965"/>
      <c r="R13" s="966"/>
      <c r="S13" s="966"/>
      <c r="T13" s="966"/>
      <c r="U13" s="966"/>
      <c r="V13" s="966"/>
      <c r="W13" s="966"/>
      <c r="X13" s="966"/>
      <c r="Y13" s="966"/>
      <c r="Z13" s="966"/>
      <c r="AA13" s="966"/>
      <c r="AB13" s="966"/>
      <c r="AC13" s="966"/>
      <c r="AD13" s="966"/>
      <c r="AE13" s="972"/>
      <c r="AF13" s="992"/>
      <c r="AG13" s="970"/>
      <c r="AH13" s="970"/>
      <c r="AI13" s="970"/>
      <c r="AJ13" s="993"/>
      <c r="AK13" s="971"/>
      <c r="AL13" s="966"/>
      <c r="AM13" s="966"/>
      <c r="AN13" s="966"/>
      <c r="AO13" s="966"/>
      <c r="AP13" s="966"/>
      <c r="AQ13" s="966"/>
      <c r="AR13" s="966"/>
      <c r="AS13" s="966"/>
      <c r="AT13" s="966"/>
      <c r="AU13" s="967"/>
      <c r="AV13" s="967"/>
      <c r="AW13" s="967"/>
      <c r="AX13" s="967"/>
      <c r="AY13" s="968"/>
      <c r="AZ13" s="63"/>
      <c r="BA13" s="63"/>
      <c r="BB13" s="63"/>
      <c r="BC13" s="63"/>
      <c r="BD13" s="63"/>
      <c r="BE13" s="81"/>
      <c r="BF13" s="81"/>
      <c r="BG13" s="81"/>
      <c r="BH13" s="81"/>
      <c r="BI13" s="81"/>
      <c r="BJ13" s="81"/>
      <c r="BK13" s="81"/>
      <c r="BL13" s="81"/>
      <c r="BM13" s="81"/>
      <c r="BN13" s="81"/>
      <c r="BO13" s="81"/>
      <c r="BP13" s="81"/>
      <c r="BQ13" s="59">
        <v>7</v>
      </c>
      <c r="BR13" s="87"/>
      <c r="BS13" s="962"/>
      <c r="BT13" s="963"/>
      <c r="BU13" s="963"/>
      <c r="BV13" s="963"/>
      <c r="BW13" s="963"/>
      <c r="BX13" s="963"/>
      <c r="BY13" s="963"/>
      <c r="BZ13" s="963"/>
      <c r="CA13" s="963"/>
      <c r="CB13" s="963"/>
      <c r="CC13" s="963"/>
      <c r="CD13" s="963"/>
      <c r="CE13" s="963"/>
      <c r="CF13" s="963"/>
      <c r="CG13" s="964"/>
      <c r="CH13" s="969"/>
      <c r="CI13" s="970"/>
      <c r="CJ13" s="970"/>
      <c r="CK13" s="970"/>
      <c r="CL13" s="980"/>
      <c r="CM13" s="969"/>
      <c r="CN13" s="970"/>
      <c r="CO13" s="970"/>
      <c r="CP13" s="970"/>
      <c r="CQ13" s="980"/>
      <c r="CR13" s="969"/>
      <c r="CS13" s="970"/>
      <c r="CT13" s="970"/>
      <c r="CU13" s="970"/>
      <c r="CV13" s="980"/>
      <c r="CW13" s="969"/>
      <c r="CX13" s="970"/>
      <c r="CY13" s="970"/>
      <c r="CZ13" s="970"/>
      <c r="DA13" s="980"/>
      <c r="DB13" s="969"/>
      <c r="DC13" s="970"/>
      <c r="DD13" s="970"/>
      <c r="DE13" s="970"/>
      <c r="DF13" s="980"/>
      <c r="DG13" s="969"/>
      <c r="DH13" s="970"/>
      <c r="DI13" s="970"/>
      <c r="DJ13" s="970"/>
      <c r="DK13" s="980"/>
      <c r="DL13" s="969"/>
      <c r="DM13" s="970"/>
      <c r="DN13" s="970"/>
      <c r="DO13" s="970"/>
      <c r="DP13" s="980"/>
      <c r="DQ13" s="969"/>
      <c r="DR13" s="970"/>
      <c r="DS13" s="970"/>
      <c r="DT13" s="970"/>
      <c r="DU13" s="980"/>
      <c r="DV13" s="962"/>
      <c r="DW13" s="963"/>
      <c r="DX13" s="963"/>
      <c r="DY13" s="963"/>
      <c r="DZ13" s="981"/>
      <c r="EA13" s="81"/>
    </row>
    <row r="14" spans="1:131" s="53" customFormat="1" ht="26.25" customHeight="1" x14ac:dyDescent="0.2">
      <c r="A14" s="59">
        <v>8</v>
      </c>
      <c r="B14" s="962"/>
      <c r="C14" s="963"/>
      <c r="D14" s="963"/>
      <c r="E14" s="963"/>
      <c r="F14" s="963"/>
      <c r="G14" s="963"/>
      <c r="H14" s="963"/>
      <c r="I14" s="963"/>
      <c r="J14" s="963"/>
      <c r="K14" s="963"/>
      <c r="L14" s="963"/>
      <c r="M14" s="963"/>
      <c r="N14" s="963"/>
      <c r="O14" s="963"/>
      <c r="P14" s="964"/>
      <c r="Q14" s="965"/>
      <c r="R14" s="966"/>
      <c r="S14" s="966"/>
      <c r="T14" s="966"/>
      <c r="U14" s="966"/>
      <c r="V14" s="966"/>
      <c r="W14" s="966"/>
      <c r="X14" s="966"/>
      <c r="Y14" s="966"/>
      <c r="Z14" s="966"/>
      <c r="AA14" s="966"/>
      <c r="AB14" s="966"/>
      <c r="AC14" s="966"/>
      <c r="AD14" s="966"/>
      <c r="AE14" s="972"/>
      <c r="AF14" s="992"/>
      <c r="AG14" s="970"/>
      <c r="AH14" s="970"/>
      <c r="AI14" s="970"/>
      <c r="AJ14" s="993"/>
      <c r="AK14" s="971"/>
      <c r="AL14" s="966"/>
      <c r="AM14" s="966"/>
      <c r="AN14" s="966"/>
      <c r="AO14" s="966"/>
      <c r="AP14" s="966"/>
      <c r="AQ14" s="966"/>
      <c r="AR14" s="966"/>
      <c r="AS14" s="966"/>
      <c r="AT14" s="966"/>
      <c r="AU14" s="967"/>
      <c r="AV14" s="967"/>
      <c r="AW14" s="967"/>
      <c r="AX14" s="967"/>
      <c r="AY14" s="968"/>
      <c r="AZ14" s="63"/>
      <c r="BA14" s="63"/>
      <c r="BB14" s="63"/>
      <c r="BC14" s="63"/>
      <c r="BD14" s="63"/>
      <c r="BE14" s="81"/>
      <c r="BF14" s="81"/>
      <c r="BG14" s="81"/>
      <c r="BH14" s="81"/>
      <c r="BI14" s="81"/>
      <c r="BJ14" s="81"/>
      <c r="BK14" s="81"/>
      <c r="BL14" s="81"/>
      <c r="BM14" s="81"/>
      <c r="BN14" s="81"/>
      <c r="BO14" s="81"/>
      <c r="BP14" s="81"/>
      <c r="BQ14" s="59">
        <v>8</v>
      </c>
      <c r="BR14" s="87"/>
      <c r="BS14" s="962"/>
      <c r="BT14" s="963"/>
      <c r="BU14" s="963"/>
      <c r="BV14" s="963"/>
      <c r="BW14" s="963"/>
      <c r="BX14" s="963"/>
      <c r="BY14" s="963"/>
      <c r="BZ14" s="963"/>
      <c r="CA14" s="963"/>
      <c r="CB14" s="963"/>
      <c r="CC14" s="963"/>
      <c r="CD14" s="963"/>
      <c r="CE14" s="963"/>
      <c r="CF14" s="963"/>
      <c r="CG14" s="964"/>
      <c r="CH14" s="969"/>
      <c r="CI14" s="970"/>
      <c r="CJ14" s="970"/>
      <c r="CK14" s="970"/>
      <c r="CL14" s="980"/>
      <c r="CM14" s="969"/>
      <c r="CN14" s="970"/>
      <c r="CO14" s="970"/>
      <c r="CP14" s="970"/>
      <c r="CQ14" s="980"/>
      <c r="CR14" s="969"/>
      <c r="CS14" s="970"/>
      <c r="CT14" s="970"/>
      <c r="CU14" s="970"/>
      <c r="CV14" s="980"/>
      <c r="CW14" s="969"/>
      <c r="CX14" s="970"/>
      <c r="CY14" s="970"/>
      <c r="CZ14" s="970"/>
      <c r="DA14" s="980"/>
      <c r="DB14" s="969"/>
      <c r="DC14" s="970"/>
      <c r="DD14" s="970"/>
      <c r="DE14" s="970"/>
      <c r="DF14" s="980"/>
      <c r="DG14" s="969"/>
      <c r="DH14" s="970"/>
      <c r="DI14" s="970"/>
      <c r="DJ14" s="970"/>
      <c r="DK14" s="980"/>
      <c r="DL14" s="969"/>
      <c r="DM14" s="970"/>
      <c r="DN14" s="970"/>
      <c r="DO14" s="970"/>
      <c r="DP14" s="980"/>
      <c r="DQ14" s="969"/>
      <c r="DR14" s="970"/>
      <c r="DS14" s="970"/>
      <c r="DT14" s="970"/>
      <c r="DU14" s="980"/>
      <c r="DV14" s="962"/>
      <c r="DW14" s="963"/>
      <c r="DX14" s="963"/>
      <c r="DY14" s="963"/>
      <c r="DZ14" s="981"/>
      <c r="EA14" s="81"/>
    </row>
    <row r="15" spans="1:131" s="53" customFormat="1" ht="26.25" customHeight="1" x14ac:dyDescent="0.2">
      <c r="A15" s="59">
        <v>9</v>
      </c>
      <c r="B15" s="962"/>
      <c r="C15" s="963"/>
      <c r="D15" s="963"/>
      <c r="E15" s="963"/>
      <c r="F15" s="963"/>
      <c r="G15" s="963"/>
      <c r="H15" s="963"/>
      <c r="I15" s="963"/>
      <c r="J15" s="963"/>
      <c r="K15" s="963"/>
      <c r="L15" s="963"/>
      <c r="M15" s="963"/>
      <c r="N15" s="963"/>
      <c r="O15" s="963"/>
      <c r="P15" s="964"/>
      <c r="Q15" s="965"/>
      <c r="R15" s="966"/>
      <c r="S15" s="966"/>
      <c r="T15" s="966"/>
      <c r="U15" s="966"/>
      <c r="V15" s="966"/>
      <c r="W15" s="966"/>
      <c r="X15" s="966"/>
      <c r="Y15" s="966"/>
      <c r="Z15" s="966"/>
      <c r="AA15" s="966"/>
      <c r="AB15" s="966"/>
      <c r="AC15" s="966"/>
      <c r="AD15" s="966"/>
      <c r="AE15" s="972"/>
      <c r="AF15" s="992"/>
      <c r="AG15" s="970"/>
      <c r="AH15" s="970"/>
      <c r="AI15" s="970"/>
      <c r="AJ15" s="993"/>
      <c r="AK15" s="971"/>
      <c r="AL15" s="966"/>
      <c r="AM15" s="966"/>
      <c r="AN15" s="966"/>
      <c r="AO15" s="966"/>
      <c r="AP15" s="966"/>
      <c r="AQ15" s="966"/>
      <c r="AR15" s="966"/>
      <c r="AS15" s="966"/>
      <c r="AT15" s="966"/>
      <c r="AU15" s="967"/>
      <c r="AV15" s="967"/>
      <c r="AW15" s="967"/>
      <c r="AX15" s="967"/>
      <c r="AY15" s="968"/>
      <c r="AZ15" s="63"/>
      <c r="BA15" s="63"/>
      <c r="BB15" s="63"/>
      <c r="BC15" s="63"/>
      <c r="BD15" s="63"/>
      <c r="BE15" s="81"/>
      <c r="BF15" s="81"/>
      <c r="BG15" s="81"/>
      <c r="BH15" s="81"/>
      <c r="BI15" s="81"/>
      <c r="BJ15" s="81"/>
      <c r="BK15" s="81"/>
      <c r="BL15" s="81"/>
      <c r="BM15" s="81"/>
      <c r="BN15" s="81"/>
      <c r="BO15" s="81"/>
      <c r="BP15" s="81"/>
      <c r="BQ15" s="59">
        <v>9</v>
      </c>
      <c r="BR15" s="87"/>
      <c r="BS15" s="962"/>
      <c r="BT15" s="963"/>
      <c r="BU15" s="963"/>
      <c r="BV15" s="963"/>
      <c r="BW15" s="963"/>
      <c r="BX15" s="963"/>
      <c r="BY15" s="963"/>
      <c r="BZ15" s="963"/>
      <c r="CA15" s="963"/>
      <c r="CB15" s="963"/>
      <c r="CC15" s="963"/>
      <c r="CD15" s="963"/>
      <c r="CE15" s="963"/>
      <c r="CF15" s="963"/>
      <c r="CG15" s="964"/>
      <c r="CH15" s="969"/>
      <c r="CI15" s="970"/>
      <c r="CJ15" s="970"/>
      <c r="CK15" s="970"/>
      <c r="CL15" s="980"/>
      <c r="CM15" s="969"/>
      <c r="CN15" s="970"/>
      <c r="CO15" s="970"/>
      <c r="CP15" s="970"/>
      <c r="CQ15" s="980"/>
      <c r="CR15" s="969"/>
      <c r="CS15" s="970"/>
      <c r="CT15" s="970"/>
      <c r="CU15" s="970"/>
      <c r="CV15" s="980"/>
      <c r="CW15" s="969"/>
      <c r="CX15" s="970"/>
      <c r="CY15" s="970"/>
      <c r="CZ15" s="970"/>
      <c r="DA15" s="980"/>
      <c r="DB15" s="969"/>
      <c r="DC15" s="970"/>
      <c r="DD15" s="970"/>
      <c r="DE15" s="970"/>
      <c r="DF15" s="980"/>
      <c r="DG15" s="969"/>
      <c r="DH15" s="970"/>
      <c r="DI15" s="970"/>
      <c r="DJ15" s="970"/>
      <c r="DK15" s="980"/>
      <c r="DL15" s="969"/>
      <c r="DM15" s="970"/>
      <c r="DN15" s="970"/>
      <c r="DO15" s="970"/>
      <c r="DP15" s="980"/>
      <c r="DQ15" s="969"/>
      <c r="DR15" s="970"/>
      <c r="DS15" s="970"/>
      <c r="DT15" s="970"/>
      <c r="DU15" s="980"/>
      <c r="DV15" s="962"/>
      <c r="DW15" s="963"/>
      <c r="DX15" s="963"/>
      <c r="DY15" s="963"/>
      <c r="DZ15" s="981"/>
      <c r="EA15" s="81"/>
    </row>
    <row r="16" spans="1:131" s="53" customFormat="1" ht="26.25" customHeight="1" x14ac:dyDescent="0.2">
      <c r="A16" s="59">
        <v>10</v>
      </c>
      <c r="B16" s="962"/>
      <c r="C16" s="963"/>
      <c r="D16" s="963"/>
      <c r="E16" s="963"/>
      <c r="F16" s="963"/>
      <c r="G16" s="963"/>
      <c r="H16" s="963"/>
      <c r="I16" s="963"/>
      <c r="J16" s="963"/>
      <c r="K16" s="963"/>
      <c r="L16" s="963"/>
      <c r="M16" s="963"/>
      <c r="N16" s="963"/>
      <c r="O16" s="963"/>
      <c r="P16" s="964"/>
      <c r="Q16" s="965"/>
      <c r="R16" s="966"/>
      <c r="S16" s="966"/>
      <c r="T16" s="966"/>
      <c r="U16" s="966"/>
      <c r="V16" s="966"/>
      <c r="W16" s="966"/>
      <c r="X16" s="966"/>
      <c r="Y16" s="966"/>
      <c r="Z16" s="966"/>
      <c r="AA16" s="966"/>
      <c r="AB16" s="966"/>
      <c r="AC16" s="966"/>
      <c r="AD16" s="966"/>
      <c r="AE16" s="972"/>
      <c r="AF16" s="992"/>
      <c r="AG16" s="970"/>
      <c r="AH16" s="970"/>
      <c r="AI16" s="970"/>
      <c r="AJ16" s="993"/>
      <c r="AK16" s="971"/>
      <c r="AL16" s="966"/>
      <c r="AM16" s="966"/>
      <c r="AN16" s="966"/>
      <c r="AO16" s="966"/>
      <c r="AP16" s="966"/>
      <c r="AQ16" s="966"/>
      <c r="AR16" s="966"/>
      <c r="AS16" s="966"/>
      <c r="AT16" s="966"/>
      <c r="AU16" s="967"/>
      <c r="AV16" s="967"/>
      <c r="AW16" s="967"/>
      <c r="AX16" s="967"/>
      <c r="AY16" s="968"/>
      <c r="AZ16" s="63"/>
      <c r="BA16" s="63"/>
      <c r="BB16" s="63"/>
      <c r="BC16" s="63"/>
      <c r="BD16" s="63"/>
      <c r="BE16" s="81"/>
      <c r="BF16" s="81"/>
      <c r="BG16" s="81"/>
      <c r="BH16" s="81"/>
      <c r="BI16" s="81"/>
      <c r="BJ16" s="81"/>
      <c r="BK16" s="81"/>
      <c r="BL16" s="81"/>
      <c r="BM16" s="81"/>
      <c r="BN16" s="81"/>
      <c r="BO16" s="81"/>
      <c r="BP16" s="81"/>
      <c r="BQ16" s="59">
        <v>10</v>
      </c>
      <c r="BR16" s="87"/>
      <c r="BS16" s="962"/>
      <c r="BT16" s="963"/>
      <c r="BU16" s="963"/>
      <c r="BV16" s="963"/>
      <c r="BW16" s="963"/>
      <c r="BX16" s="963"/>
      <c r="BY16" s="963"/>
      <c r="BZ16" s="963"/>
      <c r="CA16" s="963"/>
      <c r="CB16" s="963"/>
      <c r="CC16" s="963"/>
      <c r="CD16" s="963"/>
      <c r="CE16" s="963"/>
      <c r="CF16" s="963"/>
      <c r="CG16" s="964"/>
      <c r="CH16" s="969"/>
      <c r="CI16" s="970"/>
      <c r="CJ16" s="970"/>
      <c r="CK16" s="970"/>
      <c r="CL16" s="980"/>
      <c r="CM16" s="969"/>
      <c r="CN16" s="970"/>
      <c r="CO16" s="970"/>
      <c r="CP16" s="970"/>
      <c r="CQ16" s="980"/>
      <c r="CR16" s="969"/>
      <c r="CS16" s="970"/>
      <c r="CT16" s="970"/>
      <c r="CU16" s="970"/>
      <c r="CV16" s="980"/>
      <c r="CW16" s="969"/>
      <c r="CX16" s="970"/>
      <c r="CY16" s="970"/>
      <c r="CZ16" s="970"/>
      <c r="DA16" s="980"/>
      <c r="DB16" s="969"/>
      <c r="DC16" s="970"/>
      <c r="DD16" s="970"/>
      <c r="DE16" s="970"/>
      <c r="DF16" s="980"/>
      <c r="DG16" s="969"/>
      <c r="DH16" s="970"/>
      <c r="DI16" s="970"/>
      <c r="DJ16" s="970"/>
      <c r="DK16" s="980"/>
      <c r="DL16" s="969"/>
      <c r="DM16" s="970"/>
      <c r="DN16" s="970"/>
      <c r="DO16" s="970"/>
      <c r="DP16" s="980"/>
      <c r="DQ16" s="969"/>
      <c r="DR16" s="970"/>
      <c r="DS16" s="970"/>
      <c r="DT16" s="970"/>
      <c r="DU16" s="980"/>
      <c r="DV16" s="962"/>
      <c r="DW16" s="963"/>
      <c r="DX16" s="963"/>
      <c r="DY16" s="963"/>
      <c r="DZ16" s="981"/>
      <c r="EA16" s="81"/>
    </row>
    <row r="17" spans="1:131" s="53" customFormat="1" ht="26.25" customHeight="1" x14ac:dyDescent="0.2">
      <c r="A17" s="59">
        <v>11</v>
      </c>
      <c r="B17" s="962"/>
      <c r="C17" s="963"/>
      <c r="D17" s="963"/>
      <c r="E17" s="963"/>
      <c r="F17" s="963"/>
      <c r="G17" s="963"/>
      <c r="H17" s="963"/>
      <c r="I17" s="963"/>
      <c r="J17" s="963"/>
      <c r="K17" s="963"/>
      <c r="L17" s="963"/>
      <c r="M17" s="963"/>
      <c r="N17" s="963"/>
      <c r="O17" s="963"/>
      <c r="P17" s="964"/>
      <c r="Q17" s="965"/>
      <c r="R17" s="966"/>
      <c r="S17" s="966"/>
      <c r="T17" s="966"/>
      <c r="U17" s="966"/>
      <c r="V17" s="966"/>
      <c r="W17" s="966"/>
      <c r="X17" s="966"/>
      <c r="Y17" s="966"/>
      <c r="Z17" s="966"/>
      <c r="AA17" s="966"/>
      <c r="AB17" s="966"/>
      <c r="AC17" s="966"/>
      <c r="AD17" s="966"/>
      <c r="AE17" s="972"/>
      <c r="AF17" s="992"/>
      <c r="AG17" s="970"/>
      <c r="AH17" s="970"/>
      <c r="AI17" s="970"/>
      <c r="AJ17" s="993"/>
      <c r="AK17" s="971"/>
      <c r="AL17" s="966"/>
      <c r="AM17" s="966"/>
      <c r="AN17" s="966"/>
      <c r="AO17" s="966"/>
      <c r="AP17" s="966"/>
      <c r="AQ17" s="966"/>
      <c r="AR17" s="966"/>
      <c r="AS17" s="966"/>
      <c r="AT17" s="966"/>
      <c r="AU17" s="967"/>
      <c r="AV17" s="967"/>
      <c r="AW17" s="967"/>
      <c r="AX17" s="967"/>
      <c r="AY17" s="968"/>
      <c r="AZ17" s="63"/>
      <c r="BA17" s="63"/>
      <c r="BB17" s="63"/>
      <c r="BC17" s="63"/>
      <c r="BD17" s="63"/>
      <c r="BE17" s="81"/>
      <c r="BF17" s="81"/>
      <c r="BG17" s="81"/>
      <c r="BH17" s="81"/>
      <c r="BI17" s="81"/>
      <c r="BJ17" s="81"/>
      <c r="BK17" s="81"/>
      <c r="BL17" s="81"/>
      <c r="BM17" s="81"/>
      <c r="BN17" s="81"/>
      <c r="BO17" s="81"/>
      <c r="BP17" s="81"/>
      <c r="BQ17" s="59">
        <v>11</v>
      </c>
      <c r="BR17" s="87"/>
      <c r="BS17" s="962"/>
      <c r="BT17" s="963"/>
      <c r="BU17" s="963"/>
      <c r="BV17" s="963"/>
      <c r="BW17" s="963"/>
      <c r="BX17" s="963"/>
      <c r="BY17" s="963"/>
      <c r="BZ17" s="963"/>
      <c r="CA17" s="963"/>
      <c r="CB17" s="963"/>
      <c r="CC17" s="963"/>
      <c r="CD17" s="963"/>
      <c r="CE17" s="963"/>
      <c r="CF17" s="963"/>
      <c r="CG17" s="964"/>
      <c r="CH17" s="969"/>
      <c r="CI17" s="970"/>
      <c r="CJ17" s="970"/>
      <c r="CK17" s="970"/>
      <c r="CL17" s="980"/>
      <c r="CM17" s="969"/>
      <c r="CN17" s="970"/>
      <c r="CO17" s="970"/>
      <c r="CP17" s="970"/>
      <c r="CQ17" s="980"/>
      <c r="CR17" s="969"/>
      <c r="CS17" s="970"/>
      <c r="CT17" s="970"/>
      <c r="CU17" s="970"/>
      <c r="CV17" s="980"/>
      <c r="CW17" s="969"/>
      <c r="CX17" s="970"/>
      <c r="CY17" s="970"/>
      <c r="CZ17" s="970"/>
      <c r="DA17" s="980"/>
      <c r="DB17" s="969"/>
      <c r="DC17" s="970"/>
      <c r="DD17" s="970"/>
      <c r="DE17" s="970"/>
      <c r="DF17" s="980"/>
      <c r="DG17" s="969"/>
      <c r="DH17" s="970"/>
      <c r="DI17" s="970"/>
      <c r="DJ17" s="970"/>
      <c r="DK17" s="980"/>
      <c r="DL17" s="969"/>
      <c r="DM17" s="970"/>
      <c r="DN17" s="970"/>
      <c r="DO17" s="970"/>
      <c r="DP17" s="980"/>
      <c r="DQ17" s="969"/>
      <c r="DR17" s="970"/>
      <c r="DS17" s="970"/>
      <c r="DT17" s="970"/>
      <c r="DU17" s="980"/>
      <c r="DV17" s="962"/>
      <c r="DW17" s="963"/>
      <c r="DX17" s="963"/>
      <c r="DY17" s="963"/>
      <c r="DZ17" s="981"/>
      <c r="EA17" s="81"/>
    </row>
    <row r="18" spans="1:131" s="53" customFormat="1" ht="26.25" customHeight="1" x14ac:dyDescent="0.2">
      <c r="A18" s="59">
        <v>12</v>
      </c>
      <c r="B18" s="962"/>
      <c r="C18" s="963"/>
      <c r="D18" s="963"/>
      <c r="E18" s="963"/>
      <c r="F18" s="963"/>
      <c r="G18" s="963"/>
      <c r="H18" s="963"/>
      <c r="I18" s="963"/>
      <c r="J18" s="963"/>
      <c r="K18" s="963"/>
      <c r="L18" s="963"/>
      <c r="M18" s="963"/>
      <c r="N18" s="963"/>
      <c r="O18" s="963"/>
      <c r="P18" s="964"/>
      <c r="Q18" s="965"/>
      <c r="R18" s="966"/>
      <c r="S18" s="966"/>
      <c r="T18" s="966"/>
      <c r="U18" s="966"/>
      <c r="V18" s="966"/>
      <c r="W18" s="966"/>
      <c r="X18" s="966"/>
      <c r="Y18" s="966"/>
      <c r="Z18" s="966"/>
      <c r="AA18" s="966"/>
      <c r="AB18" s="966"/>
      <c r="AC18" s="966"/>
      <c r="AD18" s="966"/>
      <c r="AE18" s="972"/>
      <c r="AF18" s="992"/>
      <c r="AG18" s="970"/>
      <c r="AH18" s="970"/>
      <c r="AI18" s="970"/>
      <c r="AJ18" s="993"/>
      <c r="AK18" s="971"/>
      <c r="AL18" s="966"/>
      <c r="AM18" s="966"/>
      <c r="AN18" s="966"/>
      <c r="AO18" s="966"/>
      <c r="AP18" s="966"/>
      <c r="AQ18" s="966"/>
      <c r="AR18" s="966"/>
      <c r="AS18" s="966"/>
      <c r="AT18" s="966"/>
      <c r="AU18" s="967"/>
      <c r="AV18" s="967"/>
      <c r="AW18" s="967"/>
      <c r="AX18" s="967"/>
      <c r="AY18" s="968"/>
      <c r="AZ18" s="63"/>
      <c r="BA18" s="63"/>
      <c r="BB18" s="63"/>
      <c r="BC18" s="63"/>
      <c r="BD18" s="63"/>
      <c r="BE18" s="81"/>
      <c r="BF18" s="81"/>
      <c r="BG18" s="81"/>
      <c r="BH18" s="81"/>
      <c r="BI18" s="81"/>
      <c r="BJ18" s="81"/>
      <c r="BK18" s="81"/>
      <c r="BL18" s="81"/>
      <c r="BM18" s="81"/>
      <c r="BN18" s="81"/>
      <c r="BO18" s="81"/>
      <c r="BP18" s="81"/>
      <c r="BQ18" s="59">
        <v>12</v>
      </c>
      <c r="BR18" s="87"/>
      <c r="BS18" s="962"/>
      <c r="BT18" s="963"/>
      <c r="BU18" s="963"/>
      <c r="BV18" s="963"/>
      <c r="BW18" s="963"/>
      <c r="BX18" s="963"/>
      <c r="BY18" s="963"/>
      <c r="BZ18" s="963"/>
      <c r="CA18" s="963"/>
      <c r="CB18" s="963"/>
      <c r="CC18" s="963"/>
      <c r="CD18" s="963"/>
      <c r="CE18" s="963"/>
      <c r="CF18" s="963"/>
      <c r="CG18" s="964"/>
      <c r="CH18" s="969"/>
      <c r="CI18" s="970"/>
      <c r="CJ18" s="970"/>
      <c r="CK18" s="970"/>
      <c r="CL18" s="980"/>
      <c r="CM18" s="969"/>
      <c r="CN18" s="970"/>
      <c r="CO18" s="970"/>
      <c r="CP18" s="970"/>
      <c r="CQ18" s="980"/>
      <c r="CR18" s="969"/>
      <c r="CS18" s="970"/>
      <c r="CT18" s="970"/>
      <c r="CU18" s="970"/>
      <c r="CV18" s="980"/>
      <c r="CW18" s="969"/>
      <c r="CX18" s="970"/>
      <c r="CY18" s="970"/>
      <c r="CZ18" s="970"/>
      <c r="DA18" s="980"/>
      <c r="DB18" s="969"/>
      <c r="DC18" s="970"/>
      <c r="DD18" s="970"/>
      <c r="DE18" s="970"/>
      <c r="DF18" s="980"/>
      <c r="DG18" s="969"/>
      <c r="DH18" s="970"/>
      <c r="DI18" s="970"/>
      <c r="DJ18" s="970"/>
      <c r="DK18" s="980"/>
      <c r="DL18" s="969"/>
      <c r="DM18" s="970"/>
      <c r="DN18" s="970"/>
      <c r="DO18" s="970"/>
      <c r="DP18" s="980"/>
      <c r="DQ18" s="969"/>
      <c r="DR18" s="970"/>
      <c r="DS18" s="970"/>
      <c r="DT18" s="970"/>
      <c r="DU18" s="980"/>
      <c r="DV18" s="962"/>
      <c r="DW18" s="963"/>
      <c r="DX18" s="963"/>
      <c r="DY18" s="963"/>
      <c r="DZ18" s="981"/>
      <c r="EA18" s="81"/>
    </row>
    <row r="19" spans="1:131" s="53" customFormat="1" ht="26.25" customHeight="1" x14ac:dyDescent="0.2">
      <c r="A19" s="59">
        <v>13</v>
      </c>
      <c r="B19" s="962"/>
      <c r="C19" s="963"/>
      <c r="D19" s="963"/>
      <c r="E19" s="963"/>
      <c r="F19" s="963"/>
      <c r="G19" s="963"/>
      <c r="H19" s="963"/>
      <c r="I19" s="963"/>
      <c r="J19" s="963"/>
      <c r="K19" s="963"/>
      <c r="L19" s="963"/>
      <c r="M19" s="963"/>
      <c r="N19" s="963"/>
      <c r="O19" s="963"/>
      <c r="P19" s="964"/>
      <c r="Q19" s="965"/>
      <c r="R19" s="966"/>
      <c r="S19" s="966"/>
      <c r="T19" s="966"/>
      <c r="U19" s="966"/>
      <c r="V19" s="966"/>
      <c r="W19" s="966"/>
      <c r="X19" s="966"/>
      <c r="Y19" s="966"/>
      <c r="Z19" s="966"/>
      <c r="AA19" s="966"/>
      <c r="AB19" s="966"/>
      <c r="AC19" s="966"/>
      <c r="AD19" s="966"/>
      <c r="AE19" s="972"/>
      <c r="AF19" s="992"/>
      <c r="AG19" s="970"/>
      <c r="AH19" s="970"/>
      <c r="AI19" s="970"/>
      <c r="AJ19" s="993"/>
      <c r="AK19" s="971"/>
      <c r="AL19" s="966"/>
      <c r="AM19" s="966"/>
      <c r="AN19" s="966"/>
      <c r="AO19" s="966"/>
      <c r="AP19" s="966"/>
      <c r="AQ19" s="966"/>
      <c r="AR19" s="966"/>
      <c r="AS19" s="966"/>
      <c r="AT19" s="966"/>
      <c r="AU19" s="967"/>
      <c r="AV19" s="967"/>
      <c r="AW19" s="967"/>
      <c r="AX19" s="967"/>
      <c r="AY19" s="968"/>
      <c r="AZ19" s="63"/>
      <c r="BA19" s="63"/>
      <c r="BB19" s="63"/>
      <c r="BC19" s="63"/>
      <c r="BD19" s="63"/>
      <c r="BE19" s="81"/>
      <c r="BF19" s="81"/>
      <c r="BG19" s="81"/>
      <c r="BH19" s="81"/>
      <c r="BI19" s="81"/>
      <c r="BJ19" s="81"/>
      <c r="BK19" s="81"/>
      <c r="BL19" s="81"/>
      <c r="BM19" s="81"/>
      <c r="BN19" s="81"/>
      <c r="BO19" s="81"/>
      <c r="BP19" s="81"/>
      <c r="BQ19" s="59">
        <v>13</v>
      </c>
      <c r="BR19" s="87"/>
      <c r="BS19" s="962"/>
      <c r="BT19" s="963"/>
      <c r="BU19" s="963"/>
      <c r="BV19" s="963"/>
      <c r="BW19" s="963"/>
      <c r="BX19" s="963"/>
      <c r="BY19" s="963"/>
      <c r="BZ19" s="963"/>
      <c r="CA19" s="963"/>
      <c r="CB19" s="963"/>
      <c r="CC19" s="963"/>
      <c r="CD19" s="963"/>
      <c r="CE19" s="963"/>
      <c r="CF19" s="963"/>
      <c r="CG19" s="964"/>
      <c r="CH19" s="969"/>
      <c r="CI19" s="970"/>
      <c r="CJ19" s="970"/>
      <c r="CK19" s="970"/>
      <c r="CL19" s="980"/>
      <c r="CM19" s="969"/>
      <c r="CN19" s="970"/>
      <c r="CO19" s="970"/>
      <c r="CP19" s="970"/>
      <c r="CQ19" s="980"/>
      <c r="CR19" s="969"/>
      <c r="CS19" s="970"/>
      <c r="CT19" s="970"/>
      <c r="CU19" s="970"/>
      <c r="CV19" s="980"/>
      <c r="CW19" s="969"/>
      <c r="CX19" s="970"/>
      <c r="CY19" s="970"/>
      <c r="CZ19" s="970"/>
      <c r="DA19" s="980"/>
      <c r="DB19" s="969"/>
      <c r="DC19" s="970"/>
      <c r="DD19" s="970"/>
      <c r="DE19" s="970"/>
      <c r="DF19" s="980"/>
      <c r="DG19" s="969"/>
      <c r="DH19" s="970"/>
      <c r="DI19" s="970"/>
      <c r="DJ19" s="970"/>
      <c r="DK19" s="980"/>
      <c r="DL19" s="969"/>
      <c r="DM19" s="970"/>
      <c r="DN19" s="970"/>
      <c r="DO19" s="970"/>
      <c r="DP19" s="980"/>
      <c r="DQ19" s="969"/>
      <c r="DR19" s="970"/>
      <c r="DS19" s="970"/>
      <c r="DT19" s="970"/>
      <c r="DU19" s="980"/>
      <c r="DV19" s="962"/>
      <c r="DW19" s="963"/>
      <c r="DX19" s="963"/>
      <c r="DY19" s="963"/>
      <c r="DZ19" s="981"/>
      <c r="EA19" s="81"/>
    </row>
    <row r="20" spans="1:131" s="53" customFormat="1" ht="26.25" customHeight="1" x14ac:dyDescent="0.2">
      <c r="A20" s="59">
        <v>14</v>
      </c>
      <c r="B20" s="962"/>
      <c r="C20" s="963"/>
      <c r="D20" s="963"/>
      <c r="E20" s="963"/>
      <c r="F20" s="963"/>
      <c r="G20" s="963"/>
      <c r="H20" s="963"/>
      <c r="I20" s="963"/>
      <c r="J20" s="963"/>
      <c r="K20" s="963"/>
      <c r="L20" s="963"/>
      <c r="M20" s="963"/>
      <c r="N20" s="963"/>
      <c r="O20" s="963"/>
      <c r="P20" s="964"/>
      <c r="Q20" s="965"/>
      <c r="R20" s="966"/>
      <c r="S20" s="966"/>
      <c r="T20" s="966"/>
      <c r="U20" s="966"/>
      <c r="V20" s="966"/>
      <c r="W20" s="966"/>
      <c r="X20" s="966"/>
      <c r="Y20" s="966"/>
      <c r="Z20" s="966"/>
      <c r="AA20" s="966"/>
      <c r="AB20" s="966"/>
      <c r="AC20" s="966"/>
      <c r="AD20" s="966"/>
      <c r="AE20" s="972"/>
      <c r="AF20" s="992"/>
      <c r="AG20" s="970"/>
      <c r="AH20" s="970"/>
      <c r="AI20" s="970"/>
      <c r="AJ20" s="993"/>
      <c r="AK20" s="971"/>
      <c r="AL20" s="966"/>
      <c r="AM20" s="966"/>
      <c r="AN20" s="966"/>
      <c r="AO20" s="966"/>
      <c r="AP20" s="966"/>
      <c r="AQ20" s="966"/>
      <c r="AR20" s="966"/>
      <c r="AS20" s="966"/>
      <c r="AT20" s="966"/>
      <c r="AU20" s="967"/>
      <c r="AV20" s="967"/>
      <c r="AW20" s="967"/>
      <c r="AX20" s="967"/>
      <c r="AY20" s="968"/>
      <c r="AZ20" s="63"/>
      <c r="BA20" s="63"/>
      <c r="BB20" s="63"/>
      <c r="BC20" s="63"/>
      <c r="BD20" s="63"/>
      <c r="BE20" s="81"/>
      <c r="BF20" s="81"/>
      <c r="BG20" s="81"/>
      <c r="BH20" s="81"/>
      <c r="BI20" s="81"/>
      <c r="BJ20" s="81"/>
      <c r="BK20" s="81"/>
      <c r="BL20" s="81"/>
      <c r="BM20" s="81"/>
      <c r="BN20" s="81"/>
      <c r="BO20" s="81"/>
      <c r="BP20" s="81"/>
      <c r="BQ20" s="59">
        <v>14</v>
      </c>
      <c r="BR20" s="87"/>
      <c r="BS20" s="962"/>
      <c r="BT20" s="963"/>
      <c r="BU20" s="963"/>
      <c r="BV20" s="963"/>
      <c r="BW20" s="963"/>
      <c r="BX20" s="963"/>
      <c r="BY20" s="963"/>
      <c r="BZ20" s="963"/>
      <c r="CA20" s="963"/>
      <c r="CB20" s="963"/>
      <c r="CC20" s="963"/>
      <c r="CD20" s="963"/>
      <c r="CE20" s="963"/>
      <c r="CF20" s="963"/>
      <c r="CG20" s="964"/>
      <c r="CH20" s="969"/>
      <c r="CI20" s="970"/>
      <c r="CJ20" s="970"/>
      <c r="CK20" s="970"/>
      <c r="CL20" s="980"/>
      <c r="CM20" s="969"/>
      <c r="CN20" s="970"/>
      <c r="CO20" s="970"/>
      <c r="CP20" s="970"/>
      <c r="CQ20" s="980"/>
      <c r="CR20" s="969"/>
      <c r="CS20" s="970"/>
      <c r="CT20" s="970"/>
      <c r="CU20" s="970"/>
      <c r="CV20" s="980"/>
      <c r="CW20" s="969"/>
      <c r="CX20" s="970"/>
      <c r="CY20" s="970"/>
      <c r="CZ20" s="970"/>
      <c r="DA20" s="980"/>
      <c r="DB20" s="969"/>
      <c r="DC20" s="970"/>
      <c r="DD20" s="970"/>
      <c r="DE20" s="970"/>
      <c r="DF20" s="980"/>
      <c r="DG20" s="969"/>
      <c r="DH20" s="970"/>
      <c r="DI20" s="970"/>
      <c r="DJ20" s="970"/>
      <c r="DK20" s="980"/>
      <c r="DL20" s="969"/>
      <c r="DM20" s="970"/>
      <c r="DN20" s="970"/>
      <c r="DO20" s="970"/>
      <c r="DP20" s="980"/>
      <c r="DQ20" s="969"/>
      <c r="DR20" s="970"/>
      <c r="DS20" s="970"/>
      <c r="DT20" s="970"/>
      <c r="DU20" s="980"/>
      <c r="DV20" s="962"/>
      <c r="DW20" s="963"/>
      <c r="DX20" s="963"/>
      <c r="DY20" s="963"/>
      <c r="DZ20" s="981"/>
      <c r="EA20" s="81"/>
    </row>
    <row r="21" spans="1:131" s="53" customFormat="1" ht="26.25" customHeight="1" x14ac:dyDescent="0.2">
      <c r="A21" s="59">
        <v>15</v>
      </c>
      <c r="B21" s="962"/>
      <c r="C21" s="963"/>
      <c r="D21" s="963"/>
      <c r="E21" s="963"/>
      <c r="F21" s="963"/>
      <c r="G21" s="963"/>
      <c r="H21" s="963"/>
      <c r="I21" s="963"/>
      <c r="J21" s="963"/>
      <c r="K21" s="963"/>
      <c r="L21" s="963"/>
      <c r="M21" s="963"/>
      <c r="N21" s="963"/>
      <c r="O21" s="963"/>
      <c r="P21" s="964"/>
      <c r="Q21" s="965"/>
      <c r="R21" s="966"/>
      <c r="S21" s="966"/>
      <c r="T21" s="966"/>
      <c r="U21" s="966"/>
      <c r="V21" s="966"/>
      <c r="W21" s="966"/>
      <c r="X21" s="966"/>
      <c r="Y21" s="966"/>
      <c r="Z21" s="966"/>
      <c r="AA21" s="966"/>
      <c r="AB21" s="966"/>
      <c r="AC21" s="966"/>
      <c r="AD21" s="966"/>
      <c r="AE21" s="972"/>
      <c r="AF21" s="992"/>
      <c r="AG21" s="970"/>
      <c r="AH21" s="970"/>
      <c r="AI21" s="970"/>
      <c r="AJ21" s="993"/>
      <c r="AK21" s="971"/>
      <c r="AL21" s="966"/>
      <c r="AM21" s="966"/>
      <c r="AN21" s="966"/>
      <c r="AO21" s="966"/>
      <c r="AP21" s="966"/>
      <c r="AQ21" s="966"/>
      <c r="AR21" s="966"/>
      <c r="AS21" s="966"/>
      <c r="AT21" s="966"/>
      <c r="AU21" s="967"/>
      <c r="AV21" s="967"/>
      <c r="AW21" s="967"/>
      <c r="AX21" s="967"/>
      <c r="AY21" s="968"/>
      <c r="AZ21" s="63"/>
      <c r="BA21" s="63"/>
      <c r="BB21" s="63"/>
      <c r="BC21" s="63"/>
      <c r="BD21" s="63"/>
      <c r="BE21" s="81"/>
      <c r="BF21" s="81"/>
      <c r="BG21" s="81"/>
      <c r="BH21" s="81"/>
      <c r="BI21" s="81"/>
      <c r="BJ21" s="81"/>
      <c r="BK21" s="81"/>
      <c r="BL21" s="81"/>
      <c r="BM21" s="81"/>
      <c r="BN21" s="81"/>
      <c r="BO21" s="81"/>
      <c r="BP21" s="81"/>
      <c r="BQ21" s="59">
        <v>15</v>
      </c>
      <c r="BR21" s="87"/>
      <c r="BS21" s="962"/>
      <c r="BT21" s="963"/>
      <c r="BU21" s="963"/>
      <c r="BV21" s="963"/>
      <c r="BW21" s="963"/>
      <c r="BX21" s="963"/>
      <c r="BY21" s="963"/>
      <c r="BZ21" s="963"/>
      <c r="CA21" s="963"/>
      <c r="CB21" s="963"/>
      <c r="CC21" s="963"/>
      <c r="CD21" s="963"/>
      <c r="CE21" s="963"/>
      <c r="CF21" s="963"/>
      <c r="CG21" s="964"/>
      <c r="CH21" s="969"/>
      <c r="CI21" s="970"/>
      <c r="CJ21" s="970"/>
      <c r="CK21" s="970"/>
      <c r="CL21" s="980"/>
      <c r="CM21" s="969"/>
      <c r="CN21" s="970"/>
      <c r="CO21" s="970"/>
      <c r="CP21" s="970"/>
      <c r="CQ21" s="980"/>
      <c r="CR21" s="969"/>
      <c r="CS21" s="970"/>
      <c r="CT21" s="970"/>
      <c r="CU21" s="970"/>
      <c r="CV21" s="980"/>
      <c r="CW21" s="969"/>
      <c r="CX21" s="970"/>
      <c r="CY21" s="970"/>
      <c r="CZ21" s="970"/>
      <c r="DA21" s="980"/>
      <c r="DB21" s="969"/>
      <c r="DC21" s="970"/>
      <c r="DD21" s="970"/>
      <c r="DE21" s="970"/>
      <c r="DF21" s="980"/>
      <c r="DG21" s="969"/>
      <c r="DH21" s="970"/>
      <c r="DI21" s="970"/>
      <c r="DJ21" s="970"/>
      <c r="DK21" s="980"/>
      <c r="DL21" s="969"/>
      <c r="DM21" s="970"/>
      <c r="DN21" s="970"/>
      <c r="DO21" s="970"/>
      <c r="DP21" s="980"/>
      <c r="DQ21" s="969"/>
      <c r="DR21" s="970"/>
      <c r="DS21" s="970"/>
      <c r="DT21" s="970"/>
      <c r="DU21" s="980"/>
      <c r="DV21" s="962"/>
      <c r="DW21" s="963"/>
      <c r="DX21" s="963"/>
      <c r="DY21" s="963"/>
      <c r="DZ21" s="981"/>
      <c r="EA21" s="81"/>
    </row>
    <row r="22" spans="1:131" s="53" customFormat="1" ht="26.25" customHeight="1" x14ac:dyDescent="0.2">
      <c r="A22" s="59">
        <v>16</v>
      </c>
      <c r="B22" s="962"/>
      <c r="C22" s="963"/>
      <c r="D22" s="963"/>
      <c r="E22" s="963"/>
      <c r="F22" s="963"/>
      <c r="G22" s="963"/>
      <c r="H22" s="963"/>
      <c r="I22" s="963"/>
      <c r="J22" s="963"/>
      <c r="K22" s="963"/>
      <c r="L22" s="963"/>
      <c r="M22" s="963"/>
      <c r="N22" s="963"/>
      <c r="O22" s="963"/>
      <c r="P22" s="964"/>
      <c r="Q22" s="1013"/>
      <c r="R22" s="1014"/>
      <c r="S22" s="1014"/>
      <c r="T22" s="1014"/>
      <c r="U22" s="1014"/>
      <c r="V22" s="1014"/>
      <c r="W22" s="1014"/>
      <c r="X22" s="1014"/>
      <c r="Y22" s="1014"/>
      <c r="Z22" s="1014"/>
      <c r="AA22" s="1014"/>
      <c r="AB22" s="1014"/>
      <c r="AC22" s="1014"/>
      <c r="AD22" s="1014"/>
      <c r="AE22" s="1015"/>
      <c r="AF22" s="992"/>
      <c r="AG22" s="970"/>
      <c r="AH22" s="970"/>
      <c r="AI22" s="970"/>
      <c r="AJ22" s="993"/>
      <c r="AK22" s="1016"/>
      <c r="AL22" s="1014"/>
      <c r="AM22" s="1014"/>
      <c r="AN22" s="1014"/>
      <c r="AO22" s="1014"/>
      <c r="AP22" s="1014"/>
      <c r="AQ22" s="1014"/>
      <c r="AR22" s="1014"/>
      <c r="AS22" s="1014"/>
      <c r="AT22" s="1014"/>
      <c r="AU22" s="1017"/>
      <c r="AV22" s="1017"/>
      <c r="AW22" s="1017"/>
      <c r="AX22" s="1017"/>
      <c r="AY22" s="1018"/>
      <c r="AZ22" s="997" t="s">
        <v>448</v>
      </c>
      <c r="BA22" s="997"/>
      <c r="BB22" s="997"/>
      <c r="BC22" s="997"/>
      <c r="BD22" s="998"/>
      <c r="BE22" s="81"/>
      <c r="BF22" s="81"/>
      <c r="BG22" s="81"/>
      <c r="BH22" s="81"/>
      <c r="BI22" s="81"/>
      <c r="BJ22" s="81"/>
      <c r="BK22" s="81"/>
      <c r="BL22" s="81"/>
      <c r="BM22" s="81"/>
      <c r="BN22" s="81"/>
      <c r="BO22" s="81"/>
      <c r="BP22" s="81"/>
      <c r="BQ22" s="59">
        <v>16</v>
      </c>
      <c r="BR22" s="87"/>
      <c r="BS22" s="962"/>
      <c r="BT22" s="963"/>
      <c r="BU22" s="963"/>
      <c r="BV22" s="963"/>
      <c r="BW22" s="963"/>
      <c r="BX22" s="963"/>
      <c r="BY22" s="963"/>
      <c r="BZ22" s="963"/>
      <c r="CA22" s="963"/>
      <c r="CB22" s="963"/>
      <c r="CC22" s="963"/>
      <c r="CD22" s="963"/>
      <c r="CE22" s="963"/>
      <c r="CF22" s="963"/>
      <c r="CG22" s="964"/>
      <c r="CH22" s="969"/>
      <c r="CI22" s="970"/>
      <c r="CJ22" s="970"/>
      <c r="CK22" s="970"/>
      <c r="CL22" s="980"/>
      <c r="CM22" s="969"/>
      <c r="CN22" s="970"/>
      <c r="CO22" s="970"/>
      <c r="CP22" s="970"/>
      <c r="CQ22" s="980"/>
      <c r="CR22" s="969"/>
      <c r="CS22" s="970"/>
      <c r="CT22" s="970"/>
      <c r="CU22" s="970"/>
      <c r="CV22" s="980"/>
      <c r="CW22" s="969"/>
      <c r="CX22" s="970"/>
      <c r="CY22" s="970"/>
      <c r="CZ22" s="970"/>
      <c r="DA22" s="980"/>
      <c r="DB22" s="969"/>
      <c r="DC22" s="970"/>
      <c r="DD22" s="970"/>
      <c r="DE22" s="970"/>
      <c r="DF22" s="980"/>
      <c r="DG22" s="969"/>
      <c r="DH22" s="970"/>
      <c r="DI22" s="970"/>
      <c r="DJ22" s="970"/>
      <c r="DK22" s="980"/>
      <c r="DL22" s="969"/>
      <c r="DM22" s="970"/>
      <c r="DN22" s="970"/>
      <c r="DO22" s="970"/>
      <c r="DP22" s="980"/>
      <c r="DQ22" s="969"/>
      <c r="DR22" s="970"/>
      <c r="DS22" s="970"/>
      <c r="DT22" s="970"/>
      <c r="DU22" s="980"/>
      <c r="DV22" s="962"/>
      <c r="DW22" s="963"/>
      <c r="DX22" s="963"/>
      <c r="DY22" s="963"/>
      <c r="DZ22" s="981"/>
      <c r="EA22" s="81"/>
    </row>
    <row r="23" spans="1:131" s="53" customFormat="1" ht="26.25" customHeight="1" x14ac:dyDescent="0.2">
      <c r="A23" s="60" t="s">
        <v>257</v>
      </c>
      <c r="B23" s="940" t="s">
        <v>311</v>
      </c>
      <c r="C23" s="941"/>
      <c r="D23" s="941"/>
      <c r="E23" s="941"/>
      <c r="F23" s="941"/>
      <c r="G23" s="941"/>
      <c r="H23" s="941"/>
      <c r="I23" s="941"/>
      <c r="J23" s="941"/>
      <c r="K23" s="941"/>
      <c r="L23" s="941"/>
      <c r="M23" s="941"/>
      <c r="N23" s="941"/>
      <c r="O23" s="941"/>
      <c r="P23" s="942"/>
      <c r="Q23" s="1011">
        <v>13269</v>
      </c>
      <c r="R23" s="952"/>
      <c r="S23" s="952"/>
      <c r="T23" s="952"/>
      <c r="U23" s="952"/>
      <c r="V23" s="952">
        <v>12992</v>
      </c>
      <c r="W23" s="952"/>
      <c r="X23" s="952"/>
      <c r="Y23" s="952"/>
      <c r="Z23" s="952"/>
      <c r="AA23" s="952">
        <v>277</v>
      </c>
      <c r="AB23" s="952"/>
      <c r="AC23" s="952"/>
      <c r="AD23" s="952"/>
      <c r="AE23" s="1012"/>
      <c r="AF23" s="983">
        <v>54</v>
      </c>
      <c r="AG23" s="952"/>
      <c r="AH23" s="952"/>
      <c r="AI23" s="952"/>
      <c r="AJ23" s="984"/>
      <c r="AK23" s="985"/>
      <c r="AL23" s="951"/>
      <c r="AM23" s="951"/>
      <c r="AN23" s="951"/>
      <c r="AO23" s="951"/>
      <c r="AP23" s="952">
        <v>15991</v>
      </c>
      <c r="AQ23" s="952"/>
      <c r="AR23" s="952"/>
      <c r="AS23" s="952"/>
      <c r="AT23" s="952"/>
      <c r="AU23" s="953"/>
      <c r="AV23" s="953"/>
      <c r="AW23" s="953"/>
      <c r="AX23" s="953"/>
      <c r="AY23" s="954"/>
      <c r="AZ23" s="987" t="s">
        <v>201</v>
      </c>
      <c r="BA23" s="947"/>
      <c r="BB23" s="947"/>
      <c r="BC23" s="947"/>
      <c r="BD23" s="988"/>
      <c r="BE23" s="81"/>
      <c r="BF23" s="81"/>
      <c r="BG23" s="81"/>
      <c r="BH23" s="81"/>
      <c r="BI23" s="81"/>
      <c r="BJ23" s="81"/>
      <c r="BK23" s="81"/>
      <c r="BL23" s="81"/>
      <c r="BM23" s="81"/>
      <c r="BN23" s="81"/>
      <c r="BO23" s="81"/>
      <c r="BP23" s="81"/>
      <c r="BQ23" s="59">
        <v>17</v>
      </c>
      <c r="BR23" s="87"/>
      <c r="BS23" s="962"/>
      <c r="BT23" s="963"/>
      <c r="BU23" s="963"/>
      <c r="BV23" s="963"/>
      <c r="BW23" s="963"/>
      <c r="BX23" s="963"/>
      <c r="BY23" s="963"/>
      <c r="BZ23" s="963"/>
      <c r="CA23" s="963"/>
      <c r="CB23" s="963"/>
      <c r="CC23" s="963"/>
      <c r="CD23" s="963"/>
      <c r="CE23" s="963"/>
      <c r="CF23" s="963"/>
      <c r="CG23" s="964"/>
      <c r="CH23" s="969"/>
      <c r="CI23" s="970"/>
      <c r="CJ23" s="970"/>
      <c r="CK23" s="970"/>
      <c r="CL23" s="980"/>
      <c r="CM23" s="969"/>
      <c r="CN23" s="970"/>
      <c r="CO23" s="970"/>
      <c r="CP23" s="970"/>
      <c r="CQ23" s="980"/>
      <c r="CR23" s="969"/>
      <c r="CS23" s="970"/>
      <c r="CT23" s="970"/>
      <c r="CU23" s="970"/>
      <c r="CV23" s="980"/>
      <c r="CW23" s="969"/>
      <c r="CX23" s="970"/>
      <c r="CY23" s="970"/>
      <c r="CZ23" s="970"/>
      <c r="DA23" s="980"/>
      <c r="DB23" s="969"/>
      <c r="DC23" s="970"/>
      <c r="DD23" s="970"/>
      <c r="DE23" s="970"/>
      <c r="DF23" s="980"/>
      <c r="DG23" s="969"/>
      <c r="DH23" s="970"/>
      <c r="DI23" s="970"/>
      <c r="DJ23" s="970"/>
      <c r="DK23" s="980"/>
      <c r="DL23" s="969"/>
      <c r="DM23" s="970"/>
      <c r="DN23" s="970"/>
      <c r="DO23" s="970"/>
      <c r="DP23" s="980"/>
      <c r="DQ23" s="969"/>
      <c r="DR23" s="970"/>
      <c r="DS23" s="970"/>
      <c r="DT23" s="970"/>
      <c r="DU23" s="980"/>
      <c r="DV23" s="962"/>
      <c r="DW23" s="963"/>
      <c r="DX23" s="963"/>
      <c r="DY23" s="963"/>
      <c r="DZ23" s="981"/>
      <c r="EA23" s="81"/>
    </row>
    <row r="24" spans="1:131" s="53" customFormat="1" ht="26.25" customHeight="1" x14ac:dyDescent="0.2">
      <c r="A24" s="1009" t="s">
        <v>371</v>
      </c>
      <c r="B24" s="1009"/>
      <c r="C24" s="1009"/>
      <c r="D24" s="1009"/>
      <c r="E24" s="1009"/>
      <c r="F24" s="1009"/>
      <c r="G24" s="1009"/>
      <c r="H24" s="1009"/>
      <c r="I24" s="1009"/>
      <c r="J24" s="1009"/>
      <c r="K24" s="1009"/>
      <c r="L24" s="1009"/>
      <c r="M24" s="1009"/>
      <c r="N24" s="1009"/>
      <c r="O24" s="1009"/>
      <c r="P24" s="1009"/>
      <c r="Q24" s="1009"/>
      <c r="R24" s="1009"/>
      <c r="S24" s="1009"/>
      <c r="T24" s="1009"/>
      <c r="U24" s="1009"/>
      <c r="V24" s="1009"/>
      <c r="W24" s="1009"/>
      <c r="X24" s="1009"/>
      <c r="Y24" s="1009"/>
      <c r="Z24" s="1009"/>
      <c r="AA24" s="1009"/>
      <c r="AB24" s="1009"/>
      <c r="AC24" s="1009"/>
      <c r="AD24" s="1009"/>
      <c r="AE24" s="1009"/>
      <c r="AF24" s="1009"/>
      <c r="AG24" s="1009"/>
      <c r="AH24" s="1009"/>
      <c r="AI24" s="1009"/>
      <c r="AJ24" s="1009"/>
      <c r="AK24" s="1009"/>
      <c r="AL24" s="1009"/>
      <c r="AM24" s="1009"/>
      <c r="AN24" s="1009"/>
      <c r="AO24" s="1009"/>
      <c r="AP24" s="1009"/>
      <c r="AQ24" s="1009"/>
      <c r="AR24" s="1009"/>
      <c r="AS24" s="1009"/>
      <c r="AT24" s="1009"/>
      <c r="AU24" s="1009"/>
      <c r="AV24" s="1009"/>
      <c r="AW24" s="1009"/>
      <c r="AX24" s="1009"/>
      <c r="AY24" s="1009"/>
      <c r="AZ24" s="63"/>
      <c r="BA24" s="63"/>
      <c r="BB24" s="63"/>
      <c r="BC24" s="63"/>
      <c r="BD24" s="63"/>
      <c r="BE24" s="81"/>
      <c r="BF24" s="81"/>
      <c r="BG24" s="81"/>
      <c r="BH24" s="81"/>
      <c r="BI24" s="81"/>
      <c r="BJ24" s="81"/>
      <c r="BK24" s="81"/>
      <c r="BL24" s="81"/>
      <c r="BM24" s="81"/>
      <c r="BN24" s="81"/>
      <c r="BO24" s="81"/>
      <c r="BP24" s="81"/>
      <c r="BQ24" s="59">
        <v>18</v>
      </c>
      <c r="BR24" s="87"/>
      <c r="BS24" s="962"/>
      <c r="BT24" s="963"/>
      <c r="BU24" s="963"/>
      <c r="BV24" s="963"/>
      <c r="BW24" s="963"/>
      <c r="BX24" s="963"/>
      <c r="BY24" s="963"/>
      <c r="BZ24" s="963"/>
      <c r="CA24" s="963"/>
      <c r="CB24" s="963"/>
      <c r="CC24" s="963"/>
      <c r="CD24" s="963"/>
      <c r="CE24" s="963"/>
      <c r="CF24" s="963"/>
      <c r="CG24" s="964"/>
      <c r="CH24" s="969"/>
      <c r="CI24" s="970"/>
      <c r="CJ24" s="970"/>
      <c r="CK24" s="970"/>
      <c r="CL24" s="980"/>
      <c r="CM24" s="969"/>
      <c r="CN24" s="970"/>
      <c r="CO24" s="970"/>
      <c r="CP24" s="970"/>
      <c r="CQ24" s="980"/>
      <c r="CR24" s="969"/>
      <c r="CS24" s="970"/>
      <c r="CT24" s="970"/>
      <c r="CU24" s="970"/>
      <c r="CV24" s="980"/>
      <c r="CW24" s="969"/>
      <c r="CX24" s="970"/>
      <c r="CY24" s="970"/>
      <c r="CZ24" s="970"/>
      <c r="DA24" s="980"/>
      <c r="DB24" s="969"/>
      <c r="DC24" s="970"/>
      <c r="DD24" s="970"/>
      <c r="DE24" s="970"/>
      <c r="DF24" s="980"/>
      <c r="DG24" s="969"/>
      <c r="DH24" s="970"/>
      <c r="DI24" s="970"/>
      <c r="DJ24" s="970"/>
      <c r="DK24" s="980"/>
      <c r="DL24" s="969"/>
      <c r="DM24" s="970"/>
      <c r="DN24" s="970"/>
      <c r="DO24" s="970"/>
      <c r="DP24" s="980"/>
      <c r="DQ24" s="969"/>
      <c r="DR24" s="970"/>
      <c r="DS24" s="970"/>
      <c r="DT24" s="970"/>
      <c r="DU24" s="980"/>
      <c r="DV24" s="962"/>
      <c r="DW24" s="963"/>
      <c r="DX24" s="963"/>
      <c r="DY24" s="963"/>
      <c r="DZ24" s="981"/>
      <c r="EA24" s="81"/>
    </row>
    <row r="25" spans="1:131" s="51" customFormat="1" ht="26.25" customHeight="1" x14ac:dyDescent="0.2">
      <c r="A25" s="1010" t="s">
        <v>420</v>
      </c>
      <c r="B25" s="1010"/>
      <c r="C25" s="1010"/>
      <c r="D25" s="1010"/>
      <c r="E25" s="1010"/>
      <c r="F25" s="1010"/>
      <c r="G25" s="1010"/>
      <c r="H25" s="1010"/>
      <c r="I25" s="1010"/>
      <c r="J25" s="1010"/>
      <c r="K25" s="1010"/>
      <c r="L25" s="1010"/>
      <c r="M25" s="1010"/>
      <c r="N25" s="1010"/>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1010"/>
      <c r="AN25" s="1010"/>
      <c r="AO25" s="1010"/>
      <c r="AP25" s="1010"/>
      <c r="AQ25" s="1010"/>
      <c r="AR25" s="1010"/>
      <c r="AS25" s="1010"/>
      <c r="AT25" s="1010"/>
      <c r="AU25" s="1010"/>
      <c r="AV25" s="1010"/>
      <c r="AW25" s="1010"/>
      <c r="AX25" s="1010"/>
      <c r="AY25" s="1010"/>
      <c r="AZ25" s="1010"/>
      <c r="BA25" s="1010"/>
      <c r="BB25" s="1010"/>
      <c r="BC25" s="1010"/>
      <c r="BD25" s="1010"/>
      <c r="BE25" s="1010"/>
      <c r="BF25" s="1010"/>
      <c r="BG25" s="1010"/>
      <c r="BH25" s="1010"/>
      <c r="BI25" s="1010"/>
      <c r="BJ25" s="63"/>
      <c r="BK25" s="63"/>
      <c r="BL25" s="63"/>
      <c r="BM25" s="63"/>
      <c r="BN25" s="63"/>
      <c r="BO25" s="62"/>
      <c r="BP25" s="62"/>
      <c r="BQ25" s="59">
        <v>19</v>
      </c>
      <c r="BR25" s="87"/>
      <c r="BS25" s="962"/>
      <c r="BT25" s="963"/>
      <c r="BU25" s="963"/>
      <c r="BV25" s="963"/>
      <c r="BW25" s="963"/>
      <c r="BX25" s="963"/>
      <c r="BY25" s="963"/>
      <c r="BZ25" s="963"/>
      <c r="CA25" s="963"/>
      <c r="CB25" s="963"/>
      <c r="CC25" s="963"/>
      <c r="CD25" s="963"/>
      <c r="CE25" s="963"/>
      <c r="CF25" s="963"/>
      <c r="CG25" s="964"/>
      <c r="CH25" s="969"/>
      <c r="CI25" s="970"/>
      <c r="CJ25" s="970"/>
      <c r="CK25" s="970"/>
      <c r="CL25" s="980"/>
      <c r="CM25" s="969"/>
      <c r="CN25" s="970"/>
      <c r="CO25" s="970"/>
      <c r="CP25" s="970"/>
      <c r="CQ25" s="980"/>
      <c r="CR25" s="969"/>
      <c r="CS25" s="970"/>
      <c r="CT25" s="970"/>
      <c r="CU25" s="970"/>
      <c r="CV25" s="980"/>
      <c r="CW25" s="969"/>
      <c r="CX25" s="970"/>
      <c r="CY25" s="970"/>
      <c r="CZ25" s="970"/>
      <c r="DA25" s="980"/>
      <c r="DB25" s="969"/>
      <c r="DC25" s="970"/>
      <c r="DD25" s="970"/>
      <c r="DE25" s="970"/>
      <c r="DF25" s="980"/>
      <c r="DG25" s="969"/>
      <c r="DH25" s="970"/>
      <c r="DI25" s="970"/>
      <c r="DJ25" s="970"/>
      <c r="DK25" s="980"/>
      <c r="DL25" s="969"/>
      <c r="DM25" s="970"/>
      <c r="DN25" s="970"/>
      <c r="DO25" s="970"/>
      <c r="DP25" s="980"/>
      <c r="DQ25" s="969"/>
      <c r="DR25" s="970"/>
      <c r="DS25" s="970"/>
      <c r="DT25" s="970"/>
      <c r="DU25" s="980"/>
      <c r="DV25" s="962"/>
      <c r="DW25" s="963"/>
      <c r="DX25" s="963"/>
      <c r="DY25" s="963"/>
      <c r="DZ25" s="981"/>
      <c r="EA25" s="54"/>
    </row>
    <row r="26" spans="1:131" s="51" customFormat="1" ht="26.25" customHeight="1" x14ac:dyDescent="0.2">
      <c r="A26" s="698" t="s">
        <v>434</v>
      </c>
      <c r="B26" s="699"/>
      <c r="C26" s="699"/>
      <c r="D26" s="699"/>
      <c r="E26" s="699"/>
      <c r="F26" s="699"/>
      <c r="G26" s="699"/>
      <c r="H26" s="699"/>
      <c r="I26" s="699"/>
      <c r="J26" s="699"/>
      <c r="K26" s="699"/>
      <c r="L26" s="699"/>
      <c r="M26" s="699"/>
      <c r="N26" s="699"/>
      <c r="O26" s="699"/>
      <c r="P26" s="700"/>
      <c r="Q26" s="690" t="s">
        <v>450</v>
      </c>
      <c r="R26" s="691"/>
      <c r="S26" s="691"/>
      <c r="T26" s="691"/>
      <c r="U26" s="692"/>
      <c r="V26" s="690" t="s">
        <v>451</v>
      </c>
      <c r="W26" s="691"/>
      <c r="X26" s="691"/>
      <c r="Y26" s="691"/>
      <c r="Z26" s="692"/>
      <c r="AA26" s="690" t="s">
        <v>452</v>
      </c>
      <c r="AB26" s="691"/>
      <c r="AC26" s="691"/>
      <c r="AD26" s="691"/>
      <c r="AE26" s="691"/>
      <c r="AF26" s="782" t="s">
        <v>254</v>
      </c>
      <c r="AG26" s="705"/>
      <c r="AH26" s="705"/>
      <c r="AI26" s="705"/>
      <c r="AJ26" s="783"/>
      <c r="AK26" s="691" t="s">
        <v>386</v>
      </c>
      <c r="AL26" s="691"/>
      <c r="AM26" s="691"/>
      <c r="AN26" s="691"/>
      <c r="AO26" s="692"/>
      <c r="AP26" s="690" t="s">
        <v>356</v>
      </c>
      <c r="AQ26" s="691"/>
      <c r="AR26" s="691"/>
      <c r="AS26" s="691"/>
      <c r="AT26" s="692"/>
      <c r="AU26" s="690" t="s">
        <v>453</v>
      </c>
      <c r="AV26" s="691"/>
      <c r="AW26" s="691"/>
      <c r="AX26" s="691"/>
      <c r="AY26" s="692"/>
      <c r="AZ26" s="690" t="s">
        <v>454</v>
      </c>
      <c r="BA26" s="691"/>
      <c r="BB26" s="691"/>
      <c r="BC26" s="691"/>
      <c r="BD26" s="692"/>
      <c r="BE26" s="690" t="s">
        <v>440</v>
      </c>
      <c r="BF26" s="691"/>
      <c r="BG26" s="691"/>
      <c r="BH26" s="691"/>
      <c r="BI26" s="696"/>
      <c r="BJ26" s="63"/>
      <c r="BK26" s="63"/>
      <c r="BL26" s="63"/>
      <c r="BM26" s="63"/>
      <c r="BN26" s="63"/>
      <c r="BO26" s="62"/>
      <c r="BP26" s="62"/>
      <c r="BQ26" s="59">
        <v>20</v>
      </c>
      <c r="BR26" s="87"/>
      <c r="BS26" s="962"/>
      <c r="BT26" s="963"/>
      <c r="BU26" s="963"/>
      <c r="BV26" s="963"/>
      <c r="BW26" s="963"/>
      <c r="BX26" s="963"/>
      <c r="BY26" s="963"/>
      <c r="BZ26" s="963"/>
      <c r="CA26" s="963"/>
      <c r="CB26" s="963"/>
      <c r="CC26" s="963"/>
      <c r="CD26" s="963"/>
      <c r="CE26" s="963"/>
      <c r="CF26" s="963"/>
      <c r="CG26" s="964"/>
      <c r="CH26" s="969"/>
      <c r="CI26" s="970"/>
      <c r="CJ26" s="970"/>
      <c r="CK26" s="970"/>
      <c r="CL26" s="980"/>
      <c r="CM26" s="969"/>
      <c r="CN26" s="970"/>
      <c r="CO26" s="970"/>
      <c r="CP26" s="970"/>
      <c r="CQ26" s="980"/>
      <c r="CR26" s="969"/>
      <c r="CS26" s="970"/>
      <c r="CT26" s="970"/>
      <c r="CU26" s="970"/>
      <c r="CV26" s="980"/>
      <c r="CW26" s="969"/>
      <c r="CX26" s="970"/>
      <c r="CY26" s="970"/>
      <c r="CZ26" s="970"/>
      <c r="DA26" s="980"/>
      <c r="DB26" s="969"/>
      <c r="DC26" s="970"/>
      <c r="DD26" s="970"/>
      <c r="DE26" s="970"/>
      <c r="DF26" s="980"/>
      <c r="DG26" s="969"/>
      <c r="DH26" s="970"/>
      <c r="DI26" s="970"/>
      <c r="DJ26" s="970"/>
      <c r="DK26" s="980"/>
      <c r="DL26" s="969"/>
      <c r="DM26" s="970"/>
      <c r="DN26" s="970"/>
      <c r="DO26" s="970"/>
      <c r="DP26" s="980"/>
      <c r="DQ26" s="969"/>
      <c r="DR26" s="970"/>
      <c r="DS26" s="970"/>
      <c r="DT26" s="970"/>
      <c r="DU26" s="980"/>
      <c r="DV26" s="962"/>
      <c r="DW26" s="963"/>
      <c r="DX26" s="963"/>
      <c r="DY26" s="963"/>
      <c r="DZ26" s="981"/>
      <c r="EA26" s="54"/>
    </row>
    <row r="27" spans="1:131" s="51" customFormat="1" ht="26.25" customHeight="1" x14ac:dyDescent="0.2">
      <c r="A27" s="701"/>
      <c r="B27" s="702"/>
      <c r="C27" s="702"/>
      <c r="D27" s="702"/>
      <c r="E27" s="702"/>
      <c r="F27" s="702"/>
      <c r="G27" s="702"/>
      <c r="H27" s="702"/>
      <c r="I27" s="702"/>
      <c r="J27" s="702"/>
      <c r="K27" s="702"/>
      <c r="L27" s="702"/>
      <c r="M27" s="702"/>
      <c r="N27" s="702"/>
      <c r="O27" s="702"/>
      <c r="P27" s="703"/>
      <c r="Q27" s="693"/>
      <c r="R27" s="694"/>
      <c r="S27" s="694"/>
      <c r="T27" s="694"/>
      <c r="U27" s="695"/>
      <c r="V27" s="693"/>
      <c r="W27" s="694"/>
      <c r="X27" s="694"/>
      <c r="Y27" s="694"/>
      <c r="Z27" s="695"/>
      <c r="AA27" s="693"/>
      <c r="AB27" s="694"/>
      <c r="AC27" s="694"/>
      <c r="AD27" s="694"/>
      <c r="AE27" s="694"/>
      <c r="AF27" s="784"/>
      <c r="AG27" s="708"/>
      <c r="AH27" s="708"/>
      <c r="AI27" s="708"/>
      <c r="AJ27" s="785"/>
      <c r="AK27" s="694"/>
      <c r="AL27" s="694"/>
      <c r="AM27" s="694"/>
      <c r="AN27" s="694"/>
      <c r="AO27" s="695"/>
      <c r="AP27" s="693"/>
      <c r="AQ27" s="694"/>
      <c r="AR27" s="694"/>
      <c r="AS27" s="694"/>
      <c r="AT27" s="695"/>
      <c r="AU27" s="693"/>
      <c r="AV27" s="694"/>
      <c r="AW27" s="694"/>
      <c r="AX27" s="694"/>
      <c r="AY27" s="695"/>
      <c r="AZ27" s="693"/>
      <c r="BA27" s="694"/>
      <c r="BB27" s="694"/>
      <c r="BC27" s="694"/>
      <c r="BD27" s="695"/>
      <c r="BE27" s="693"/>
      <c r="BF27" s="694"/>
      <c r="BG27" s="694"/>
      <c r="BH27" s="694"/>
      <c r="BI27" s="697"/>
      <c r="BJ27" s="63"/>
      <c r="BK27" s="63"/>
      <c r="BL27" s="63"/>
      <c r="BM27" s="63"/>
      <c r="BN27" s="63"/>
      <c r="BO27" s="62"/>
      <c r="BP27" s="62"/>
      <c r="BQ27" s="59">
        <v>21</v>
      </c>
      <c r="BR27" s="87"/>
      <c r="BS27" s="962"/>
      <c r="BT27" s="963"/>
      <c r="BU27" s="963"/>
      <c r="BV27" s="963"/>
      <c r="BW27" s="963"/>
      <c r="BX27" s="963"/>
      <c r="BY27" s="963"/>
      <c r="BZ27" s="963"/>
      <c r="CA27" s="963"/>
      <c r="CB27" s="963"/>
      <c r="CC27" s="963"/>
      <c r="CD27" s="963"/>
      <c r="CE27" s="963"/>
      <c r="CF27" s="963"/>
      <c r="CG27" s="964"/>
      <c r="CH27" s="969"/>
      <c r="CI27" s="970"/>
      <c r="CJ27" s="970"/>
      <c r="CK27" s="970"/>
      <c r="CL27" s="980"/>
      <c r="CM27" s="969"/>
      <c r="CN27" s="970"/>
      <c r="CO27" s="970"/>
      <c r="CP27" s="970"/>
      <c r="CQ27" s="980"/>
      <c r="CR27" s="969"/>
      <c r="CS27" s="970"/>
      <c r="CT27" s="970"/>
      <c r="CU27" s="970"/>
      <c r="CV27" s="980"/>
      <c r="CW27" s="969"/>
      <c r="CX27" s="970"/>
      <c r="CY27" s="970"/>
      <c r="CZ27" s="970"/>
      <c r="DA27" s="980"/>
      <c r="DB27" s="969"/>
      <c r="DC27" s="970"/>
      <c r="DD27" s="970"/>
      <c r="DE27" s="970"/>
      <c r="DF27" s="980"/>
      <c r="DG27" s="969"/>
      <c r="DH27" s="970"/>
      <c r="DI27" s="970"/>
      <c r="DJ27" s="970"/>
      <c r="DK27" s="980"/>
      <c r="DL27" s="969"/>
      <c r="DM27" s="970"/>
      <c r="DN27" s="970"/>
      <c r="DO27" s="970"/>
      <c r="DP27" s="980"/>
      <c r="DQ27" s="969"/>
      <c r="DR27" s="970"/>
      <c r="DS27" s="970"/>
      <c r="DT27" s="970"/>
      <c r="DU27" s="980"/>
      <c r="DV27" s="962"/>
      <c r="DW27" s="963"/>
      <c r="DX27" s="963"/>
      <c r="DY27" s="963"/>
      <c r="DZ27" s="981"/>
      <c r="EA27" s="54"/>
    </row>
    <row r="28" spans="1:131" s="51" customFormat="1" ht="26.25" customHeight="1" x14ac:dyDescent="0.2">
      <c r="A28" s="61">
        <v>1</v>
      </c>
      <c r="B28" s="973" t="s">
        <v>455</v>
      </c>
      <c r="C28" s="974"/>
      <c r="D28" s="974"/>
      <c r="E28" s="974"/>
      <c r="F28" s="974"/>
      <c r="G28" s="974"/>
      <c r="H28" s="974"/>
      <c r="I28" s="974"/>
      <c r="J28" s="974"/>
      <c r="K28" s="974"/>
      <c r="L28" s="974"/>
      <c r="M28" s="974"/>
      <c r="N28" s="974"/>
      <c r="O28" s="974"/>
      <c r="P28" s="975"/>
      <c r="Q28" s="1000">
        <v>3383</v>
      </c>
      <c r="R28" s="1001"/>
      <c r="S28" s="1001"/>
      <c r="T28" s="1001"/>
      <c r="U28" s="1001"/>
      <c r="V28" s="1001">
        <v>3183</v>
      </c>
      <c r="W28" s="1001"/>
      <c r="X28" s="1001"/>
      <c r="Y28" s="1001"/>
      <c r="Z28" s="1001"/>
      <c r="AA28" s="1001">
        <v>201</v>
      </c>
      <c r="AB28" s="1001"/>
      <c r="AC28" s="1001"/>
      <c r="AD28" s="1001"/>
      <c r="AE28" s="1002"/>
      <c r="AF28" s="1003">
        <v>201</v>
      </c>
      <c r="AG28" s="1001"/>
      <c r="AH28" s="1001"/>
      <c r="AI28" s="1001"/>
      <c r="AJ28" s="1004"/>
      <c r="AK28" s="1005">
        <v>226</v>
      </c>
      <c r="AL28" s="1001"/>
      <c r="AM28" s="1001"/>
      <c r="AN28" s="1001"/>
      <c r="AO28" s="1001"/>
      <c r="AP28" s="1001" t="s">
        <v>201</v>
      </c>
      <c r="AQ28" s="1001"/>
      <c r="AR28" s="1001"/>
      <c r="AS28" s="1001"/>
      <c r="AT28" s="1001"/>
      <c r="AU28" s="1001" t="s">
        <v>201</v>
      </c>
      <c r="AV28" s="1001"/>
      <c r="AW28" s="1001"/>
      <c r="AX28" s="1001"/>
      <c r="AY28" s="1001"/>
      <c r="AZ28" s="1006" t="s">
        <v>201</v>
      </c>
      <c r="BA28" s="1006"/>
      <c r="BB28" s="1006"/>
      <c r="BC28" s="1006"/>
      <c r="BD28" s="1006"/>
      <c r="BE28" s="1007"/>
      <c r="BF28" s="1007"/>
      <c r="BG28" s="1007"/>
      <c r="BH28" s="1007"/>
      <c r="BI28" s="1008"/>
      <c r="BJ28" s="63"/>
      <c r="BK28" s="63"/>
      <c r="BL28" s="63"/>
      <c r="BM28" s="63"/>
      <c r="BN28" s="63"/>
      <c r="BO28" s="62"/>
      <c r="BP28" s="62"/>
      <c r="BQ28" s="59">
        <v>22</v>
      </c>
      <c r="BR28" s="87"/>
      <c r="BS28" s="962"/>
      <c r="BT28" s="963"/>
      <c r="BU28" s="963"/>
      <c r="BV28" s="963"/>
      <c r="BW28" s="963"/>
      <c r="BX28" s="963"/>
      <c r="BY28" s="963"/>
      <c r="BZ28" s="963"/>
      <c r="CA28" s="963"/>
      <c r="CB28" s="963"/>
      <c r="CC28" s="963"/>
      <c r="CD28" s="963"/>
      <c r="CE28" s="963"/>
      <c r="CF28" s="963"/>
      <c r="CG28" s="964"/>
      <c r="CH28" s="969"/>
      <c r="CI28" s="970"/>
      <c r="CJ28" s="970"/>
      <c r="CK28" s="970"/>
      <c r="CL28" s="980"/>
      <c r="CM28" s="969"/>
      <c r="CN28" s="970"/>
      <c r="CO28" s="970"/>
      <c r="CP28" s="970"/>
      <c r="CQ28" s="980"/>
      <c r="CR28" s="969"/>
      <c r="CS28" s="970"/>
      <c r="CT28" s="970"/>
      <c r="CU28" s="970"/>
      <c r="CV28" s="980"/>
      <c r="CW28" s="969"/>
      <c r="CX28" s="970"/>
      <c r="CY28" s="970"/>
      <c r="CZ28" s="970"/>
      <c r="DA28" s="980"/>
      <c r="DB28" s="969"/>
      <c r="DC28" s="970"/>
      <c r="DD28" s="970"/>
      <c r="DE28" s="970"/>
      <c r="DF28" s="980"/>
      <c r="DG28" s="969"/>
      <c r="DH28" s="970"/>
      <c r="DI28" s="970"/>
      <c r="DJ28" s="970"/>
      <c r="DK28" s="980"/>
      <c r="DL28" s="969"/>
      <c r="DM28" s="970"/>
      <c r="DN28" s="970"/>
      <c r="DO28" s="970"/>
      <c r="DP28" s="980"/>
      <c r="DQ28" s="969"/>
      <c r="DR28" s="970"/>
      <c r="DS28" s="970"/>
      <c r="DT28" s="970"/>
      <c r="DU28" s="980"/>
      <c r="DV28" s="962"/>
      <c r="DW28" s="963"/>
      <c r="DX28" s="963"/>
      <c r="DY28" s="963"/>
      <c r="DZ28" s="981"/>
      <c r="EA28" s="54"/>
    </row>
    <row r="29" spans="1:131" s="51" customFormat="1" ht="26.25" customHeight="1" x14ac:dyDescent="0.2">
      <c r="A29" s="61">
        <v>2</v>
      </c>
      <c r="B29" s="962" t="s">
        <v>290</v>
      </c>
      <c r="C29" s="963"/>
      <c r="D29" s="963"/>
      <c r="E29" s="963"/>
      <c r="F29" s="963"/>
      <c r="G29" s="963"/>
      <c r="H29" s="963"/>
      <c r="I29" s="963"/>
      <c r="J29" s="963"/>
      <c r="K29" s="963"/>
      <c r="L29" s="963"/>
      <c r="M29" s="963"/>
      <c r="N29" s="963"/>
      <c r="O29" s="963"/>
      <c r="P29" s="964"/>
      <c r="Q29" s="965">
        <v>2690</v>
      </c>
      <c r="R29" s="966"/>
      <c r="S29" s="966"/>
      <c r="T29" s="966"/>
      <c r="U29" s="966"/>
      <c r="V29" s="966">
        <v>2457</v>
      </c>
      <c r="W29" s="966"/>
      <c r="X29" s="966"/>
      <c r="Y29" s="966"/>
      <c r="Z29" s="966"/>
      <c r="AA29" s="966">
        <v>233</v>
      </c>
      <c r="AB29" s="966"/>
      <c r="AC29" s="966"/>
      <c r="AD29" s="966"/>
      <c r="AE29" s="972"/>
      <c r="AF29" s="992">
        <v>233</v>
      </c>
      <c r="AG29" s="970"/>
      <c r="AH29" s="970"/>
      <c r="AI29" s="970"/>
      <c r="AJ29" s="993"/>
      <c r="AK29" s="971">
        <v>359</v>
      </c>
      <c r="AL29" s="966"/>
      <c r="AM29" s="966"/>
      <c r="AN29" s="966"/>
      <c r="AO29" s="966"/>
      <c r="AP29" s="966" t="s">
        <v>201</v>
      </c>
      <c r="AQ29" s="966"/>
      <c r="AR29" s="966"/>
      <c r="AS29" s="966"/>
      <c r="AT29" s="966"/>
      <c r="AU29" s="966" t="s">
        <v>201</v>
      </c>
      <c r="AV29" s="966"/>
      <c r="AW29" s="966"/>
      <c r="AX29" s="966"/>
      <c r="AY29" s="966"/>
      <c r="AZ29" s="999" t="s">
        <v>201</v>
      </c>
      <c r="BA29" s="999"/>
      <c r="BB29" s="999"/>
      <c r="BC29" s="999"/>
      <c r="BD29" s="999"/>
      <c r="BE29" s="967"/>
      <c r="BF29" s="967"/>
      <c r="BG29" s="967"/>
      <c r="BH29" s="967"/>
      <c r="BI29" s="968"/>
      <c r="BJ29" s="63"/>
      <c r="BK29" s="63"/>
      <c r="BL29" s="63"/>
      <c r="BM29" s="63"/>
      <c r="BN29" s="63"/>
      <c r="BO29" s="62"/>
      <c r="BP29" s="62"/>
      <c r="BQ29" s="59">
        <v>23</v>
      </c>
      <c r="BR29" s="87"/>
      <c r="BS29" s="962"/>
      <c r="BT29" s="963"/>
      <c r="BU29" s="963"/>
      <c r="BV29" s="963"/>
      <c r="BW29" s="963"/>
      <c r="BX29" s="963"/>
      <c r="BY29" s="963"/>
      <c r="BZ29" s="963"/>
      <c r="CA29" s="963"/>
      <c r="CB29" s="963"/>
      <c r="CC29" s="963"/>
      <c r="CD29" s="963"/>
      <c r="CE29" s="963"/>
      <c r="CF29" s="963"/>
      <c r="CG29" s="964"/>
      <c r="CH29" s="969"/>
      <c r="CI29" s="970"/>
      <c r="CJ29" s="970"/>
      <c r="CK29" s="970"/>
      <c r="CL29" s="980"/>
      <c r="CM29" s="969"/>
      <c r="CN29" s="970"/>
      <c r="CO29" s="970"/>
      <c r="CP29" s="970"/>
      <c r="CQ29" s="980"/>
      <c r="CR29" s="969"/>
      <c r="CS29" s="970"/>
      <c r="CT29" s="970"/>
      <c r="CU29" s="970"/>
      <c r="CV29" s="980"/>
      <c r="CW29" s="969"/>
      <c r="CX29" s="970"/>
      <c r="CY29" s="970"/>
      <c r="CZ29" s="970"/>
      <c r="DA29" s="980"/>
      <c r="DB29" s="969"/>
      <c r="DC29" s="970"/>
      <c r="DD29" s="970"/>
      <c r="DE29" s="970"/>
      <c r="DF29" s="980"/>
      <c r="DG29" s="969"/>
      <c r="DH29" s="970"/>
      <c r="DI29" s="970"/>
      <c r="DJ29" s="970"/>
      <c r="DK29" s="980"/>
      <c r="DL29" s="969"/>
      <c r="DM29" s="970"/>
      <c r="DN29" s="970"/>
      <c r="DO29" s="970"/>
      <c r="DP29" s="980"/>
      <c r="DQ29" s="969"/>
      <c r="DR29" s="970"/>
      <c r="DS29" s="970"/>
      <c r="DT29" s="970"/>
      <c r="DU29" s="980"/>
      <c r="DV29" s="962"/>
      <c r="DW29" s="963"/>
      <c r="DX29" s="963"/>
      <c r="DY29" s="963"/>
      <c r="DZ29" s="981"/>
      <c r="EA29" s="54"/>
    </row>
    <row r="30" spans="1:131" s="51" customFormat="1" ht="26.25" customHeight="1" x14ac:dyDescent="0.2">
      <c r="A30" s="61">
        <v>3</v>
      </c>
      <c r="B30" s="962" t="s">
        <v>227</v>
      </c>
      <c r="C30" s="963"/>
      <c r="D30" s="963"/>
      <c r="E30" s="963"/>
      <c r="F30" s="963"/>
      <c r="G30" s="963"/>
      <c r="H30" s="963"/>
      <c r="I30" s="963"/>
      <c r="J30" s="963"/>
      <c r="K30" s="963"/>
      <c r="L30" s="963"/>
      <c r="M30" s="963"/>
      <c r="N30" s="963"/>
      <c r="O30" s="963"/>
      <c r="P30" s="964"/>
      <c r="Q30" s="965">
        <v>439</v>
      </c>
      <c r="R30" s="966"/>
      <c r="S30" s="966"/>
      <c r="T30" s="966"/>
      <c r="U30" s="966"/>
      <c r="V30" s="966">
        <v>426</v>
      </c>
      <c r="W30" s="966"/>
      <c r="X30" s="966"/>
      <c r="Y30" s="966"/>
      <c r="Z30" s="966"/>
      <c r="AA30" s="966">
        <v>13</v>
      </c>
      <c r="AB30" s="966"/>
      <c r="AC30" s="966"/>
      <c r="AD30" s="966"/>
      <c r="AE30" s="972"/>
      <c r="AF30" s="992">
        <v>13</v>
      </c>
      <c r="AG30" s="970"/>
      <c r="AH30" s="970"/>
      <c r="AI30" s="970"/>
      <c r="AJ30" s="993"/>
      <c r="AK30" s="971">
        <v>75</v>
      </c>
      <c r="AL30" s="966"/>
      <c r="AM30" s="966"/>
      <c r="AN30" s="966"/>
      <c r="AO30" s="966"/>
      <c r="AP30" s="966" t="s">
        <v>201</v>
      </c>
      <c r="AQ30" s="966"/>
      <c r="AR30" s="966"/>
      <c r="AS30" s="966"/>
      <c r="AT30" s="966"/>
      <c r="AU30" s="966">
        <v>66</v>
      </c>
      <c r="AV30" s="966"/>
      <c r="AW30" s="966"/>
      <c r="AX30" s="966"/>
      <c r="AY30" s="966"/>
      <c r="AZ30" s="999" t="s">
        <v>201</v>
      </c>
      <c r="BA30" s="999"/>
      <c r="BB30" s="999"/>
      <c r="BC30" s="999"/>
      <c r="BD30" s="999"/>
      <c r="BE30" s="967"/>
      <c r="BF30" s="967"/>
      <c r="BG30" s="967"/>
      <c r="BH30" s="967"/>
      <c r="BI30" s="968"/>
      <c r="BJ30" s="63"/>
      <c r="BK30" s="63"/>
      <c r="BL30" s="63"/>
      <c r="BM30" s="63"/>
      <c r="BN30" s="63"/>
      <c r="BO30" s="62"/>
      <c r="BP30" s="62"/>
      <c r="BQ30" s="59">
        <v>24</v>
      </c>
      <c r="BR30" s="87"/>
      <c r="BS30" s="962"/>
      <c r="BT30" s="963"/>
      <c r="BU30" s="963"/>
      <c r="BV30" s="963"/>
      <c r="BW30" s="963"/>
      <c r="BX30" s="963"/>
      <c r="BY30" s="963"/>
      <c r="BZ30" s="963"/>
      <c r="CA30" s="963"/>
      <c r="CB30" s="963"/>
      <c r="CC30" s="963"/>
      <c r="CD30" s="963"/>
      <c r="CE30" s="963"/>
      <c r="CF30" s="963"/>
      <c r="CG30" s="964"/>
      <c r="CH30" s="969"/>
      <c r="CI30" s="970"/>
      <c r="CJ30" s="970"/>
      <c r="CK30" s="970"/>
      <c r="CL30" s="980"/>
      <c r="CM30" s="969"/>
      <c r="CN30" s="970"/>
      <c r="CO30" s="970"/>
      <c r="CP30" s="970"/>
      <c r="CQ30" s="980"/>
      <c r="CR30" s="969"/>
      <c r="CS30" s="970"/>
      <c r="CT30" s="970"/>
      <c r="CU30" s="970"/>
      <c r="CV30" s="980"/>
      <c r="CW30" s="969"/>
      <c r="CX30" s="970"/>
      <c r="CY30" s="970"/>
      <c r="CZ30" s="970"/>
      <c r="DA30" s="980"/>
      <c r="DB30" s="969"/>
      <c r="DC30" s="970"/>
      <c r="DD30" s="970"/>
      <c r="DE30" s="970"/>
      <c r="DF30" s="980"/>
      <c r="DG30" s="969"/>
      <c r="DH30" s="970"/>
      <c r="DI30" s="970"/>
      <c r="DJ30" s="970"/>
      <c r="DK30" s="980"/>
      <c r="DL30" s="969"/>
      <c r="DM30" s="970"/>
      <c r="DN30" s="970"/>
      <c r="DO30" s="970"/>
      <c r="DP30" s="980"/>
      <c r="DQ30" s="969"/>
      <c r="DR30" s="970"/>
      <c r="DS30" s="970"/>
      <c r="DT30" s="970"/>
      <c r="DU30" s="980"/>
      <c r="DV30" s="962"/>
      <c r="DW30" s="963"/>
      <c r="DX30" s="963"/>
      <c r="DY30" s="963"/>
      <c r="DZ30" s="981"/>
      <c r="EA30" s="54"/>
    </row>
    <row r="31" spans="1:131" s="51" customFormat="1" ht="26.25" customHeight="1" x14ac:dyDescent="0.2">
      <c r="A31" s="61">
        <v>4</v>
      </c>
      <c r="B31" s="962" t="s">
        <v>369</v>
      </c>
      <c r="C31" s="963"/>
      <c r="D31" s="963"/>
      <c r="E31" s="963"/>
      <c r="F31" s="963"/>
      <c r="G31" s="963"/>
      <c r="H31" s="963"/>
      <c r="I31" s="963"/>
      <c r="J31" s="963"/>
      <c r="K31" s="963"/>
      <c r="L31" s="963"/>
      <c r="M31" s="963"/>
      <c r="N31" s="963"/>
      <c r="O31" s="963"/>
      <c r="P31" s="964"/>
      <c r="Q31" s="965">
        <v>1853</v>
      </c>
      <c r="R31" s="966"/>
      <c r="S31" s="966"/>
      <c r="T31" s="966"/>
      <c r="U31" s="966"/>
      <c r="V31" s="966">
        <v>2061</v>
      </c>
      <c r="W31" s="966"/>
      <c r="X31" s="966"/>
      <c r="Y31" s="966"/>
      <c r="Z31" s="966"/>
      <c r="AA31" s="966">
        <v>-208</v>
      </c>
      <c r="AB31" s="966"/>
      <c r="AC31" s="966"/>
      <c r="AD31" s="966"/>
      <c r="AE31" s="972"/>
      <c r="AF31" s="992">
        <v>2896</v>
      </c>
      <c r="AG31" s="970"/>
      <c r="AH31" s="970"/>
      <c r="AI31" s="970"/>
      <c r="AJ31" s="993"/>
      <c r="AK31" s="971">
        <v>48</v>
      </c>
      <c r="AL31" s="966"/>
      <c r="AM31" s="966"/>
      <c r="AN31" s="966"/>
      <c r="AO31" s="966"/>
      <c r="AP31" s="966">
        <v>9</v>
      </c>
      <c r="AQ31" s="966"/>
      <c r="AR31" s="966"/>
      <c r="AS31" s="966"/>
      <c r="AT31" s="966"/>
      <c r="AU31" s="999" t="s">
        <v>201</v>
      </c>
      <c r="AV31" s="999"/>
      <c r="AW31" s="999"/>
      <c r="AX31" s="999"/>
      <c r="AY31" s="999"/>
      <c r="AZ31" s="999" t="s">
        <v>201</v>
      </c>
      <c r="BA31" s="999"/>
      <c r="BB31" s="999"/>
      <c r="BC31" s="999"/>
      <c r="BD31" s="999"/>
      <c r="BE31" s="967" t="s">
        <v>138</v>
      </c>
      <c r="BF31" s="967"/>
      <c r="BG31" s="967"/>
      <c r="BH31" s="967"/>
      <c r="BI31" s="968"/>
      <c r="BJ31" s="63"/>
      <c r="BK31" s="63"/>
      <c r="BL31" s="63"/>
      <c r="BM31" s="63"/>
      <c r="BN31" s="63"/>
      <c r="BO31" s="62"/>
      <c r="BP31" s="62"/>
      <c r="BQ31" s="59">
        <v>25</v>
      </c>
      <c r="BR31" s="87"/>
      <c r="BS31" s="962"/>
      <c r="BT31" s="963"/>
      <c r="BU31" s="963"/>
      <c r="BV31" s="963"/>
      <c r="BW31" s="963"/>
      <c r="BX31" s="963"/>
      <c r="BY31" s="963"/>
      <c r="BZ31" s="963"/>
      <c r="CA31" s="963"/>
      <c r="CB31" s="963"/>
      <c r="CC31" s="963"/>
      <c r="CD31" s="963"/>
      <c r="CE31" s="963"/>
      <c r="CF31" s="963"/>
      <c r="CG31" s="964"/>
      <c r="CH31" s="969"/>
      <c r="CI31" s="970"/>
      <c r="CJ31" s="970"/>
      <c r="CK31" s="970"/>
      <c r="CL31" s="980"/>
      <c r="CM31" s="969"/>
      <c r="CN31" s="970"/>
      <c r="CO31" s="970"/>
      <c r="CP31" s="970"/>
      <c r="CQ31" s="980"/>
      <c r="CR31" s="969"/>
      <c r="CS31" s="970"/>
      <c r="CT31" s="970"/>
      <c r="CU31" s="970"/>
      <c r="CV31" s="980"/>
      <c r="CW31" s="969"/>
      <c r="CX31" s="970"/>
      <c r="CY31" s="970"/>
      <c r="CZ31" s="970"/>
      <c r="DA31" s="980"/>
      <c r="DB31" s="969"/>
      <c r="DC31" s="970"/>
      <c r="DD31" s="970"/>
      <c r="DE31" s="970"/>
      <c r="DF31" s="980"/>
      <c r="DG31" s="969"/>
      <c r="DH31" s="970"/>
      <c r="DI31" s="970"/>
      <c r="DJ31" s="970"/>
      <c r="DK31" s="980"/>
      <c r="DL31" s="969"/>
      <c r="DM31" s="970"/>
      <c r="DN31" s="970"/>
      <c r="DO31" s="970"/>
      <c r="DP31" s="980"/>
      <c r="DQ31" s="969"/>
      <c r="DR31" s="970"/>
      <c r="DS31" s="970"/>
      <c r="DT31" s="970"/>
      <c r="DU31" s="980"/>
      <c r="DV31" s="962"/>
      <c r="DW31" s="963"/>
      <c r="DX31" s="963"/>
      <c r="DY31" s="963"/>
      <c r="DZ31" s="981"/>
      <c r="EA31" s="54"/>
    </row>
    <row r="32" spans="1:131" s="51" customFormat="1" ht="26.25" customHeight="1" x14ac:dyDescent="0.2">
      <c r="A32" s="61">
        <v>5</v>
      </c>
      <c r="B32" s="962" t="s">
        <v>78</v>
      </c>
      <c r="C32" s="963"/>
      <c r="D32" s="963"/>
      <c r="E32" s="963"/>
      <c r="F32" s="963"/>
      <c r="G32" s="963"/>
      <c r="H32" s="963"/>
      <c r="I32" s="963"/>
      <c r="J32" s="963"/>
      <c r="K32" s="963"/>
      <c r="L32" s="963"/>
      <c r="M32" s="963"/>
      <c r="N32" s="963"/>
      <c r="O32" s="963"/>
      <c r="P32" s="964"/>
      <c r="Q32" s="965">
        <v>28</v>
      </c>
      <c r="R32" s="966"/>
      <c r="S32" s="966"/>
      <c r="T32" s="966"/>
      <c r="U32" s="966"/>
      <c r="V32" s="966">
        <v>41</v>
      </c>
      <c r="W32" s="966"/>
      <c r="X32" s="966"/>
      <c r="Y32" s="966"/>
      <c r="Z32" s="966"/>
      <c r="AA32" s="966">
        <v>-13</v>
      </c>
      <c r="AB32" s="966"/>
      <c r="AC32" s="966"/>
      <c r="AD32" s="966"/>
      <c r="AE32" s="972"/>
      <c r="AF32" s="992">
        <v>11</v>
      </c>
      <c r="AG32" s="970"/>
      <c r="AH32" s="970"/>
      <c r="AI32" s="970"/>
      <c r="AJ32" s="993"/>
      <c r="AK32" s="971">
        <v>18</v>
      </c>
      <c r="AL32" s="966"/>
      <c r="AM32" s="966"/>
      <c r="AN32" s="966"/>
      <c r="AO32" s="966"/>
      <c r="AP32" s="966" t="s">
        <v>201</v>
      </c>
      <c r="AQ32" s="966"/>
      <c r="AR32" s="966"/>
      <c r="AS32" s="966"/>
      <c r="AT32" s="966"/>
      <c r="AU32" s="999" t="s">
        <v>201</v>
      </c>
      <c r="AV32" s="999"/>
      <c r="AW32" s="999"/>
      <c r="AX32" s="999"/>
      <c r="AY32" s="999"/>
      <c r="AZ32" s="999" t="s">
        <v>201</v>
      </c>
      <c r="BA32" s="999"/>
      <c r="BB32" s="999"/>
      <c r="BC32" s="999"/>
      <c r="BD32" s="999"/>
      <c r="BE32" s="967" t="s">
        <v>138</v>
      </c>
      <c r="BF32" s="967"/>
      <c r="BG32" s="967"/>
      <c r="BH32" s="967"/>
      <c r="BI32" s="968"/>
      <c r="BJ32" s="63"/>
      <c r="BK32" s="63"/>
      <c r="BL32" s="63"/>
      <c r="BM32" s="63"/>
      <c r="BN32" s="63"/>
      <c r="BO32" s="62"/>
      <c r="BP32" s="62"/>
      <c r="BQ32" s="59">
        <v>26</v>
      </c>
      <c r="BR32" s="87"/>
      <c r="BS32" s="962"/>
      <c r="BT32" s="963"/>
      <c r="BU32" s="963"/>
      <c r="BV32" s="963"/>
      <c r="BW32" s="963"/>
      <c r="BX32" s="963"/>
      <c r="BY32" s="963"/>
      <c r="BZ32" s="963"/>
      <c r="CA32" s="963"/>
      <c r="CB32" s="963"/>
      <c r="CC32" s="963"/>
      <c r="CD32" s="963"/>
      <c r="CE32" s="963"/>
      <c r="CF32" s="963"/>
      <c r="CG32" s="964"/>
      <c r="CH32" s="969"/>
      <c r="CI32" s="970"/>
      <c r="CJ32" s="970"/>
      <c r="CK32" s="970"/>
      <c r="CL32" s="980"/>
      <c r="CM32" s="969"/>
      <c r="CN32" s="970"/>
      <c r="CO32" s="970"/>
      <c r="CP32" s="970"/>
      <c r="CQ32" s="980"/>
      <c r="CR32" s="969"/>
      <c r="CS32" s="970"/>
      <c r="CT32" s="970"/>
      <c r="CU32" s="970"/>
      <c r="CV32" s="980"/>
      <c r="CW32" s="969"/>
      <c r="CX32" s="970"/>
      <c r="CY32" s="970"/>
      <c r="CZ32" s="970"/>
      <c r="DA32" s="980"/>
      <c r="DB32" s="969"/>
      <c r="DC32" s="970"/>
      <c r="DD32" s="970"/>
      <c r="DE32" s="970"/>
      <c r="DF32" s="980"/>
      <c r="DG32" s="969"/>
      <c r="DH32" s="970"/>
      <c r="DI32" s="970"/>
      <c r="DJ32" s="970"/>
      <c r="DK32" s="980"/>
      <c r="DL32" s="969"/>
      <c r="DM32" s="970"/>
      <c r="DN32" s="970"/>
      <c r="DO32" s="970"/>
      <c r="DP32" s="980"/>
      <c r="DQ32" s="969"/>
      <c r="DR32" s="970"/>
      <c r="DS32" s="970"/>
      <c r="DT32" s="970"/>
      <c r="DU32" s="980"/>
      <c r="DV32" s="962"/>
      <c r="DW32" s="963"/>
      <c r="DX32" s="963"/>
      <c r="DY32" s="963"/>
      <c r="DZ32" s="981"/>
      <c r="EA32" s="54"/>
    </row>
    <row r="33" spans="1:131" s="51" customFormat="1" ht="26.25" customHeight="1" x14ac:dyDescent="0.2">
      <c r="A33" s="61">
        <v>6</v>
      </c>
      <c r="B33" s="962" t="s">
        <v>456</v>
      </c>
      <c r="C33" s="963"/>
      <c r="D33" s="963"/>
      <c r="E33" s="963"/>
      <c r="F33" s="963"/>
      <c r="G33" s="963"/>
      <c r="H33" s="963"/>
      <c r="I33" s="963"/>
      <c r="J33" s="963"/>
      <c r="K33" s="963"/>
      <c r="L33" s="963"/>
      <c r="M33" s="963"/>
      <c r="N33" s="963"/>
      <c r="O33" s="963"/>
      <c r="P33" s="964"/>
      <c r="Q33" s="965">
        <v>1382</v>
      </c>
      <c r="R33" s="966"/>
      <c r="S33" s="966"/>
      <c r="T33" s="966"/>
      <c r="U33" s="966"/>
      <c r="V33" s="966">
        <v>1481</v>
      </c>
      <c r="W33" s="966"/>
      <c r="X33" s="966"/>
      <c r="Y33" s="966"/>
      <c r="Z33" s="966"/>
      <c r="AA33" s="966">
        <v>-99</v>
      </c>
      <c r="AB33" s="966"/>
      <c r="AC33" s="966"/>
      <c r="AD33" s="966"/>
      <c r="AE33" s="972"/>
      <c r="AF33" s="992">
        <v>179</v>
      </c>
      <c r="AG33" s="970"/>
      <c r="AH33" s="970"/>
      <c r="AI33" s="970"/>
      <c r="AJ33" s="993"/>
      <c r="AK33" s="971">
        <v>305</v>
      </c>
      <c r="AL33" s="966"/>
      <c r="AM33" s="966"/>
      <c r="AN33" s="966"/>
      <c r="AO33" s="966"/>
      <c r="AP33" s="966">
        <v>9670</v>
      </c>
      <c r="AQ33" s="966"/>
      <c r="AR33" s="966"/>
      <c r="AS33" s="966"/>
      <c r="AT33" s="966"/>
      <c r="AU33" s="999" t="s">
        <v>201</v>
      </c>
      <c r="AV33" s="999"/>
      <c r="AW33" s="999"/>
      <c r="AX33" s="999"/>
      <c r="AY33" s="999"/>
      <c r="AZ33" s="999" t="s">
        <v>201</v>
      </c>
      <c r="BA33" s="999"/>
      <c r="BB33" s="999"/>
      <c r="BC33" s="999"/>
      <c r="BD33" s="999"/>
      <c r="BE33" s="967" t="s">
        <v>21</v>
      </c>
      <c r="BF33" s="967"/>
      <c r="BG33" s="967"/>
      <c r="BH33" s="967"/>
      <c r="BI33" s="968"/>
      <c r="BJ33" s="63"/>
      <c r="BK33" s="63"/>
      <c r="BL33" s="63"/>
      <c r="BM33" s="63"/>
      <c r="BN33" s="63"/>
      <c r="BO33" s="62"/>
      <c r="BP33" s="62"/>
      <c r="BQ33" s="59">
        <v>27</v>
      </c>
      <c r="BR33" s="87"/>
      <c r="BS33" s="962"/>
      <c r="BT33" s="963"/>
      <c r="BU33" s="963"/>
      <c r="BV33" s="963"/>
      <c r="BW33" s="963"/>
      <c r="BX33" s="963"/>
      <c r="BY33" s="963"/>
      <c r="BZ33" s="963"/>
      <c r="CA33" s="963"/>
      <c r="CB33" s="963"/>
      <c r="CC33" s="963"/>
      <c r="CD33" s="963"/>
      <c r="CE33" s="963"/>
      <c r="CF33" s="963"/>
      <c r="CG33" s="964"/>
      <c r="CH33" s="969"/>
      <c r="CI33" s="970"/>
      <c r="CJ33" s="970"/>
      <c r="CK33" s="970"/>
      <c r="CL33" s="980"/>
      <c r="CM33" s="969"/>
      <c r="CN33" s="970"/>
      <c r="CO33" s="970"/>
      <c r="CP33" s="970"/>
      <c r="CQ33" s="980"/>
      <c r="CR33" s="969"/>
      <c r="CS33" s="970"/>
      <c r="CT33" s="970"/>
      <c r="CU33" s="970"/>
      <c r="CV33" s="980"/>
      <c r="CW33" s="969"/>
      <c r="CX33" s="970"/>
      <c r="CY33" s="970"/>
      <c r="CZ33" s="970"/>
      <c r="DA33" s="980"/>
      <c r="DB33" s="969"/>
      <c r="DC33" s="970"/>
      <c r="DD33" s="970"/>
      <c r="DE33" s="970"/>
      <c r="DF33" s="980"/>
      <c r="DG33" s="969"/>
      <c r="DH33" s="970"/>
      <c r="DI33" s="970"/>
      <c r="DJ33" s="970"/>
      <c r="DK33" s="980"/>
      <c r="DL33" s="969"/>
      <c r="DM33" s="970"/>
      <c r="DN33" s="970"/>
      <c r="DO33" s="970"/>
      <c r="DP33" s="980"/>
      <c r="DQ33" s="969"/>
      <c r="DR33" s="970"/>
      <c r="DS33" s="970"/>
      <c r="DT33" s="970"/>
      <c r="DU33" s="980"/>
      <c r="DV33" s="962"/>
      <c r="DW33" s="963"/>
      <c r="DX33" s="963"/>
      <c r="DY33" s="963"/>
      <c r="DZ33" s="981"/>
      <c r="EA33" s="54"/>
    </row>
    <row r="34" spans="1:131" s="51" customFormat="1" ht="26.25" customHeight="1" x14ac:dyDescent="0.2">
      <c r="A34" s="61">
        <v>7</v>
      </c>
      <c r="B34" s="962"/>
      <c r="C34" s="963"/>
      <c r="D34" s="963"/>
      <c r="E34" s="963"/>
      <c r="F34" s="963"/>
      <c r="G34" s="963"/>
      <c r="H34" s="963"/>
      <c r="I34" s="963"/>
      <c r="J34" s="963"/>
      <c r="K34" s="963"/>
      <c r="L34" s="963"/>
      <c r="M34" s="963"/>
      <c r="N34" s="963"/>
      <c r="O34" s="963"/>
      <c r="P34" s="964"/>
      <c r="Q34" s="965"/>
      <c r="R34" s="966"/>
      <c r="S34" s="966"/>
      <c r="T34" s="966"/>
      <c r="U34" s="966"/>
      <c r="V34" s="966"/>
      <c r="W34" s="966"/>
      <c r="X34" s="966"/>
      <c r="Y34" s="966"/>
      <c r="Z34" s="966"/>
      <c r="AA34" s="966"/>
      <c r="AB34" s="966"/>
      <c r="AC34" s="966"/>
      <c r="AD34" s="966"/>
      <c r="AE34" s="972"/>
      <c r="AF34" s="992"/>
      <c r="AG34" s="970"/>
      <c r="AH34" s="970"/>
      <c r="AI34" s="970"/>
      <c r="AJ34" s="993"/>
      <c r="AK34" s="971"/>
      <c r="AL34" s="966"/>
      <c r="AM34" s="966"/>
      <c r="AN34" s="966"/>
      <c r="AO34" s="966"/>
      <c r="AP34" s="966"/>
      <c r="AQ34" s="966"/>
      <c r="AR34" s="966"/>
      <c r="AS34" s="966"/>
      <c r="AT34" s="966"/>
      <c r="AU34" s="966"/>
      <c r="AV34" s="966"/>
      <c r="AW34" s="966"/>
      <c r="AX34" s="966"/>
      <c r="AY34" s="966"/>
      <c r="AZ34" s="999"/>
      <c r="BA34" s="999"/>
      <c r="BB34" s="999"/>
      <c r="BC34" s="999"/>
      <c r="BD34" s="999"/>
      <c r="BE34" s="967"/>
      <c r="BF34" s="967"/>
      <c r="BG34" s="967"/>
      <c r="BH34" s="967"/>
      <c r="BI34" s="968"/>
      <c r="BJ34" s="63"/>
      <c r="BK34" s="63"/>
      <c r="BL34" s="63"/>
      <c r="BM34" s="63"/>
      <c r="BN34" s="63"/>
      <c r="BO34" s="62"/>
      <c r="BP34" s="62"/>
      <c r="BQ34" s="59">
        <v>28</v>
      </c>
      <c r="BR34" s="87"/>
      <c r="BS34" s="962"/>
      <c r="BT34" s="963"/>
      <c r="BU34" s="963"/>
      <c r="BV34" s="963"/>
      <c r="BW34" s="963"/>
      <c r="BX34" s="963"/>
      <c r="BY34" s="963"/>
      <c r="BZ34" s="963"/>
      <c r="CA34" s="963"/>
      <c r="CB34" s="963"/>
      <c r="CC34" s="963"/>
      <c r="CD34" s="963"/>
      <c r="CE34" s="963"/>
      <c r="CF34" s="963"/>
      <c r="CG34" s="964"/>
      <c r="CH34" s="969"/>
      <c r="CI34" s="970"/>
      <c r="CJ34" s="970"/>
      <c r="CK34" s="970"/>
      <c r="CL34" s="980"/>
      <c r="CM34" s="969"/>
      <c r="CN34" s="970"/>
      <c r="CO34" s="970"/>
      <c r="CP34" s="970"/>
      <c r="CQ34" s="980"/>
      <c r="CR34" s="969"/>
      <c r="CS34" s="970"/>
      <c r="CT34" s="970"/>
      <c r="CU34" s="970"/>
      <c r="CV34" s="980"/>
      <c r="CW34" s="969"/>
      <c r="CX34" s="970"/>
      <c r="CY34" s="970"/>
      <c r="CZ34" s="970"/>
      <c r="DA34" s="980"/>
      <c r="DB34" s="969"/>
      <c r="DC34" s="970"/>
      <c r="DD34" s="970"/>
      <c r="DE34" s="970"/>
      <c r="DF34" s="980"/>
      <c r="DG34" s="969"/>
      <c r="DH34" s="970"/>
      <c r="DI34" s="970"/>
      <c r="DJ34" s="970"/>
      <c r="DK34" s="980"/>
      <c r="DL34" s="969"/>
      <c r="DM34" s="970"/>
      <c r="DN34" s="970"/>
      <c r="DO34" s="970"/>
      <c r="DP34" s="980"/>
      <c r="DQ34" s="969"/>
      <c r="DR34" s="970"/>
      <c r="DS34" s="970"/>
      <c r="DT34" s="970"/>
      <c r="DU34" s="980"/>
      <c r="DV34" s="962"/>
      <c r="DW34" s="963"/>
      <c r="DX34" s="963"/>
      <c r="DY34" s="963"/>
      <c r="DZ34" s="981"/>
      <c r="EA34" s="54"/>
    </row>
    <row r="35" spans="1:131" s="51" customFormat="1" ht="26.25" customHeight="1" x14ac:dyDescent="0.2">
      <c r="A35" s="61">
        <v>8</v>
      </c>
      <c r="B35" s="962"/>
      <c r="C35" s="963"/>
      <c r="D35" s="963"/>
      <c r="E35" s="963"/>
      <c r="F35" s="963"/>
      <c r="G35" s="963"/>
      <c r="H35" s="963"/>
      <c r="I35" s="963"/>
      <c r="J35" s="963"/>
      <c r="K35" s="963"/>
      <c r="L35" s="963"/>
      <c r="M35" s="963"/>
      <c r="N35" s="963"/>
      <c r="O35" s="963"/>
      <c r="P35" s="964"/>
      <c r="Q35" s="965"/>
      <c r="R35" s="966"/>
      <c r="S35" s="966"/>
      <c r="T35" s="966"/>
      <c r="U35" s="966"/>
      <c r="V35" s="966"/>
      <c r="W35" s="966"/>
      <c r="X35" s="966"/>
      <c r="Y35" s="966"/>
      <c r="Z35" s="966"/>
      <c r="AA35" s="966"/>
      <c r="AB35" s="966"/>
      <c r="AC35" s="966"/>
      <c r="AD35" s="966"/>
      <c r="AE35" s="972"/>
      <c r="AF35" s="992"/>
      <c r="AG35" s="970"/>
      <c r="AH35" s="970"/>
      <c r="AI35" s="970"/>
      <c r="AJ35" s="993"/>
      <c r="AK35" s="971"/>
      <c r="AL35" s="966"/>
      <c r="AM35" s="966"/>
      <c r="AN35" s="966"/>
      <c r="AO35" s="966"/>
      <c r="AP35" s="966"/>
      <c r="AQ35" s="966"/>
      <c r="AR35" s="966"/>
      <c r="AS35" s="966"/>
      <c r="AT35" s="966"/>
      <c r="AU35" s="966"/>
      <c r="AV35" s="966"/>
      <c r="AW35" s="966"/>
      <c r="AX35" s="966"/>
      <c r="AY35" s="966"/>
      <c r="AZ35" s="999"/>
      <c r="BA35" s="999"/>
      <c r="BB35" s="999"/>
      <c r="BC35" s="999"/>
      <c r="BD35" s="999"/>
      <c r="BE35" s="967"/>
      <c r="BF35" s="967"/>
      <c r="BG35" s="967"/>
      <c r="BH35" s="967"/>
      <c r="BI35" s="968"/>
      <c r="BJ35" s="63"/>
      <c r="BK35" s="63"/>
      <c r="BL35" s="63"/>
      <c r="BM35" s="63"/>
      <c r="BN35" s="63"/>
      <c r="BO35" s="62"/>
      <c r="BP35" s="62"/>
      <c r="BQ35" s="59">
        <v>29</v>
      </c>
      <c r="BR35" s="87"/>
      <c r="BS35" s="962"/>
      <c r="BT35" s="963"/>
      <c r="BU35" s="963"/>
      <c r="BV35" s="963"/>
      <c r="BW35" s="963"/>
      <c r="BX35" s="963"/>
      <c r="BY35" s="963"/>
      <c r="BZ35" s="963"/>
      <c r="CA35" s="963"/>
      <c r="CB35" s="963"/>
      <c r="CC35" s="963"/>
      <c r="CD35" s="963"/>
      <c r="CE35" s="963"/>
      <c r="CF35" s="963"/>
      <c r="CG35" s="964"/>
      <c r="CH35" s="969"/>
      <c r="CI35" s="970"/>
      <c r="CJ35" s="970"/>
      <c r="CK35" s="970"/>
      <c r="CL35" s="980"/>
      <c r="CM35" s="969"/>
      <c r="CN35" s="970"/>
      <c r="CO35" s="970"/>
      <c r="CP35" s="970"/>
      <c r="CQ35" s="980"/>
      <c r="CR35" s="969"/>
      <c r="CS35" s="970"/>
      <c r="CT35" s="970"/>
      <c r="CU35" s="970"/>
      <c r="CV35" s="980"/>
      <c r="CW35" s="969"/>
      <c r="CX35" s="970"/>
      <c r="CY35" s="970"/>
      <c r="CZ35" s="970"/>
      <c r="DA35" s="980"/>
      <c r="DB35" s="969"/>
      <c r="DC35" s="970"/>
      <c r="DD35" s="970"/>
      <c r="DE35" s="970"/>
      <c r="DF35" s="980"/>
      <c r="DG35" s="969"/>
      <c r="DH35" s="970"/>
      <c r="DI35" s="970"/>
      <c r="DJ35" s="970"/>
      <c r="DK35" s="980"/>
      <c r="DL35" s="969"/>
      <c r="DM35" s="970"/>
      <c r="DN35" s="970"/>
      <c r="DO35" s="970"/>
      <c r="DP35" s="980"/>
      <c r="DQ35" s="969"/>
      <c r="DR35" s="970"/>
      <c r="DS35" s="970"/>
      <c r="DT35" s="970"/>
      <c r="DU35" s="980"/>
      <c r="DV35" s="962"/>
      <c r="DW35" s="963"/>
      <c r="DX35" s="963"/>
      <c r="DY35" s="963"/>
      <c r="DZ35" s="981"/>
      <c r="EA35" s="54"/>
    </row>
    <row r="36" spans="1:131" s="51" customFormat="1" ht="26.25" customHeight="1" x14ac:dyDescent="0.2">
      <c r="A36" s="61">
        <v>9</v>
      </c>
      <c r="B36" s="962"/>
      <c r="C36" s="963"/>
      <c r="D36" s="963"/>
      <c r="E36" s="963"/>
      <c r="F36" s="963"/>
      <c r="G36" s="963"/>
      <c r="H36" s="963"/>
      <c r="I36" s="963"/>
      <c r="J36" s="963"/>
      <c r="K36" s="963"/>
      <c r="L36" s="963"/>
      <c r="M36" s="963"/>
      <c r="N36" s="963"/>
      <c r="O36" s="963"/>
      <c r="P36" s="964"/>
      <c r="Q36" s="965"/>
      <c r="R36" s="966"/>
      <c r="S36" s="966"/>
      <c r="T36" s="966"/>
      <c r="U36" s="966"/>
      <c r="V36" s="966"/>
      <c r="W36" s="966"/>
      <c r="X36" s="966"/>
      <c r="Y36" s="966"/>
      <c r="Z36" s="966"/>
      <c r="AA36" s="966"/>
      <c r="AB36" s="966"/>
      <c r="AC36" s="966"/>
      <c r="AD36" s="966"/>
      <c r="AE36" s="972"/>
      <c r="AF36" s="992"/>
      <c r="AG36" s="970"/>
      <c r="AH36" s="970"/>
      <c r="AI36" s="970"/>
      <c r="AJ36" s="993"/>
      <c r="AK36" s="971"/>
      <c r="AL36" s="966"/>
      <c r="AM36" s="966"/>
      <c r="AN36" s="966"/>
      <c r="AO36" s="966"/>
      <c r="AP36" s="966"/>
      <c r="AQ36" s="966"/>
      <c r="AR36" s="966"/>
      <c r="AS36" s="966"/>
      <c r="AT36" s="966"/>
      <c r="AU36" s="966"/>
      <c r="AV36" s="966"/>
      <c r="AW36" s="966"/>
      <c r="AX36" s="966"/>
      <c r="AY36" s="966"/>
      <c r="AZ36" s="999"/>
      <c r="BA36" s="999"/>
      <c r="BB36" s="999"/>
      <c r="BC36" s="999"/>
      <c r="BD36" s="999"/>
      <c r="BE36" s="967"/>
      <c r="BF36" s="967"/>
      <c r="BG36" s="967"/>
      <c r="BH36" s="967"/>
      <c r="BI36" s="968"/>
      <c r="BJ36" s="63"/>
      <c r="BK36" s="63"/>
      <c r="BL36" s="63"/>
      <c r="BM36" s="63"/>
      <c r="BN36" s="63"/>
      <c r="BO36" s="62"/>
      <c r="BP36" s="62"/>
      <c r="BQ36" s="59">
        <v>30</v>
      </c>
      <c r="BR36" s="87"/>
      <c r="BS36" s="962"/>
      <c r="BT36" s="963"/>
      <c r="BU36" s="963"/>
      <c r="BV36" s="963"/>
      <c r="BW36" s="963"/>
      <c r="BX36" s="963"/>
      <c r="BY36" s="963"/>
      <c r="BZ36" s="963"/>
      <c r="CA36" s="963"/>
      <c r="CB36" s="963"/>
      <c r="CC36" s="963"/>
      <c r="CD36" s="963"/>
      <c r="CE36" s="963"/>
      <c r="CF36" s="963"/>
      <c r="CG36" s="964"/>
      <c r="CH36" s="969"/>
      <c r="CI36" s="970"/>
      <c r="CJ36" s="970"/>
      <c r="CK36" s="970"/>
      <c r="CL36" s="980"/>
      <c r="CM36" s="969"/>
      <c r="CN36" s="970"/>
      <c r="CO36" s="970"/>
      <c r="CP36" s="970"/>
      <c r="CQ36" s="980"/>
      <c r="CR36" s="969"/>
      <c r="CS36" s="970"/>
      <c r="CT36" s="970"/>
      <c r="CU36" s="970"/>
      <c r="CV36" s="980"/>
      <c r="CW36" s="969"/>
      <c r="CX36" s="970"/>
      <c r="CY36" s="970"/>
      <c r="CZ36" s="970"/>
      <c r="DA36" s="980"/>
      <c r="DB36" s="969"/>
      <c r="DC36" s="970"/>
      <c r="DD36" s="970"/>
      <c r="DE36" s="970"/>
      <c r="DF36" s="980"/>
      <c r="DG36" s="969"/>
      <c r="DH36" s="970"/>
      <c r="DI36" s="970"/>
      <c r="DJ36" s="970"/>
      <c r="DK36" s="980"/>
      <c r="DL36" s="969"/>
      <c r="DM36" s="970"/>
      <c r="DN36" s="970"/>
      <c r="DO36" s="970"/>
      <c r="DP36" s="980"/>
      <c r="DQ36" s="969"/>
      <c r="DR36" s="970"/>
      <c r="DS36" s="970"/>
      <c r="DT36" s="970"/>
      <c r="DU36" s="980"/>
      <c r="DV36" s="962"/>
      <c r="DW36" s="963"/>
      <c r="DX36" s="963"/>
      <c r="DY36" s="963"/>
      <c r="DZ36" s="981"/>
      <c r="EA36" s="54"/>
    </row>
    <row r="37" spans="1:131" s="51" customFormat="1" ht="26.25" customHeight="1" x14ac:dyDescent="0.2">
      <c r="A37" s="61">
        <v>10</v>
      </c>
      <c r="B37" s="962"/>
      <c r="C37" s="963"/>
      <c r="D37" s="963"/>
      <c r="E37" s="963"/>
      <c r="F37" s="963"/>
      <c r="G37" s="963"/>
      <c r="H37" s="963"/>
      <c r="I37" s="963"/>
      <c r="J37" s="963"/>
      <c r="K37" s="963"/>
      <c r="L37" s="963"/>
      <c r="M37" s="963"/>
      <c r="N37" s="963"/>
      <c r="O37" s="963"/>
      <c r="P37" s="964"/>
      <c r="Q37" s="965"/>
      <c r="R37" s="966"/>
      <c r="S37" s="966"/>
      <c r="T37" s="966"/>
      <c r="U37" s="966"/>
      <c r="V37" s="966"/>
      <c r="W37" s="966"/>
      <c r="X37" s="966"/>
      <c r="Y37" s="966"/>
      <c r="Z37" s="966"/>
      <c r="AA37" s="966"/>
      <c r="AB37" s="966"/>
      <c r="AC37" s="966"/>
      <c r="AD37" s="966"/>
      <c r="AE37" s="972"/>
      <c r="AF37" s="992"/>
      <c r="AG37" s="970"/>
      <c r="AH37" s="970"/>
      <c r="AI37" s="970"/>
      <c r="AJ37" s="993"/>
      <c r="AK37" s="971"/>
      <c r="AL37" s="966"/>
      <c r="AM37" s="966"/>
      <c r="AN37" s="966"/>
      <c r="AO37" s="966"/>
      <c r="AP37" s="966"/>
      <c r="AQ37" s="966"/>
      <c r="AR37" s="966"/>
      <c r="AS37" s="966"/>
      <c r="AT37" s="966"/>
      <c r="AU37" s="966"/>
      <c r="AV37" s="966"/>
      <c r="AW37" s="966"/>
      <c r="AX37" s="966"/>
      <c r="AY37" s="966"/>
      <c r="AZ37" s="999"/>
      <c r="BA37" s="999"/>
      <c r="BB37" s="999"/>
      <c r="BC37" s="999"/>
      <c r="BD37" s="999"/>
      <c r="BE37" s="967"/>
      <c r="BF37" s="967"/>
      <c r="BG37" s="967"/>
      <c r="BH37" s="967"/>
      <c r="BI37" s="968"/>
      <c r="BJ37" s="63"/>
      <c r="BK37" s="63"/>
      <c r="BL37" s="63"/>
      <c r="BM37" s="63"/>
      <c r="BN37" s="63"/>
      <c r="BO37" s="62"/>
      <c r="BP37" s="62"/>
      <c r="BQ37" s="59">
        <v>31</v>
      </c>
      <c r="BR37" s="87"/>
      <c r="BS37" s="962"/>
      <c r="BT37" s="963"/>
      <c r="BU37" s="963"/>
      <c r="BV37" s="963"/>
      <c r="BW37" s="963"/>
      <c r="BX37" s="963"/>
      <c r="BY37" s="963"/>
      <c r="BZ37" s="963"/>
      <c r="CA37" s="963"/>
      <c r="CB37" s="963"/>
      <c r="CC37" s="963"/>
      <c r="CD37" s="963"/>
      <c r="CE37" s="963"/>
      <c r="CF37" s="963"/>
      <c r="CG37" s="964"/>
      <c r="CH37" s="969"/>
      <c r="CI37" s="970"/>
      <c r="CJ37" s="970"/>
      <c r="CK37" s="970"/>
      <c r="CL37" s="980"/>
      <c r="CM37" s="969"/>
      <c r="CN37" s="970"/>
      <c r="CO37" s="970"/>
      <c r="CP37" s="970"/>
      <c r="CQ37" s="980"/>
      <c r="CR37" s="969"/>
      <c r="CS37" s="970"/>
      <c r="CT37" s="970"/>
      <c r="CU37" s="970"/>
      <c r="CV37" s="980"/>
      <c r="CW37" s="969"/>
      <c r="CX37" s="970"/>
      <c r="CY37" s="970"/>
      <c r="CZ37" s="970"/>
      <c r="DA37" s="980"/>
      <c r="DB37" s="969"/>
      <c r="DC37" s="970"/>
      <c r="DD37" s="970"/>
      <c r="DE37" s="970"/>
      <c r="DF37" s="980"/>
      <c r="DG37" s="969"/>
      <c r="DH37" s="970"/>
      <c r="DI37" s="970"/>
      <c r="DJ37" s="970"/>
      <c r="DK37" s="980"/>
      <c r="DL37" s="969"/>
      <c r="DM37" s="970"/>
      <c r="DN37" s="970"/>
      <c r="DO37" s="970"/>
      <c r="DP37" s="980"/>
      <c r="DQ37" s="969"/>
      <c r="DR37" s="970"/>
      <c r="DS37" s="970"/>
      <c r="DT37" s="970"/>
      <c r="DU37" s="980"/>
      <c r="DV37" s="962"/>
      <c r="DW37" s="963"/>
      <c r="DX37" s="963"/>
      <c r="DY37" s="963"/>
      <c r="DZ37" s="981"/>
      <c r="EA37" s="54"/>
    </row>
    <row r="38" spans="1:131" s="51" customFormat="1" ht="26.25" customHeight="1" x14ac:dyDescent="0.2">
      <c r="A38" s="61">
        <v>11</v>
      </c>
      <c r="B38" s="962"/>
      <c r="C38" s="963"/>
      <c r="D38" s="963"/>
      <c r="E38" s="963"/>
      <c r="F38" s="963"/>
      <c r="G38" s="963"/>
      <c r="H38" s="963"/>
      <c r="I38" s="963"/>
      <c r="J38" s="963"/>
      <c r="K38" s="963"/>
      <c r="L38" s="963"/>
      <c r="M38" s="963"/>
      <c r="N38" s="963"/>
      <c r="O38" s="963"/>
      <c r="P38" s="964"/>
      <c r="Q38" s="965"/>
      <c r="R38" s="966"/>
      <c r="S38" s="966"/>
      <c r="T38" s="966"/>
      <c r="U38" s="966"/>
      <c r="V38" s="966"/>
      <c r="W38" s="966"/>
      <c r="X38" s="966"/>
      <c r="Y38" s="966"/>
      <c r="Z38" s="966"/>
      <c r="AA38" s="966"/>
      <c r="AB38" s="966"/>
      <c r="AC38" s="966"/>
      <c r="AD38" s="966"/>
      <c r="AE38" s="972"/>
      <c r="AF38" s="992"/>
      <c r="AG38" s="970"/>
      <c r="AH38" s="970"/>
      <c r="AI38" s="970"/>
      <c r="AJ38" s="993"/>
      <c r="AK38" s="971"/>
      <c r="AL38" s="966"/>
      <c r="AM38" s="966"/>
      <c r="AN38" s="966"/>
      <c r="AO38" s="966"/>
      <c r="AP38" s="966"/>
      <c r="AQ38" s="966"/>
      <c r="AR38" s="966"/>
      <c r="AS38" s="966"/>
      <c r="AT38" s="966"/>
      <c r="AU38" s="966"/>
      <c r="AV38" s="966"/>
      <c r="AW38" s="966"/>
      <c r="AX38" s="966"/>
      <c r="AY38" s="966"/>
      <c r="AZ38" s="999"/>
      <c r="BA38" s="999"/>
      <c r="BB38" s="999"/>
      <c r="BC38" s="999"/>
      <c r="BD38" s="999"/>
      <c r="BE38" s="967"/>
      <c r="BF38" s="967"/>
      <c r="BG38" s="967"/>
      <c r="BH38" s="967"/>
      <c r="BI38" s="968"/>
      <c r="BJ38" s="63"/>
      <c r="BK38" s="63"/>
      <c r="BL38" s="63"/>
      <c r="BM38" s="63"/>
      <c r="BN38" s="63"/>
      <c r="BO38" s="62"/>
      <c r="BP38" s="62"/>
      <c r="BQ38" s="59">
        <v>32</v>
      </c>
      <c r="BR38" s="87"/>
      <c r="BS38" s="962"/>
      <c r="BT38" s="963"/>
      <c r="BU38" s="963"/>
      <c r="BV38" s="963"/>
      <c r="BW38" s="963"/>
      <c r="BX38" s="963"/>
      <c r="BY38" s="963"/>
      <c r="BZ38" s="963"/>
      <c r="CA38" s="963"/>
      <c r="CB38" s="963"/>
      <c r="CC38" s="963"/>
      <c r="CD38" s="963"/>
      <c r="CE38" s="963"/>
      <c r="CF38" s="963"/>
      <c r="CG38" s="964"/>
      <c r="CH38" s="969"/>
      <c r="CI38" s="970"/>
      <c r="CJ38" s="970"/>
      <c r="CK38" s="970"/>
      <c r="CL38" s="980"/>
      <c r="CM38" s="969"/>
      <c r="CN38" s="970"/>
      <c r="CO38" s="970"/>
      <c r="CP38" s="970"/>
      <c r="CQ38" s="980"/>
      <c r="CR38" s="969"/>
      <c r="CS38" s="970"/>
      <c r="CT38" s="970"/>
      <c r="CU38" s="970"/>
      <c r="CV38" s="980"/>
      <c r="CW38" s="969"/>
      <c r="CX38" s="970"/>
      <c r="CY38" s="970"/>
      <c r="CZ38" s="970"/>
      <c r="DA38" s="980"/>
      <c r="DB38" s="969"/>
      <c r="DC38" s="970"/>
      <c r="DD38" s="970"/>
      <c r="DE38" s="970"/>
      <c r="DF38" s="980"/>
      <c r="DG38" s="969"/>
      <c r="DH38" s="970"/>
      <c r="DI38" s="970"/>
      <c r="DJ38" s="970"/>
      <c r="DK38" s="980"/>
      <c r="DL38" s="969"/>
      <c r="DM38" s="970"/>
      <c r="DN38" s="970"/>
      <c r="DO38" s="970"/>
      <c r="DP38" s="980"/>
      <c r="DQ38" s="969"/>
      <c r="DR38" s="970"/>
      <c r="DS38" s="970"/>
      <c r="DT38" s="970"/>
      <c r="DU38" s="980"/>
      <c r="DV38" s="962"/>
      <c r="DW38" s="963"/>
      <c r="DX38" s="963"/>
      <c r="DY38" s="963"/>
      <c r="DZ38" s="981"/>
      <c r="EA38" s="54"/>
    </row>
    <row r="39" spans="1:131" s="51" customFormat="1" ht="26.25" customHeight="1" x14ac:dyDescent="0.2">
      <c r="A39" s="61">
        <v>12</v>
      </c>
      <c r="B39" s="962"/>
      <c r="C39" s="963"/>
      <c r="D39" s="963"/>
      <c r="E39" s="963"/>
      <c r="F39" s="963"/>
      <c r="G39" s="963"/>
      <c r="H39" s="963"/>
      <c r="I39" s="963"/>
      <c r="J39" s="963"/>
      <c r="K39" s="963"/>
      <c r="L39" s="963"/>
      <c r="M39" s="963"/>
      <c r="N39" s="963"/>
      <c r="O39" s="963"/>
      <c r="P39" s="964"/>
      <c r="Q39" s="965"/>
      <c r="R39" s="966"/>
      <c r="S39" s="966"/>
      <c r="T39" s="966"/>
      <c r="U39" s="966"/>
      <c r="V39" s="966"/>
      <c r="W39" s="966"/>
      <c r="X39" s="966"/>
      <c r="Y39" s="966"/>
      <c r="Z39" s="966"/>
      <c r="AA39" s="966"/>
      <c r="AB39" s="966"/>
      <c r="AC39" s="966"/>
      <c r="AD39" s="966"/>
      <c r="AE39" s="972"/>
      <c r="AF39" s="992"/>
      <c r="AG39" s="970"/>
      <c r="AH39" s="970"/>
      <c r="AI39" s="970"/>
      <c r="AJ39" s="993"/>
      <c r="AK39" s="971"/>
      <c r="AL39" s="966"/>
      <c r="AM39" s="966"/>
      <c r="AN39" s="966"/>
      <c r="AO39" s="966"/>
      <c r="AP39" s="966"/>
      <c r="AQ39" s="966"/>
      <c r="AR39" s="966"/>
      <c r="AS39" s="966"/>
      <c r="AT39" s="966"/>
      <c r="AU39" s="966"/>
      <c r="AV39" s="966"/>
      <c r="AW39" s="966"/>
      <c r="AX39" s="966"/>
      <c r="AY39" s="966"/>
      <c r="AZ39" s="999"/>
      <c r="BA39" s="999"/>
      <c r="BB39" s="999"/>
      <c r="BC39" s="999"/>
      <c r="BD39" s="999"/>
      <c r="BE39" s="967"/>
      <c r="BF39" s="967"/>
      <c r="BG39" s="967"/>
      <c r="BH39" s="967"/>
      <c r="BI39" s="968"/>
      <c r="BJ39" s="63"/>
      <c r="BK39" s="63"/>
      <c r="BL39" s="63"/>
      <c r="BM39" s="63"/>
      <c r="BN39" s="63"/>
      <c r="BO39" s="62"/>
      <c r="BP39" s="62"/>
      <c r="BQ39" s="59">
        <v>33</v>
      </c>
      <c r="BR39" s="87"/>
      <c r="BS39" s="962"/>
      <c r="BT39" s="963"/>
      <c r="BU39" s="963"/>
      <c r="BV39" s="963"/>
      <c r="BW39" s="963"/>
      <c r="BX39" s="963"/>
      <c r="BY39" s="963"/>
      <c r="BZ39" s="963"/>
      <c r="CA39" s="963"/>
      <c r="CB39" s="963"/>
      <c r="CC39" s="963"/>
      <c r="CD39" s="963"/>
      <c r="CE39" s="963"/>
      <c r="CF39" s="963"/>
      <c r="CG39" s="964"/>
      <c r="CH39" s="969"/>
      <c r="CI39" s="970"/>
      <c r="CJ39" s="970"/>
      <c r="CK39" s="970"/>
      <c r="CL39" s="980"/>
      <c r="CM39" s="969"/>
      <c r="CN39" s="970"/>
      <c r="CO39" s="970"/>
      <c r="CP39" s="970"/>
      <c r="CQ39" s="980"/>
      <c r="CR39" s="969"/>
      <c r="CS39" s="970"/>
      <c r="CT39" s="970"/>
      <c r="CU39" s="970"/>
      <c r="CV39" s="980"/>
      <c r="CW39" s="969"/>
      <c r="CX39" s="970"/>
      <c r="CY39" s="970"/>
      <c r="CZ39" s="970"/>
      <c r="DA39" s="980"/>
      <c r="DB39" s="969"/>
      <c r="DC39" s="970"/>
      <c r="DD39" s="970"/>
      <c r="DE39" s="970"/>
      <c r="DF39" s="980"/>
      <c r="DG39" s="969"/>
      <c r="DH39" s="970"/>
      <c r="DI39" s="970"/>
      <c r="DJ39" s="970"/>
      <c r="DK39" s="980"/>
      <c r="DL39" s="969"/>
      <c r="DM39" s="970"/>
      <c r="DN39" s="970"/>
      <c r="DO39" s="970"/>
      <c r="DP39" s="980"/>
      <c r="DQ39" s="969"/>
      <c r="DR39" s="970"/>
      <c r="DS39" s="970"/>
      <c r="DT39" s="970"/>
      <c r="DU39" s="980"/>
      <c r="DV39" s="962"/>
      <c r="DW39" s="963"/>
      <c r="DX39" s="963"/>
      <c r="DY39" s="963"/>
      <c r="DZ39" s="981"/>
      <c r="EA39" s="54"/>
    </row>
    <row r="40" spans="1:131" s="51" customFormat="1" ht="26.25" customHeight="1" x14ac:dyDescent="0.2">
      <c r="A40" s="59">
        <v>13</v>
      </c>
      <c r="B40" s="962"/>
      <c r="C40" s="963"/>
      <c r="D40" s="963"/>
      <c r="E40" s="963"/>
      <c r="F40" s="963"/>
      <c r="G40" s="963"/>
      <c r="H40" s="963"/>
      <c r="I40" s="963"/>
      <c r="J40" s="963"/>
      <c r="K40" s="963"/>
      <c r="L40" s="963"/>
      <c r="M40" s="963"/>
      <c r="N40" s="963"/>
      <c r="O40" s="963"/>
      <c r="P40" s="964"/>
      <c r="Q40" s="965"/>
      <c r="R40" s="966"/>
      <c r="S40" s="966"/>
      <c r="T40" s="966"/>
      <c r="U40" s="966"/>
      <c r="V40" s="966"/>
      <c r="W40" s="966"/>
      <c r="X40" s="966"/>
      <c r="Y40" s="966"/>
      <c r="Z40" s="966"/>
      <c r="AA40" s="966"/>
      <c r="AB40" s="966"/>
      <c r="AC40" s="966"/>
      <c r="AD40" s="966"/>
      <c r="AE40" s="972"/>
      <c r="AF40" s="992"/>
      <c r="AG40" s="970"/>
      <c r="AH40" s="970"/>
      <c r="AI40" s="970"/>
      <c r="AJ40" s="993"/>
      <c r="AK40" s="971"/>
      <c r="AL40" s="966"/>
      <c r="AM40" s="966"/>
      <c r="AN40" s="966"/>
      <c r="AO40" s="966"/>
      <c r="AP40" s="966"/>
      <c r="AQ40" s="966"/>
      <c r="AR40" s="966"/>
      <c r="AS40" s="966"/>
      <c r="AT40" s="966"/>
      <c r="AU40" s="966"/>
      <c r="AV40" s="966"/>
      <c r="AW40" s="966"/>
      <c r="AX40" s="966"/>
      <c r="AY40" s="966"/>
      <c r="AZ40" s="999"/>
      <c r="BA40" s="999"/>
      <c r="BB40" s="999"/>
      <c r="BC40" s="999"/>
      <c r="BD40" s="999"/>
      <c r="BE40" s="967"/>
      <c r="BF40" s="967"/>
      <c r="BG40" s="967"/>
      <c r="BH40" s="967"/>
      <c r="BI40" s="968"/>
      <c r="BJ40" s="63"/>
      <c r="BK40" s="63"/>
      <c r="BL40" s="63"/>
      <c r="BM40" s="63"/>
      <c r="BN40" s="63"/>
      <c r="BO40" s="62"/>
      <c r="BP40" s="62"/>
      <c r="BQ40" s="59">
        <v>34</v>
      </c>
      <c r="BR40" s="87"/>
      <c r="BS40" s="962"/>
      <c r="BT40" s="963"/>
      <c r="BU40" s="963"/>
      <c r="BV40" s="963"/>
      <c r="BW40" s="963"/>
      <c r="BX40" s="963"/>
      <c r="BY40" s="963"/>
      <c r="BZ40" s="963"/>
      <c r="CA40" s="963"/>
      <c r="CB40" s="963"/>
      <c r="CC40" s="963"/>
      <c r="CD40" s="963"/>
      <c r="CE40" s="963"/>
      <c r="CF40" s="963"/>
      <c r="CG40" s="964"/>
      <c r="CH40" s="969"/>
      <c r="CI40" s="970"/>
      <c r="CJ40" s="970"/>
      <c r="CK40" s="970"/>
      <c r="CL40" s="980"/>
      <c r="CM40" s="969"/>
      <c r="CN40" s="970"/>
      <c r="CO40" s="970"/>
      <c r="CP40" s="970"/>
      <c r="CQ40" s="980"/>
      <c r="CR40" s="969"/>
      <c r="CS40" s="970"/>
      <c r="CT40" s="970"/>
      <c r="CU40" s="970"/>
      <c r="CV40" s="980"/>
      <c r="CW40" s="969"/>
      <c r="CX40" s="970"/>
      <c r="CY40" s="970"/>
      <c r="CZ40" s="970"/>
      <c r="DA40" s="980"/>
      <c r="DB40" s="969"/>
      <c r="DC40" s="970"/>
      <c r="DD40" s="970"/>
      <c r="DE40" s="970"/>
      <c r="DF40" s="980"/>
      <c r="DG40" s="969"/>
      <c r="DH40" s="970"/>
      <c r="DI40" s="970"/>
      <c r="DJ40" s="970"/>
      <c r="DK40" s="980"/>
      <c r="DL40" s="969"/>
      <c r="DM40" s="970"/>
      <c r="DN40" s="970"/>
      <c r="DO40" s="970"/>
      <c r="DP40" s="980"/>
      <c r="DQ40" s="969"/>
      <c r="DR40" s="970"/>
      <c r="DS40" s="970"/>
      <c r="DT40" s="970"/>
      <c r="DU40" s="980"/>
      <c r="DV40" s="962"/>
      <c r="DW40" s="963"/>
      <c r="DX40" s="963"/>
      <c r="DY40" s="963"/>
      <c r="DZ40" s="981"/>
      <c r="EA40" s="54"/>
    </row>
    <row r="41" spans="1:131" s="51" customFormat="1" ht="26.25" customHeight="1" x14ac:dyDescent="0.2">
      <c r="A41" s="59">
        <v>14</v>
      </c>
      <c r="B41" s="962"/>
      <c r="C41" s="963"/>
      <c r="D41" s="963"/>
      <c r="E41" s="963"/>
      <c r="F41" s="963"/>
      <c r="G41" s="963"/>
      <c r="H41" s="963"/>
      <c r="I41" s="963"/>
      <c r="J41" s="963"/>
      <c r="K41" s="963"/>
      <c r="L41" s="963"/>
      <c r="M41" s="963"/>
      <c r="N41" s="963"/>
      <c r="O41" s="963"/>
      <c r="P41" s="964"/>
      <c r="Q41" s="965"/>
      <c r="R41" s="966"/>
      <c r="S41" s="966"/>
      <c r="T41" s="966"/>
      <c r="U41" s="966"/>
      <c r="V41" s="966"/>
      <c r="W41" s="966"/>
      <c r="X41" s="966"/>
      <c r="Y41" s="966"/>
      <c r="Z41" s="966"/>
      <c r="AA41" s="966"/>
      <c r="AB41" s="966"/>
      <c r="AC41" s="966"/>
      <c r="AD41" s="966"/>
      <c r="AE41" s="972"/>
      <c r="AF41" s="992"/>
      <c r="AG41" s="970"/>
      <c r="AH41" s="970"/>
      <c r="AI41" s="970"/>
      <c r="AJ41" s="993"/>
      <c r="AK41" s="971"/>
      <c r="AL41" s="966"/>
      <c r="AM41" s="966"/>
      <c r="AN41" s="966"/>
      <c r="AO41" s="966"/>
      <c r="AP41" s="966"/>
      <c r="AQ41" s="966"/>
      <c r="AR41" s="966"/>
      <c r="AS41" s="966"/>
      <c r="AT41" s="966"/>
      <c r="AU41" s="966"/>
      <c r="AV41" s="966"/>
      <c r="AW41" s="966"/>
      <c r="AX41" s="966"/>
      <c r="AY41" s="966"/>
      <c r="AZ41" s="999"/>
      <c r="BA41" s="999"/>
      <c r="BB41" s="999"/>
      <c r="BC41" s="999"/>
      <c r="BD41" s="999"/>
      <c r="BE41" s="967"/>
      <c r="BF41" s="967"/>
      <c r="BG41" s="967"/>
      <c r="BH41" s="967"/>
      <c r="BI41" s="968"/>
      <c r="BJ41" s="63"/>
      <c r="BK41" s="63"/>
      <c r="BL41" s="63"/>
      <c r="BM41" s="63"/>
      <c r="BN41" s="63"/>
      <c r="BO41" s="62"/>
      <c r="BP41" s="62"/>
      <c r="BQ41" s="59">
        <v>35</v>
      </c>
      <c r="BR41" s="87"/>
      <c r="BS41" s="962"/>
      <c r="BT41" s="963"/>
      <c r="BU41" s="963"/>
      <c r="BV41" s="963"/>
      <c r="BW41" s="963"/>
      <c r="BX41" s="963"/>
      <c r="BY41" s="963"/>
      <c r="BZ41" s="963"/>
      <c r="CA41" s="963"/>
      <c r="CB41" s="963"/>
      <c r="CC41" s="963"/>
      <c r="CD41" s="963"/>
      <c r="CE41" s="963"/>
      <c r="CF41" s="963"/>
      <c r="CG41" s="964"/>
      <c r="CH41" s="969"/>
      <c r="CI41" s="970"/>
      <c r="CJ41" s="970"/>
      <c r="CK41" s="970"/>
      <c r="CL41" s="980"/>
      <c r="CM41" s="969"/>
      <c r="CN41" s="970"/>
      <c r="CO41" s="970"/>
      <c r="CP41" s="970"/>
      <c r="CQ41" s="980"/>
      <c r="CR41" s="969"/>
      <c r="CS41" s="970"/>
      <c r="CT41" s="970"/>
      <c r="CU41" s="970"/>
      <c r="CV41" s="980"/>
      <c r="CW41" s="969"/>
      <c r="CX41" s="970"/>
      <c r="CY41" s="970"/>
      <c r="CZ41" s="970"/>
      <c r="DA41" s="980"/>
      <c r="DB41" s="969"/>
      <c r="DC41" s="970"/>
      <c r="DD41" s="970"/>
      <c r="DE41" s="970"/>
      <c r="DF41" s="980"/>
      <c r="DG41" s="969"/>
      <c r="DH41" s="970"/>
      <c r="DI41" s="970"/>
      <c r="DJ41" s="970"/>
      <c r="DK41" s="980"/>
      <c r="DL41" s="969"/>
      <c r="DM41" s="970"/>
      <c r="DN41" s="970"/>
      <c r="DO41" s="970"/>
      <c r="DP41" s="980"/>
      <c r="DQ41" s="969"/>
      <c r="DR41" s="970"/>
      <c r="DS41" s="970"/>
      <c r="DT41" s="970"/>
      <c r="DU41" s="980"/>
      <c r="DV41" s="962"/>
      <c r="DW41" s="963"/>
      <c r="DX41" s="963"/>
      <c r="DY41" s="963"/>
      <c r="DZ41" s="981"/>
      <c r="EA41" s="54"/>
    </row>
    <row r="42" spans="1:131" s="51" customFormat="1" ht="26.25" customHeight="1" x14ac:dyDescent="0.2">
      <c r="A42" s="59">
        <v>15</v>
      </c>
      <c r="B42" s="962"/>
      <c r="C42" s="963"/>
      <c r="D42" s="963"/>
      <c r="E42" s="963"/>
      <c r="F42" s="963"/>
      <c r="G42" s="963"/>
      <c r="H42" s="963"/>
      <c r="I42" s="963"/>
      <c r="J42" s="963"/>
      <c r="K42" s="963"/>
      <c r="L42" s="963"/>
      <c r="M42" s="963"/>
      <c r="N42" s="963"/>
      <c r="O42" s="963"/>
      <c r="P42" s="964"/>
      <c r="Q42" s="965"/>
      <c r="R42" s="966"/>
      <c r="S42" s="966"/>
      <c r="T42" s="966"/>
      <c r="U42" s="966"/>
      <c r="V42" s="966"/>
      <c r="W42" s="966"/>
      <c r="X42" s="966"/>
      <c r="Y42" s="966"/>
      <c r="Z42" s="966"/>
      <c r="AA42" s="966"/>
      <c r="AB42" s="966"/>
      <c r="AC42" s="966"/>
      <c r="AD42" s="966"/>
      <c r="AE42" s="972"/>
      <c r="AF42" s="992"/>
      <c r="AG42" s="970"/>
      <c r="AH42" s="970"/>
      <c r="AI42" s="970"/>
      <c r="AJ42" s="993"/>
      <c r="AK42" s="971"/>
      <c r="AL42" s="966"/>
      <c r="AM42" s="966"/>
      <c r="AN42" s="966"/>
      <c r="AO42" s="966"/>
      <c r="AP42" s="966"/>
      <c r="AQ42" s="966"/>
      <c r="AR42" s="966"/>
      <c r="AS42" s="966"/>
      <c r="AT42" s="966"/>
      <c r="AU42" s="966"/>
      <c r="AV42" s="966"/>
      <c r="AW42" s="966"/>
      <c r="AX42" s="966"/>
      <c r="AY42" s="966"/>
      <c r="AZ42" s="999"/>
      <c r="BA42" s="999"/>
      <c r="BB42" s="999"/>
      <c r="BC42" s="999"/>
      <c r="BD42" s="999"/>
      <c r="BE42" s="967"/>
      <c r="BF42" s="967"/>
      <c r="BG42" s="967"/>
      <c r="BH42" s="967"/>
      <c r="BI42" s="968"/>
      <c r="BJ42" s="63"/>
      <c r="BK42" s="63"/>
      <c r="BL42" s="63"/>
      <c r="BM42" s="63"/>
      <c r="BN42" s="63"/>
      <c r="BO42" s="62"/>
      <c r="BP42" s="62"/>
      <c r="BQ42" s="59">
        <v>36</v>
      </c>
      <c r="BR42" s="87"/>
      <c r="BS42" s="962"/>
      <c r="BT42" s="963"/>
      <c r="BU42" s="963"/>
      <c r="BV42" s="963"/>
      <c r="BW42" s="963"/>
      <c r="BX42" s="963"/>
      <c r="BY42" s="963"/>
      <c r="BZ42" s="963"/>
      <c r="CA42" s="963"/>
      <c r="CB42" s="963"/>
      <c r="CC42" s="963"/>
      <c r="CD42" s="963"/>
      <c r="CE42" s="963"/>
      <c r="CF42" s="963"/>
      <c r="CG42" s="964"/>
      <c r="CH42" s="969"/>
      <c r="CI42" s="970"/>
      <c r="CJ42" s="970"/>
      <c r="CK42" s="970"/>
      <c r="CL42" s="980"/>
      <c r="CM42" s="969"/>
      <c r="CN42" s="970"/>
      <c r="CO42" s="970"/>
      <c r="CP42" s="970"/>
      <c r="CQ42" s="980"/>
      <c r="CR42" s="969"/>
      <c r="CS42" s="970"/>
      <c r="CT42" s="970"/>
      <c r="CU42" s="970"/>
      <c r="CV42" s="980"/>
      <c r="CW42" s="969"/>
      <c r="CX42" s="970"/>
      <c r="CY42" s="970"/>
      <c r="CZ42" s="970"/>
      <c r="DA42" s="980"/>
      <c r="DB42" s="969"/>
      <c r="DC42" s="970"/>
      <c r="DD42" s="970"/>
      <c r="DE42" s="970"/>
      <c r="DF42" s="980"/>
      <c r="DG42" s="969"/>
      <c r="DH42" s="970"/>
      <c r="DI42" s="970"/>
      <c r="DJ42" s="970"/>
      <c r="DK42" s="980"/>
      <c r="DL42" s="969"/>
      <c r="DM42" s="970"/>
      <c r="DN42" s="970"/>
      <c r="DO42" s="970"/>
      <c r="DP42" s="980"/>
      <c r="DQ42" s="969"/>
      <c r="DR42" s="970"/>
      <c r="DS42" s="970"/>
      <c r="DT42" s="970"/>
      <c r="DU42" s="980"/>
      <c r="DV42" s="962"/>
      <c r="DW42" s="963"/>
      <c r="DX42" s="963"/>
      <c r="DY42" s="963"/>
      <c r="DZ42" s="981"/>
      <c r="EA42" s="54"/>
    </row>
    <row r="43" spans="1:131" s="51" customFormat="1" ht="26.25" customHeight="1" x14ac:dyDescent="0.2">
      <c r="A43" s="59">
        <v>16</v>
      </c>
      <c r="B43" s="962"/>
      <c r="C43" s="963"/>
      <c r="D43" s="963"/>
      <c r="E43" s="963"/>
      <c r="F43" s="963"/>
      <c r="G43" s="963"/>
      <c r="H43" s="963"/>
      <c r="I43" s="963"/>
      <c r="J43" s="963"/>
      <c r="K43" s="963"/>
      <c r="L43" s="963"/>
      <c r="M43" s="963"/>
      <c r="N43" s="963"/>
      <c r="O43" s="963"/>
      <c r="P43" s="964"/>
      <c r="Q43" s="965"/>
      <c r="R43" s="966"/>
      <c r="S43" s="966"/>
      <c r="T43" s="966"/>
      <c r="U43" s="966"/>
      <c r="V43" s="966"/>
      <c r="W43" s="966"/>
      <c r="X43" s="966"/>
      <c r="Y43" s="966"/>
      <c r="Z43" s="966"/>
      <c r="AA43" s="966"/>
      <c r="AB43" s="966"/>
      <c r="AC43" s="966"/>
      <c r="AD43" s="966"/>
      <c r="AE43" s="972"/>
      <c r="AF43" s="992"/>
      <c r="AG43" s="970"/>
      <c r="AH43" s="970"/>
      <c r="AI43" s="970"/>
      <c r="AJ43" s="993"/>
      <c r="AK43" s="971"/>
      <c r="AL43" s="966"/>
      <c r="AM43" s="966"/>
      <c r="AN43" s="966"/>
      <c r="AO43" s="966"/>
      <c r="AP43" s="966"/>
      <c r="AQ43" s="966"/>
      <c r="AR43" s="966"/>
      <c r="AS43" s="966"/>
      <c r="AT43" s="966"/>
      <c r="AU43" s="966"/>
      <c r="AV43" s="966"/>
      <c r="AW43" s="966"/>
      <c r="AX43" s="966"/>
      <c r="AY43" s="966"/>
      <c r="AZ43" s="999"/>
      <c r="BA43" s="999"/>
      <c r="BB43" s="999"/>
      <c r="BC43" s="999"/>
      <c r="BD43" s="999"/>
      <c r="BE43" s="967"/>
      <c r="BF43" s="967"/>
      <c r="BG43" s="967"/>
      <c r="BH43" s="967"/>
      <c r="BI43" s="968"/>
      <c r="BJ43" s="63"/>
      <c r="BK43" s="63"/>
      <c r="BL43" s="63"/>
      <c r="BM43" s="63"/>
      <c r="BN43" s="63"/>
      <c r="BO43" s="62"/>
      <c r="BP43" s="62"/>
      <c r="BQ43" s="59">
        <v>37</v>
      </c>
      <c r="BR43" s="87"/>
      <c r="BS43" s="962"/>
      <c r="BT43" s="963"/>
      <c r="BU43" s="963"/>
      <c r="BV43" s="963"/>
      <c r="BW43" s="963"/>
      <c r="BX43" s="963"/>
      <c r="BY43" s="963"/>
      <c r="BZ43" s="963"/>
      <c r="CA43" s="963"/>
      <c r="CB43" s="963"/>
      <c r="CC43" s="963"/>
      <c r="CD43" s="963"/>
      <c r="CE43" s="963"/>
      <c r="CF43" s="963"/>
      <c r="CG43" s="964"/>
      <c r="CH43" s="969"/>
      <c r="CI43" s="970"/>
      <c r="CJ43" s="970"/>
      <c r="CK43" s="970"/>
      <c r="CL43" s="980"/>
      <c r="CM43" s="969"/>
      <c r="CN43" s="970"/>
      <c r="CO43" s="970"/>
      <c r="CP43" s="970"/>
      <c r="CQ43" s="980"/>
      <c r="CR43" s="969"/>
      <c r="CS43" s="970"/>
      <c r="CT43" s="970"/>
      <c r="CU43" s="970"/>
      <c r="CV43" s="980"/>
      <c r="CW43" s="969"/>
      <c r="CX43" s="970"/>
      <c r="CY43" s="970"/>
      <c r="CZ43" s="970"/>
      <c r="DA43" s="980"/>
      <c r="DB43" s="969"/>
      <c r="DC43" s="970"/>
      <c r="DD43" s="970"/>
      <c r="DE43" s="970"/>
      <c r="DF43" s="980"/>
      <c r="DG43" s="969"/>
      <c r="DH43" s="970"/>
      <c r="DI43" s="970"/>
      <c r="DJ43" s="970"/>
      <c r="DK43" s="980"/>
      <c r="DL43" s="969"/>
      <c r="DM43" s="970"/>
      <c r="DN43" s="970"/>
      <c r="DO43" s="970"/>
      <c r="DP43" s="980"/>
      <c r="DQ43" s="969"/>
      <c r="DR43" s="970"/>
      <c r="DS43" s="970"/>
      <c r="DT43" s="970"/>
      <c r="DU43" s="980"/>
      <c r="DV43" s="962"/>
      <c r="DW43" s="963"/>
      <c r="DX43" s="963"/>
      <c r="DY43" s="963"/>
      <c r="DZ43" s="981"/>
      <c r="EA43" s="54"/>
    </row>
    <row r="44" spans="1:131" s="51" customFormat="1" ht="26.25" customHeight="1" x14ac:dyDescent="0.2">
      <c r="A44" s="59">
        <v>17</v>
      </c>
      <c r="B44" s="962"/>
      <c r="C44" s="963"/>
      <c r="D44" s="963"/>
      <c r="E44" s="963"/>
      <c r="F44" s="963"/>
      <c r="G44" s="963"/>
      <c r="H44" s="963"/>
      <c r="I44" s="963"/>
      <c r="J44" s="963"/>
      <c r="K44" s="963"/>
      <c r="L44" s="963"/>
      <c r="M44" s="963"/>
      <c r="N44" s="963"/>
      <c r="O44" s="963"/>
      <c r="P44" s="964"/>
      <c r="Q44" s="965"/>
      <c r="R44" s="966"/>
      <c r="S44" s="966"/>
      <c r="T44" s="966"/>
      <c r="U44" s="966"/>
      <c r="V44" s="966"/>
      <c r="W44" s="966"/>
      <c r="X44" s="966"/>
      <c r="Y44" s="966"/>
      <c r="Z44" s="966"/>
      <c r="AA44" s="966"/>
      <c r="AB44" s="966"/>
      <c r="AC44" s="966"/>
      <c r="AD44" s="966"/>
      <c r="AE44" s="972"/>
      <c r="AF44" s="992"/>
      <c r="AG44" s="970"/>
      <c r="AH44" s="970"/>
      <c r="AI44" s="970"/>
      <c r="AJ44" s="993"/>
      <c r="AK44" s="971"/>
      <c r="AL44" s="966"/>
      <c r="AM44" s="966"/>
      <c r="AN44" s="966"/>
      <c r="AO44" s="966"/>
      <c r="AP44" s="966"/>
      <c r="AQ44" s="966"/>
      <c r="AR44" s="966"/>
      <c r="AS44" s="966"/>
      <c r="AT44" s="966"/>
      <c r="AU44" s="966"/>
      <c r="AV44" s="966"/>
      <c r="AW44" s="966"/>
      <c r="AX44" s="966"/>
      <c r="AY44" s="966"/>
      <c r="AZ44" s="999"/>
      <c r="BA44" s="999"/>
      <c r="BB44" s="999"/>
      <c r="BC44" s="999"/>
      <c r="BD44" s="999"/>
      <c r="BE44" s="967"/>
      <c r="BF44" s="967"/>
      <c r="BG44" s="967"/>
      <c r="BH44" s="967"/>
      <c r="BI44" s="968"/>
      <c r="BJ44" s="63"/>
      <c r="BK44" s="63"/>
      <c r="BL44" s="63"/>
      <c r="BM44" s="63"/>
      <c r="BN44" s="63"/>
      <c r="BO44" s="62"/>
      <c r="BP44" s="62"/>
      <c r="BQ44" s="59">
        <v>38</v>
      </c>
      <c r="BR44" s="87"/>
      <c r="BS44" s="962"/>
      <c r="BT44" s="963"/>
      <c r="BU44" s="963"/>
      <c r="BV44" s="963"/>
      <c r="BW44" s="963"/>
      <c r="BX44" s="963"/>
      <c r="BY44" s="963"/>
      <c r="BZ44" s="963"/>
      <c r="CA44" s="963"/>
      <c r="CB44" s="963"/>
      <c r="CC44" s="963"/>
      <c r="CD44" s="963"/>
      <c r="CE44" s="963"/>
      <c r="CF44" s="963"/>
      <c r="CG44" s="964"/>
      <c r="CH44" s="969"/>
      <c r="CI44" s="970"/>
      <c r="CJ44" s="970"/>
      <c r="CK44" s="970"/>
      <c r="CL44" s="980"/>
      <c r="CM44" s="969"/>
      <c r="CN44" s="970"/>
      <c r="CO44" s="970"/>
      <c r="CP44" s="970"/>
      <c r="CQ44" s="980"/>
      <c r="CR44" s="969"/>
      <c r="CS44" s="970"/>
      <c r="CT44" s="970"/>
      <c r="CU44" s="970"/>
      <c r="CV44" s="980"/>
      <c r="CW44" s="969"/>
      <c r="CX44" s="970"/>
      <c r="CY44" s="970"/>
      <c r="CZ44" s="970"/>
      <c r="DA44" s="980"/>
      <c r="DB44" s="969"/>
      <c r="DC44" s="970"/>
      <c r="DD44" s="970"/>
      <c r="DE44" s="970"/>
      <c r="DF44" s="980"/>
      <c r="DG44" s="969"/>
      <c r="DH44" s="970"/>
      <c r="DI44" s="970"/>
      <c r="DJ44" s="970"/>
      <c r="DK44" s="980"/>
      <c r="DL44" s="969"/>
      <c r="DM44" s="970"/>
      <c r="DN44" s="970"/>
      <c r="DO44" s="970"/>
      <c r="DP44" s="980"/>
      <c r="DQ44" s="969"/>
      <c r="DR44" s="970"/>
      <c r="DS44" s="970"/>
      <c r="DT44" s="970"/>
      <c r="DU44" s="980"/>
      <c r="DV44" s="962"/>
      <c r="DW44" s="963"/>
      <c r="DX44" s="963"/>
      <c r="DY44" s="963"/>
      <c r="DZ44" s="981"/>
      <c r="EA44" s="54"/>
    </row>
    <row r="45" spans="1:131" s="51" customFormat="1" ht="26.25" customHeight="1" x14ac:dyDescent="0.2">
      <c r="A45" s="59">
        <v>18</v>
      </c>
      <c r="B45" s="962"/>
      <c r="C45" s="963"/>
      <c r="D45" s="963"/>
      <c r="E45" s="963"/>
      <c r="F45" s="963"/>
      <c r="G45" s="963"/>
      <c r="H45" s="963"/>
      <c r="I45" s="963"/>
      <c r="J45" s="963"/>
      <c r="K45" s="963"/>
      <c r="L45" s="963"/>
      <c r="M45" s="963"/>
      <c r="N45" s="963"/>
      <c r="O45" s="963"/>
      <c r="P45" s="964"/>
      <c r="Q45" s="965"/>
      <c r="R45" s="966"/>
      <c r="S45" s="966"/>
      <c r="T45" s="966"/>
      <c r="U45" s="966"/>
      <c r="V45" s="966"/>
      <c r="W45" s="966"/>
      <c r="X45" s="966"/>
      <c r="Y45" s="966"/>
      <c r="Z45" s="966"/>
      <c r="AA45" s="966"/>
      <c r="AB45" s="966"/>
      <c r="AC45" s="966"/>
      <c r="AD45" s="966"/>
      <c r="AE45" s="972"/>
      <c r="AF45" s="992"/>
      <c r="AG45" s="970"/>
      <c r="AH45" s="970"/>
      <c r="AI45" s="970"/>
      <c r="AJ45" s="993"/>
      <c r="AK45" s="971"/>
      <c r="AL45" s="966"/>
      <c r="AM45" s="966"/>
      <c r="AN45" s="966"/>
      <c r="AO45" s="966"/>
      <c r="AP45" s="966"/>
      <c r="AQ45" s="966"/>
      <c r="AR45" s="966"/>
      <c r="AS45" s="966"/>
      <c r="AT45" s="966"/>
      <c r="AU45" s="966"/>
      <c r="AV45" s="966"/>
      <c r="AW45" s="966"/>
      <c r="AX45" s="966"/>
      <c r="AY45" s="966"/>
      <c r="AZ45" s="999"/>
      <c r="BA45" s="999"/>
      <c r="BB45" s="999"/>
      <c r="BC45" s="999"/>
      <c r="BD45" s="999"/>
      <c r="BE45" s="967"/>
      <c r="BF45" s="967"/>
      <c r="BG45" s="967"/>
      <c r="BH45" s="967"/>
      <c r="BI45" s="968"/>
      <c r="BJ45" s="63"/>
      <c r="BK45" s="63"/>
      <c r="BL45" s="63"/>
      <c r="BM45" s="63"/>
      <c r="BN45" s="63"/>
      <c r="BO45" s="62"/>
      <c r="BP45" s="62"/>
      <c r="BQ45" s="59">
        <v>39</v>
      </c>
      <c r="BR45" s="87"/>
      <c r="BS45" s="962"/>
      <c r="BT45" s="963"/>
      <c r="BU45" s="963"/>
      <c r="BV45" s="963"/>
      <c r="BW45" s="963"/>
      <c r="BX45" s="963"/>
      <c r="BY45" s="963"/>
      <c r="BZ45" s="963"/>
      <c r="CA45" s="963"/>
      <c r="CB45" s="963"/>
      <c r="CC45" s="963"/>
      <c r="CD45" s="963"/>
      <c r="CE45" s="963"/>
      <c r="CF45" s="963"/>
      <c r="CG45" s="964"/>
      <c r="CH45" s="969"/>
      <c r="CI45" s="970"/>
      <c r="CJ45" s="970"/>
      <c r="CK45" s="970"/>
      <c r="CL45" s="980"/>
      <c r="CM45" s="969"/>
      <c r="CN45" s="970"/>
      <c r="CO45" s="970"/>
      <c r="CP45" s="970"/>
      <c r="CQ45" s="980"/>
      <c r="CR45" s="969"/>
      <c r="CS45" s="970"/>
      <c r="CT45" s="970"/>
      <c r="CU45" s="970"/>
      <c r="CV45" s="980"/>
      <c r="CW45" s="969"/>
      <c r="CX45" s="970"/>
      <c r="CY45" s="970"/>
      <c r="CZ45" s="970"/>
      <c r="DA45" s="980"/>
      <c r="DB45" s="969"/>
      <c r="DC45" s="970"/>
      <c r="DD45" s="970"/>
      <c r="DE45" s="970"/>
      <c r="DF45" s="980"/>
      <c r="DG45" s="969"/>
      <c r="DH45" s="970"/>
      <c r="DI45" s="970"/>
      <c r="DJ45" s="970"/>
      <c r="DK45" s="980"/>
      <c r="DL45" s="969"/>
      <c r="DM45" s="970"/>
      <c r="DN45" s="970"/>
      <c r="DO45" s="970"/>
      <c r="DP45" s="980"/>
      <c r="DQ45" s="969"/>
      <c r="DR45" s="970"/>
      <c r="DS45" s="970"/>
      <c r="DT45" s="970"/>
      <c r="DU45" s="980"/>
      <c r="DV45" s="962"/>
      <c r="DW45" s="963"/>
      <c r="DX45" s="963"/>
      <c r="DY45" s="963"/>
      <c r="DZ45" s="981"/>
      <c r="EA45" s="54"/>
    </row>
    <row r="46" spans="1:131" s="51" customFormat="1" ht="26.25" customHeight="1" x14ac:dyDescent="0.2">
      <c r="A46" s="59">
        <v>19</v>
      </c>
      <c r="B46" s="962"/>
      <c r="C46" s="963"/>
      <c r="D46" s="963"/>
      <c r="E46" s="963"/>
      <c r="F46" s="963"/>
      <c r="G46" s="963"/>
      <c r="H46" s="963"/>
      <c r="I46" s="963"/>
      <c r="J46" s="963"/>
      <c r="K46" s="963"/>
      <c r="L46" s="963"/>
      <c r="M46" s="963"/>
      <c r="N46" s="963"/>
      <c r="O46" s="963"/>
      <c r="P46" s="964"/>
      <c r="Q46" s="965"/>
      <c r="R46" s="966"/>
      <c r="S46" s="966"/>
      <c r="T46" s="966"/>
      <c r="U46" s="966"/>
      <c r="V46" s="966"/>
      <c r="W46" s="966"/>
      <c r="X46" s="966"/>
      <c r="Y46" s="966"/>
      <c r="Z46" s="966"/>
      <c r="AA46" s="966"/>
      <c r="AB46" s="966"/>
      <c r="AC46" s="966"/>
      <c r="AD46" s="966"/>
      <c r="AE46" s="972"/>
      <c r="AF46" s="992"/>
      <c r="AG46" s="970"/>
      <c r="AH46" s="970"/>
      <c r="AI46" s="970"/>
      <c r="AJ46" s="993"/>
      <c r="AK46" s="971"/>
      <c r="AL46" s="966"/>
      <c r="AM46" s="966"/>
      <c r="AN46" s="966"/>
      <c r="AO46" s="966"/>
      <c r="AP46" s="966"/>
      <c r="AQ46" s="966"/>
      <c r="AR46" s="966"/>
      <c r="AS46" s="966"/>
      <c r="AT46" s="966"/>
      <c r="AU46" s="966"/>
      <c r="AV46" s="966"/>
      <c r="AW46" s="966"/>
      <c r="AX46" s="966"/>
      <c r="AY46" s="966"/>
      <c r="AZ46" s="999"/>
      <c r="BA46" s="999"/>
      <c r="BB46" s="999"/>
      <c r="BC46" s="999"/>
      <c r="BD46" s="999"/>
      <c r="BE46" s="967"/>
      <c r="BF46" s="967"/>
      <c r="BG46" s="967"/>
      <c r="BH46" s="967"/>
      <c r="BI46" s="968"/>
      <c r="BJ46" s="63"/>
      <c r="BK46" s="63"/>
      <c r="BL46" s="63"/>
      <c r="BM46" s="63"/>
      <c r="BN46" s="63"/>
      <c r="BO46" s="62"/>
      <c r="BP46" s="62"/>
      <c r="BQ46" s="59">
        <v>40</v>
      </c>
      <c r="BR46" s="87"/>
      <c r="BS46" s="962"/>
      <c r="BT46" s="963"/>
      <c r="BU46" s="963"/>
      <c r="BV46" s="963"/>
      <c r="BW46" s="963"/>
      <c r="BX46" s="963"/>
      <c r="BY46" s="963"/>
      <c r="BZ46" s="963"/>
      <c r="CA46" s="963"/>
      <c r="CB46" s="963"/>
      <c r="CC46" s="963"/>
      <c r="CD46" s="963"/>
      <c r="CE46" s="963"/>
      <c r="CF46" s="963"/>
      <c r="CG46" s="964"/>
      <c r="CH46" s="969"/>
      <c r="CI46" s="970"/>
      <c r="CJ46" s="970"/>
      <c r="CK46" s="970"/>
      <c r="CL46" s="980"/>
      <c r="CM46" s="969"/>
      <c r="CN46" s="970"/>
      <c r="CO46" s="970"/>
      <c r="CP46" s="970"/>
      <c r="CQ46" s="980"/>
      <c r="CR46" s="969"/>
      <c r="CS46" s="970"/>
      <c r="CT46" s="970"/>
      <c r="CU46" s="970"/>
      <c r="CV46" s="980"/>
      <c r="CW46" s="969"/>
      <c r="CX46" s="970"/>
      <c r="CY46" s="970"/>
      <c r="CZ46" s="970"/>
      <c r="DA46" s="980"/>
      <c r="DB46" s="969"/>
      <c r="DC46" s="970"/>
      <c r="DD46" s="970"/>
      <c r="DE46" s="970"/>
      <c r="DF46" s="980"/>
      <c r="DG46" s="969"/>
      <c r="DH46" s="970"/>
      <c r="DI46" s="970"/>
      <c r="DJ46" s="970"/>
      <c r="DK46" s="980"/>
      <c r="DL46" s="969"/>
      <c r="DM46" s="970"/>
      <c r="DN46" s="970"/>
      <c r="DO46" s="970"/>
      <c r="DP46" s="980"/>
      <c r="DQ46" s="969"/>
      <c r="DR46" s="970"/>
      <c r="DS46" s="970"/>
      <c r="DT46" s="970"/>
      <c r="DU46" s="980"/>
      <c r="DV46" s="962"/>
      <c r="DW46" s="963"/>
      <c r="DX46" s="963"/>
      <c r="DY46" s="963"/>
      <c r="DZ46" s="981"/>
      <c r="EA46" s="54"/>
    </row>
    <row r="47" spans="1:131" s="51" customFormat="1" ht="26.25" customHeight="1" x14ac:dyDescent="0.2">
      <c r="A47" s="59">
        <v>20</v>
      </c>
      <c r="B47" s="962"/>
      <c r="C47" s="963"/>
      <c r="D47" s="963"/>
      <c r="E47" s="963"/>
      <c r="F47" s="963"/>
      <c r="G47" s="963"/>
      <c r="H47" s="963"/>
      <c r="I47" s="963"/>
      <c r="J47" s="963"/>
      <c r="K47" s="963"/>
      <c r="L47" s="963"/>
      <c r="M47" s="963"/>
      <c r="N47" s="963"/>
      <c r="O47" s="963"/>
      <c r="P47" s="964"/>
      <c r="Q47" s="965"/>
      <c r="R47" s="966"/>
      <c r="S47" s="966"/>
      <c r="T47" s="966"/>
      <c r="U47" s="966"/>
      <c r="V47" s="966"/>
      <c r="W47" s="966"/>
      <c r="X47" s="966"/>
      <c r="Y47" s="966"/>
      <c r="Z47" s="966"/>
      <c r="AA47" s="966"/>
      <c r="AB47" s="966"/>
      <c r="AC47" s="966"/>
      <c r="AD47" s="966"/>
      <c r="AE47" s="972"/>
      <c r="AF47" s="992"/>
      <c r="AG47" s="970"/>
      <c r="AH47" s="970"/>
      <c r="AI47" s="970"/>
      <c r="AJ47" s="993"/>
      <c r="AK47" s="971"/>
      <c r="AL47" s="966"/>
      <c r="AM47" s="966"/>
      <c r="AN47" s="966"/>
      <c r="AO47" s="966"/>
      <c r="AP47" s="966"/>
      <c r="AQ47" s="966"/>
      <c r="AR47" s="966"/>
      <c r="AS47" s="966"/>
      <c r="AT47" s="966"/>
      <c r="AU47" s="966"/>
      <c r="AV47" s="966"/>
      <c r="AW47" s="966"/>
      <c r="AX47" s="966"/>
      <c r="AY47" s="966"/>
      <c r="AZ47" s="999"/>
      <c r="BA47" s="999"/>
      <c r="BB47" s="999"/>
      <c r="BC47" s="999"/>
      <c r="BD47" s="999"/>
      <c r="BE47" s="967"/>
      <c r="BF47" s="967"/>
      <c r="BG47" s="967"/>
      <c r="BH47" s="967"/>
      <c r="BI47" s="968"/>
      <c r="BJ47" s="63"/>
      <c r="BK47" s="63"/>
      <c r="BL47" s="63"/>
      <c r="BM47" s="63"/>
      <c r="BN47" s="63"/>
      <c r="BO47" s="62"/>
      <c r="BP47" s="62"/>
      <c r="BQ47" s="59">
        <v>41</v>
      </c>
      <c r="BR47" s="87"/>
      <c r="BS47" s="962"/>
      <c r="BT47" s="963"/>
      <c r="BU47" s="963"/>
      <c r="BV47" s="963"/>
      <c r="BW47" s="963"/>
      <c r="BX47" s="963"/>
      <c r="BY47" s="963"/>
      <c r="BZ47" s="963"/>
      <c r="CA47" s="963"/>
      <c r="CB47" s="963"/>
      <c r="CC47" s="963"/>
      <c r="CD47" s="963"/>
      <c r="CE47" s="963"/>
      <c r="CF47" s="963"/>
      <c r="CG47" s="964"/>
      <c r="CH47" s="969"/>
      <c r="CI47" s="970"/>
      <c r="CJ47" s="970"/>
      <c r="CK47" s="970"/>
      <c r="CL47" s="980"/>
      <c r="CM47" s="969"/>
      <c r="CN47" s="970"/>
      <c r="CO47" s="970"/>
      <c r="CP47" s="970"/>
      <c r="CQ47" s="980"/>
      <c r="CR47" s="969"/>
      <c r="CS47" s="970"/>
      <c r="CT47" s="970"/>
      <c r="CU47" s="970"/>
      <c r="CV47" s="980"/>
      <c r="CW47" s="969"/>
      <c r="CX47" s="970"/>
      <c r="CY47" s="970"/>
      <c r="CZ47" s="970"/>
      <c r="DA47" s="980"/>
      <c r="DB47" s="969"/>
      <c r="DC47" s="970"/>
      <c r="DD47" s="970"/>
      <c r="DE47" s="970"/>
      <c r="DF47" s="980"/>
      <c r="DG47" s="969"/>
      <c r="DH47" s="970"/>
      <c r="DI47" s="970"/>
      <c r="DJ47" s="970"/>
      <c r="DK47" s="980"/>
      <c r="DL47" s="969"/>
      <c r="DM47" s="970"/>
      <c r="DN47" s="970"/>
      <c r="DO47" s="970"/>
      <c r="DP47" s="980"/>
      <c r="DQ47" s="969"/>
      <c r="DR47" s="970"/>
      <c r="DS47" s="970"/>
      <c r="DT47" s="970"/>
      <c r="DU47" s="980"/>
      <c r="DV47" s="962"/>
      <c r="DW47" s="963"/>
      <c r="DX47" s="963"/>
      <c r="DY47" s="963"/>
      <c r="DZ47" s="981"/>
      <c r="EA47" s="54"/>
    </row>
    <row r="48" spans="1:131" s="51" customFormat="1" ht="26.25" customHeight="1" x14ac:dyDescent="0.2">
      <c r="A48" s="59">
        <v>21</v>
      </c>
      <c r="B48" s="962"/>
      <c r="C48" s="963"/>
      <c r="D48" s="963"/>
      <c r="E48" s="963"/>
      <c r="F48" s="963"/>
      <c r="G48" s="963"/>
      <c r="H48" s="963"/>
      <c r="I48" s="963"/>
      <c r="J48" s="963"/>
      <c r="K48" s="963"/>
      <c r="L48" s="963"/>
      <c r="M48" s="963"/>
      <c r="N48" s="963"/>
      <c r="O48" s="963"/>
      <c r="P48" s="964"/>
      <c r="Q48" s="965"/>
      <c r="R48" s="966"/>
      <c r="S48" s="966"/>
      <c r="T48" s="966"/>
      <c r="U48" s="966"/>
      <c r="V48" s="966"/>
      <c r="W48" s="966"/>
      <c r="X48" s="966"/>
      <c r="Y48" s="966"/>
      <c r="Z48" s="966"/>
      <c r="AA48" s="966"/>
      <c r="AB48" s="966"/>
      <c r="AC48" s="966"/>
      <c r="AD48" s="966"/>
      <c r="AE48" s="972"/>
      <c r="AF48" s="992"/>
      <c r="AG48" s="970"/>
      <c r="AH48" s="970"/>
      <c r="AI48" s="970"/>
      <c r="AJ48" s="993"/>
      <c r="AK48" s="971"/>
      <c r="AL48" s="966"/>
      <c r="AM48" s="966"/>
      <c r="AN48" s="966"/>
      <c r="AO48" s="966"/>
      <c r="AP48" s="966"/>
      <c r="AQ48" s="966"/>
      <c r="AR48" s="966"/>
      <c r="AS48" s="966"/>
      <c r="AT48" s="966"/>
      <c r="AU48" s="966"/>
      <c r="AV48" s="966"/>
      <c r="AW48" s="966"/>
      <c r="AX48" s="966"/>
      <c r="AY48" s="966"/>
      <c r="AZ48" s="999"/>
      <c r="BA48" s="999"/>
      <c r="BB48" s="999"/>
      <c r="BC48" s="999"/>
      <c r="BD48" s="999"/>
      <c r="BE48" s="967"/>
      <c r="BF48" s="967"/>
      <c r="BG48" s="967"/>
      <c r="BH48" s="967"/>
      <c r="BI48" s="968"/>
      <c r="BJ48" s="63"/>
      <c r="BK48" s="63"/>
      <c r="BL48" s="63"/>
      <c r="BM48" s="63"/>
      <c r="BN48" s="63"/>
      <c r="BO48" s="62"/>
      <c r="BP48" s="62"/>
      <c r="BQ48" s="59">
        <v>42</v>
      </c>
      <c r="BR48" s="87"/>
      <c r="BS48" s="962"/>
      <c r="BT48" s="963"/>
      <c r="BU48" s="963"/>
      <c r="BV48" s="963"/>
      <c r="BW48" s="963"/>
      <c r="BX48" s="963"/>
      <c r="BY48" s="963"/>
      <c r="BZ48" s="963"/>
      <c r="CA48" s="963"/>
      <c r="CB48" s="963"/>
      <c r="CC48" s="963"/>
      <c r="CD48" s="963"/>
      <c r="CE48" s="963"/>
      <c r="CF48" s="963"/>
      <c r="CG48" s="964"/>
      <c r="CH48" s="969"/>
      <c r="CI48" s="970"/>
      <c r="CJ48" s="970"/>
      <c r="CK48" s="970"/>
      <c r="CL48" s="980"/>
      <c r="CM48" s="969"/>
      <c r="CN48" s="970"/>
      <c r="CO48" s="970"/>
      <c r="CP48" s="970"/>
      <c r="CQ48" s="980"/>
      <c r="CR48" s="969"/>
      <c r="CS48" s="970"/>
      <c r="CT48" s="970"/>
      <c r="CU48" s="970"/>
      <c r="CV48" s="980"/>
      <c r="CW48" s="969"/>
      <c r="CX48" s="970"/>
      <c r="CY48" s="970"/>
      <c r="CZ48" s="970"/>
      <c r="DA48" s="980"/>
      <c r="DB48" s="969"/>
      <c r="DC48" s="970"/>
      <c r="DD48" s="970"/>
      <c r="DE48" s="970"/>
      <c r="DF48" s="980"/>
      <c r="DG48" s="969"/>
      <c r="DH48" s="970"/>
      <c r="DI48" s="970"/>
      <c r="DJ48" s="970"/>
      <c r="DK48" s="980"/>
      <c r="DL48" s="969"/>
      <c r="DM48" s="970"/>
      <c r="DN48" s="970"/>
      <c r="DO48" s="970"/>
      <c r="DP48" s="980"/>
      <c r="DQ48" s="969"/>
      <c r="DR48" s="970"/>
      <c r="DS48" s="970"/>
      <c r="DT48" s="970"/>
      <c r="DU48" s="980"/>
      <c r="DV48" s="962"/>
      <c r="DW48" s="963"/>
      <c r="DX48" s="963"/>
      <c r="DY48" s="963"/>
      <c r="DZ48" s="981"/>
      <c r="EA48" s="54"/>
    </row>
    <row r="49" spans="1:131" s="51" customFormat="1" ht="26.25" customHeight="1" x14ac:dyDescent="0.2">
      <c r="A49" s="59">
        <v>22</v>
      </c>
      <c r="B49" s="962"/>
      <c r="C49" s="963"/>
      <c r="D49" s="963"/>
      <c r="E49" s="963"/>
      <c r="F49" s="963"/>
      <c r="G49" s="963"/>
      <c r="H49" s="963"/>
      <c r="I49" s="963"/>
      <c r="J49" s="963"/>
      <c r="K49" s="963"/>
      <c r="L49" s="963"/>
      <c r="M49" s="963"/>
      <c r="N49" s="963"/>
      <c r="O49" s="963"/>
      <c r="P49" s="964"/>
      <c r="Q49" s="965"/>
      <c r="R49" s="966"/>
      <c r="S49" s="966"/>
      <c r="T49" s="966"/>
      <c r="U49" s="966"/>
      <c r="V49" s="966"/>
      <c r="W49" s="966"/>
      <c r="X49" s="966"/>
      <c r="Y49" s="966"/>
      <c r="Z49" s="966"/>
      <c r="AA49" s="966"/>
      <c r="AB49" s="966"/>
      <c r="AC49" s="966"/>
      <c r="AD49" s="966"/>
      <c r="AE49" s="972"/>
      <c r="AF49" s="992"/>
      <c r="AG49" s="970"/>
      <c r="AH49" s="970"/>
      <c r="AI49" s="970"/>
      <c r="AJ49" s="993"/>
      <c r="AK49" s="971"/>
      <c r="AL49" s="966"/>
      <c r="AM49" s="966"/>
      <c r="AN49" s="966"/>
      <c r="AO49" s="966"/>
      <c r="AP49" s="966"/>
      <c r="AQ49" s="966"/>
      <c r="AR49" s="966"/>
      <c r="AS49" s="966"/>
      <c r="AT49" s="966"/>
      <c r="AU49" s="966"/>
      <c r="AV49" s="966"/>
      <c r="AW49" s="966"/>
      <c r="AX49" s="966"/>
      <c r="AY49" s="966"/>
      <c r="AZ49" s="999"/>
      <c r="BA49" s="999"/>
      <c r="BB49" s="999"/>
      <c r="BC49" s="999"/>
      <c r="BD49" s="999"/>
      <c r="BE49" s="967"/>
      <c r="BF49" s="967"/>
      <c r="BG49" s="967"/>
      <c r="BH49" s="967"/>
      <c r="BI49" s="968"/>
      <c r="BJ49" s="63"/>
      <c r="BK49" s="63"/>
      <c r="BL49" s="63"/>
      <c r="BM49" s="63"/>
      <c r="BN49" s="63"/>
      <c r="BO49" s="62"/>
      <c r="BP49" s="62"/>
      <c r="BQ49" s="59">
        <v>43</v>
      </c>
      <c r="BR49" s="87"/>
      <c r="BS49" s="962"/>
      <c r="BT49" s="963"/>
      <c r="BU49" s="963"/>
      <c r="BV49" s="963"/>
      <c r="BW49" s="963"/>
      <c r="BX49" s="963"/>
      <c r="BY49" s="963"/>
      <c r="BZ49" s="963"/>
      <c r="CA49" s="963"/>
      <c r="CB49" s="963"/>
      <c r="CC49" s="963"/>
      <c r="CD49" s="963"/>
      <c r="CE49" s="963"/>
      <c r="CF49" s="963"/>
      <c r="CG49" s="964"/>
      <c r="CH49" s="969"/>
      <c r="CI49" s="970"/>
      <c r="CJ49" s="970"/>
      <c r="CK49" s="970"/>
      <c r="CL49" s="980"/>
      <c r="CM49" s="969"/>
      <c r="CN49" s="970"/>
      <c r="CO49" s="970"/>
      <c r="CP49" s="970"/>
      <c r="CQ49" s="980"/>
      <c r="CR49" s="969"/>
      <c r="CS49" s="970"/>
      <c r="CT49" s="970"/>
      <c r="CU49" s="970"/>
      <c r="CV49" s="980"/>
      <c r="CW49" s="969"/>
      <c r="CX49" s="970"/>
      <c r="CY49" s="970"/>
      <c r="CZ49" s="970"/>
      <c r="DA49" s="980"/>
      <c r="DB49" s="969"/>
      <c r="DC49" s="970"/>
      <c r="DD49" s="970"/>
      <c r="DE49" s="970"/>
      <c r="DF49" s="980"/>
      <c r="DG49" s="969"/>
      <c r="DH49" s="970"/>
      <c r="DI49" s="970"/>
      <c r="DJ49" s="970"/>
      <c r="DK49" s="980"/>
      <c r="DL49" s="969"/>
      <c r="DM49" s="970"/>
      <c r="DN49" s="970"/>
      <c r="DO49" s="970"/>
      <c r="DP49" s="980"/>
      <c r="DQ49" s="969"/>
      <c r="DR49" s="970"/>
      <c r="DS49" s="970"/>
      <c r="DT49" s="970"/>
      <c r="DU49" s="980"/>
      <c r="DV49" s="962"/>
      <c r="DW49" s="963"/>
      <c r="DX49" s="963"/>
      <c r="DY49" s="963"/>
      <c r="DZ49" s="981"/>
      <c r="EA49" s="54"/>
    </row>
    <row r="50" spans="1:131" s="51" customFormat="1" ht="26.25" customHeight="1" x14ac:dyDescent="0.2">
      <c r="A50" s="59">
        <v>23</v>
      </c>
      <c r="B50" s="962"/>
      <c r="C50" s="963"/>
      <c r="D50" s="963"/>
      <c r="E50" s="963"/>
      <c r="F50" s="963"/>
      <c r="G50" s="963"/>
      <c r="H50" s="963"/>
      <c r="I50" s="963"/>
      <c r="J50" s="963"/>
      <c r="K50" s="963"/>
      <c r="L50" s="963"/>
      <c r="M50" s="963"/>
      <c r="N50" s="963"/>
      <c r="O50" s="963"/>
      <c r="P50" s="964"/>
      <c r="Q50" s="989"/>
      <c r="R50" s="990"/>
      <c r="S50" s="990"/>
      <c r="T50" s="990"/>
      <c r="U50" s="990"/>
      <c r="V50" s="990"/>
      <c r="W50" s="990"/>
      <c r="X50" s="990"/>
      <c r="Y50" s="990"/>
      <c r="Z50" s="990"/>
      <c r="AA50" s="990"/>
      <c r="AB50" s="990"/>
      <c r="AC50" s="990"/>
      <c r="AD50" s="990"/>
      <c r="AE50" s="991"/>
      <c r="AF50" s="992"/>
      <c r="AG50" s="970"/>
      <c r="AH50" s="970"/>
      <c r="AI50" s="970"/>
      <c r="AJ50" s="993"/>
      <c r="AK50" s="994"/>
      <c r="AL50" s="990"/>
      <c r="AM50" s="990"/>
      <c r="AN50" s="990"/>
      <c r="AO50" s="990"/>
      <c r="AP50" s="990"/>
      <c r="AQ50" s="990"/>
      <c r="AR50" s="990"/>
      <c r="AS50" s="990"/>
      <c r="AT50" s="990"/>
      <c r="AU50" s="990"/>
      <c r="AV50" s="990"/>
      <c r="AW50" s="990"/>
      <c r="AX50" s="990"/>
      <c r="AY50" s="990"/>
      <c r="AZ50" s="995"/>
      <c r="BA50" s="995"/>
      <c r="BB50" s="995"/>
      <c r="BC50" s="995"/>
      <c r="BD50" s="995"/>
      <c r="BE50" s="967"/>
      <c r="BF50" s="967"/>
      <c r="BG50" s="967"/>
      <c r="BH50" s="967"/>
      <c r="BI50" s="968"/>
      <c r="BJ50" s="63"/>
      <c r="BK50" s="63"/>
      <c r="BL50" s="63"/>
      <c r="BM50" s="63"/>
      <c r="BN50" s="63"/>
      <c r="BO50" s="62"/>
      <c r="BP50" s="62"/>
      <c r="BQ50" s="59">
        <v>44</v>
      </c>
      <c r="BR50" s="87"/>
      <c r="BS50" s="962"/>
      <c r="BT50" s="963"/>
      <c r="BU50" s="963"/>
      <c r="BV50" s="963"/>
      <c r="BW50" s="963"/>
      <c r="BX50" s="963"/>
      <c r="BY50" s="963"/>
      <c r="BZ50" s="963"/>
      <c r="CA50" s="963"/>
      <c r="CB50" s="963"/>
      <c r="CC50" s="963"/>
      <c r="CD50" s="963"/>
      <c r="CE50" s="963"/>
      <c r="CF50" s="963"/>
      <c r="CG50" s="964"/>
      <c r="CH50" s="969"/>
      <c r="CI50" s="970"/>
      <c r="CJ50" s="970"/>
      <c r="CK50" s="970"/>
      <c r="CL50" s="980"/>
      <c r="CM50" s="969"/>
      <c r="CN50" s="970"/>
      <c r="CO50" s="970"/>
      <c r="CP50" s="970"/>
      <c r="CQ50" s="980"/>
      <c r="CR50" s="969"/>
      <c r="CS50" s="970"/>
      <c r="CT50" s="970"/>
      <c r="CU50" s="970"/>
      <c r="CV50" s="980"/>
      <c r="CW50" s="969"/>
      <c r="CX50" s="970"/>
      <c r="CY50" s="970"/>
      <c r="CZ50" s="970"/>
      <c r="DA50" s="980"/>
      <c r="DB50" s="969"/>
      <c r="DC50" s="970"/>
      <c r="DD50" s="970"/>
      <c r="DE50" s="970"/>
      <c r="DF50" s="980"/>
      <c r="DG50" s="969"/>
      <c r="DH50" s="970"/>
      <c r="DI50" s="970"/>
      <c r="DJ50" s="970"/>
      <c r="DK50" s="980"/>
      <c r="DL50" s="969"/>
      <c r="DM50" s="970"/>
      <c r="DN50" s="970"/>
      <c r="DO50" s="970"/>
      <c r="DP50" s="980"/>
      <c r="DQ50" s="969"/>
      <c r="DR50" s="970"/>
      <c r="DS50" s="970"/>
      <c r="DT50" s="970"/>
      <c r="DU50" s="980"/>
      <c r="DV50" s="962"/>
      <c r="DW50" s="963"/>
      <c r="DX50" s="963"/>
      <c r="DY50" s="963"/>
      <c r="DZ50" s="981"/>
      <c r="EA50" s="54"/>
    </row>
    <row r="51" spans="1:131" s="51" customFormat="1" ht="26.25" customHeight="1" x14ac:dyDescent="0.2">
      <c r="A51" s="59">
        <v>24</v>
      </c>
      <c r="B51" s="962"/>
      <c r="C51" s="963"/>
      <c r="D51" s="963"/>
      <c r="E51" s="963"/>
      <c r="F51" s="963"/>
      <c r="G51" s="963"/>
      <c r="H51" s="963"/>
      <c r="I51" s="963"/>
      <c r="J51" s="963"/>
      <c r="K51" s="963"/>
      <c r="L51" s="963"/>
      <c r="M51" s="963"/>
      <c r="N51" s="963"/>
      <c r="O51" s="963"/>
      <c r="P51" s="964"/>
      <c r="Q51" s="989"/>
      <c r="R51" s="990"/>
      <c r="S51" s="990"/>
      <c r="T51" s="990"/>
      <c r="U51" s="990"/>
      <c r="V51" s="990"/>
      <c r="W51" s="990"/>
      <c r="X51" s="990"/>
      <c r="Y51" s="990"/>
      <c r="Z51" s="990"/>
      <c r="AA51" s="990"/>
      <c r="AB51" s="990"/>
      <c r="AC51" s="990"/>
      <c r="AD51" s="990"/>
      <c r="AE51" s="991"/>
      <c r="AF51" s="992"/>
      <c r="AG51" s="970"/>
      <c r="AH51" s="970"/>
      <c r="AI51" s="970"/>
      <c r="AJ51" s="993"/>
      <c r="AK51" s="994"/>
      <c r="AL51" s="990"/>
      <c r="AM51" s="990"/>
      <c r="AN51" s="990"/>
      <c r="AO51" s="990"/>
      <c r="AP51" s="990"/>
      <c r="AQ51" s="990"/>
      <c r="AR51" s="990"/>
      <c r="AS51" s="990"/>
      <c r="AT51" s="990"/>
      <c r="AU51" s="990"/>
      <c r="AV51" s="990"/>
      <c r="AW51" s="990"/>
      <c r="AX51" s="990"/>
      <c r="AY51" s="990"/>
      <c r="AZ51" s="995"/>
      <c r="BA51" s="995"/>
      <c r="BB51" s="995"/>
      <c r="BC51" s="995"/>
      <c r="BD51" s="995"/>
      <c r="BE51" s="967"/>
      <c r="BF51" s="967"/>
      <c r="BG51" s="967"/>
      <c r="BH51" s="967"/>
      <c r="BI51" s="968"/>
      <c r="BJ51" s="63"/>
      <c r="BK51" s="63"/>
      <c r="BL51" s="63"/>
      <c r="BM51" s="63"/>
      <c r="BN51" s="63"/>
      <c r="BO51" s="62"/>
      <c r="BP51" s="62"/>
      <c r="BQ51" s="59">
        <v>45</v>
      </c>
      <c r="BR51" s="87"/>
      <c r="BS51" s="962"/>
      <c r="BT51" s="963"/>
      <c r="BU51" s="963"/>
      <c r="BV51" s="963"/>
      <c r="BW51" s="963"/>
      <c r="BX51" s="963"/>
      <c r="BY51" s="963"/>
      <c r="BZ51" s="963"/>
      <c r="CA51" s="963"/>
      <c r="CB51" s="963"/>
      <c r="CC51" s="963"/>
      <c r="CD51" s="963"/>
      <c r="CE51" s="963"/>
      <c r="CF51" s="963"/>
      <c r="CG51" s="964"/>
      <c r="CH51" s="969"/>
      <c r="CI51" s="970"/>
      <c r="CJ51" s="970"/>
      <c r="CK51" s="970"/>
      <c r="CL51" s="980"/>
      <c r="CM51" s="969"/>
      <c r="CN51" s="970"/>
      <c r="CO51" s="970"/>
      <c r="CP51" s="970"/>
      <c r="CQ51" s="980"/>
      <c r="CR51" s="969"/>
      <c r="CS51" s="970"/>
      <c r="CT51" s="970"/>
      <c r="CU51" s="970"/>
      <c r="CV51" s="980"/>
      <c r="CW51" s="969"/>
      <c r="CX51" s="970"/>
      <c r="CY51" s="970"/>
      <c r="CZ51" s="970"/>
      <c r="DA51" s="980"/>
      <c r="DB51" s="969"/>
      <c r="DC51" s="970"/>
      <c r="DD51" s="970"/>
      <c r="DE51" s="970"/>
      <c r="DF51" s="980"/>
      <c r="DG51" s="969"/>
      <c r="DH51" s="970"/>
      <c r="DI51" s="970"/>
      <c r="DJ51" s="970"/>
      <c r="DK51" s="980"/>
      <c r="DL51" s="969"/>
      <c r="DM51" s="970"/>
      <c r="DN51" s="970"/>
      <c r="DO51" s="970"/>
      <c r="DP51" s="980"/>
      <c r="DQ51" s="969"/>
      <c r="DR51" s="970"/>
      <c r="DS51" s="970"/>
      <c r="DT51" s="970"/>
      <c r="DU51" s="980"/>
      <c r="DV51" s="962"/>
      <c r="DW51" s="963"/>
      <c r="DX51" s="963"/>
      <c r="DY51" s="963"/>
      <c r="DZ51" s="981"/>
      <c r="EA51" s="54"/>
    </row>
    <row r="52" spans="1:131" s="51" customFormat="1" ht="26.25" customHeight="1" x14ac:dyDescent="0.2">
      <c r="A52" s="59">
        <v>25</v>
      </c>
      <c r="B52" s="962"/>
      <c r="C52" s="963"/>
      <c r="D52" s="963"/>
      <c r="E52" s="963"/>
      <c r="F52" s="963"/>
      <c r="G52" s="963"/>
      <c r="H52" s="963"/>
      <c r="I52" s="963"/>
      <c r="J52" s="963"/>
      <c r="K52" s="963"/>
      <c r="L52" s="963"/>
      <c r="M52" s="963"/>
      <c r="N52" s="963"/>
      <c r="O52" s="963"/>
      <c r="P52" s="964"/>
      <c r="Q52" s="989"/>
      <c r="R52" s="990"/>
      <c r="S52" s="990"/>
      <c r="T52" s="990"/>
      <c r="U52" s="990"/>
      <c r="V52" s="990"/>
      <c r="W52" s="990"/>
      <c r="X52" s="990"/>
      <c r="Y52" s="990"/>
      <c r="Z52" s="990"/>
      <c r="AA52" s="990"/>
      <c r="AB52" s="990"/>
      <c r="AC52" s="990"/>
      <c r="AD52" s="990"/>
      <c r="AE52" s="991"/>
      <c r="AF52" s="992"/>
      <c r="AG52" s="970"/>
      <c r="AH52" s="970"/>
      <c r="AI52" s="970"/>
      <c r="AJ52" s="993"/>
      <c r="AK52" s="994"/>
      <c r="AL52" s="990"/>
      <c r="AM52" s="990"/>
      <c r="AN52" s="990"/>
      <c r="AO52" s="990"/>
      <c r="AP52" s="990"/>
      <c r="AQ52" s="990"/>
      <c r="AR52" s="990"/>
      <c r="AS52" s="990"/>
      <c r="AT52" s="990"/>
      <c r="AU52" s="990"/>
      <c r="AV52" s="990"/>
      <c r="AW52" s="990"/>
      <c r="AX52" s="990"/>
      <c r="AY52" s="990"/>
      <c r="AZ52" s="995"/>
      <c r="BA52" s="995"/>
      <c r="BB52" s="995"/>
      <c r="BC52" s="995"/>
      <c r="BD52" s="995"/>
      <c r="BE52" s="967"/>
      <c r="BF52" s="967"/>
      <c r="BG52" s="967"/>
      <c r="BH52" s="967"/>
      <c r="BI52" s="968"/>
      <c r="BJ52" s="63"/>
      <c r="BK52" s="63"/>
      <c r="BL52" s="63"/>
      <c r="BM52" s="63"/>
      <c r="BN52" s="63"/>
      <c r="BO52" s="62"/>
      <c r="BP52" s="62"/>
      <c r="BQ52" s="59">
        <v>46</v>
      </c>
      <c r="BR52" s="87"/>
      <c r="BS52" s="962"/>
      <c r="BT52" s="963"/>
      <c r="BU52" s="963"/>
      <c r="BV52" s="963"/>
      <c r="BW52" s="963"/>
      <c r="BX52" s="963"/>
      <c r="BY52" s="963"/>
      <c r="BZ52" s="963"/>
      <c r="CA52" s="963"/>
      <c r="CB52" s="963"/>
      <c r="CC52" s="963"/>
      <c r="CD52" s="963"/>
      <c r="CE52" s="963"/>
      <c r="CF52" s="963"/>
      <c r="CG52" s="964"/>
      <c r="CH52" s="969"/>
      <c r="CI52" s="970"/>
      <c r="CJ52" s="970"/>
      <c r="CK52" s="970"/>
      <c r="CL52" s="980"/>
      <c r="CM52" s="969"/>
      <c r="CN52" s="970"/>
      <c r="CO52" s="970"/>
      <c r="CP52" s="970"/>
      <c r="CQ52" s="980"/>
      <c r="CR52" s="969"/>
      <c r="CS52" s="970"/>
      <c r="CT52" s="970"/>
      <c r="CU52" s="970"/>
      <c r="CV52" s="980"/>
      <c r="CW52" s="969"/>
      <c r="CX52" s="970"/>
      <c r="CY52" s="970"/>
      <c r="CZ52" s="970"/>
      <c r="DA52" s="980"/>
      <c r="DB52" s="969"/>
      <c r="DC52" s="970"/>
      <c r="DD52" s="970"/>
      <c r="DE52" s="970"/>
      <c r="DF52" s="980"/>
      <c r="DG52" s="969"/>
      <c r="DH52" s="970"/>
      <c r="DI52" s="970"/>
      <c r="DJ52" s="970"/>
      <c r="DK52" s="980"/>
      <c r="DL52" s="969"/>
      <c r="DM52" s="970"/>
      <c r="DN52" s="970"/>
      <c r="DO52" s="970"/>
      <c r="DP52" s="980"/>
      <c r="DQ52" s="969"/>
      <c r="DR52" s="970"/>
      <c r="DS52" s="970"/>
      <c r="DT52" s="970"/>
      <c r="DU52" s="980"/>
      <c r="DV52" s="962"/>
      <c r="DW52" s="963"/>
      <c r="DX52" s="963"/>
      <c r="DY52" s="963"/>
      <c r="DZ52" s="981"/>
      <c r="EA52" s="54"/>
    </row>
    <row r="53" spans="1:131" s="51" customFormat="1" ht="26.25" customHeight="1" x14ac:dyDescent="0.2">
      <c r="A53" s="59">
        <v>26</v>
      </c>
      <c r="B53" s="962"/>
      <c r="C53" s="963"/>
      <c r="D53" s="963"/>
      <c r="E53" s="963"/>
      <c r="F53" s="963"/>
      <c r="G53" s="963"/>
      <c r="H53" s="963"/>
      <c r="I53" s="963"/>
      <c r="J53" s="963"/>
      <c r="K53" s="963"/>
      <c r="L53" s="963"/>
      <c r="M53" s="963"/>
      <c r="N53" s="963"/>
      <c r="O53" s="963"/>
      <c r="P53" s="964"/>
      <c r="Q53" s="989"/>
      <c r="R53" s="990"/>
      <c r="S53" s="990"/>
      <c r="T53" s="990"/>
      <c r="U53" s="990"/>
      <c r="V53" s="990"/>
      <c r="W53" s="990"/>
      <c r="X53" s="990"/>
      <c r="Y53" s="990"/>
      <c r="Z53" s="990"/>
      <c r="AA53" s="990"/>
      <c r="AB53" s="990"/>
      <c r="AC53" s="990"/>
      <c r="AD53" s="990"/>
      <c r="AE53" s="991"/>
      <c r="AF53" s="992"/>
      <c r="AG53" s="970"/>
      <c r="AH53" s="970"/>
      <c r="AI53" s="970"/>
      <c r="AJ53" s="993"/>
      <c r="AK53" s="994"/>
      <c r="AL53" s="990"/>
      <c r="AM53" s="990"/>
      <c r="AN53" s="990"/>
      <c r="AO53" s="990"/>
      <c r="AP53" s="990"/>
      <c r="AQ53" s="990"/>
      <c r="AR53" s="990"/>
      <c r="AS53" s="990"/>
      <c r="AT53" s="990"/>
      <c r="AU53" s="990"/>
      <c r="AV53" s="990"/>
      <c r="AW53" s="990"/>
      <c r="AX53" s="990"/>
      <c r="AY53" s="990"/>
      <c r="AZ53" s="995"/>
      <c r="BA53" s="995"/>
      <c r="BB53" s="995"/>
      <c r="BC53" s="995"/>
      <c r="BD53" s="995"/>
      <c r="BE53" s="967"/>
      <c r="BF53" s="967"/>
      <c r="BG53" s="967"/>
      <c r="BH53" s="967"/>
      <c r="BI53" s="968"/>
      <c r="BJ53" s="63"/>
      <c r="BK53" s="63"/>
      <c r="BL53" s="63"/>
      <c r="BM53" s="63"/>
      <c r="BN53" s="63"/>
      <c r="BO53" s="62"/>
      <c r="BP53" s="62"/>
      <c r="BQ53" s="59">
        <v>47</v>
      </c>
      <c r="BR53" s="87"/>
      <c r="BS53" s="962"/>
      <c r="BT53" s="963"/>
      <c r="BU53" s="963"/>
      <c r="BV53" s="963"/>
      <c r="BW53" s="963"/>
      <c r="BX53" s="963"/>
      <c r="BY53" s="963"/>
      <c r="BZ53" s="963"/>
      <c r="CA53" s="963"/>
      <c r="CB53" s="963"/>
      <c r="CC53" s="963"/>
      <c r="CD53" s="963"/>
      <c r="CE53" s="963"/>
      <c r="CF53" s="963"/>
      <c r="CG53" s="964"/>
      <c r="CH53" s="969"/>
      <c r="CI53" s="970"/>
      <c r="CJ53" s="970"/>
      <c r="CK53" s="970"/>
      <c r="CL53" s="980"/>
      <c r="CM53" s="969"/>
      <c r="CN53" s="970"/>
      <c r="CO53" s="970"/>
      <c r="CP53" s="970"/>
      <c r="CQ53" s="980"/>
      <c r="CR53" s="969"/>
      <c r="CS53" s="970"/>
      <c r="CT53" s="970"/>
      <c r="CU53" s="970"/>
      <c r="CV53" s="980"/>
      <c r="CW53" s="969"/>
      <c r="CX53" s="970"/>
      <c r="CY53" s="970"/>
      <c r="CZ53" s="970"/>
      <c r="DA53" s="980"/>
      <c r="DB53" s="969"/>
      <c r="DC53" s="970"/>
      <c r="DD53" s="970"/>
      <c r="DE53" s="970"/>
      <c r="DF53" s="980"/>
      <c r="DG53" s="969"/>
      <c r="DH53" s="970"/>
      <c r="DI53" s="970"/>
      <c r="DJ53" s="970"/>
      <c r="DK53" s="980"/>
      <c r="DL53" s="969"/>
      <c r="DM53" s="970"/>
      <c r="DN53" s="970"/>
      <c r="DO53" s="970"/>
      <c r="DP53" s="980"/>
      <c r="DQ53" s="969"/>
      <c r="DR53" s="970"/>
      <c r="DS53" s="970"/>
      <c r="DT53" s="970"/>
      <c r="DU53" s="980"/>
      <c r="DV53" s="962"/>
      <c r="DW53" s="963"/>
      <c r="DX53" s="963"/>
      <c r="DY53" s="963"/>
      <c r="DZ53" s="981"/>
      <c r="EA53" s="54"/>
    </row>
    <row r="54" spans="1:131" s="51" customFormat="1" ht="26.25" customHeight="1" x14ac:dyDescent="0.2">
      <c r="A54" s="59">
        <v>27</v>
      </c>
      <c r="B54" s="962"/>
      <c r="C54" s="963"/>
      <c r="D54" s="963"/>
      <c r="E54" s="963"/>
      <c r="F54" s="963"/>
      <c r="G54" s="963"/>
      <c r="H54" s="963"/>
      <c r="I54" s="963"/>
      <c r="J54" s="963"/>
      <c r="K54" s="963"/>
      <c r="L54" s="963"/>
      <c r="M54" s="963"/>
      <c r="N54" s="963"/>
      <c r="O54" s="963"/>
      <c r="P54" s="964"/>
      <c r="Q54" s="989"/>
      <c r="R54" s="990"/>
      <c r="S54" s="990"/>
      <c r="T54" s="990"/>
      <c r="U54" s="990"/>
      <c r="V54" s="990"/>
      <c r="W54" s="990"/>
      <c r="X54" s="990"/>
      <c r="Y54" s="990"/>
      <c r="Z54" s="990"/>
      <c r="AA54" s="990"/>
      <c r="AB54" s="990"/>
      <c r="AC54" s="990"/>
      <c r="AD54" s="990"/>
      <c r="AE54" s="991"/>
      <c r="AF54" s="992"/>
      <c r="AG54" s="970"/>
      <c r="AH54" s="970"/>
      <c r="AI54" s="970"/>
      <c r="AJ54" s="993"/>
      <c r="AK54" s="994"/>
      <c r="AL54" s="990"/>
      <c r="AM54" s="990"/>
      <c r="AN54" s="990"/>
      <c r="AO54" s="990"/>
      <c r="AP54" s="990"/>
      <c r="AQ54" s="990"/>
      <c r="AR54" s="990"/>
      <c r="AS54" s="990"/>
      <c r="AT54" s="990"/>
      <c r="AU54" s="990"/>
      <c r="AV54" s="990"/>
      <c r="AW54" s="990"/>
      <c r="AX54" s="990"/>
      <c r="AY54" s="990"/>
      <c r="AZ54" s="995"/>
      <c r="BA54" s="995"/>
      <c r="BB54" s="995"/>
      <c r="BC54" s="995"/>
      <c r="BD54" s="995"/>
      <c r="BE54" s="967"/>
      <c r="BF54" s="967"/>
      <c r="BG54" s="967"/>
      <c r="BH54" s="967"/>
      <c r="BI54" s="968"/>
      <c r="BJ54" s="63"/>
      <c r="BK54" s="63"/>
      <c r="BL54" s="63"/>
      <c r="BM54" s="63"/>
      <c r="BN54" s="63"/>
      <c r="BO54" s="62"/>
      <c r="BP54" s="62"/>
      <c r="BQ54" s="59">
        <v>48</v>
      </c>
      <c r="BR54" s="87"/>
      <c r="BS54" s="962"/>
      <c r="BT54" s="963"/>
      <c r="BU54" s="963"/>
      <c r="BV54" s="963"/>
      <c r="BW54" s="963"/>
      <c r="BX54" s="963"/>
      <c r="BY54" s="963"/>
      <c r="BZ54" s="963"/>
      <c r="CA54" s="963"/>
      <c r="CB54" s="963"/>
      <c r="CC54" s="963"/>
      <c r="CD54" s="963"/>
      <c r="CE54" s="963"/>
      <c r="CF54" s="963"/>
      <c r="CG54" s="964"/>
      <c r="CH54" s="969"/>
      <c r="CI54" s="970"/>
      <c r="CJ54" s="970"/>
      <c r="CK54" s="970"/>
      <c r="CL54" s="980"/>
      <c r="CM54" s="969"/>
      <c r="CN54" s="970"/>
      <c r="CO54" s="970"/>
      <c r="CP54" s="970"/>
      <c r="CQ54" s="980"/>
      <c r="CR54" s="969"/>
      <c r="CS54" s="970"/>
      <c r="CT54" s="970"/>
      <c r="CU54" s="970"/>
      <c r="CV54" s="980"/>
      <c r="CW54" s="969"/>
      <c r="CX54" s="970"/>
      <c r="CY54" s="970"/>
      <c r="CZ54" s="970"/>
      <c r="DA54" s="980"/>
      <c r="DB54" s="969"/>
      <c r="DC54" s="970"/>
      <c r="DD54" s="970"/>
      <c r="DE54" s="970"/>
      <c r="DF54" s="980"/>
      <c r="DG54" s="969"/>
      <c r="DH54" s="970"/>
      <c r="DI54" s="970"/>
      <c r="DJ54" s="970"/>
      <c r="DK54" s="980"/>
      <c r="DL54" s="969"/>
      <c r="DM54" s="970"/>
      <c r="DN54" s="970"/>
      <c r="DO54" s="970"/>
      <c r="DP54" s="980"/>
      <c r="DQ54" s="969"/>
      <c r="DR54" s="970"/>
      <c r="DS54" s="970"/>
      <c r="DT54" s="970"/>
      <c r="DU54" s="980"/>
      <c r="DV54" s="962"/>
      <c r="DW54" s="963"/>
      <c r="DX54" s="963"/>
      <c r="DY54" s="963"/>
      <c r="DZ54" s="981"/>
      <c r="EA54" s="54"/>
    </row>
    <row r="55" spans="1:131" s="51" customFormat="1" ht="26.25" customHeight="1" x14ac:dyDescent="0.2">
      <c r="A55" s="59">
        <v>28</v>
      </c>
      <c r="B55" s="962"/>
      <c r="C55" s="963"/>
      <c r="D55" s="963"/>
      <c r="E55" s="963"/>
      <c r="F55" s="963"/>
      <c r="G55" s="963"/>
      <c r="H55" s="963"/>
      <c r="I55" s="963"/>
      <c r="J55" s="963"/>
      <c r="K55" s="963"/>
      <c r="L55" s="963"/>
      <c r="M55" s="963"/>
      <c r="N55" s="963"/>
      <c r="O55" s="963"/>
      <c r="P55" s="964"/>
      <c r="Q55" s="989"/>
      <c r="R55" s="990"/>
      <c r="S55" s="990"/>
      <c r="T55" s="990"/>
      <c r="U55" s="990"/>
      <c r="V55" s="990"/>
      <c r="W55" s="990"/>
      <c r="X55" s="990"/>
      <c r="Y55" s="990"/>
      <c r="Z55" s="990"/>
      <c r="AA55" s="990"/>
      <c r="AB55" s="990"/>
      <c r="AC55" s="990"/>
      <c r="AD55" s="990"/>
      <c r="AE55" s="991"/>
      <c r="AF55" s="992"/>
      <c r="AG55" s="970"/>
      <c r="AH55" s="970"/>
      <c r="AI55" s="970"/>
      <c r="AJ55" s="993"/>
      <c r="AK55" s="994"/>
      <c r="AL55" s="990"/>
      <c r="AM55" s="990"/>
      <c r="AN55" s="990"/>
      <c r="AO55" s="990"/>
      <c r="AP55" s="990"/>
      <c r="AQ55" s="990"/>
      <c r="AR55" s="990"/>
      <c r="AS55" s="990"/>
      <c r="AT55" s="990"/>
      <c r="AU55" s="990"/>
      <c r="AV55" s="990"/>
      <c r="AW55" s="990"/>
      <c r="AX55" s="990"/>
      <c r="AY55" s="990"/>
      <c r="AZ55" s="995"/>
      <c r="BA55" s="995"/>
      <c r="BB55" s="995"/>
      <c r="BC55" s="995"/>
      <c r="BD55" s="995"/>
      <c r="BE55" s="967"/>
      <c r="BF55" s="967"/>
      <c r="BG55" s="967"/>
      <c r="BH55" s="967"/>
      <c r="BI55" s="968"/>
      <c r="BJ55" s="63"/>
      <c r="BK55" s="63"/>
      <c r="BL55" s="63"/>
      <c r="BM55" s="63"/>
      <c r="BN55" s="63"/>
      <c r="BO55" s="62"/>
      <c r="BP55" s="62"/>
      <c r="BQ55" s="59">
        <v>49</v>
      </c>
      <c r="BR55" s="87"/>
      <c r="BS55" s="962"/>
      <c r="BT55" s="963"/>
      <c r="BU55" s="963"/>
      <c r="BV55" s="963"/>
      <c r="BW55" s="963"/>
      <c r="BX55" s="963"/>
      <c r="BY55" s="963"/>
      <c r="BZ55" s="963"/>
      <c r="CA55" s="963"/>
      <c r="CB55" s="963"/>
      <c r="CC55" s="963"/>
      <c r="CD55" s="963"/>
      <c r="CE55" s="963"/>
      <c r="CF55" s="963"/>
      <c r="CG55" s="964"/>
      <c r="CH55" s="969"/>
      <c r="CI55" s="970"/>
      <c r="CJ55" s="970"/>
      <c r="CK55" s="970"/>
      <c r="CL55" s="980"/>
      <c r="CM55" s="969"/>
      <c r="CN55" s="970"/>
      <c r="CO55" s="970"/>
      <c r="CP55" s="970"/>
      <c r="CQ55" s="980"/>
      <c r="CR55" s="969"/>
      <c r="CS55" s="970"/>
      <c r="CT55" s="970"/>
      <c r="CU55" s="970"/>
      <c r="CV55" s="980"/>
      <c r="CW55" s="969"/>
      <c r="CX55" s="970"/>
      <c r="CY55" s="970"/>
      <c r="CZ55" s="970"/>
      <c r="DA55" s="980"/>
      <c r="DB55" s="969"/>
      <c r="DC55" s="970"/>
      <c r="DD55" s="970"/>
      <c r="DE55" s="970"/>
      <c r="DF55" s="980"/>
      <c r="DG55" s="969"/>
      <c r="DH55" s="970"/>
      <c r="DI55" s="970"/>
      <c r="DJ55" s="970"/>
      <c r="DK55" s="980"/>
      <c r="DL55" s="969"/>
      <c r="DM55" s="970"/>
      <c r="DN55" s="970"/>
      <c r="DO55" s="970"/>
      <c r="DP55" s="980"/>
      <c r="DQ55" s="969"/>
      <c r="DR55" s="970"/>
      <c r="DS55" s="970"/>
      <c r="DT55" s="970"/>
      <c r="DU55" s="980"/>
      <c r="DV55" s="962"/>
      <c r="DW55" s="963"/>
      <c r="DX55" s="963"/>
      <c r="DY55" s="963"/>
      <c r="DZ55" s="981"/>
      <c r="EA55" s="54"/>
    </row>
    <row r="56" spans="1:131" s="51" customFormat="1" ht="26.25" customHeight="1" x14ac:dyDescent="0.2">
      <c r="A56" s="59">
        <v>29</v>
      </c>
      <c r="B56" s="962"/>
      <c r="C56" s="963"/>
      <c r="D56" s="963"/>
      <c r="E56" s="963"/>
      <c r="F56" s="963"/>
      <c r="G56" s="963"/>
      <c r="H56" s="963"/>
      <c r="I56" s="963"/>
      <c r="J56" s="963"/>
      <c r="K56" s="963"/>
      <c r="L56" s="963"/>
      <c r="M56" s="963"/>
      <c r="N56" s="963"/>
      <c r="O56" s="963"/>
      <c r="P56" s="964"/>
      <c r="Q56" s="989"/>
      <c r="R56" s="990"/>
      <c r="S56" s="990"/>
      <c r="T56" s="990"/>
      <c r="U56" s="990"/>
      <c r="V56" s="990"/>
      <c r="W56" s="990"/>
      <c r="X56" s="990"/>
      <c r="Y56" s="990"/>
      <c r="Z56" s="990"/>
      <c r="AA56" s="990"/>
      <c r="AB56" s="990"/>
      <c r="AC56" s="990"/>
      <c r="AD56" s="990"/>
      <c r="AE56" s="991"/>
      <c r="AF56" s="992"/>
      <c r="AG56" s="970"/>
      <c r="AH56" s="970"/>
      <c r="AI56" s="970"/>
      <c r="AJ56" s="993"/>
      <c r="AK56" s="994"/>
      <c r="AL56" s="990"/>
      <c r="AM56" s="990"/>
      <c r="AN56" s="990"/>
      <c r="AO56" s="990"/>
      <c r="AP56" s="990"/>
      <c r="AQ56" s="990"/>
      <c r="AR56" s="990"/>
      <c r="AS56" s="990"/>
      <c r="AT56" s="990"/>
      <c r="AU56" s="990"/>
      <c r="AV56" s="990"/>
      <c r="AW56" s="990"/>
      <c r="AX56" s="990"/>
      <c r="AY56" s="990"/>
      <c r="AZ56" s="995"/>
      <c r="BA56" s="995"/>
      <c r="BB56" s="995"/>
      <c r="BC56" s="995"/>
      <c r="BD56" s="995"/>
      <c r="BE56" s="967"/>
      <c r="BF56" s="967"/>
      <c r="BG56" s="967"/>
      <c r="BH56" s="967"/>
      <c r="BI56" s="968"/>
      <c r="BJ56" s="63"/>
      <c r="BK56" s="63"/>
      <c r="BL56" s="63"/>
      <c r="BM56" s="63"/>
      <c r="BN56" s="63"/>
      <c r="BO56" s="62"/>
      <c r="BP56" s="62"/>
      <c r="BQ56" s="59">
        <v>50</v>
      </c>
      <c r="BR56" s="87"/>
      <c r="BS56" s="962"/>
      <c r="BT56" s="963"/>
      <c r="BU56" s="963"/>
      <c r="BV56" s="963"/>
      <c r="BW56" s="963"/>
      <c r="BX56" s="963"/>
      <c r="BY56" s="963"/>
      <c r="BZ56" s="963"/>
      <c r="CA56" s="963"/>
      <c r="CB56" s="963"/>
      <c r="CC56" s="963"/>
      <c r="CD56" s="963"/>
      <c r="CE56" s="963"/>
      <c r="CF56" s="963"/>
      <c r="CG56" s="964"/>
      <c r="CH56" s="969"/>
      <c r="CI56" s="970"/>
      <c r="CJ56" s="970"/>
      <c r="CK56" s="970"/>
      <c r="CL56" s="980"/>
      <c r="CM56" s="969"/>
      <c r="CN56" s="970"/>
      <c r="CO56" s="970"/>
      <c r="CP56" s="970"/>
      <c r="CQ56" s="980"/>
      <c r="CR56" s="969"/>
      <c r="CS56" s="970"/>
      <c r="CT56" s="970"/>
      <c r="CU56" s="970"/>
      <c r="CV56" s="980"/>
      <c r="CW56" s="969"/>
      <c r="CX56" s="970"/>
      <c r="CY56" s="970"/>
      <c r="CZ56" s="970"/>
      <c r="DA56" s="980"/>
      <c r="DB56" s="969"/>
      <c r="DC56" s="970"/>
      <c r="DD56" s="970"/>
      <c r="DE56" s="970"/>
      <c r="DF56" s="980"/>
      <c r="DG56" s="969"/>
      <c r="DH56" s="970"/>
      <c r="DI56" s="970"/>
      <c r="DJ56" s="970"/>
      <c r="DK56" s="980"/>
      <c r="DL56" s="969"/>
      <c r="DM56" s="970"/>
      <c r="DN56" s="970"/>
      <c r="DO56" s="970"/>
      <c r="DP56" s="980"/>
      <c r="DQ56" s="969"/>
      <c r="DR56" s="970"/>
      <c r="DS56" s="970"/>
      <c r="DT56" s="970"/>
      <c r="DU56" s="980"/>
      <c r="DV56" s="962"/>
      <c r="DW56" s="963"/>
      <c r="DX56" s="963"/>
      <c r="DY56" s="963"/>
      <c r="DZ56" s="981"/>
      <c r="EA56" s="54"/>
    </row>
    <row r="57" spans="1:131" s="51" customFormat="1" ht="26.25" customHeight="1" x14ac:dyDescent="0.2">
      <c r="A57" s="59">
        <v>30</v>
      </c>
      <c r="B57" s="962"/>
      <c r="C57" s="963"/>
      <c r="D57" s="963"/>
      <c r="E57" s="963"/>
      <c r="F57" s="963"/>
      <c r="G57" s="963"/>
      <c r="H57" s="963"/>
      <c r="I57" s="963"/>
      <c r="J57" s="963"/>
      <c r="K57" s="963"/>
      <c r="L57" s="963"/>
      <c r="M57" s="963"/>
      <c r="N57" s="963"/>
      <c r="O57" s="963"/>
      <c r="P57" s="964"/>
      <c r="Q57" s="989"/>
      <c r="R57" s="990"/>
      <c r="S57" s="990"/>
      <c r="T57" s="990"/>
      <c r="U57" s="990"/>
      <c r="V57" s="990"/>
      <c r="W57" s="990"/>
      <c r="X57" s="990"/>
      <c r="Y57" s="990"/>
      <c r="Z57" s="990"/>
      <c r="AA57" s="990"/>
      <c r="AB57" s="990"/>
      <c r="AC57" s="990"/>
      <c r="AD57" s="990"/>
      <c r="AE57" s="991"/>
      <c r="AF57" s="992"/>
      <c r="AG57" s="970"/>
      <c r="AH57" s="970"/>
      <c r="AI57" s="970"/>
      <c r="AJ57" s="993"/>
      <c r="AK57" s="994"/>
      <c r="AL57" s="990"/>
      <c r="AM57" s="990"/>
      <c r="AN57" s="990"/>
      <c r="AO57" s="990"/>
      <c r="AP57" s="990"/>
      <c r="AQ57" s="990"/>
      <c r="AR57" s="990"/>
      <c r="AS57" s="990"/>
      <c r="AT57" s="990"/>
      <c r="AU57" s="990"/>
      <c r="AV57" s="990"/>
      <c r="AW57" s="990"/>
      <c r="AX57" s="990"/>
      <c r="AY57" s="990"/>
      <c r="AZ57" s="995"/>
      <c r="BA57" s="995"/>
      <c r="BB57" s="995"/>
      <c r="BC57" s="995"/>
      <c r="BD57" s="995"/>
      <c r="BE57" s="967"/>
      <c r="BF57" s="967"/>
      <c r="BG57" s="967"/>
      <c r="BH57" s="967"/>
      <c r="BI57" s="968"/>
      <c r="BJ57" s="63"/>
      <c r="BK57" s="63"/>
      <c r="BL57" s="63"/>
      <c r="BM57" s="63"/>
      <c r="BN57" s="63"/>
      <c r="BO57" s="62"/>
      <c r="BP57" s="62"/>
      <c r="BQ57" s="59">
        <v>51</v>
      </c>
      <c r="BR57" s="87"/>
      <c r="BS57" s="962"/>
      <c r="BT57" s="963"/>
      <c r="BU57" s="963"/>
      <c r="BV57" s="963"/>
      <c r="BW57" s="963"/>
      <c r="BX57" s="963"/>
      <c r="BY57" s="963"/>
      <c r="BZ57" s="963"/>
      <c r="CA57" s="963"/>
      <c r="CB57" s="963"/>
      <c r="CC57" s="963"/>
      <c r="CD57" s="963"/>
      <c r="CE57" s="963"/>
      <c r="CF57" s="963"/>
      <c r="CG57" s="964"/>
      <c r="CH57" s="969"/>
      <c r="CI57" s="970"/>
      <c r="CJ57" s="970"/>
      <c r="CK57" s="970"/>
      <c r="CL57" s="980"/>
      <c r="CM57" s="969"/>
      <c r="CN57" s="970"/>
      <c r="CO57" s="970"/>
      <c r="CP57" s="970"/>
      <c r="CQ57" s="980"/>
      <c r="CR57" s="969"/>
      <c r="CS57" s="970"/>
      <c r="CT57" s="970"/>
      <c r="CU57" s="970"/>
      <c r="CV57" s="980"/>
      <c r="CW57" s="969"/>
      <c r="CX57" s="970"/>
      <c r="CY57" s="970"/>
      <c r="CZ57" s="970"/>
      <c r="DA57" s="980"/>
      <c r="DB57" s="969"/>
      <c r="DC57" s="970"/>
      <c r="DD57" s="970"/>
      <c r="DE57" s="970"/>
      <c r="DF57" s="980"/>
      <c r="DG57" s="969"/>
      <c r="DH57" s="970"/>
      <c r="DI57" s="970"/>
      <c r="DJ57" s="970"/>
      <c r="DK57" s="980"/>
      <c r="DL57" s="969"/>
      <c r="DM57" s="970"/>
      <c r="DN57" s="970"/>
      <c r="DO57" s="970"/>
      <c r="DP57" s="980"/>
      <c r="DQ57" s="969"/>
      <c r="DR57" s="970"/>
      <c r="DS57" s="970"/>
      <c r="DT57" s="970"/>
      <c r="DU57" s="980"/>
      <c r="DV57" s="962"/>
      <c r="DW57" s="963"/>
      <c r="DX57" s="963"/>
      <c r="DY57" s="963"/>
      <c r="DZ57" s="981"/>
      <c r="EA57" s="54"/>
    </row>
    <row r="58" spans="1:131" s="51" customFormat="1" ht="26.25" customHeight="1" x14ac:dyDescent="0.2">
      <c r="A58" s="59">
        <v>31</v>
      </c>
      <c r="B58" s="962"/>
      <c r="C58" s="963"/>
      <c r="D58" s="963"/>
      <c r="E58" s="963"/>
      <c r="F58" s="963"/>
      <c r="G58" s="963"/>
      <c r="H58" s="963"/>
      <c r="I58" s="963"/>
      <c r="J58" s="963"/>
      <c r="K58" s="963"/>
      <c r="L58" s="963"/>
      <c r="M58" s="963"/>
      <c r="N58" s="963"/>
      <c r="O58" s="963"/>
      <c r="P58" s="964"/>
      <c r="Q58" s="989"/>
      <c r="R58" s="990"/>
      <c r="S58" s="990"/>
      <c r="T58" s="990"/>
      <c r="U58" s="990"/>
      <c r="V58" s="990"/>
      <c r="W58" s="990"/>
      <c r="X58" s="990"/>
      <c r="Y58" s="990"/>
      <c r="Z58" s="990"/>
      <c r="AA58" s="990"/>
      <c r="AB58" s="990"/>
      <c r="AC58" s="990"/>
      <c r="AD58" s="990"/>
      <c r="AE58" s="991"/>
      <c r="AF58" s="992"/>
      <c r="AG58" s="970"/>
      <c r="AH58" s="970"/>
      <c r="AI58" s="970"/>
      <c r="AJ58" s="993"/>
      <c r="AK58" s="994"/>
      <c r="AL58" s="990"/>
      <c r="AM58" s="990"/>
      <c r="AN58" s="990"/>
      <c r="AO58" s="990"/>
      <c r="AP58" s="990"/>
      <c r="AQ58" s="990"/>
      <c r="AR58" s="990"/>
      <c r="AS58" s="990"/>
      <c r="AT58" s="990"/>
      <c r="AU58" s="990"/>
      <c r="AV58" s="990"/>
      <c r="AW58" s="990"/>
      <c r="AX58" s="990"/>
      <c r="AY58" s="990"/>
      <c r="AZ58" s="995"/>
      <c r="BA58" s="995"/>
      <c r="BB58" s="995"/>
      <c r="BC58" s="995"/>
      <c r="BD58" s="995"/>
      <c r="BE58" s="967"/>
      <c r="BF58" s="967"/>
      <c r="BG58" s="967"/>
      <c r="BH58" s="967"/>
      <c r="BI58" s="968"/>
      <c r="BJ58" s="63"/>
      <c r="BK58" s="63"/>
      <c r="BL58" s="63"/>
      <c r="BM58" s="63"/>
      <c r="BN58" s="63"/>
      <c r="BO58" s="62"/>
      <c r="BP58" s="62"/>
      <c r="BQ58" s="59">
        <v>52</v>
      </c>
      <c r="BR58" s="87"/>
      <c r="BS58" s="962"/>
      <c r="BT58" s="963"/>
      <c r="BU58" s="963"/>
      <c r="BV58" s="963"/>
      <c r="BW58" s="963"/>
      <c r="BX58" s="963"/>
      <c r="BY58" s="963"/>
      <c r="BZ58" s="963"/>
      <c r="CA58" s="963"/>
      <c r="CB58" s="963"/>
      <c r="CC58" s="963"/>
      <c r="CD58" s="963"/>
      <c r="CE58" s="963"/>
      <c r="CF58" s="963"/>
      <c r="CG58" s="964"/>
      <c r="CH58" s="969"/>
      <c r="CI58" s="970"/>
      <c r="CJ58" s="970"/>
      <c r="CK58" s="970"/>
      <c r="CL58" s="980"/>
      <c r="CM58" s="969"/>
      <c r="CN58" s="970"/>
      <c r="CO58" s="970"/>
      <c r="CP58" s="970"/>
      <c r="CQ58" s="980"/>
      <c r="CR58" s="969"/>
      <c r="CS58" s="970"/>
      <c r="CT58" s="970"/>
      <c r="CU58" s="970"/>
      <c r="CV58" s="980"/>
      <c r="CW58" s="969"/>
      <c r="CX58" s="970"/>
      <c r="CY58" s="970"/>
      <c r="CZ58" s="970"/>
      <c r="DA58" s="980"/>
      <c r="DB58" s="969"/>
      <c r="DC58" s="970"/>
      <c r="DD58" s="970"/>
      <c r="DE58" s="970"/>
      <c r="DF58" s="980"/>
      <c r="DG58" s="969"/>
      <c r="DH58" s="970"/>
      <c r="DI58" s="970"/>
      <c r="DJ58" s="970"/>
      <c r="DK58" s="980"/>
      <c r="DL58" s="969"/>
      <c r="DM58" s="970"/>
      <c r="DN58" s="970"/>
      <c r="DO58" s="970"/>
      <c r="DP58" s="980"/>
      <c r="DQ58" s="969"/>
      <c r="DR58" s="970"/>
      <c r="DS58" s="970"/>
      <c r="DT58" s="970"/>
      <c r="DU58" s="980"/>
      <c r="DV58" s="962"/>
      <c r="DW58" s="963"/>
      <c r="DX58" s="963"/>
      <c r="DY58" s="963"/>
      <c r="DZ58" s="981"/>
      <c r="EA58" s="54"/>
    </row>
    <row r="59" spans="1:131" s="51" customFormat="1" ht="26.25" customHeight="1" x14ac:dyDescent="0.2">
      <c r="A59" s="59">
        <v>32</v>
      </c>
      <c r="B59" s="962"/>
      <c r="C59" s="963"/>
      <c r="D59" s="963"/>
      <c r="E59" s="963"/>
      <c r="F59" s="963"/>
      <c r="G59" s="963"/>
      <c r="H59" s="963"/>
      <c r="I59" s="963"/>
      <c r="J59" s="963"/>
      <c r="K59" s="963"/>
      <c r="L59" s="963"/>
      <c r="M59" s="963"/>
      <c r="N59" s="963"/>
      <c r="O59" s="963"/>
      <c r="P59" s="964"/>
      <c r="Q59" s="989"/>
      <c r="R59" s="990"/>
      <c r="S59" s="990"/>
      <c r="T59" s="990"/>
      <c r="U59" s="990"/>
      <c r="V59" s="990"/>
      <c r="W59" s="990"/>
      <c r="X59" s="990"/>
      <c r="Y59" s="990"/>
      <c r="Z59" s="990"/>
      <c r="AA59" s="990"/>
      <c r="AB59" s="990"/>
      <c r="AC59" s="990"/>
      <c r="AD59" s="990"/>
      <c r="AE59" s="991"/>
      <c r="AF59" s="992"/>
      <c r="AG59" s="970"/>
      <c r="AH59" s="970"/>
      <c r="AI59" s="970"/>
      <c r="AJ59" s="993"/>
      <c r="AK59" s="994"/>
      <c r="AL59" s="990"/>
      <c r="AM59" s="990"/>
      <c r="AN59" s="990"/>
      <c r="AO59" s="990"/>
      <c r="AP59" s="990"/>
      <c r="AQ59" s="990"/>
      <c r="AR59" s="990"/>
      <c r="AS59" s="990"/>
      <c r="AT59" s="990"/>
      <c r="AU59" s="990"/>
      <c r="AV59" s="990"/>
      <c r="AW59" s="990"/>
      <c r="AX59" s="990"/>
      <c r="AY59" s="990"/>
      <c r="AZ59" s="995"/>
      <c r="BA59" s="995"/>
      <c r="BB59" s="995"/>
      <c r="BC59" s="995"/>
      <c r="BD59" s="995"/>
      <c r="BE59" s="967"/>
      <c r="BF59" s="967"/>
      <c r="BG59" s="967"/>
      <c r="BH59" s="967"/>
      <c r="BI59" s="968"/>
      <c r="BJ59" s="63"/>
      <c r="BK59" s="63"/>
      <c r="BL59" s="63"/>
      <c r="BM59" s="63"/>
      <c r="BN59" s="63"/>
      <c r="BO59" s="62"/>
      <c r="BP59" s="62"/>
      <c r="BQ59" s="59">
        <v>53</v>
      </c>
      <c r="BR59" s="87"/>
      <c r="BS59" s="962"/>
      <c r="BT59" s="963"/>
      <c r="BU59" s="963"/>
      <c r="BV59" s="963"/>
      <c r="BW59" s="963"/>
      <c r="BX59" s="963"/>
      <c r="BY59" s="963"/>
      <c r="BZ59" s="963"/>
      <c r="CA59" s="963"/>
      <c r="CB59" s="963"/>
      <c r="CC59" s="963"/>
      <c r="CD59" s="963"/>
      <c r="CE59" s="963"/>
      <c r="CF59" s="963"/>
      <c r="CG59" s="964"/>
      <c r="CH59" s="969"/>
      <c r="CI59" s="970"/>
      <c r="CJ59" s="970"/>
      <c r="CK59" s="970"/>
      <c r="CL59" s="980"/>
      <c r="CM59" s="969"/>
      <c r="CN59" s="970"/>
      <c r="CO59" s="970"/>
      <c r="CP59" s="970"/>
      <c r="CQ59" s="980"/>
      <c r="CR59" s="969"/>
      <c r="CS59" s="970"/>
      <c r="CT59" s="970"/>
      <c r="CU59" s="970"/>
      <c r="CV59" s="980"/>
      <c r="CW59" s="969"/>
      <c r="CX59" s="970"/>
      <c r="CY59" s="970"/>
      <c r="CZ59" s="970"/>
      <c r="DA59" s="980"/>
      <c r="DB59" s="969"/>
      <c r="DC59" s="970"/>
      <c r="DD59" s="970"/>
      <c r="DE59" s="970"/>
      <c r="DF59" s="980"/>
      <c r="DG59" s="969"/>
      <c r="DH59" s="970"/>
      <c r="DI59" s="970"/>
      <c r="DJ59" s="970"/>
      <c r="DK59" s="980"/>
      <c r="DL59" s="969"/>
      <c r="DM59" s="970"/>
      <c r="DN59" s="970"/>
      <c r="DO59" s="970"/>
      <c r="DP59" s="980"/>
      <c r="DQ59" s="969"/>
      <c r="DR59" s="970"/>
      <c r="DS59" s="970"/>
      <c r="DT59" s="970"/>
      <c r="DU59" s="980"/>
      <c r="DV59" s="962"/>
      <c r="DW59" s="963"/>
      <c r="DX59" s="963"/>
      <c r="DY59" s="963"/>
      <c r="DZ59" s="981"/>
      <c r="EA59" s="54"/>
    </row>
    <row r="60" spans="1:131" s="51" customFormat="1" ht="26.25" customHeight="1" x14ac:dyDescent="0.2">
      <c r="A60" s="59">
        <v>33</v>
      </c>
      <c r="B60" s="962"/>
      <c r="C60" s="963"/>
      <c r="D60" s="963"/>
      <c r="E60" s="963"/>
      <c r="F60" s="963"/>
      <c r="G60" s="963"/>
      <c r="H60" s="963"/>
      <c r="I60" s="963"/>
      <c r="J60" s="963"/>
      <c r="K60" s="963"/>
      <c r="L60" s="963"/>
      <c r="M60" s="963"/>
      <c r="N60" s="963"/>
      <c r="O60" s="963"/>
      <c r="P60" s="964"/>
      <c r="Q60" s="989"/>
      <c r="R60" s="990"/>
      <c r="S60" s="990"/>
      <c r="T60" s="990"/>
      <c r="U60" s="990"/>
      <c r="V60" s="990"/>
      <c r="W60" s="990"/>
      <c r="X60" s="990"/>
      <c r="Y60" s="990"/>
      <c r="Z60" s="990"/>
      <c r="AA60" s="990"/>
      <c r="AB60" s="990"/>
      <c r="AC60" s="990"/>
      <c r="AD60" s="990"/>
      <c r="AE60" s="991"/>
      <c r="AF60" s="992"/>
      <c r="AG60" s="970"/>
      <c r="AH60" s="970"/>
      <c r="AI60" s="970"/>
      <c r="AJ60" s="993"/>
      <c r="AK60" s="994"/>
      <c r="AL60" s="990"/>
      <c r="AM60" s="990"/>
      <c r="AN60" s="990"/>
      <c r="AO60" s="990"/>
      <c r="AP60" s="990"/>
      <c r="AQ60" s="990"/>
      <c r="AR60" s="990"/>
      <c r="AS60" s="990"/>
      <c r="AT60" s="990"/>
      <c r="AU60" s="990"/>
      <c r="AV60" s="990"/>
      <c r="AW60" s="990"/>
      <c r="AX60" s="990"/>
      <c r="AY60" s="990"/>
      <c r="AZ60" s="995"/>
      <c r="BA60" s="995"/>
      <c r="BB60" s="995"/>
      <c r="BC60" s="995"/>
      <c r="BD60" s="995"/>
      <c r="BE60" s="967"/>
      <c r="BF60" s="967"/>
      <c r="BG60" s="967"/>
      <c r="BH60" s="967"/>
      <c r="BI60" s="968"/>
      <c r="BJ60" s="63"/>
      <c r="BK60" s="63"/>
      <c r="BL60" s="63"/>
      <c r="BM60" s="63"/>
      <c r="BN60" s="63"/>
      <c r="BO60" s="62"/>
      <c r="BP60" s="62"/>
      <c r="BQ60" s="59">
        <v>54</v>
      </c>
      <c r="BR60" s="87"/>
      <c r="BS60" s="962"/>
      <c r="BT60" s="963"/>
      <c r="BU60" s="963"/>
      <c r="BV60" s="963"/>
      <c r="BW60" s="963"/>
      <c r="BX60" s="963"/>
      <c r="BY60" s="963"/>
      <c r="BZ60" s="963"/>
      <c r="CA60" s="963"/>
      <c r="CB60" s="963"/>
      <c r="CC60" s="963"/>
      <c r="CD60" s="963"/>
      <c r="CE60" s="963"/>
      <c r="CF60" s="963"/>
      <c r="CG60" s="964"/>
      <c r="CH60" s="969"/>
      <c r="CI60" s="970"/>
      <c r="CJ60" s="970"/>
      <c r="CK60" s="970"/>
      <c r="CL60" s="980"/>
      <c r="CM60" s="969"/>
      <c r="CN60" s="970"/>
      <c r="CO60" s="970"/>
      <c r="CP60" s="970"/>
      <c r="CQ60" s="980"/>
      <c r="CR60" s="969"/>
      <c r="CS60" s="970"/>
      <c r="CT60" s="970"/>
      <c r="CU60" s="970"/>
      <c r="CV60" s="980"/>
      <c r="CW60" s="969"/>
      <c r="CX60" s="970"/>
      <c r="CY60" s="970"/>
      <c r="CZ60" s="970"/>
      <c r="DA60" s="980"/>
      <c r="DB60" s="969"/>
      <c r="DC60" s="970"/>
      <c r="DD60" s="970"/>
      <c r="DE60" s="970"/>
      <c r="DF60" s="980"/>
      <c r="DG60" s="969"/>
      <c r="DH60" s="970"/>
      <c r="DI60" s="970"/>
      <c r="DJ60" s="970"/>
      <c r="DK60" s="980"/>
      <c r="DL60" s="969"/>
      <c r="DM60" s="970"/>
      <c r="DN60" s="970"/>
      <c r="DO60" s="970"/>
      <c r="DP60" s="980"/>
      <c r="DQ60" s="969"/>
      <c r="DR60" s="970"/>
      <c r="DS60" s="970"/>
      <c r="DT60" s="970"/>
      <c r="DU60" s="980"/>
      <c r="DV60" s="962"/>
      <c r="DW60" s="963"/>
      <c r="DX60" s="963"/>
      <c r="DY60" s="963"/>
      <c r="DZ60" s="981"/>
      <c r="EA60" s="54"/>
    </row>
    <row r="61" spans="1:131" s="51" customFormat="1" ht="26.25" customHeight="1" x14ac:dyDescent="0.2">
      <c r="A61" s="59">
        <v>34</v>
      </c>
      <c r="B61" s="962"/>
      <c r="C61" s="963"/>
      <c r="D61" s="963"/>
      <c r="E61" s="963"/>
      <c r="F61" s="963"/>
      <c r="G61" s="963"/>
      <c r="H61" s="963"/>
      <c r="I61" s="963"/>
      <c r="J61" s="963"/>
      <c r="K61" s="963"/>
      <c r="L61" s="963"/>
      <c r="M61" s="963"/>
      <c r="N61" s="963"/>
      <c r="O61" s="963"/>
      <c r="P61" s="964"/>
      <c r="Q61" s="989"/>
      <c r="R61" s="990"/>
      <c r="S61" s="990"/>
      <c r="T61" s="990"/>
      <c r="U61" s="990"/>
      <c r="V61" s="990"/>
      <c r="W61" s="990"/>
      <c r="X61" s="990"/>
      <c r="Y61" s="990"/>
      <c r="Z61" s="990"/>
      <c r="AA61" s="990"/>
      <c r="AB61" s="990"/>
      <c r="AC61" s="990"/>
      <c r="AD61" s="990"/>
      <c r="AE61" s="991"/>
      <c r="AF61" s="992"/>
      <c r="AG61" s="970"/>
      <c r="AH61" s="970"/>
      <c r="AI61" s="970"/>
      <c r="AJ61" s="993"/>
      <c r="AK61" s="994"/>
      <c r="AL61" s="990"/>
      <c r="AM61" s="990"/>
      <c r="AN61" s="990"/>
      <c r="AO61" s="990"/>
      <c r="AP61" s="990"/>
      <c r="AQ61" s="990"/>
      <c r="AR61" s="990"/>
      <c r="AS61" s="990"/>
      <c r="AT61" s="990"/>
      <c r="AU61" s="990"/>
      <c r="AV61" s="990"/>
      <c r="AW61" s="990"/>
      <c r="AX61" s="990"/>
      <c r="AY61" s="990"/>
      <c r="AZ61" s="995"/>
      <c r="BA61" s="995"/>
      <c r="BB61" s="995"/>
      <c r="BC61" s="995"/>
      <c r="BD61" s="995"/>
      <c r="BE61" s="967"/>
      <c r="BF61" s="967"/>
      <c r="BG61" s="967"/>
      <c r="BH61" s="967"/>
      <c r="BI61" s="968"/>
      <c r="BJ61" s="63"/>
      <c r="BK61" s="63"/>
      <c r="BL61" s="63"/>
      <c r="BM61" s="63"/>
      <c r="BN61" s="63"/>
      <c r="BO61" s="62"/>
      <c r="BP61" s="62"/>
      <c r="BQ61" s="59">
        <v>55</v>
      </c>
      <c r="BR61" s="87"/>
      <c r="BS61" s="962"/>
      <c r="BT61" s="963"/>
      <c r="BU61" s="963"/>
      <c r="BV61" s="963"/>
      <c r="BW61" s="963"/>
      <c r="BX61" s="963"/>
      <c r="BY61" s="963"/>
      <c r="BZ61" s="963"/>
      <c r="CA61" s="963"/>
      <c r="CB61" s="963"/>
      <c r="CC61" s="963"/>
      <c r="CD61" s="963"/>
      <c r="CE61" s="963"/>
      <c r="CF61" s="963"/>
      <c r="CG61" s="964"/>
      <c r="CH61" s="969"/>
      <c r="CI61" s="970"/>
      <c r="CJ61" s="970"/>
      <c r="CK61" s="970"/>
      <c r="CL61" s="980"/>
      <c r="CM61" s="969"/>
      <c r="CN61" s="970"/>
      <c r="CO61" s="970"/>
      <c r="CP61" s="970"/>
      <c r="CQ61" s="980"/>
      <c r="CR61" s="969"/>
      <c r="CS61" s="970"/>
      <c r="CT61" s="970"/>
      <c r="CU61" s="970"/>
      <c r="CV61" s="980"/>
      <c r="CW61" s="969"/>
      <c r="CX61" s="970"/>
      <c r="CY61" s="970"/>
      <c r="CZ61" s="970"/>
      <c r="DA61" s="980"/>
      <c r="DB61" s="969"/>
      <c r="DC61" s="970"/>
      <c r="DD61" s="970"/>
      <c r="DE61" s="970"/>
      <c r="DF61" s="980"/>
      <c r="DG61" s="969"/>
      <c r="DH61" s="970"/>
      <c r="DI61" s="970"/>
      <c r="DJ61" s="970"/>
      <c r="DK61" s="980"/>
      <c r="DL61" s="969"/>
      <c r="DM61" s="970"/>
      <c r="DN61" s="970"/>
      <c r="DO61" s="970"/>
      <c r="DP61" s="980"/>
      <c r="DQ61" s="969"/>
      <c r="DR61" s="970"/>
      <c r="DS61" s="970"/>
      <c r="DT61" s="970"/>
      <c r="DU61" s="980"/>
      <c r="DV61" s="962"/>
      <c r="DW61" s="963"/>
      <c r="DX61" s="963"/>
      <c r="DY61" s="963"/>
      <c r="DZ61" s="981"/>
      <c r="EA61" s="54"/>
    </row>
    <row r="62" spans="1:131" s="51" customFormat="1" ht="26.25" customHeight="1" x14ac:dyDescent="0.2">
      <c r="A62" s="59">
        <v>35</v>
      </c>
      <c r="B62" s="962"/>
      <c r="C62" s="963"/>
      <c r="D62" s="963"/>
      <c r="E62" s="963"/>
      <c r="F62" s="963"/>
      <c r="G62" s="963"/>
      <c r="H62" s="963"/>
      <c r="I62" s="963"/>
      <c r="J62" s="963"/>
      <c r="K62" s="963"/>
      <c r="L62" s="963"/>
      <c r="M62" s="963"/>
      <c r="N62" s="963"/>
      <c r="O62" s="963"/>
      <c r="P62" s="964"/>
      <c r="Q62" s="989"/>
      <c r="R62" s="990"/>
      <c r="S62" s="990"/>
      <c r="T62" s="990"/>
      <c r="U62" s="990"/>
      <c r="V62" s="990"/>
      <c r="W62" s="990"/>
      <c r="X62" s="990"/>
      <c r="Y62" s="990"/>
      <c r="Z62" s="990"/>
      <c r="AA62" s="990"/>
      <c r="AB62" s="990"/>
      <c r="AC62" s="990"/>
      <c r="AD62" s="990"/>
      <c r="AE62" s="991"/>
      <c r="AF62" s="992"/>
      <c r="AG62" s="970"/>
      <c r="AH62" s="970"/>
      <c r="AI62" s="970"/>
      <c r="AJ62" s="993"/>
      <c r="AK62" s="994"/>
      <c r="AL62" s="990"/>
      <c r="AM62" s="990"/>
      <c r="AN62" s="990"/>
      <c r="AO62" s="990"/>
      <c r="AP62" s="990"/>
      <c r="AQ62" s="990"/>
      <c r="AR62" s="990"/>
      <c r="AS62" s="990"/>
      <c r="AT62" s="990"/>
      <c r="AU62" s="990"/>
      <c r="AV62" s="990"/>
      <c r="AW62" s="990"/>
      <c r="AX62" s="990"/>
      <c r="AY62" s="990"/>
      <c r="AZ62" s="995"/>
      <c r="BA62" s="995"/>
      <c r="BB62" s="995"/>
      <c r="BC62" s="995"/>
      <c r="BD62" s="995"/>
      <c r="BE62" s="967"/>
      <c r="BF62" s="967"/>
      <c r="BG62" s="967"/>
      <c r="BH62" s="967"/>
      <c r="BI62" s="968"/>
      <c r="BJ62" s="996" t="s">
        <v>457</v>
      </c>
      <c r="BK62" s="997"/>
      <c r="BL62" s="997"/>
      <c r="BM62" s="997"/>
      <c r="BN62" s="998"/>
      <c r="BO62" s="62"/>
      <c r="BP62" s="62"/>
      <c r="BQ62" s="59">
        <v>56</v>
      </c>
      <c r="BR62" s="87"/>
      <c r="BS62" s="962"/>
      <c r="BT62" s="963"/>
      <c r="BU62" s="963"/>
      <c r="BV62" s="963"/>
      <c r="BW62" s="963"/>
      <c r="BX62" s="963"/>
      <c r="BY62" s="963"/>
      <c r="BZ62" s="963"/>
      <c r="CA62" s="963"/>
      <c r="CB62" s="963"/>
      <c r="CC62" s="963"/>
      <c r="CD62" s="963"/>
      <c r="CE62" s="963"/>
      <c r="CF62" s="963"/>
      <c r="CG62" s="964"/>
      <c r="CH62" s="969"/>
      <c r="CI62" s="970"/>
      <c r="CJ62" s="970"/>
      <c r="CK62" s="970"/>
      <c r="CL62" s="980"/>
      <c r="CM62" s="969"/>
      <c r="CN62" s="970"/>
      <c r="CO62" s="970"/>
      <c r="CP62" s="970"/>
      <c r="CQ62" s="980"/>
      <c r="CR62" s="969"/>
      <c r="CS62" s="970"/>
      <c r="CT62" s="970"/>
      <c r="CU62" s="970"/>
      <c r="CV62" s="980"/>
      <c r="CW62" s="969"/>
      <c r="CX62" s="970"/>
      <c r="CY62" s="970"/>
      <c r="CZ62" s="970"/>
      <c r="DA62" s="980"/>
      <c r="DB62" s="969"/>
      <c r="DC62" s="970"/>
      <c r="DD62" s="970"/>
      <c r="DE62" s="970"/>
      <c r="DF62" s="980"/>
      <c r="DG62" s="969"/>
      <c r="DH62" s="970"/>
      <c r="DI62" s="970"/>
      <c r="DJ62" s="970"/>
      <c r="DK62" s="980"/>
      <c r="DL62" s="969"/>
      <c r="DM62" s="970"/>
      <c r="DN62" s="970"/>
      <c r="DO62" s="970"/>
      <c r="DP62" s="980"/>
      <c r="DQ62" s="969"/>
      <c r="DR62" s="970"/>
      <c r="DS62" s="970"/>
      <c r="DT62" s="970"/>
      <c r="DU62" s="980"/>
      <c r="DV62" s="962"/>
      <c r="DW62" s="963"/>
      <c r="DX62" s="963"/>
      <c r="DY62" s="963"/>
      <c r="DZ62" s="981"/>
      <c r="EA62" s="54"/>
    </row>
    <row r="63" spans="1:131" s="51" customFormat="1" ht="26.25" customHeight="1" x14ac:dyDescent="0.2">
      <c r="A63" s="60" t="s">
        <v>257</v>
      </c>
      <c r="B63" s="940" t="s">
        <v>376</v>
      </c>
      <c r="C63" s="941"/>
      <c r="D63" s="941"/>
      <c r="E63" s="941"/>
      <c r="F63" s="941"/>
      <c r="G63" s="941"/>
      <c r="H63" s="941"/>
      <c r="I63" s="941"/>
      <c r="J63" s="941"/>
      <c r="K63" s="941"/>
      <c r="L63" s="941"/>
      <c r="M63" s="941"/>
      <c r="N63" s="941"/>
      <c r="O63" s="941"/>
      <c r="P63" s="942"/>
      <c r="Q63" s="950"/>
      <c r="R63" s="951"/>
      <c r="S63" s="951"/>
      <c r="T63" s="951"/>
      <c r="U63" s="951"/>
      <c r="V63" s="951"/>
      <c r="W63" s="951"/>
      <c r="X63" s="951"/>
      <c r="Y63" s="951"/>
      <c r="Z63" s="951"/>
      <c r="AA63" s="951"/>
      <c r="AB63" s="951"/>
      <c r="AC63" s="951"/>
      <c r="AD63" s="951"/>
      <c r="AE63" s="982"/>
      <c r="AF63" s="983">
        <v>3532</v>
      </c>
      <c r="AG63" s="952"/>
      <c r="AH63" s="952"/>
      <c r="AI63" s="952"/>
      <c r="AJ63" s="984"/>
      <c r="AK63" s="985"/>
      <c r="AL63" s="951"/>
      <c r="AM63" s="951"/>
      <c r="AN63" s="951"/>
      <c r="AO63" s="951"/>
      <c r="AP63" s="952">
        <v>9679</v>
      </c>
      <c r="AQ63" s="952"/>
      <c r="AR63" s="952"/>
      <c r="AS63" s="952"/>
      <c r="AT63" s="952"/>
      <c r="AU63" s="952">
        <v>66</v>
      </c>
      <c r="AV63" s="952"/>
      <c r="AW63" s="952"/>
      <c r="AX63" s="952"/>
      <c r="AY63" s="952"/>
      <c r="AZ63" s="986"/>
      <c r="BA63" s="986"/>
      <c r="BB63" s="986"/>
      <c r="BC63" s="986"/>
      <c r="BD63" s="986"/>
      <c r="BE63" s="953"/>
      <c r="BF63" s="953"/>
      <c r="BG63" s="953"/>
      <c r="BH63" s="953"/>
      <c r="BI63" s="954"/>
      <c r="BJ63" s="987" t="s">
        <v>201</v>
      </c>
      <c r="BK63" s="947"/>
      <c r="BL63" s="947"/>
      <c r="BM63" s="947"/>
      <c r="BN63" s="988"/>
      <c r="BO63" s="62"/>
      <c r="BP63" s="62"/>
      <c r="BQ63" s="59">
        <v>57</v>
      </c>
      <c r="BR63" s="87"/>
      <c r="BS63" s="962"/>
      <c r="BT63" s="963"/>
      <c r="BU63" s="963"/>
      <c r="BV63" s="963"/>
      <c r="BW63" s="963"/>
      <c r="BX63" s="963"/>
      <c r="BY63" s="963"/>
      <c r="BZ63" s="963"/>
      <c r="CA63" s="963"/>
      <c r="CB63" s="963"/>
      <c r="CC63" s="963"/>
      <c r="CD63" s="963"/>
      <c r="CE63" s="963"/>
      <c r="CF63" s="963"/>
      <c r="CG63" s="964"/>
      <c r="CH63" s="969"/>
      <c r="CI63" s="970"/>
      <c r="CJ63" s="970"/>
      <c r="CK63" s="970"/>
      <c r="CL63" s="980"/>
      <c r="CM63" s="969"/>
      <c r="CN63" s="970"/>
      <c r="CO63" s="970"/>
      <c r="CP63" s="970"/>
      <c r="CQ63" s="980"/>
      <c r="CR63" s="969"/>
      <c r="CS63" s="970"/>
      <c r="CT63" s="970"/>
      <c r="CU63" s="970"/>
      <c r="CV63" s="980"/>
      <c r="CW63" s="969"/>
      <c r="CX63" s="970"/>
      <c r="CY63" s="970"/>
      <c r="CZ63" s="970"/>
      <c r="DA63" s="980"/>
      <c r="DB63" s="969"/>
      <c r="DC63" s="970"/>
      <c r="DD63" s="970"/>
      <c r="DE63" s="970"/>
      <c r="DF63" s="980"/>
      <c r="DG63" s="969"/>
      <c r="DH63" s="970"/>
      <c r="DI63" s="970"/>
      <c r="DJ63" s="970"/>
      <c r="DK63" s="980"/>
      <c r="DL63" s="969"/>
      <c r="DM63" s="970"/>
      <c r="DN63" s="970"/>
      <c r="DO63" s="970"/>
      <c r="DP63" s="980"/>
      <c r="DQ63" s="969"/>
      <c r="DR63" s="970"/>
      <c r="DS63" s="970"/>
      <c r="DT63" s="970"/>
      <c r="DU63" s="980"/>
      <c r="DV63" s="962"/>
      <c r="DW63" s="963"/>
      <c r="DX63" s="963"/>
      <c r="DY63" s="963"/>
      <c r="DZ63" s="981"/>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2"/>
      <c r="BT64" s="963"/>
      <c r="BU64" s="963"/>
      <c r="BV64" s="963"/>
      <c r="BW64" s="963"/>
      <c r="BX64" s="963"/>
      <c r="BY64" s="963"/>
      <c r="BZ64" s="963"/>
      <c r="CA64" s="963"/>
      <c r="CB64" s="963"/>
      <c r="CC64" s="963"/>
      <c r="CD64" s="963"/>
      <c r="CE64" s="963"/>
      <c r="CF64" s="963"/>
      <c r="CG64" s="964"/>
      <c r="CH64" s="969"/>
      <c r="CI64" s="970"/>
      <c r="CJ64" s="970"/>
      <c r="CK64" s="970"/>
      <c r="CL64" s="980"/>
      <c r="CM64" s="969"/>
      <c r="CN64" s="970"/>
      <c r="CO64" s="970"/>
      <c r="CP64" s="970"/>
      <c r="CQ64" s="980"/>
      <c r="CR64" s="969"/>
      <c r="CS64" s="970"/>
      <c r="CT64" s="970"/>
      <c r="CU64" s="970"/>
      <c r="CV64" s="980"/>
      <c r="CW64" s="969"/>
      <c r="CX64" s="970"/>
      <c r="CY64" s="970"/>
      <c r="CZ64" s="970"/>
      <c r="DA64" s="980"/>
      <c r="DB64" s="969"/>
      <c r="DC64" s="970"/>
      <c r="DD64" s="970"/>
      <c r="DE64" s="970"/>
      <c r="DF64" s="980"/>
      <c r="DG64" s="969"/>
      <c r="DH64" s="970"/>
      <c r="DI64" s="970"/>
      <c r="DJ64" s="970"/>
      <c r="DK64" s="980"/>
      <c r="DL64" s="969"/>
      <c r="DM64" s="970"/>
      <c r="DN64" s="970"/>
      <c r="DO64" s="970"/>
      <c r="DP64" s="980"/>
      <c r="DQ64" s="969"/>
      <c r="DR64" s="970"/>
      <c r="DS64" s="970"/>
      <c r="DT64" s="970"/>
      <c r="DU64" s="980"/>
      <c r="DV64" s="962"/>
      <c r="DW64" s="963"/>
      <c r="DX64" s="963"/>
      <c r="DY64" s="963"/>
      <c r="DZ64" s="981"/>
      <c r="EA64" s="54"/>
    </row>
    <row r="65" spans="1:131" s="51" customFormat="1" ht="26.25" customHeight="1" x14ac:dyDescent="0.2">
      <c r="A65" s="63" t="s">
        <v>447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2"/>
      <c r="BT65" s="963"/>
      <c r="BU65" s="963"/>
      <c r="BV65" s="963"/>
      <c r="BW65" s="963"/>
      <c r="BX65" s="963"/>
      <c r="BY65" s="963"/>
      <c r="BZ65" s="963"/>
      <c r="CA65" s="963"/>
      <c r="CB65" s="963"/>
      <c r="CC65" s="963"/>
      <c r="CD65" s="963"/>
      <c r="CE65" s="963"/>
      <c r="CF65" s="963"/>
      <c r="CG65" s="964"/>
      <c r="CH65" s="969"/>
      <c r="CI65" s="970"/>
      <c r="CJ65" s="970"/>
      <c r="CK65" s="970"/>
      <c r="CL65" s="980"/>
      <c r="CM65" s="969"/>
      <c r="CN65" s="970"/>
      <c r="CO65" s="970"/>
      <c r="CP65" s="970"/>
      <c r="CQ65" s="980"/>
      <c r="CR65" s="969"/>
      <c r="CS65" s="970"/>
      <c r="CT65" s="970"/>
      <c r="CU65" s="970"/>
      <c r="CV65" s="980"/>
      <c r="CW65" s="969"/>
      <c r="CX65" s="970"/>
      <c r="CY65" s="970"/>
      <c r="CZ65" s="970"/>
      <c r="DA65" s="980"/>
      <c r="DB65" s="969"/>
      <c r="DC65" s="970"/>
      <c r="DD65" s="970"/>
      <c r="DE65" s="970"/>
      <c r="DF65" s="980"/>
      <c r="DG65" s="969"/>
      <c r="DH65" s="970"/>
      <c r="DI65" s="970"/>
      <c r="DJ65" s="970"/>
      <c r="DK65" s="980"/>
      <c r="DL65" s="969"/>
      <c r="DM65" s="970"/>
      <c r="DN65" s="970"/>
      <c r="DO65" s="970"/>
      <c r="DP65" s="980"/>
      <c r="DQ65" s="969"/>
      <c r="DR65" s="970"/>
      <c r="DS65" s="970"/>
      <c r="DT65" s="970"/>
      <c r="DU65" s="980"/>
      <c r="DV65" s="962"/>
      <c r="DW65" s="963"/>
      <c r="DX65" s="963"/>
      <c r="DY65" s="963"/>
      <c r="DZ65" s="981"/>
      <c r="EA65" s="54"/>
    </row>
    <row r="66" spans="1:131" s="51" customFormat="1" ht="26.25" customHeight="1" x14ac:dyDescent="0.2">
      <c r="A66" s="698" t="s">
        <v>412</v>
      </c>
      <c r="B66" s="699"/>
      <c r="C66" s="699"/>
      <c r="D66" s="699"/>
      <c r="E66" s="699"/>
      <c r="F66" s="699"/>
      <c r="G66" s="699"/>
      <c r="H66" s="699"/>
      <c r="I66" s="699"/>
      <c r="J66" s="699"/>
      <c r="K66" s="699"/>
      <c r="L66" s="699"/>
      <c r="M66" s="699"/>
      <c r="N66" s="699"/>
      <c r="O66" s="699"/>
      <c r="P66" s="700"/>
      <c r="Q66" s="690" t="s">
        <v>450</v>
      </c>
      <c r="R66" s="691"/>
      <c r="S66" s="691"/>
      <c r="T66" s="691"/>
      <c r="U66" s="692"/>
      <c r="V66" s="690" t="s">
        <v>451</v>
      </c>
      <c r="W66" s="691"/>
      <c r="X66" s="691"/>
      <c r="Y66" s="691"/>
      <c r="Z66" s="692"/>
      <c r="AA66" s="690" t="s">
        <v>452</v>
      </c>
      <c r="AB66" s="691"/>
      <c r="AC66" s="691"/>
      <c r="AD66" s="691"/>
      <c r="AE66" s="692"/>
      <c r="AF66" s="704" t="s">
        <v>254</v>
      </c>
      <c r="AG66" s="705"/>
      <c r="AH66" s="705"/>
      <c r="AI66" s="705"/>
      <c r="AJ66" s="706"/>
      <c r="AK66" s="690" t="s">
        <v>386</v>
      </c>
      <c r="AL66" s="699"/>
      <c r="AM66" s="699"/>
      <c r="AN66" s="699"/>
      <c r="AO66" s="700"/>
      <c r="AP66" s="690" t="s">
        <v>356</v>
      </c>
      <c r="AQ66" s="691"/>
      <c r="AR66" s="691"/>
      <c r="AS66" s="691"/>
      <c r="AT66" s="692"/>
      <c r="AU66" s="690" t="s">
        <v>458</v>
      </c>
      <c r="AV66" s="691"/>
      <c r="AW66" s="691"/>
      <c r="AX66" s="691"/>
      <c r="AY66" s="692"/>
      <c r="AZ66" s="690" t="s">
        <v>440</v>
      </c>
      <c r="BA66" s="691"/>
      <c r="BB66" s="691"/>
      <c r="BC66" s="691"/>
      <c r="BD66" s="696"/>
      <c r="BE66" s="62"/>
      <c r="BF66" s="62"/>
      <c r="BG66" s="62"/>
      <c r="BH66" s="62"/>
      <c r="BI66" s="62"/>
      <c r="BJ66" s="62"/>
      <c r="BK66" s="62"/>
      <c r="BL66" s="62"/>
      <c r="BM66" s="62"/>
      <c r="BN66" s="62"/>
      <c r="BO66" s="62"/>
      <c r="BP66" s="62"/>
      <c r="BQ66" s="59">
        <v>60</v>
      </c>
      <c r="BR66" s="88"/>
      <c r="BS66" s="933"/>
      <c r="BT66" s="934"/>
      <c r="BU66" s="934"/>
      <c r="BV66" s="934"/>
      <c r="BW66" s="934"/>
      <c r="BX66" s="934"/>
      <c r="BY66" s="934"/>
      <c r="BZ66" s="934"/>
      <c r="CA66" s="934"/>
      <c r="CB66" s="934"/>
      <c r="CC66" s="934"/>
      <c r="CD66" s="934"/>
      <c r="CE66" s="934"/>
      <c r="CF66" s="934"/>
      <c r="CG66" s="935"/>
      <c r="CH66" s="936"/>
      <c r="CI66" s="937"/>
      <c r="CJ66" s="937"/>
      <c r="CK66" s="937"/>
      <c r="CL66" s="938"/>
      <c r="CM66" s="936"/>
      <c r="CN66" s="937"/>
      <c r="CO66" s="937"/>
      <c r="CP66" s="937"/>
      <c r="CQ66" s="938"/>
      <c r="CR66" s="936"/>
      <c r="CS66" s="937"/>
      <c r="CT66" s="937"/>
      <c r="CU66" s="937"/>
      <c r="CV66" s="938"/>
      <c r="CW66" s="936"/>
      <c r="CX66" s="937"/>
      <c r="CY66" s="937"/>
      <c r="CZ66" s="937"/>
      <c r="DA66" s="938"/>
      <c r="DB66" s="936"/>
      <c r="DC66" s="937"/>
      <c r="DD66" s="937"/>
      <c r="DE66" s="937"/>
      <c r="DF66" s="938"/>
      <c r="DG66" s="936"/>
      <c r="DH66" s="937"/>
      <c r="DI66" s="937"/>
      <c r="DJ66" s="937"/>
      <c r="DK66" s="938"/>
      <c r="DL66" s="936"/>
      <c r="DM66" s="937"/>
      <c r="DN66" s="937"/>
      <c r="DO66" s="937"/>
      <c r="DP66" s="938"/>
      <c r="DQ66" s="936"/>
      <c r="DR66" s="937"/>
      <c r="DS66" s="937"/>
      <c r="DT66" s="937"/>
      <c r="DU66" s="938"/>
      <c r="DV66" s="933"/>
      <c r="DW66" s="934"/>
      <c r="DX66" s="934"/>
      <c r="DY66" s="934"/>
      <c r="DZ66" s="939"/>
      <c r="EA66" s="54"/>
    </row>
    <row r="67" spans="1:131" s="51" customFormat="1" ht="26.25" customHeight="1" x14ac:dyDescent="0.2">
      <c r="A67" s="701"/>
      <c r="B67" s="702"/>
      <c r="C67" s="702"/>
      <c r="D67" s="702"/>
      <c r="E67" s="702"/>
      <c r="F67" s="702"/>
      <c r="G67" s="702"/>
      <c r="H67" s="702"/>
      <c r="I67" s="702"/>
      <c r="J67" s="702"/>
      <c r="K67" s="702"/>
      <c r="L67" s="702"/>
      <c r="M67" s="702"/>
      <c r="N67" s="702"/>
      <c r="O67" s="702"/>
      <c r="P67" s="703"/>
      <c r="Q67" s="693"/>
      <c r="R67" s="694"/>
      <c r="S67" s="694"/>
      <c r="T67" s="694"/>
      <c r="U67" s="695"/>
      <c r="V67" s="693"/>
      <c r="W67" s="694"/>
      <c r="X67" s="694"/>
      <c r="Y67" s="694"/>
      <c r="Z67" s="695"/>
      <c r="AA67" s="693"/>
      <c r="AB67" s="694"/>
      <c r="AC67" s="694"/>
      <c r="AD67" s="694"/>
      <c r="AE67" s="695"/>
      <c r="AF67" s="707"/>
      <c r="AG67" s="708"/>
      <c r="AH67" s="708"/>
      <c r="AI67" s="708"/>
      <c r="AJ67" s="709"/>
      <c r="AK67" s="710"/>
      <c r="AL67" s="702"/>
      <c r="AM67" s="702"/>
      <c r="AN67" s="702"/>
      <c r="AO67" s="703"/>
      <c r="AP67" s="693"/>
      <c r="AQ67" s="694"/>
      <c r="AR67" s="694"/>
      <c r="AS67" s="694"/>
      <c r="AT67" s="695"/>
      <c r="AU67" s="693"/>
      <c r="AV67" s="694"/>
      <c r="AW67" s="694"/>
      <c r="AX67" s="694"/>
      <c r="AY67" s="695"/>
      <c r="AZ67" s="693"/>
      <c r="BA67" s="694"/>
      <c r="BB67" s="694"/>
      <c r="BC67" s="694"/>
      <c r="BD67" s="697"/>
      <c r="BE67" s="62"/>
      <c r="BF67" s="62"/>
      <c r="BG67" s="62"/>
      <c r="BH67" s="62"/>
      <c r="BI67" s="62"/>
      <c r="BJ67" s="62"/>
      <c r="BK67" s="62"/>
      <c r="BL67" s="62"/>
      <c r="BM67" s="62"/>
      <c r="BN67" s="62"/>
      <c r="BO67" s="62"/>
      <c r="BP67" s="62"/>
      <c r="BQ67" s="59">
        <v>61</v>
      </c>
      <c r="BR67" s="88"/>
      <c r="BS67" s="933"/>
      <c r="BT67" s="934"/>
      <c r="BU67" s="934"/>
      <c r="BV67" s="934"/>
      <c r="BW67" s="934"/>
      <c r="BX67" s="934"/>
      <c r="BY67" s="934"/>
      <c r="BZ67" s="934"/>
      <c r="CA67" s="934"/>
      <c r="CB67" s="934"/>
      <c r="CC67" s="934"/>
      <c r="CD67" s="934"/>
      <c r="CE67" s="934"/>
      <c r="CF67" s="934"/>
      <c r="CG67" s="935"/>
      <c r="CH67" s="936"/>
      <c r="CI67" s="937"/>
      <c r="CJ67" s="937"/>
      <c r="CK67" s="937"/>
      <c r="CL67" s="938"/>
      <c r="CM67" s="936"/>
      <c r="CN67" s="937"/>
      <c r="CO67" s="937"/>
      <c r="CP67" s="937"/>
      <c r="CQ67" s="938"/>
      <c r="CR67" s="936"/>
      <c r="CS67" s="937"/>
      <c r="CT67" s="937"/>
      <c r="CU67" s="937"/>
      <c r="CV67" s="938"/>
      <c r="CW67" s="936"/>
      <c r="CX67" s="937"/>
      <c r="CY67" s="937"/>
      <c r="CZ67" s="937"/>
      <c r="DA67" s="938"/>
      <c r="DB67" s="936"/>
      <c r="DC67" s="937"/>
      <c r="DD67" s="937"/>
      <c r="DE67" s="937"/>
      <c r="DF67" s="938"/>
      <c r="DG67" s="936"/>
      <c r="DH67" s="937"/>
      <c r="DI67" s="937"/>
      <c r="DJ67" s="937"/>
      <c r="DK67" s="938"/>
      <c r="DL67" s="936"/>
      <c r="DM67" s="937"/>
      <c r="DN67" s="937"/>
      <c r="DO67" s="937"/>
      <c r="DP67" s="938"/>
      <c r="DQ67" s="936"/>
      <c r="DR67" s="937"/>
      <c r="DS67" s="937"/>
      <c r="DT67" s="937"/>
      <c r="DU67" s="938"/>
      <c r="DV67" s="933"/>
      <c r="DW67" s="934"/>
      <c r="DX67" s="934"/>
      <c r="DY67" s="934"/>
      <c r="DZ67" s="939"/>
      <c r="EA67" s="54"/>
    </row>
    <row r="68" spans="1:131" s="51" customFormat="1" ht="26.25" customHeight="1" x14ac:dyDescent="0.2">
      <c r="A68" s="58">
        <v>1</v>
      </c>
      <c r="B68" s="973" t="s">
        <v>531</v>
      </c>
      <c r="C68" s="974"/>
      <c r="D68" s="974"/>
      <c r="E68" s="974"/>
      <c r="F68" s="974"/>
      <c r="G68" s="974"/>
      <c r="H68" s="974"/>
      <c r="I68" s="974"/>
      <c r="J68" s="974"/>
      <c r="K68" s="974"/>
      <c r="L68" s="974"/>
      <c r="M68" s="974"/>
      <c r="N68" s="974"/>
      <c r="O68" s="974"/>
      <c r="P68" s="975"/>
      <c r="Q68" s="976">
        <v>546</v>
      </c>
      <c r="R68" s="977"/>
      <c r="S68" s="977"/>
      <c r="T68" s="977"/>
      <c r="U68" s="977"/>
      <c r="V68" s="977">
        <v>491</v>
      </c>
      <c r="W68" s="977"/>
      <c r="X68" s="977"/>
      <c r="Y68" s="977"/>
      <c r="Z68" s="977"/>
      <c r="AA68" s="977">
        <v>55</v>
      </c>
      <c r="AB68" s="977"/>
      <c r="AC68" s="977"/>
      <c r="AD68" s="977"/>
      <c r="AE68" s="977"/>
      <c r="AF68" s="977">
        <v>55</v>
      </c>
      <c r="AG68" s="977"/>
      <c r="AH68" s="977"/>
      <c r="AI68" s="977"/>
      <c r="AJ68" s="977"/>
      <c r="AK68" s="977" t="s">
        <v>201</v>
      </c>
      <c r="AL68" s="977"/>
      <c r="AM68" s="977"/>
      <c r="AN68" s="977"/>
      <c r="AO68" s="977"/>
      <c r="AP68" s="977" t="s">
        <v>201</v>
      </c>
      <c r="AQ68" s="977"/>
      <c r="AR68" s="977"/>
      <c r="AS68" s="977"/>
      <c r="AT68" s="977"/>
      <c r="AU68" s="966" t="s">
        <v>201</v>
      </c>
      <c r="AV68" s="966"/>
      <c r="AW68" s="966"/>
      <c r="AX68" s="966"/>
      <c r="AY68" s="966"/>
      <c r="AZ68" s="978"/>
      <c r="BA68" s="978"/>
      <c r="BB68" s="978"/>
      <c r="BC68" s="978"/>
      <c r="BD68" s="979"/>
      <c r="BE68" s="62"/>
      <c r="BF68" s="62"/>
      <c r="BG68" s="62"/>
      <c r="BH68" s="62"/>
      <c r="BI68" s="62"/>
      <c r="BJ68" s="62"/>
      <c r="BK68" s="62"/>
      <c r="BL68" s="62"/>
      <c r="BM68" s="62"/>
      <c r="BN68" s="62"/>
      <c r="BO68" s="62"/>
      <c r="BP68" s="62"/>
      <c r="BQ68" s="59">
        <v>62</v>
      </c>
      <c r="BR68" s="88"/>
      <c r="BS68" s="933"/>
      <c r="BT68" s="934"/>
      <c r="BU68" s="934"/>
      <c r="BV68" s="934"/>
      <c r="BW68" s="934"/>
      <c r="BX68" s="934"/>
      <c r="BY68" s="934"/>
      <c r="BZ68" s="934"/>
      <c r="CA68" s="934"/>
      <c r="CB68" s="934"/>
      <c r="CC68" s="934"/>
      <c r="CD68" s="934"/>
      <c r="CE68" s="934"/>
      <c r="CF68" s="934"/>
      <c r="CG68" s="935"/>
      <c r="CH68" s="936"/>
      <c r="CI68" s="937"/>
      <c r="CJ68" s="937"/>
      <c r="CK68" s="937"/>
      <c r="CL68" s="938"/>
      <c r="CM68" s="936"/>
      <c r="CN68" s="937"/>
      <c r="CO68" s="937"/>
      <c r="CP68" s="937"/>
      <c r="CQ68" s="938"/>
      <c r="CR68" s="936"/>
      <c r="CS68" s="937"/>
      <c r="CT68" s="937"/>
      <c r="CU68" s="937"/>
      <c r="CV68" s="938"/>
      <c r="CW68" s="936"/>
      <c r="CX68" s="937"/>
      <c r="CY68" s="937"/>
      <c r="CZ68" s="937"/>
      <c r="DA68" s="938"/>
      <c r="DB68" s="936"/>
      <c r="DC68" s="937"/>
      <c r="DD68" s="937"/>
      <c r="DE68" s="937"/>
      <c r="DF68" s="938"/>
      <c r="DG68" s="936"/>
      <c r="DH68" s="937"/>
      <c r="DI68" s="937"/>
      <c r="DJ68" s="937"/>
      <c r="DK68" s="938"/>
      <c r="DL68" s="936"/>
      <c r="DM68" s="937"/>
      <c r="DN68" s="937"/>
      <c r="DO68" s="937"/>
      <c r="DP68" s="938"/>
      <c r="DQ68" s="936"/>
      <c r="DR68" s="937"/>
      <c r="DS68" s="937"/>
      <c r="DT68" s="937"/>
      <c r="DU68" s="938"/>
      <c r="DV68" s="933"/>
      <c r="DW68" s="934"/>
      <c r="DX68" s="934"/>
      <c r="DY68" s="934"/>
      <c r="DZ68" s="939"/>
      <c r="EA68" s="54"/>
    </row>
    <row r="69" spans="1:131" s="51" customFormat="1" ht="26.25" customHeight="1" x14ac:dyDescent="0.2">
      <c r="A69" s="59">
        <v>2</v>
      </c>
      <c r="B69" s="962" t="s">
        <v>532</v>
      </c>
      <c r="C69" s="963"/>
      <c r="D69" s="963"/>
      <c r="E69" s="963"/>
      <c r="F69" s="963"/>
      <c r="G69" s="963"/>
      <c r="H69" s="963"/>
      <c r="I69" s="963"/>
      <c r="J69" s="963"/>
      <c r="K69" s="963"/>
      <c r="L69" s="963"/>
      <c r="M69" s="963"/>
      <c r="N69" s="963"/>
      <c r="O69" s="963"/>
      <c r="P69" s="964"/>
      <c r="Q69" s="965">
        <v>295</v>
      </c>
      <c r="R69" s="966"/>
      <c r="S69" s="966"/>
      <c r="T69" s="966"/>
      <c r="U69" s="966"/>
      <c r="V69" s="966">
        <v>293</v>
      </c>
      <c r="W69" s="966"/>
      <c r="X69" s="966"/>
      <c r="Y69" s="966"/>
      <c r="Z69" s="966"/>
      <c r="AA69" s="966">
        <v>2</v>
      </c>
      <c r="AB69" s="966"/>
      <c r="AC69" s="966"/>
      <c r="AD69" s="966"/>
      <c r="AE69" s="966"/>
      <c r="AF69" s="966">
        <v>2</v>
      </c>
      <c r="AG69" s="966"/>
      <c r="AH69" s="966"/>
      <c r="AI69" s="966"/>
      <c r="AJ69" s="966"/>
      <c r="AK69" s="966" t="s">
        <v>201</v>
      </c>
      <c r="AL69" s="966"/>
      <c r="AM69" s="966"/>
      <c r="AN69" s="966"/>
      <c r="AO69" s="966"/>
      <c r="AP69" s="966" t="s">
        <v>201</v>
      </c>
      <c r="AQ69" s="966"/>
      <c r="AR69" s="966"/>
      <c r="AS69" s="966"/>
      <c r="AT69" s="966"/>
      <c r="AU69" s="966" t="s">
        <v>201</v>
      </c>
      <c r="AV69" s="966"/>
      <c r="AW69" s="966"/>
      <c r="AX69" s="966"/>
      <c r="AY69" s="966"/>
      <c r="AZ69" s="967"/>
      <c r="BA69" s="967"/>
      <c r="BB69" s="967"/>
      <c r="BC69" s="967"/>
      <c r="BD69" s="968"/>
      <c r="BE69" s="62"/>
      <c r="BF69" s="62"/>
      <c r="BG69" s="62"/>
      <c r="BH69" s="62"/>
      <c r="BI69" s="62"/>
      <c r="BJ69" s="62"/>
      <c r="BK69" s="62"/>
      <c r="BL69" s="62"/>
      <c r="BM69" s="62"/>
      <c r="BN69" s="62"/>
      <c r="BO69" s="62"/>
      <c r="BP69" s="62"/>
      <c r="BQ69" s="59">
        <v>63</v>
      </c>
      <c r="BR69" s="88"/>
      <c r="BS69" s="933"/>
      <c r="BT69" s="934"/>
      <c r="BU69" s="934"/>
      <c r="BV69" s="934"/>
      <c r="BW69" s="934"/>
      <c r="BX69" s="934"/>
      <c r="BY69" s="934"/>
      <c r="BZ69" s="934"/>
      <c r="CA69" s="934"/>
      <c r="CB69" s="934"/>
      <c r="CC69" s="934"/>
      <c r="CD69" s="934"/>
      <c r="CE69" s="934"/>
      <c r="CF69" s="934"/>
      <c r="CG69" s="935"/>
      <c r="CH69" s="936"/>
      <c r="CI69" s="937"/>
      <c r="CJ69" s="937"/>
      <c r="CK69" s="937"/>
      <c r="CL69" s="938"/>
      <c r="CM69" s="936"/>
      <c r="CN69" s="937"/>
      <c r="CO69" s="937"/>
      <c r="CP69" s="937"/>
      <c r="CQ69" s="938"/>
      <c r="CR69" s="936"/>
      <c r="CS69" s="937"/>
      <c r="CT69" s="937"/>
      <c r="CU69" s="937"/>
      <c r="CV69" s="938"/>
      <c r="CW69" s="936"/>
      <c r="CX69" s="937"/>
      <c r="CY69" s="937"/>
      <c r="CZ69" s="937"/>
      <c r="DA69" s="938"/>
      <c r="DB69" s="936"/>
      <c r="DC69" s="937"/>
      <c r="DD69" s="937"/>
      <c r="DE69" s="937"/>
      <c r="DF69" s="938"/>
      <c r="DG69" s="936"/>
      <c r="DH69" s="937"/>
      <c r="DI69" s="937"/>
      <c r="DJ69" s="937"/>
      <c r="DK69" s="938"/>
      <c r="DL69" s="936"/>
      <c r="DM69" s="937"/>
      <c r="DN69" s="937"/>
      <c r="DO69" s="937"/>
      <c r="DP69" s="938"/>
      <c r="DQ69" s="936"/>
      <c r="DR69" s="937"/>
      <c r="DS69" s="937"/>
      <c r="DT69" s="937"/>
      <c r="DU69" s="938"/>
      <c r="DV69" s="933"/>
      <c r="DW69" s="934"/>
      <c r="DX69" s="934"/>
      <c r="DY69" s="934"/>
      <c r="DZ69" s="939"/>
      <c r="EA69" s="54"/>
    </row>
    <row r="70" spans="1:131" s="51" customFormat="1" ht="26.25" customHeight="1" x14ac:dyDescent="0.2">
      <c r="A70" s="59">
        <v>3</v>
      </c>
      <c r="B70" s="962" t="s">
        <v>109</v>
      </c>
      <c r="C70" s="963"/>
      <c r="D70" s="963"/>
      <c r="E70" s="963"/>
      <c r="F70" s="963"/>
      <c r="G70" s="963"/>
      <c r="H70" s="963"/>
      <c r="I70" s="963"/>
      <c r="J70" s="963"/>
      <c r="K70" s="963"/>
      <c r="L70" s="963"/>
      <c r="M70" s="963"/>
      <c r="N70" s="963"/>
      <c r="O70" s="963"/>
      <c r="P70" s="964"/>
      <c r="Q70" s="965">
        <v>27</v>
      </c>
      <c r="R70" s="966"/>
      <c r="S70" s="966"/>
      <c r="T70" s="966"/>
      <c r="U70" s="966"/>
      <c r="V70" s="966">
        <v>22</v>
      </c>
      <c r="W70" s="966"/>
      <c r="X70" s="966"/>
      <c r="Y70" s="966"/>
      <c r="Z70" s="966"/>
      <c r="AA70" s="966">
        <v>5</v>
      </c>
      <c r="AB70" s="966"/>
      <c r="AC70" s="966"/>
      <c r="AD70" s="966"/>
      <c r="AE70" s="966"/>
      <c r="AF70" s="966">
        <v>5</v>
      </c>
      <c r="AG70" s="966"/>
      <c r="AH70" s="966"/>
      <c r="AI70" s="966"/>
      <c r="AJ70" s="966"/>
      <c r="AK70" s="966">
        <v>2</v>
      </c>
      <c r="AL70" s="966"/>
      <c r="AM70" s="966"/>
      <c r="AN70" s="966"/>
      <c r="AO70" s="966"/>
      <c r="AP70" s="966" t="s">
        <v>201</v>
      </c>
      <c r="AQ70" s="966"/>
      <c r="AR70" s="966"/>
      <c r="AS70" s="966"/>
      <c r="AT70" s="966"/>
      <c r="AU70" s="966" t="s">
        <v>201</v>
      </c>
      <c r="AV70" s="966"/>
      <c r="AW70" s="966"/>
      <c r="AX70" s="966"/>
      <c r="AY70" s="966"/>
      <c r="AZ70" s="967"/>
      <c r="BA70" s="967"/>
      <c r="BB70" s="967"/>
      <c r="BC70" s="967"/>
      <c r="BD70" s="968"/>
      <c r="BE70" s="62"/>
      <c r="BF70" s="62"/>
      <c r="BG70" s="62"/>
      <c r="BH70" s="62"/>
      <c r="BI70" s="62"/>
      <c r="BJ70" s="62"/>
      <c r="BK70" s="62"/>
      <c r="BL70" s="62"/>
      <c r="BM70" s="62"/>
      <c r="BN70" s="62"/>
      <c r="BO70" s="62"/>
      <c r="BP70" s="62"/>
      <c r="BQ70" s="59">
        <v>64</v>
      </c>
      <c r="BR70" s="88"/>
      <c r="BS70" s="933"/>
      <c r="BT70" s="934"/>
      <c r="BU70" s="934"/>
      <c r="BV70" s="934"/>
      <c r="BW70" s="934"/>
      <c r="BX70" s="934"/>
      <c r="BY70" s="934"/>
      <c r="BZ70" s="934"/>
      <c r="CA70" s="934"/>
      <c r="CB70" s="934"/>
      <c r="CC70" s="934"/>
      <c r="CD70" s="934"/>
      <c r="CE70" s="934"/>
      <c r="CF70" s="934"/>
      <c r="CG70" s="935"/>
      <c r="CH70" s="936"/>
      <c r="CI70" s="937"/>
      <c r="CJ70" s="937"/>
      <c r="CK70" s="937"/>
      <c r="CL70" s="938"/>
      <c r="CM70" s="936"/>
      <c r="CN70" s="937"/>
      <c r="CO70" s="937"/>
      <c r="CP70" s="937"/>
      <c r="CQ70" s="938"/>
      <c r="CR70" s="936"/>
      <c r="CS70" s="937"/>
      <c r="CT70" s="937"/>
      <c r="CU70" s="937"/>
      <c r="CV70" s="938"/>
      <c r="CW70" s="936"/>
      <c r="CX70" s="937"/>
      <c r="CY70" s="937"/>
      <c r="CZ70" s="937"/>
      <c r="DA70" s="938"/>
      <c r="DB70" s="936"/>
      <c r="DC70" s="937"/>
      <c r="DD70" s="937"/>
      <c r="DE70" s="937"/>
      <c r="DF70" s="938"/>
      <c r="DG70" s="936"/>
      <c r="DH70" s="937"/>
      <c r="DI70" s="937"/>
      <c r="DJ70" s="937"/>
      <c r="DK70" s="938"/>
      <c r="DL70" s="936"/>
      <c r="DM70" s="937"/>
      <c r="DN70" s="937"/>
      <c r="DO70" s="937"/>
      <c r="DP70" s="938"/>
      <c r="DQ70" s="936"/>
      <c r="DR70" s="937"/>
      <c r="DS70" s="937"/>
      <c r="DT70" s="937"/>
      <c r="DU70" s="938"/>
      <c r="DV70" s="933"/>
      <c r="DW70" s="934"/>
      <c r="DX70" s="934"/>
      <c r="DY70" s="934"/>
      <c r="DZ70" s="939"/>
      <c r="EA70" s="54"/>
    </row>
    <row r="71" spans="1:131" s="51" customFormat="1" ht="26.25" customHeight="1" x14ac:dyDescent="0.2">
      <c r="A71" s="59">
        <v>4</v>
      </c>
      <c r="B71" s="962" t="s">
        <v>256</v>
      </c>
      <c r="C71" s="963"/>
      <c r="D71" s="963"/>
      <c r="E71" s="963"/>
      <c r="F71" s="963"/>
      <c r="G71" s="963"/>
      <c r="H71" s="963"/>
      <c r="I71" s="963"/>
      <c r="J71" s="963"/>
      <c r="K71" s="963"/>
      <c r="L71" s="963"/>
      <c r="M71" s="963"/>
      <c r="N71" s="963"/>
      <c r="O71" s="963"/>
      <c r="P71" s="964"/>
      <c r="Q71" s="965">
        <v>3</v>
      </c>
      <c r="R71" s="966"/>
      <c r="S71" s="966"/>
      <c r="T71" s="966"/>
      <c r="U71" s="966"/>
      <c r="V71" s="966">
        <v>1</v>
      </c>
      <c r="W71" s="966"/>
      <c r="X71" s="966"/>
      <c r="Y71" s="966"/>
      <c r="Z71" s="966"/>
      <c r="AA71" s="966">
        <v>2</v>
      </c>
      <c r="AB71" s="966"/>
      <c r="AC71" s="966"/>
      <c r="AD71" s="966"/>
      <c r="AE71" s="966"/>
      <c r="AF71" s="966">
        <v>2</v>
      </c>
      <c r="AG71" s="966"/>
      <c r="AH71" s="966"/>
      <c r="AI71" s="966"/>
      <c r="AJ71" s="966"/>
      <c r="AK71" s="966" t="s">
        <v>201</v>
      </c>
      <c r="AL71" s="966"/>
      <c r="AM71" s="966"/>
      <c r="AN71" s="966"/>
      <c r="AO71" s="966"/>
      <c r="AP71" s="966" t="s">
        <v>201</v>
      </c>
      <c r="AQ71" s="966"/>
      <c r="AR71" s="966"/>
      <c r="AS71" s="966"/>
      <c r="AT71" s="966"/>
      <c r="AU71" s="966" t="s">
        <v>201</v>
      </c>
      <c r="AV71" s="966"/>
      <c r="AW71" s="966"/>
      <c r="AX71" s="966"/>
      <c r="AY71" s="966"/>
      <c r="AZ71" s="967"/>
      <c r="BA71" s="967"/>
      <c r="BB71" s="967"/>
      <c r="BC71" s="967"/>
      <c r="BD71" s="968"/>
      <c r="BE71" s="62"/>
      <c r="BF71" s="62"/>
      <c r="BG71" s="62"/>
      <c r="BH71" s="62"/>
      <c r="BI71" s="62"/>
      <c r="BJ71" s="62"/>
      <c r="BK71" s="62"/>
      <c r="BL71" s="62"/>
      <c r="BM71" s="62"/>
      <c r="BN71" s="62"/>
      <c r="BO71" s="62"/>
      <c r="BP71" s="62"/>
      <c r="BQ71" s="59">
        <v>65</v>
      </c>
      <c r="BR71" s="88"/>
      <c r="BS71" s="933"/>
      <c r="BT71" s="934"/>
      <c r="BU71" s="934"/>
      <c r="BV71" s="934"/>
      <c r="BW71" s="934"/>
      <c r="BX71" s="934"/>
      <c r="BY71" s="934"/>
      <c r="BZ71" s="934"/>
      <c r="CA71" s="934"/>
      <c r="CB71" s="934"/>
      <c r="CC71" s="934"/>
      <c r="CD71" s="934"/>
      <c r="CE71" s="934"/>
      <c r="CF71" s="934"/>
      <c r="CG71" s="935"/>
      <c r="CH71" s="936"/>
      <c r="CI71" s="937"/>
      <c r="CJ71" s="937"/>
      <c r="CK71" s="937"/>
      <c r="CL71" s="938"/>
      <c r="CM71" s="936"/>
      <c r="CN71" s="937"/>
      <c r="CO71" s="937"/>
      <c r="CP71" s="937"/>
      <c r="CQ71" s="938"/>
      <c r="CR71" s="936"/>
      <c r="CS71" s="937"/>
      <c r="CT71" s="937"/>
      <c r="CU71" s="937"/>
      <c r="CV71" s="938"/>
      <c r="CW71" s="936"/>
      <c r="CX71" s="937"/>
      <c r="CY71" s="937"/>
      <c r="CZ71" s="937"/>
      <c r="DA71" s="938"/>
      <c r="DB71" s="936"/>
      <c r="DC71" s="937"/>
      <c r="DD71" s="937"/>
      <c r="DE71" s="937"/>
      <c r="DF71" s="938"/>
      <c r="DG71" s="936"/>
      <c r="DH71" s="937"/>
      <c r="DI71" s="937"/>
      <c r="DJ71" s="937"/>
      <c r="DK71" s="938"/>
      <c r="DL71" s="936"/>
      <c r="DM71" s="937"/>
      <c r="DN71" s="937"/>
      <c r="DO71" s="937"/>
      <c r="DP71" s="938"/>
      <c r="DQ71" s="936"/>
      <c r="DR71" s="937"/>
      <c r="DS71" s="937"/>
      <c r="DT71" s="937"/>
      <c r="DU71" s="938"/>
      <c r="DV71" s="933"/>
      <c r="DW71" s="934"/>
      <c r="DX71" s="934"/>
      <c r="DY71" s="934"/>
      <c r="DZ71" s="939"/>
      <c r="EA71" s="54"/>
    </row>
    <row r="72" spans="1:131" s="51" customFormat="1" ht="26.25" customHeight="1" x14ac:dyDescent="0.2">
      <c r="A72" s="59">
        <v>5</v>
      </c>
      <c r="B72" s="962" t="s">
        <v>479</v>
      </c>
      <c r="C72" s="963"/>
      <c r="D72" s="963"/>
      <c r="E72" s="963"/>
      <c r="F72" s="963"/>
      <c r="G72" s="963"/>
      <c r="H72" s="963"/>
      <c r="I72" s="963"/>
      <c r="J72" s="963"/>
      <c r="K72" s="963"/>
      <c r="L72" s="963"/>
      <c r="M72" s="963"/>
      <c r="N72" s="963"/>
      <c r="O72" s="963"/>
      <c r="P72" s="964"/>
      <c r="Q72" s="965">
        <v>1074</v>
      </c>
      <c r="R72" s="966"/>
      <c r="S72" s="966"/>
      <c r="T72" s="966"/>
      <c r="U72" s="966"/>
      <c r="V72" s="966">
        <v>826</v>
      </c>
      <c r="W72" s="966"/>
      <c r="X72" s="966"/>
      <c r="Y72" s="966"/>
      <c r="Z72" s="966"/>
      <c r="AA72" s="966">
        <v>249</v>
      </c>
      <c r="AB72" s="966"/>
      <c r="AC72" s="966"/>
      <c r="AD72" s="966"/>
      <c r="AE72" s="966"/>
      <c r="AF72" s="966">
        <v>249</v>
      </c>
      <c r="AG72" s="966"/>
      <c r="AH72" s="966"/>
      <c r="AI72" s="966"/>
      <c r="AJ72" s="966"/>
      <c r="AK72" s="966">
        <v>183</v>
      </c>
      <c r="AL72" s="966"/>
      <c r="AM72" s="966"/>
      <c r="AN72" s="966"/>
      <c r="AO72" s="966"/>
      <c r="AP72" s="966" t="s">
        <v>201</v>
      </c>
      <c r="AQ72" s="966"/>
      <c r="AR72" s="966"/>
      <c r="AS72" s="966"/>
      <c r="AT72" s="966"/>
      <c r="AU72" s="966" t="s">
        <v>201</v>
      </c>
      <c r="AV72" s="966"/>
      <c r="AW72" s="966"/>
      <c r="AX72" s="966"/>
      <c r="AY72" s="966"/>
      <c r="AZ72" s="967"/>
      <c r="BA72" s="967"/>
      <c r="BB72" s="967"/>
      <c r="BC72" s="967"/>
      <c r="BD72" s="968"/>
      <c r="BE72" s="62"/>
      <c r="BF72" s="62"/>
      <c r="BG72" s="62"/>
      <c r="BH72" s="62"/>
      <c r="BI72" s="62"/>
      <c r="BJ72" s="62"/>
      <c r="BK72" s="62"/>
      <c r="BL72" s="62"/>
      <c r="BM72" s="62"/>
      <c r="BN72" s="62"/>
      <c r="BO72" s="62"/>
      <c r="BP72" s="62"/>
      <c r="BQ72" s="59">
        <v>66</v>
      </c>
      <c r="BR72" s="88"/>
      <c r="BS72" s="933"/>
      <c r="BT72" s="934"/>
      <c r="BU72" s="934"/>
      <c r="BV72" s="934"/>
      <c r="BW72" s="934"/>
      <c r="BX72" s="934"/>
      <c r="BY72" s="934"/>
      <c r="BZ72" s="934"/>
      <c r="CA72" s="934"/>
      <c r="CB72" s="934"/>
      <c r="CC72" s="934"/>
      <c r="CD72" s="934"/>
      <c r="CE72" s="934"/>
      <c r="CF72" s="934"/>
      <c r="CG72" s="935"/>
      <c r="CH72" s="936"/>
      <c r="CI72" s="937"/>
      <c r="CJ72" s="937"/>
      <c r="CK72" s="937"/>
      <c r="CL72" s="938"/>
      <c r="CM72" s="936"/>
      <c r="CN72" s="937"/>
      <c r="CO72" s="937"/>
      <c r="CP72" s="937"/>
      <c r="CQ72" s="938"/>
      <c r="CR72" s="936"/>
      <c r="CS72" s="937"/>
      <c r="CT72" s="937"/>
      <c r="CU72" s="937"/>
      <c r="CV72" s="938"/>
      <c r="CW72" s="936"/>
      <c r="CX72" s="937"/>
      <c r="CY72" s="937"/>
      <c r="CZ72" s="937"/>
      <c r="DA72" s="938"/>
      <c r="DB72" s="936"/>
      <c r="DC72" s="937"/>
      <c r="DD72" s="937"/>
      <c r="DE72" s="937"/>
      <c r="DF72" s="938"/>
      <c r="DG72" s="936"/>
      <c r="DH72" s="937"/>
      <c r="DI72" s="937"/>
      <c r="DJ72" s="937"/>
      <c r="DK72" s="938"/>
      <c r="DL72" s="936"/>
      <c r="DM72" s="937"/>
      <c r="DN72" s="937"/>
      <c r="DO72" s="937"/>
      <c r="DP72" s="938"/>
      <c r="DQ72" s="936"/>
      <c r="DR72" s="937"/>
      <c r="DS72" s="937"/>
      <c r="DT72" s="937"/>
      <c r="DU72" s="938"/>
      <c r="DV72" s="933"/>
      <c r="DW72" s="934"/>
      <c r="DX72" s="934"/>
      <c r="DY72" s="934"/>
      <c r="DZ72" s="939"/>
      <c r="EA72" s="54"/>
    </row>
    <row r="73" spans="1:131" s="51" customFormat="1" ht="26.25" customHeight="1" x14ac:dyDescent="0.2">
      <c r="A73" s="59">
        <v>6</v>
      </c>
      <c r="B73" s="962" t="s">
        <v>533</v>
      </c>
      <c r="C73" s="963"/>
      <c r="D73" s="963"/>
      <c r="E73" s="963"/>
      <c r="F73" s="963"/>
      <c r="G73" s="963"/>
      <c r="H73" s="963"/>
      <c r="I73" s="963"/>
      <c r="J73" s="963"/>
      <c r="K73" s="963"/>
      <c r="L73" s="963"/>
      <c r="M73" s="963"/>
      <c r="N73" s="963"/>
      <c r="O73" s="963"/>
      <c r="P73" s="964"/>
      <c r="Q73" s="965">
        <v>357945</v>
      </c>
      <c r="R73" s="966"/>
      <c r="S73" s="966"/>
      <c r="T73" s="966"/>
      <c r="U73" s="966"/>
      <c r="V73" s="966">
        <v>348354</v>
      </c>
      <c r="W73" s="966"/>
      <c r="X73" s="966"/>
      <c r="Y73" s="966"/>
      <c r="Z73" s="966"/>
      <c r="AA73" s="966">
        <v>9591</v>
      </c>
      <c r="AB73" s="966"/>
      <c r="AC73" s="966"/>
      <c r="AD73" s="966"/>
      <c r="AE73" s="966"/>
      <c r="AF73" s="966">
        <v>9591</v>
      </c>
      <c r="AG73" s="966"/>
      <c r="AH73" s="966"/>
      <c r="AI73" s="966"/>
      <c r="AJ73" s="966"/>
      <c r="AK73" s="966" t="s">
        <v>201</v>
      </c>
      <c r="AL73" s="966"/>
      <c r="AM73" s="966"/>
      <c r="AN73" s="966"/>
      <c r="AO73" s="966"/>
      <c r="AP73" s="966" t="s">
        <v>201</v>
      </c>
      <c r="AQ73" s="966"/>
      <c r="AR73" s="966"/>
      <c r="AS73" s="966"/>
      <c r="AT73" s="966"/>
      <c r="AU73" s="966" t="s">
        <v>201</v>
      </c>
      <c r="AV73" s="966"/>
      <c r="AW73" s="966"/>
      <c r="AX73" s="966"/>
      <c r="AY73" s="966"/>
      <c r="AZ73" s="967"/>
      <c r="BA73" s="967"/>
      <c r="BB73" s="967"/>
      <c r="BC73" s="967"/>
      <c r="BD73" s="968"/>
      <c r="BE73" s="62"/>
      <c r="BF73" s="62"/>
      <c r="BG73" s="62"/>
      <c r="BH73" s="62"/>
      <c r="BI73" s="62"/>
      <c r="BJ73" s="62"/>
      <c r="BK73" s="62"/>
      <c r="BL73" s="62"/>
      <c r="BM73" s="62"/>
      <c r="BN73" s="62"/>
      <c r="BO73" s="62"/>
      <c r="BP73" s="62"/>
      <c r="BQ73" s="59">
        <v>67</v>
      </c>
      <c r="BR73" s="88"/>
      <c r="BS73" s="933"/>
      <c r="BT73" s="934"/>
      <c r="BU73" s="934"/>
      <c r="BV73" s="934"/>
      <c r="BW73" s="934"/>
      <c r="BX73" s="934"/>
      <c r="BY73" s="934"/>
      <c r="BZ73" s="934"/>
      <c r="CA73" s="934"/>
      <c r="CB73" s="934"/>
      <c r="CC73" s="934"/>
      <c r="CD73" s="934"/>
      <c r="CE73" s="934"/>
      <c r="CF73" s="934"/>
      <c r="CG73" s="935"/>
      <c r="CH73" s="936"/>
      <c r="CI73" s="937"/>
      <c r="CJ73" s="937"/>
      <c r="CK73" s="937"/>
      <c r="CL73" s="938"/>
      <c r="CM73" s="936"/>
      <c r="CN73" s="937"/>
      <c r="CO73" s="937"/>
      <c r="CP73" s="937"/>
      <c r="CQ73" s="938"/>
      <c r="CR73" s="936"/>
      <c r="CS73" s="937"/>
      <c r="CT73" s="937"/>
      <c r="CU73" s="937"/>
      <c r="CV73" s="938"/>
      <c r="CW73" s="936"/>
      <c r="CX73" s="937"/>
      <c r="CY73" s="937"/>
      <c r="CZ73" s="937"/>
      <c r="DA73" s="938"/>
      <c r="DB73" s="936"/>
      <c r="DC73" s="937"/>
      <c r="DD73" s="937"/>
      <c r="DE73" s="937"/>
      <c r="DF73" s="938"/>
      <c r="DG73" s="936"/>
      <c r="DH73" s="937"/>
      <c r="DI73" s="937"/>
      <c r="DJ73" s="937"/>
      <c r="DK73" s="938"/>
      <c r="DL73" s="936"/>
      <c r="DM73" s="937"/>
      <c r="DN73" s="937"/>
      <c r="DO73" s="937"/>
      <c r="DP73" s="938"/>
      <c r="DQ73" s="936"/>
      <c r="DR73" s="937"/>
      <c r="DS73" s="937"/>
      <c r="DT73" s="937"/>
      <c r="DU73" s="938"/>
      <c r="DV73" s="933"/>
      <c r="DW73" s="934"/>
      <c r="DX73" s="934"/>
      <c r="DY73" s="934"/>
      <c r="DZ73" s="939"/>
      <c r="EA73" s="54"/>
    </row>
    <row r="74" spans="1:131" s="51" customFormat="1" ht="26.25" customHeight="1" x14ac:dyDescent="0.2">
      <c r="A74" s="59">
        <v>7</v>
      </c>
      <c r="B74" s="962" t="s">
        <v>445</v>
      </c>
      <c r="C74" s="963"/>
      <c r="D74" s="963"/>
      <c r="E74" s="963"/>
      <c r="F74" s="963"/>
      <c r="G74" s="963"/>
      <c r="H74" s="963"/>
      <c r="I74" s="963"/>
      <c r="J74" s="963"/>
      <c r="K74" s="963"/>
      <c r="L74" s="963"/>
      <c r="M74" s="963"/>
      <c r="N74" s="963"/>
      <c r="O74" s="963"/>
      <c r="P74" s="964"/>
      <c r="Q74" s="965">
        <v>9</v>
      </c>
      <c r="R74" s="966"/>
      <c r="S74" s="966"/>
      <c r="T74" s="966"/>
      <c r="U74" s="966"/>
      <c r="V74" s="966">
        <v>50</v>
      </c>
      <c r="W74" s="966"/>
      <c r="X74" s="966"/>
      <c r="Y74" s="966"/>
      <c r="Z74" s="966"/>
      <c r="AA74" s="966">
        <v>-41</v>
      </c>
      <c r="AB74" s="966"/>
      <c r="AC74" s="966"/>
      <c r="AD74" s="966"/>
      <c r="AE74" s="966"/>
      <c r="AF74" s="966">
        <v>1</v>
      </c>
      <c r="AG74" s="966"/>
      <c r="AH74" s="966"/>
      <c r="AI74" s="966"/>
      <c r="AJ74" s="966"/>
      <c r="AK74" s="966" t="s">
        <v>201</v>
      </c>
      <c r="AL74" s="966"/>
      <c r="AM74" s="966"/>
      <c r="AN74" s="966"/>
      <c r="AO74" s="966"/>
      <c r="AP74" s="966" t="s">
        <v>201</v>
      </c>
      <c r="AQ74" s="966"/>
      <c r="AR74" s="966"/>
      <c r="AS74" s="966"/>
      <c r="AT74" s="966"/>
      <c r="AU74" s="966" t="s">
        <v>201</v>
      </c>
      <c r="AV74" s="966"/>
      <c r="AW74" s="966"/>
      <c r="AX74" s="966"/>
      <c r="AY74" s="966"/>
      <c r="AZ74" s="967"/>
      <c r="BA74" s="967"/>
      <c r="BB74" s="967"/>
      <c r="BC74" s="967"/>
      <c r="BD74" s="968"/>
      <c r="BE74" s="62"/>
      <c r="BF74" s="62"/>
      <c r="BG74" s="62"/>
      <c r="BH74" s="62"/>
      <c r="BI74" s="62"/>
      <c r="BJ74" s="62"/>
      <c r="BK74" s="62"/>
      <c r="BL74" s="62"/>
      <c r="BM74" s="62"/>
      <c r="BN74" s="62"/>
      <c r="BO74" s="62"/>
      <c r="BP74" s="62"/>
      <c r="BQ74" s="59">
        <v>68</v>
      </c>
      <c r="BR74" s="88"/>
      <c r="BS74" s="933"/>
      <c r="BT74" s="934"/>
      <c r="BU74" s="934"/>
      <c r="BV74" s="934"/>
      <c r="BW74" s="934"/>
      <c r="BX74" s="934"/>
      <c r="BY74" s="934"/>
      <c r="BZ74" s="934"/>
      <c r="CA74" s="934"/>
      <c r="CB74" s="934"/>
      <c r="CC74" s="934"/>
      <c r="CD74" s="934"/>
      <c r="CE74" s="934"/>
      <c r="CF74" s="934"/>
      <c r="CG74" s="935"/>
      <c r="CH74" s="936"/>
      <c r="CI74" s="937"/>
      <c r="CJ74" s="937"/>
      <c r="CK74" s="937"/>
      <c r="CL74" s="938"/>
      <c r="CM74" s="936"/>
      <c r="CN74" s="937"/>
      <c r="CO74" s="937"/>
      <c r="CP74" s="937"/>
      <c r="CQ74" s="938"/>
      <c r="CR74" s="936"/>
      <c r="CS74" s="937"/>
      <c r="CT74" s="937"/>
      <c r="CU74" s="937"/>
      <c r="CV74" s="938"/>
      <c r="CW74" s="936"/>
      <c r="CX74" s="937"/>
      <c r="CY74" s="937"/>
      <c r="CZ74" s="937"/>
      <c r="DA74" s="938"/>
      <c r="DB74" s="936"/>
      <c r="DC74" s="937"/>
      <c r="DD74" s="937"/>
      <c r="DE74" s="937"/>
      <c r="DF74" s="938"/>
      <c r="DG74" s="936"/>
      <c r="DH74" s="937"/>
      <c r="DI74" s="937"/>
      <c r="DJ74" s="937"/>
      <c r="DK74" s="938"/>
      <c r="DL74" s="936"/>
      <c r="DM74" s="937"/>
      <c r="DN74" s="937"/>
      <c r="DO74" s="937"/>
      <c r="DP74" s="938"/>
      <c r="DQ74" s="936"/>
      <c r="DR74" s="937"/>
      <c r="DS74" s="937"/>
      <c r="DT74" s="937"/>
      <c r="DU74" s="938"/>
      <c r="DV74" s="933"/>
      <c r="DW74" s="934"/>
      <c r="DX74" s="934"/>
      <c r="DY74" s="934"/>
      <c r="DZ74" s="939"/>
      <c r="EA74" s="54"/>
    </row>
    <row r="75" spans="1:131" s="51" customFormat="1" ht="26.25" customHeight="1" x14ac:dyDescent="0.2">
      <c r="A75" s="59">
        <v>8</v>
      </c>
      <c r="B75" s="962" t="s">
        <v>534</v>
      </c>
      <c r="C75" s="963"/>
      <c r="D75" s="963"/>
      <c r="E75" s="963"/>
      <c r="F75" s="963"/>
      <c r="G75" s="963"/>
      <c r="H75" s="963"/>
      <c r="I75" s="963"/>
      <c r="J75" s="963"/>
      <c r="K75" s="963"/>
      <c r="L75" s="963"/>
      <c r="M75" s="963"/>
      <c r="N75" s="963"/>
      <c r="O75" s="963"/>
      <c r="P75" s="964"/>
      <c r="Q75" s="969">
        <v>1100</v>
      </c>
      <c r="R75" s="970"/>
      <c r="S75" s="970"/>
      <c r="T75" s="970"/>
      <c r="U75" s="971"/>
      <c r="V75" s="972">
        <v>96</v>
      </c>
      <c r="W75" s="970"/>
      <c r="X75" s="970"/>
      <c r="Y75" s="970"/>
      <c r="Z75" s="971"/>
      <c r="AA75" s="972">
        <v>1004</v>
      </c>
      <c r="AB75" s="970"/>
      <c r="AC75" s="970"/>
      <c r="AD75" s="970"/>
      <c r="AE75" s="971"/>
      <c r="AF75" s="972">
        <v>961</v>
      </c>
      <c r="AG75" s="970"/>
      <c r="AH75" s="970"/>
      <c r="AI75" s="970"/>
      <c r="AJ75" s="971"/>
      <c r="AK75" s="972">
        <v>26</v>
      </c>
      <c r="AL75" s="970"/>
      <c r="AM75" s="970"/>
      <c r="AN75" s="970"/>
      <c r="AO75" s="971"/>
      <c r="AP75" s="966">
        <v>44</v>
      </c>
      <c r="AQ75" s="966"/>
      <c r="AR75" s="966"/>
      <c r="AS75" s="966"/>
      <c r="AT75" s="966"/>
      <c r="AU75" s="966">
        <v>2</v>
      </c>
      <c r="AV75" s="966"/>
      <c r="AW75" s="966"/>
      <c r="AX75" s="966"/>
      <c r="AY75" s="966"/>
      <c r="AZ75" s="967"/>
      <c r="BA75" s="967"/>
      <c r="BB75" s="967"/>
      <c r="BC75" s="967"/>
      <c r="BD75" s="968"/>
      <c r="BE75" s="62"/>
      <c r="BF75" s="62"/>
      <c r="BG75" s="62"/>
      <c r="BH75" s="62"/>
      <c r="BI75" s="62"/>
      <c r="BJ75" s="62"/>
      <c r="BK75" s="62"/>
      <c r="BL75" s="62"/>
      <c r="BM75" s="62"/>
      <c r="BN75" s="62"/>
      <c r="BO75" s="62"/>
      <c r="BP75" s="62"/>
      <c r="BQ75" s="59">
        <v>69</v>
      </c>
      <c r="BR75" s="88"/>
      <c r="BS75" s="933"/>
      <c r="BT75" s="934"/>
      <c r="BU75" s="934"/>
      <c r="BV75" s="934"/>
      <c r="BW75" s="934"/>
      <c r="BX75" s="934"/>
      <c r="BY75" s="934"/>
      <c r="BZ75" s="934"/>
      <c r="CA75" s="934"/>
      <c r="CB75" s="934"/>
      <c r="CC75" s="934"/>
      <c r="CD75" s="934"/>
      <c r="CE75" s="934"/>
      <c r="CF75" s="934"/>
      <c r="CG75" s="935"/>
      <c r="CH75" s="936"/>
      <c r="CI75" s="937"/>
      <c r="CJ75" s="937"/>
      <c r="CK75" s="937"/>
      <c r="CL75" s="938"/>
      <c r="CM75" s="936"/>
      <c r="CN75" s="937"/>
      <c r="CO75" s="937"/>
      <c r="CP75" s="937"/>
      <c r="CQ75" s="938"/>
      <c r="CR75" s="936"/>
      <c r="CS75" s="937"/>
      <c r="CT75" s="937"/>
      <c r="CU75" s="937"/>
      <c r="CV75" s="938"/>
      <c r="CW75" s="936"/>
      <c r="CX75" s="937"/>
      <c r="CY75" s="937"/>
      <c r="CZ75" s="937"/>
      <c r="DA75" s="938"/>
      <c r="DB75" s="936"/>
      <c r="DC75" s="937"/>
      <c r="DD75" s="937"/>
      <c r="DE75" s="937"/>
      <c r="DF75" s="938"/>
      <c r="DG75" s="936"/>
      <c r="DH75" s="937"/>
      <c r="DI75" s="937"/>
      <c r="DJ75" s="937"/>
      <c r="DK75" s="938"/>
      <c r="DL75" s="936"/>
      <c r="DM75" s="937"/>
      <c r="DN75" s="937"/>
      <c r="DO75" s="937"/>
      <c r="DP75" s="938"/>
      <c r="DQ75" s="936"/>
      <c r="DR75" s="937"/>
      <c r="DS75" s="937"/>
      <c r="DT75" s="937"/>
      <c r="DU75" s="938"/>
      <c r="DV75" s="933"/>
      <c r="DW75" s="934"/>
      <c r="DX75" s="934"/>
      <c r="DY75" s="934"/>
      <c r="DZ75" s="939"/>
      <c r="EA75" s="54"/>
    </row>
    <row r="76" spans="1:131" s="51" customFormat="1" ht="26.25" customHeight="1" x14ac:dyDescent="0.2">
      <c r="A76" s="59">
        <v>9</v>
      </c>
      <c r="B76" s="962" t="s">
        <v>125</v>
      </c>
      <c r="C76" s="963"/>
      <c r="D76" s="963"/>
      <c r="E76" s="963"/>
      <c r="F76" s="963"/>
      <c r="G76" s="963"/>
      <c r="H76" s="963"/>
      <c r="I76" s="963"/>
      <c r="J76" s="963"/>
      <c r="K76" s="963"/>
      <c r="L76" s="963"/>
      <c r="M76" s="963"/>
      <c r="N76" s="963"/>
      <c r="O76" s="963"/>
      <c r="P76" s="964"/>
      <c r="Q76" s="969">
        <v>111</v>
      </c>
      <c r="R76" s="970"/>
      <c r="S76" s="970"/>
      <c r="T76" s="970"/>
      <c r="U76" s="971"/>
      <c r="V76" s="972">
        <v>103</v>
      </c>
      <c r="W76" s="970"/>
      <c r="X76" s="970"/>
      <c r="Y76" s="970"/>
      <c r="Z76" s="971"/>
      <c r="AA76" s="972">
        <v>8</v>
      </c>
      <c r="AB76" s="970"/>
      <c r="AC76" s="970"/>
      <c r="AD76" s="970"/>
      <c r="AE76" s="971"/>
      <c r="AF76" s="972">
        <v>8</v>
      </c>
      <c r="AG76" s="970"/>
      <c r="AH76" s="970"/>
      <c r="AI76" s="970"/>
      <c r="AJ76" s="971"/>
      <c r="AK76" s="972" t="s">
        <v>201</v>
      </c>
      <c r="AL76" s="970"/>
      <c r="AM76" s="970"/>
      <c r="AN76" s="970"/>
      <c r="AO76" s="971"/>
      <c r="AP76" s="966" t="s">
        <v>201</v>
      </c>
      <c r="AQ76" s="966"/>
      <c r="AR76" s="966"/>
      <c r="AS76" s="966"/>
      <c r="AT76" s="966"/>
      <c r="AU76" s="966" t="s">
        <v>201</v>
      </c>
      <c r="AV76" s="966"/>
      <c r="AW76" s="966"/>
      <c r="AX76" s="966"/>
      <c r="AY76" s="966"/>
      <c r="AZ76" s="967"/>
      <c r="BA76" s="967"/>
      <c r="BB76" s="967"/>
      <c r="BC76" s="967"/>
      <c r="BD76" s="968"/>
      <c r="BE76" s="62"/>
      <c r="BF76" s="62"/>
      <c r="BG76" s="62"/>
      <c r="BH76" s="62"/>
      <c r="BI76" s="62"/>
      <c r="BJ76" s="62"/>
      <c r="BK76" s="62"/>
      <c r="BL76" s="62"/>
      <c r="BM76" s="62"/>
      <c r="BN76" s="62"/>
      <c r="BO76" s="62"/>
      <c r="BP76" s="62"/>
      <c r="BQ76" s="59">
        <v>70</v>
      </c>
      <c r="BR76" s="88"/>
      <c r="BS76" s="933"/>
      <c r="BT76" s="934"/>
      <c r="BU76" s="934"/>
      <c r="BV76" s="934"/>
      <c r="BW76" s="934"/>
      <c r="BX76" s="934"/>
      <c r="BY76" s="934"/>
      <c r="BZ76" s="934"/>
      <c r="CA76" s="934"/>
      <c r="CB76" s="934"/>
      <c r="CC76" s="934"/>
      <c r="CD76" s="934"/>
      <c r="CE76" s="934"/>
      <c r="CF76" s="934"/>
      <c r="CG76" s="935"/>
      <c r="CH76" s="936"/>
      <c r="CI76" s="937"/>
      <c r="CJ76" s="937"/>
      <c r="CK76" s="937"/>
      <c r="CL76" s="938"/>
      <c r="CM76" s="936"/>
      <c r="CN76" s="937"/>
      <c r="CO76" s="937"/>
      <c r="CP76" s="937"/>
      <c r="CQ76" s="938"/>
      <c r="CR76" s="936"/>
      <c r="CS76" s="937"/>
      <c r="CT76" s="937"/>
      <c r="CU76" s="937"/>
      <c r="CV76" s="938"/>
      <c r="CW76" s="936"/>
      <c r="CX76" s="937"/>
      <c r="CY76" s="937"/>
      <c r="CZ76" s="937"/>
      <c r="DA76" s="938"/>
      <c r="DB76" s="936"/>
      <c r="DC76" s="937"/>
      <c r="DD76" s="937"/>
      <c r="DE76" s="937"/>
      <c r="DF76" s="938"/>
      <c r="DG76" s="936"/>
      <c r="DH76" s="937"/>
      <c r="DI76" s="937"/>
      <c r="DJ76" s="937"/>
      <c r="DK76" s="938"/>
      <c r="DL76" s="936"/>
      <c r="DM76" s="937"/>
      <c r="DN76" s="937"/>
      <c r="DO76" s="937"/>
      <c r="DP76" s="938"/>
      <c r="DQ76" s="936"/>
      <c r="DR76" s="937"/>
      <c r="DS76" s="937"/>
      <c r="DT76" s="937"/>
      <c r="DU76" s="938"/>
      <c r="DV76" s="933"/>
      <c r="DW76" s="934"/>
      <c r="DX76" s="934"/>
      <c r="DY76" s="934"/>
      <c r="DZ76" s="939"/>
      <c r="EA76" s="54"/>
    </row>
    <row r="77" spans="1:131" s="51" customFormat="1" ht="26.25" customHeight="1" x14ac:dyDescent="0.2">
      <c r="A77" s="59">
        <v>10</v>
      </c>
      <c r="B77" s="962" t="s">
        <v>492</v>
      </c>
      <c r="C77" s="963"/>
      <c r="D77" s="963"/>
      <c r="E77" s="963"/>
      <c r="F77" s="963"/>
      <c r="G77" s="963"/>
      <c r="H77" s="963"/>
      <c r="I77" s="963"/>
      <c r="J77" s="963"/>
      <c r="K77" s="963"/>
      <c r="L77" s="963"/>
      <c r="M77" s="963"/>
      <c r="N77" s="963"/>
      <c r="O77" s="963"/>
      <c r="P77" s="964"/>
      <c r="Q77" s="969">
        <v>4799</v>
      </c>
      <c r="R77" s="970"/>
      <c r="S77" s="970"/>
      <c r="T77" s="970"/>
      <c r="U77" s="971"/>
      <c r="V77" s="972">
        <v>3871</v>
      </c>
      <c r="W77" s="970"/>
      <c r="X77" s="970"/>
      <c r="Y77" s="970"/>
      <c r="Z77" s="971"/>
      <c r="AA77" s="972">
        <v>927</v>
      </c>
      <c r="AB77" s="970"/>
      <c r="AC77" s="970"/>
      <c r="AD77" s="970"/>
      <c r="AE77" s="971"/>
      <c r="AF77" s="972">
        <v>927</v>
      </c>
      <c r="AG77" s="970"/>
      <c r="AH77" s="970"/>
      <c r="AI77" s="970"/>
      <c r="AJ77" s="971"/>
      <c r="AK77" s="972" t="s">
        <v>201</v>
      </c>
      <c r="AL77" s="970"/>
      <c r="AM77" s="970"/>
      <c r="AN77" s="970"/>
      <c r="AO77" s="971"/>
      <c r="AP77" s="966" t="s">
        <v>201</v>
      </c>
      <c r="AQ77" s="966"/>
      <c r="AR77" s="966"/>
      <c r="AS77" s="966"/>
      <c r="AT77" s="966"/>
      <c r="AU77" s="972" t="s">
        <v>201</v>
      </c>
      <c r="AV77" s="970"/>
      <c r="AW77" s="970"/>
      <c r="AX77" s="970"/>
      <c r="AY77" s="971"/>
      <c r="AZ77" s="967"/>
      <c r="BA77" s="967"/>
      <c r="BB77" s="967"/>
      <c r="BC77" s="967"/>
      <c r="BD77" s="968"/>
      <c r="BE77" s="62"/>
      <c r="BF77" s="62"/>
      <c r="BG77" s="62"/>
      <c r="BH77" s="62"/>
      <c r="BI77" s="62"/>
      <c r="BJ77" s="62"/>
      <c r="BK77" s="62"/>
      <c r="BL77" s="62"/>
      <c r="BM77" s="62"/>
      <c r="BN77" s="62"/>
      <c r="BO77" s="62"/>
      <c r="BP77" s="62"/>
      <c r="BQ77" s="59">
        <v>71</v>
      </c>
      <c r="BR77" s="88"/>
      <c r="BS77" s="933"/>
      <c r="BT77" s="934"/>
      <c r="BU77" s="934"/>
      <c r="BV77" s="934"/>
      <c r="BW77" s="934"/>
      <c r="BX77" s="934"/>
      <c r="BY77" s="934"/>
      <c r="BZ77" s="934"/>
      <c r="CA77" s="934"/>
      <c r="CB77" s="934"/>
      <c r="CC77" s="934"/>
      <c r="CD77" s="934"/>
      <c r="CE77" s="934"/>
      <c r="CF77" s="934"/>
      <c r="CG77" s="935"/>
      <c r="CH77" s="936"/>
      <c r="CI77" s="937"/>
      <c r="CJ77" s="937"/>
      <c r="CK77" s="937"/>
      <c r="CL77" s="938"/>
      <c r="CM77" s="936"/>
      <c r="CN77" s="937"/>
      <c r="CO77" s="937"/>
      <c r="CP77" s="937"/>
      <c r="CQ77" s="938"/>
      <c r="CR77" s="936"/>
      <c r="CS77" s="937"/>
      <c r="CT77" s="937"/>
      <c r="CU77" s="937"/>
      <c r="CV77" s="938"/>
      <c r="CW77" s="936"/>
      <c r="CX77" s="937"/>
      <c r="CY77" s="937"/>
      <c r="CZ77" s="937"/>
      <c r="DA77" s="938"/>
      <c r="DB77" s="936"/>
      <c r="DC77" s="937"/>
      <c r="DD77" s="937"/>
      <c r="DE77" s="937"/>
      <c r="DF77" s="938"/>
      <c r="DG77" s="936"/>
      <c r="DH77" s="937"/>
      <c r="DI77" s="937"/>
      <c r="DJ77" s="937"/>
      <c r="DK77" s="938"/>
      <c r="DL77" s="936"/>
      <c r="DM77" s="937"/>
      <c r="DN77" s="937"/>
      <c r="DO77" s="937"/>
      <c r="DP77" s="938"/>
      <c r="DQ77" s="936"/>
      <c r="DR77" s="937"/>
      <c r="DS77" s="937"/>
      <c r="DT77" s="937"/>
      <c r="DU77" s="938"/>
      <c r="DV77" s="933"/>
      <c r="DW77" s="934"/>
      <c r="DX77" s="934"/>
      <c r="DY77" s="934"/>
      <c r="DZ77" s="939"/>
      <c r="EA77" s="54"/>
    </row>
    <row r="78" spans="1:131" s="51" customFormat="1" ht="26.25" customHeight="1" x14ac:dyDescent="0.2">
      <c r="A78" s="59">
        <v>11</v>
      </c>
      <c r="B78" s="962" t="s">
        <v>535</v>
      </c>
      <c r="C78" s="963"/>
      <c r="D78" s="963"/>
      <c r="E78" s="963"/>
      <c r="F78" s="963"/>
      <c r="G78" s="963"/>
      <c r="H78" s="963"/>
      <c r="I78" s="963"/>
      <c r="J78" s="963"/>
      <c r="K78" s="963"/>
      <c r="L78" s="963"/>
      <c r="M78" s="963"/>
      <c r="N78" s="963"/>
      <c r="O78" s="963"/>
      <c r="P78" s="964"/>
      <c r="Q78" s="965">
        <v>2490</v>
      </c>
      <c r="R78" s="966"/>
      <c r="S78" s="966"/>
      <c r="T78" s="966"/>
      <c r="U78" s="966"/>
      <c r="V78" s="966">
        <v>2489</v>
      </c>
      <c r="W78" s="966"/>
      <c r="X78" s="966"/>
      <c r="Y78" s="966"/>
      <c r="Z78" s="966"/>
      <c r="AA78" s="966">
        <v>2</v>
      </c>
      <c r="AB78" s="966"/>
      <c r="AC78" s="966"/>
      <c r="AD78" s="966"/>
      <c r="AE78" s="966"/>
      <c r="AF78" s="966">
        <v>2</v>
      </c>
      <c r="AG78" s="966"/>
      <c r="AH78" s="966"/>
      <c r="AI78" s="966"/>
      <c r="AJ78" s="966"/>
      <c r="AK78" s="966" t="s">
        <v>201</v>
      </c>
      <c r="AL78" s="966"/>
      <c r="AM78" s="966"/>
      <c r="AN78" s="966"/>
      <c r="AO78" s="966"/>
      <c r="AP78" s="966" t="s">
        <v>201</v>
      </c>
      <c r="AQ78" s="966"/>
      <c r="AR78" s="966"/>
      <c r="AS78" s="966"/>
      <c r="AT78" s="966"/>
      <c r="AU78" s="966" t="s">
        <v>201</v>
      </c>
      <c r="AV78" s="966"/>
      <c r="AW78" s="966"/>
      <c r="AX78" s="966"/>
      <c r="AY78" s="966"/>
      <c r="AZ78" s="967"/>
      <c r="BA78" s="967"/>
      <c r="BB78" s="967"/>
      <c r="BC78" s="967"/>
      <c r="BD78" s="968"/>
      <c r="BE78" s="62"/>
      <c r="BF78" s="62"/>
      <c r="BG78" s="62"/>
      <c r="BH78" s="62"/>
      <c r="BI78" s="62"/>
      <c r="BJ78" s="54"/>
      <c r="BK78" s="54"/>
      <c r="BL78" s="54"/>
      <c r="BM78" s="54"/>
      <c r="BN78" s="54"/>
      <c r="BO78" s="62"/>
      <c r="BP78" s="62"/>
      <c r="BQ78" s="59">
        <v>72</v>
      </c>
      <c r="BR78" s="88"/>
      <c r="BS78" s="933"/>
      <c r="BT78" s="934"/>
      <c r="BU78" s="934"/>
      <c r="BV78" s="934"/>
      <c r="BW78" s="934"/>
      <c r="BX78" s="934"/>
      <c r="BY78" s="934"/>
      <c r="BZ78" s="934"/>
      <c r="CA78" s="934"/>
      <c r="CB78" s="934"/>
      <c r="CC78" s="934"/>
      <c r="CD78" s="934"/>
      <c r="CE78" s="934"/>
      <c r="CF78" s="934"/>
      <c r="CG78" s="935"/>
      <c r="CH78" s="936"/>
      <c r="CI78" s="937"/>
      <c r="CJ78" s="937"/>
      <c r="CK78" s="937"/>
      <c r="CL78" s="938"/>
      <c r="CM78" s="936"/>
      <c r="CN78" s="937"/>
      <c r="CO78" s="937"/>
      <c r="CP78" s="937"/>
      <c r="CQ78" s="938"/>
      <c r="CR78" s="936"/>
      <c r="CS78" s="937"/>
      <c r="CT78" s="937"/>
      <c r="CU78" s="937"/>
      <c r="CV78" s="938"/>
      <c r="CW78" s="936"/>
      <c r="CX78" s="937"/>
      <c r="CY78" s="937"/>
      <c r="CZ78" s="937"/>
      <c r="DA78" s="938"/>
      <c r="DB78" s="936"/>
      <c r="DC78" s="937"/>
      <c r="DD78" s="937"/>
      <c r="DE78" s="937"/>
      <c r="DF78" s="938"/>
      <c r="DG78" s="936"/>
      <c r="DH78" s="937"/>
      <c r="DI78" s="937"/>
      <c r="DJ78" s="937"/>
      <c r="DK78" s="938"/>
      <c r="DL78" s="936"/>
      <c r="DM78" s="937"/>
      <c r="DN78" s="937"/>
      <c r="DO78" s="937"/>
      <c r="DP78" s="938"/>
      <c r="DQ78" s="936"/>
      <c r="DR78" s="937"/>
      <c r="DS78" s="937"/>
      <c r="DT78" s="937"/>
      <c r="DU78" s="938"/>
      <c r="DV78" s="933"/>
      <c r="DW78" s="934"/>
      <c r="DX78" s="934"/>
      <c r="DY78" s="934"/>
      <c r="DZ78" s="939"/>
      <c r="EA78" s="54"/>
    </row>
    <row r="79" spans="1:131" s="51" customFormat="1" ht="26.25" customHeight="1" x14ac:dyDescent="0.2">
      <c r="A79" s="59">
        <v>12</v>
      </c>
      <c r="B79" s="962"/>
      <c r="C79" s="963"/>
      <c r="D79" s="963"/>
      <c r="E79" s="963"/>
      <c r="F79" s="963"/>
      <c r="G79" s="963"/>
      <c r="H79" s="963"/>
      <c r="I79" s="963"/>
      <c r="J79" s="963"/>
      <c r="K79" s="963"/>
      <c r="L79" s="963"/>
      <c r="M79" s="963"/>
      <c r="N79" s="963"/>
      <c r="O79" s="963"/>
      <c r="P79" s="964"/>
      <c r="Q79" s="965"/>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62"/>
      <c r="BF79" s="62"/>
      <c r="BG79" s="62"/>
      <c r="BH79" s="62"/>
      <c r="BI79" s="62"/>
      <c r="BJ79" s="54"/>
      <c r="BK79" s="54"/>
      <c r="BL79" s="54"/>
      <c r="BM79" s="54"/>
      <c r="BN79" s="54"/>
      <c r="BO79" s="62"/>
      <c r="BP79" s="62"/>
      <c r="BQ79" s="59">
        <v>73</v>
      </c>
      <c r="BR79" s="88"/>
      <c r="BS79" s="933"/>
      <c r="BT79" s="934"/>
      <c r="BU79" s="934"/>
      <c r="BV79" s="934"/>
      <c r="BW79" s="934"/>
      <c r="BX79" s="934"/>
      <c r="BY79" s="934"/>
      <c r="BZ79" s="934"/>
      <c r="CA79" s="934"/>
      <c r="CB79" s="934"/>
      <c r="CC79" s="934"/>
      <c r="CD79" s="934"/>
      <c r="CE79" s="934"/>
      <c r="CF79" s="934"/>
      <c r="CG79" s="935"/>
      <c r="CH79" s="936"/>
      <c r="CI79" s="937"/>
      <c r="CJ79" s="937"/>
      <c r="CK79" s="937"/>
      <c r="CL79" s="938"/>
      <c r="CM79" s="936"/>
      <c r="CN79" s="937"/>
      <c r="CO79" s="937"/>
      <c r="CP79" s="937"/>
      <c r="CQ79" s="938"/>
      <c r="CR79" s="936"/>
      <c r="CS79" s="937"/>
      <c r="CT79" s="937"/>
      <c r="CU79" s="937"/>
      <c r="CV79" s="938"/>
      <c r="CW79" s="936"/>
      <c r="CX79" s="937"/>
      <c r="CY79" s="937"/>
      <c r="CZ79" s="937"/>
      <c r="DA79" s="938"/>
      <c r="DB79" s="936"/>
      <c r="DC79" s="937"/>
      <c r="DD79" s="937"/>
      <c r="DE79" s="937"/>
      <c r="DF79" s="938"/>
      <c r="DG79" s="936"/>
      <c r="DH79" s="937"/>
      <c r="DI79" s="937"/>
      <c r="DJ79" s="937"/>
      <c r="DK79" s="938"/>
      <c r="DL79" s="936"/>
      <c r="DM79" s="937"/>
      <c r="DN79" s="937"/>
      <c r="DO79" s="937"/>
      <c r="DP79" s="938"/>
      <c r="DQ79" s="936"/>
      <c r="DR79" s="937"/>
      <c r="DS79" s="937"/>
      <c r="DT79" s="937"/>
      <c r="DU79" s="938"/>
      <c r="DV79" s="933"/>
      <c r="DW79" s="934"/>
      <c r="DX79" s="934"/>
      <c r="DY79" s="934"/>
      <c r="DZ79" s="939"/>
      <c r="EA79" s="54"/>
    </row>
    <row r="80" spans="1:131" s="51" customFormat="1" ht="26.25" customHeight="1" x14ac:dyDescent="0.2">
      <c r="A80" s="59">
        <v>13</v>
      </c>
      <c r="B80" s="962"/>
      <c r="C80" s="963"/>
      <c r="D80" s="963"/>
      <c r="E80" s="963"/>
      <c r="F80" s="963"/>
      <c r="G80" s="963"/>
      <c r="H80" s="963"/>
      <c r="I80" s="963"/>
      <c r="J80" s="963"/>
      <c r="K80" s="963"/>
      <c r="L80" s="963"/>
      <c r="M80" s="963"/>
      <c r="N80" s="963"/>
      <c r="O80" s="963"/>
      <c r="P80" s="964"/>
      <c r="Q80" s="965"/>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62"/>
      <c r="BF80" s="62"/>
      <c r="BG80" s="62"/>
      <c r="BH80" s="62"/>
      <c r="BI80" s="62"/>
      <c r="BJ80" s="62"/>
      <c r="BK80" s="62"/>
      <c r="BL80" s="62"/>
      <c r="BM80" s="62"/>
      <c r="BN80" s="62"/>
      <c r="BO80" s="62"/>
      <c r="BP80" s="62"/>
      <c r="BQ80" s="59">
        <v>74</v>
      </c>
      <c r="BR80" s="88"/>
      <c r="BS80" s="933"/>
      <c r="BT80" s="934"/>
      <c r="BU80" s="934"/>
      <c r="BV80" s="934"/>
      <c r="BW80" s="934"/>
      <c r="BX80" s="934"/>
      <c r="BY80" s="934"/>
      <c r="BZ80" s="934"/>
      <c r="CA80" s="934"/>
      <c r="CB80" s="934"/>
      <c r="CC80" s="934"/>
      <c r="CD80" s="934"/>
      <c r="CE80" s="934"/>
      <c r="CF80" s="934"/>
      <c r="CG80" s="935"/>
      <c r="CH80" s="936"/>
      <c r="CI80" s="937"/>
      <c r="CJ80" s="937"/>
      <c r="CK80" s="937"/>
      <c r="CL80" s="938"/>
      <c r="CM80" s="936"/>
      <c r="CN80" s="937"/>
      <c r="CO80" s="937"/>
      <c r="CP80" s="937"/>
      <c r="CQ80" s="938"/>
      <c r="CR80" s="936"/>
      <c r="CS80" s="937"/>
      <c r="CT80" s="937"/>
      <c r="CU80" s="937"/>
      <c r="CV80" s="938"/>
      <c r="CW80" s="936"/>
      <c r="CX80" s="937"/>
      <c r="CY80" s="937"/>
      <c r="CZ80" s="937"/>
      <c r="DA80" s="938"/>
      <c r="DB80" s="936"/>
      <c r="DC80" s="937"/>
      <c r="DD80" s="937"/>
      <c r="DE80" s="937"/>
      <c r="DF80" s="938"/>
      <c r="DG80" s="936"/>
      <c r="DH80" s="937"/>
      <c r="DI80" s="937"/>
      <c r="DJ80" s="937"/>
      <c r="DK80" s="938"/>
      <c r="DL80" s="936"/>
      <c r="DM80" s="937"/>
      <c r="DN80" s="937"/>
      <c r="DO80" s="937"/>
      <c r="DP80" s="938"/>
      <c r="DQ80" s="936"/>
      <c r="DR80" s="937"/>
      <c r="DS80" s="937"/>
      <c r="DT80" s="937"/>
      <c r="DU80" s="938"/>
      <c r="DV80" s="933"/>
      <c r="DW80" s="934"/>
      <c r="DX80" s="934"/>
      <c r="DY80" s="934"/>
      <c r="DZ80" s="939"/>
      <c r="EA80" s="54"/>
    </row>
    <row r="81" spans="1:131" s="51" customFormat="1" ht="26.25" customHeight="1" x14ac:dyDescent="0.2">
      <c r="A81" s="59">
        <v>14</v>
      </c>
      <c r="B81" s="962"/>
      <c r="C81" s="963"/>
      <c r="D81" s="963"/>
      <c r="E81" s="963"/>
      <c r="F81" s="963"/>
      <c r="G81" s="963"/>
      <c r="H81" s="963"/>
      <c r="I81" s="963"/>
      <c r="J81" s="963"/>
      <c r="K81" s="963"/>
      <c r="L81" s="963"/>
      <c r="M81" s="963"/>
      <c r="N81" s="963"/>
      <c r="O81" s="963"/>
      <c r="P81" s="964"/>
      <c r="Q81" s="965"/>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62"/>
      <c r="BF81" s="62"/>
      <c r="BG81" s="62"/>
      <c r="BH81" s="62"/>
      <c r="BI81" s="62"/>
      <c r="BJ81" s="62"/>
      <c r="BK81" s="62"/>
      <c r="BL81" s="62"/>
      <c r="BM81" s="62"/>
      <c r="BN81" s="62"/>
      <c r="BO81" s="62"/>
      <c r="BP81" s="62"/>
      <c r="BQ81" s="59">
        <v>75</v>
      </c>
      <c r="BR81" s="88"/>
      <c r="BS81" s="933"/>
      <c r="BT81" s="934"/>
      <c r="BU81" s="934"/>
      <c r="BV81" s="934"/>
      <c r="BW81" s="934"/>
      <c r="BX81" s="934"/>
      <c r="BY81" s="934"/>
      <c r="BZ81" s="934"/>
      <c r="CA81" s="934"/>
      <c r="CB81" s="934"/>
      <c r="CC81" s="934"/>
      <c r="CD81" s="934"/>
      <c r="CE81" s="934"/>
      <c r="CF81" s="934"/>
      <c r="CG81" s="935"/>
      <c r="CH81" s="936"/>
      <c r="CI81" s="937"/>
      <c r="CJ81" s="937"/>
      <c r="CK81" s="937"/>
      <c r="CL81" s="938"/>
      <c r="CM81" s="936"/>
      <c r="CN81" s="937"/>
      <c r="CO81" s="937"/>
      <c r="CP81" s="937"/>
      <c r="CQ81" s="938"/>
      <c r="CR81" s="936"/>
      <c r="CS81" s="937"/>
      <c r="CT81" s="937"/>
      <c r="CU81" s="937"/>
      <c r="CV81" s="938"/>
      <c r="CW81" s="936"/>
      <c r="CX81" s="937"/>
      <c r="CY81" s="937"/>
      <c r="CZ81" s="937"/>
      <c r="DA81" s="938"/>
      <c r="DB81" s="936"/>
      <c r="DC81" s="937"/>
      <c r="DD81" s="937"/>
      <c r="DE81" s="937"/>
      <c r="DF81" s="938"/>
      <c r="DG81" s="936"/>
      <c r="DH81" s="937"/>
      <c r="DI81" s="937"/>
      <c r="DJ81" s="937"/>
      <c r="DK81" s="938"/>
      <c r="DL81" s="936"/>
      <c r="DM81" s="937"/>
      <c r="DN81" s="937"/>
      <c r="DO81" s="937"/>
      <c r="DP81" s="938"/>
      <c r="DQ81" s="936"/>
      <c r="DR81" s="937"/>
      <c r="DS81" s="937"/>
      <c r="DT81" s="937"/>
      <c r="DU81" s="938"/>
      <c r="DV81" s="933"/>
      <c r="DW81" s="934"/>
      <c r="DX81" s="934"/>
      <c r="DY81" s="934"/>
      <c r="DZ81" s="939"/>
      <c r="EA81" s="54"/>
    </row>
    <row r="82" spans="1:131" s="51" customFormat="1" ht="26.25" customHeight="1" x14ac:dyDescent="0.2">
      <c r="A82" s="59">
        <v>15</v>
      </c>
      <c r="B82" s="962"/>
      <c r="C82" s="963"/>
      <c r="D82" s="963"/>
      <c r="E82" s="963"/>
      <c r="F82" s="963"/>
      <c r="G82" s="963"/>
      <c r="H82" s="963"/>
      <c r="I82" s="963"/>
      <c r="J82" s="963"/>
      <c r="K82" s="963"/>
      <c r="L82" s="963"/>
      <c r="M82" s="963"/>
      <c r="N82" s="963"/>
      <c r="O82" s="963"/>
      <c r="P82" s="964"/>
      <c r="Q82" s="965"/>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62"/>
      <c r="BF82" s="62"/>
      <c r="BG82" s="62"/>
      <c r="BH82" s="62"/>
      <c r="BI82" s="62"/>
      <c r="BJ82" s="62"/>
      <c r="BK82" s="62"/>
      <c r="BL82" s="62"/>
      <c r="BM82" s="62"/>
      <c r="BN82" s="62"/>
      <c r="BO82" s="62"/>
      <c r="BP82" s="62"/>
      <c r="BQ82" s="59">
        <v>76</v>
      </c>
      <c r="BR82" s="88"/>
      <c r="BS82" s="933"/>
      <c r="BT82" s="934"/>
      <c r="BU82" s="934"/>
      <c r="BV82" s="934"/>
      <c r="BW82" s="934"/>
      <c r="BX82" s="934"/>
      <c r="BY82" s="934"/>
      <c r="BZ82" s="934"/>
      <c r="CA82" s="934"/>
      <c r="CB82" s="934"/>
      <c r="CC82" s="934"/>
      <c r="CD82" s="934"/>
      <c r="CE82" s="934"/>
      <c r="CF82" s="934"/>
      <c r="CG82" s="935"/>
      <c r="CH82" s="936"/>
      <c r="CI82" s="937"/>
      <c r="CJ82" s="937"/>
      <c r="CK82" s="937"/>
      <c r="CL82" s="938"/>
      <c r="CM82" s="936"/>
      <c r="CN82" s="937"/>
      <c r="CO82" s="937"/>
      <c r="CP82" s="937"/>
      <c r="CQ82" s="938"/>
      <c r="CR82" s="936"/>
      <c r="CS82" s="937"/>
      <c r="CT82" s="937"/>
      <c r="CU82" s="937"/>
      <c r="CV82" s="938"/>
      <c r="CW82" s="936"/>
      <c r="CX82" s="937"/>
      <c r="CY82" s="937"/>
      <c r="CZ82" s="937"/>
      <c r="DA82" s="938"/>
      <c r="DB82" s="936"/>
      <c r="DC82" s="937"/>
      <c r="DD82" s="937"/>
      <c r="DE82" s="937"/>
      <c r="DF82" s="938"/>
      <c r="DG82" s="936"/>
      <c r="DH82" s="937"/>
      <c r="DI82" s="937"/>
      <c r="DJ82" s="937"/>
      <c r="DK82" s="938"/>
      <c r="DL82" s="936"/>
      <c r="DM82" s="937"/>
      <c r="DN82" s="937"/>
      <c r="DO82" s="937"/>
      <c r="DP82" s="938"/>
      <c r="DQ82" s="936"/>
      <c r="DR82" s="937"/>
      <c r="DS82" s="937"/>
      <c r="DT82" s="937"/>
      <c r="DU82" s="938"/>
      <c r="DV82" s="933"/>
      <c r="DW82" s="934"/>
      <c r="DX82" s="934"/>
      <c r="DY82" s="934"/>
      <c r="DZ82" s="939"/>
      <c r="EA82" s="54"/>
    </row>
    <row r="83" spans="1:131" s="51" customFormat="1" ht="26.25" customHeight="1" x14ac:dyDescent="0.2">
      <c r="A83" s="59">
        <v>16</v>
      </c>
      <c r="B83" s="962"/>
      <c r="C83" s="963"/>
      <c r="D83" s="963"/>
      <c r="E83" s="963"/>
      <c r="F83" s="963"/>
      <c r="G83" s="963"/>
      <c r="H83" s="963"/>
      <c r="I83" s="963"/>
      <c r="J83" s="963"/>
      <c r="K83" s="963"/>
      <c r="L83" s="963"/>
      <c r="M83" s="963"/>
      <c r="N83" s="963"/>
      <c r="O83" s="963"/>
      <c r="P83" s="964"/>
      <c r="Q83" s="965"/>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62"/>
      <c r="BF83" s="62"/>
      <c r="BG83" s="62"/>
      <c r="BH83" s="62"/>
      <c r="BI83" s="62"/>
      <c r="BJ83" s="62"/>
      <c r="BK83" s="62"/>
      <c r="BL83" s="62"/>
      <c r="BM83" s="62"/>
      <c r="BN83" s="62"/>
      <c r="BO83" s="62"/>
      <c r="BP83" s="62"/>
      <c r="BQ83" s="59">
        <v>77</v>
      </c>
      <c r="BR83" s="88"/>
      <c r="BS83" s="933"/>
      <c r="BT83" s="934"/>
      <c r="BU83" s="934"/>
      <c r="BV83" s="934"/>
      <c r="BW83" s="934"/>
      <c r="BX83" s="934"/>
      <c r="BY83" s="934"/>
      <c r="BZ83" s="934"/>
      <c r="CA83" s="934"/>
      <c r="CB83" s="934"/>
      <c r="CC83" s="934"/>
      <c r="CD83" s="934"/>
      <c r="CE83" s="934"/>
      <c r="CF83" s="934"/>
      <c r="CG83" s="935"/>
      <c r="CH83" s="936"/>
      <c r="CI83" s="937"/>
      <c r="CJ83" s="937"/>
      <c r="CK83" s="937"/>
      <c r="CL83" s="938"/>
      <c r="CM83" s="936"/>
      <c r="CN83" s="937"/>
      <c r="CO83" s="937"/>
      <c r="CP83" s="937"/>
      <c r="CQ83" s="938"/>
      <c r="CR83" s="936"/>
      <c r="CS83" s="937"/>
      <c r="CT83" s="937"/>
      <c r="CU83" s="937"/>
      <c r="CV83" s="938"/>
      <c r="CW83" s="936"/>
      <c r="CX83" s="937"/>
      <c r="CY83" s="937"/>
      <c r="CZ83" s="937"/>
      <c r="DA83" s="938"/>
      <c r="DB83" s="936"/>
      <c r="DC83" s="937"/>
      <c r="DD83" s="937"/>
      <c r="DE83" s="937"/>
      <c r="DF83" s="938"/>
      <c r="DG83" s="936"/>
      <c r="DH83" s="937"/>
      <c r="DI83" s="937"/>
      <c r="DJ83" s="937"/>
      <c r="DK83" s="938"/>
      <c r="DL83" s="936"/>
      <c r="DM83" s="937"/>
      <c r="DN83" s="937"/>
      <c r="DO83" s="937"/>
      <c r="DP83" s="938"/>
      <c r="DQ83" s="936"/>
      <c r="DR83" s="937"/>
      <c r="DS83" s="937"/>
      <c r="DT83" s="937"/>
      <c r="DU83" s="938"/>
      <c r="DV83" s="933"/>
      <c r="DW83" s="934"/>
      <c r="DX83" s="934"/>
      <c r="DY83" s="934"/>
      <c r="DZ83" s="939"/>
      <c r="EA83" s="54"/>
    </row>
    <row r="84" spans="1:131" s="51" customFormat="1" ht="26.25" customHeight="1" x14ac:dyDescent="0.2">
      <c r="A84" s="59">
        <v>17</v>
      </c>
      <c r="B84" s="962"/>
      <c r="C84" s="963"/>
      <c r="D84" s="963"/>
      <c r="E84" s="963"/>
      <c r="F84" s="963"/>
      <c r="G84" s="963"/>
      <c r="H84" s="963"/>
      <c r="I84" s="963"/>
      <c r="J84" s="963"/>
      <c r="K84" s="963"/>
      <c r="L84" s="963"/>
      <c r="M84" s="963"/>
      <c r="N84" s="963"/>
      <c r="O84" s="963"/>
      <c r="P84" s="964"/>
      <c r="Q84" s="965"/>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62"/>
      <c r="BF84" s="62"/>
      <c r="BG84" s="62"/>
      <c r="BH84" s="62"/>
      <c r="BI84" s="62"/>
      <c r="BJ84" s="62"/>
      <c r="BK84" s="62"/>
      <c r="BL84" s="62"/>
      <c r="BM84" s="62"/>
      <c r="BN84" s="62"/>
      <c r="BO84" s="62"/>
      <c r="BP84" s="62"/>
      <c r="BQ84" s="59">
        <v>78</v>
      </c>
      <c r="BR84" s="88"/>
      <c r="BS84" s="933"/>
      <c r="BT84" s="934"/>
      <c r="BU84" s="934"/>
      <c r="BV84" s="934"/>
      <c r="BW84" s="934"/>
      <c r="BX84" s="934"/>
      <c r="BY84" s="934"/>
      <c r="BZ84" s="934"/>
      <c r="CA84" s="934"/>
      <c r="CB84" s="934"/>
      <c r="CC84" s="934"/>
      <c r="CD84" s="934"/>
      <c r="CE84" s="934"/>
      <c r="CF84" s="934"/>
      <c r="CG84" s="935"/>
      <c r="CH84" s="936"/>
      <c r="CI84" s="937"/>
      <c r="CJ84" s="937"/>
      <c r="CK84" s="937"/>
      <c r="CL84" s="938"/>
      <c r="CM84" s="936"/>
      <c r="CN84" s="937"/>
      <c r="CO84" s="937"/>
      <c r="CP84" s="937"/>
      <c r="CQ84" s="938"/>
      <c r="CR84" s="936"/>
      <c r="CS84" s="937"/>
      <c r="CT84" s="937"/>
      <c r="CU84" s="937"/>
      <c r="CV84" s="938"/>
      <c r="CW84" s="936"/>
      <c r="CX84" s="937"/>
      <c r="CY84" s="937"/>
      <c r="CZ84" s="937"/>
      <c r="DA84" s="938"/>
      <c r="DB84" s="936"/>
      <c r="DC84" s="937"/>
      <c r="DD84" s="937"/>
      <c r="DE84" s="937"/>
      <c r="DF84" s="938"/>
      <c r="DG84" s="936"/>
      <c r="DH84" s="937"/>
      <c r="DI84" s="937"/>
      <c r="DJ84" s="937"/>
      <c r="DK84" s="938"/>
      <c r="DL84" s="936"/>
      <c r="DM84" s="937"/>
      <c r="DN84" s="937"/>
      <c r="DO84" s="937"/>
      <c r="DP84" s="938"/>
      <c r="DQ84" s="936"/>
      <c r="DR84" s="937"/>
      <c r="DS84" s="937"/>
      <c r="DT84" s="937"/>
      <c r="DU84" s="938"/>
      <c r="DV84" s="933"/>
      <c r="DW84" s="934"/>
      <c r="DX84" s="934"/>
      <c r="DY84" s="934"/>
      <c r="DZ84" s="939"/>
      <c r="EA84" s="54"/>
    </row>
    <row r="85" spans="1:131" s="51" customFormat="1" ht="26.25" customHeight="1" x14ac:dyDescent="0.2">
      <c r="A85" s="59">
        <v>18</v>
      </c>
      <c r="B85" s="962"/>
      <c r="C85" s="963"/>
      <c r="D85" s="963"/>
      <c r="E85" s="963"/>
      <c r="F85" s="963"/>
      <c r="G85" s="963"/>
      <c r="H85" s="963"/>
      <c r="I85" s="963"/>
      <c r="J85" s="963"/>
      <c r="K85" s="963"/>
      <c r="L85" s="963"/>
      <c r="M85" s="963"/>
      <c r="N85" s="963"/>
      <c r="O85" s="963"/>
      <c r="P85" s="964"/>
      <c r="Q85" s="965"/>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62"/>
      <c r="BF85" s="62"/>
      <c r="BG85" s="62"/>
      <c r="BH85" s="62"/>
      <c r="BI85" s="62"/>
      <c r="BJ85" s="62"/>
      <c r="BK85" s="62"/>
      <c r="BL85" s="62"/>
      <c r="BM85" s="62"/>
      <c r="BN85" s="62"/>
      <c r="BO85" s="62"/>
      <c r="BP85" s="62"/>
      <c r="BQ85" s="59">
        <v>79</v>
      </c>
      <c r="BR85" s="88"/>
      <c r="BS85" s="933"/>
      <c r="BT85" s="934"/>
      <c r="BU85" s="934"/>
      <c r="BV85" s="934"/>
      <c r="BW85" s="934"/>
      <c r="BX85" s="934"/>
      <c r="BY85" s="934"/>
      <c r="BZ85" s="934"/>
      <c r="CA85" s="934"/>
      <c r="CB85" s="934"/>
      <c r="CC85" s="934"/>
      <c r="CD85" s="934"/>
      <c r="CE85" s="934"/>
      <c r="CF85" s="934"/>
      <c r="CG85" s="935"/>
      <c r="CH85" s="936"/>
      <c r="CI85" s="937"/>
      <c r="CJ85" s="937"/>
      <c r="CK85" s="937"/>
      <c r="CL85" s="938"/>
      <c r="CM85" s="936"/>
      <c r="CN85" s="937"/>
      <c r="CO85" s="937"/>
      <c r="CP85" s="937"/>
      <c r="CQ85" s="938"/>
      <c r="CR85" s="936"/>
      <c r="CS85" s="937"/>
      <c r="CT85" s="937"/>
      <c r="CU85" s="937"/>
      <c r="CV85" s="938"/>
      <c r="CW85" s="936"/>
      <c r="CX85" s="937"/>
      <c r="CY85" s="937"/>
      <c r="CZ85" s="937"/>
      <c r="DA85" s="938"/>
      <c r="DB85" s="936"/>
      <c r="DC85" s="937"/>
      <c r="DD85" s="937"/>
      <c r="DE85" s="937"/>
      <c r="DF85" s="938"/>
      <c r="DG85" s="936"/>
      <c r="DH85" s="937"/>
      <c r="DI85" s="937"/>
      <c r="DJ85" s="937"/>
      <c r="DK85" s="938"/>
      <c r="DL85" s="936"/>
      <c r="DM85" s="937"/>
      <c r="DN85" s="937"/>
      <c r="DO85" s="937"/>
      <c r="DP85" s="938"/>
      <c r="DQ85" s="936"/>
      <c r="DR85" s="937"/>
      <c r="DS85" s="937"/>
      <c r="DT85" s="937"/>
      <c r="DU85" s="938"/>
      <c r="DV85" s="933"/>
      <c r="DW85" s="934"/>
      <c r="DX85" s="934"/>
      <c r="DY85" s="934"/>
      <c r="DZ85" s="939"/>
      <c r="EA85" s="54"/>
    </row>
    <row r="86" spans="1:131" s="51" customFormat="1" ht="26.25" customHeight="1" x14ac:dyDescent="0.2">
      <c r="A86" s="59">
        <v>19</v>
      </c>
      <c r="B86" s="962"/>
      <c r="C86" s="963"/>
      <c r="D86" s="963"/>
      <c r="E86" s="963"/>
      <c r="F86" s="963"/>
      <c r="G86" s="963"/>
      <c r="H86" s="963"/>
      <c r="I86" s="963"/>
      <c r="J86" s="963"/>
      <c r="K86" s="963"/>
      <c r="L86" s="963"/>
      <c r="M86" s="963"/>
      <c r="N86" s="963"/>
      <c r="O86" s="963"/>
      <c r="P86" s="964"/>
      <c r="Q86" s="965"/>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62"/>
      <c r="BF86" s="62"/>
      <c r="BG86" s="62"/>
      <c r="BH86" s="62"/>
      <c r="BI86" s="62"/>
      <c r="BJ86" s="62"/>
      <c r="BK86" s="62"/>
      <c r="BL86" s="62"/>
      <c r="BM86" s="62"/>
      <c r="BN86" s="62"/>
      <c r="BO86" s="62"/>
      <c r="BP86" s="62"/>
      <c r="BQ86" s="59">
        <v>80</v>
      </c>
      <c r="BR86" s="88"/>
      <c r="BS86" s="933"/>
      <c r="BT86" s="934"/>
      <c r="BU86" s="934"/>
      <c r="BV86" s="934"/>
      <c r="BW86" s="934"/>
      <c r="BX86" s="934"/>
      <c r="BY86" s="934"/>
      <c r="BZ86" s="934"/>
      <c r="CA86" s="934"/>
      <c r="CB86" s="934"/>
      <c r="CC86" s="934"/>
      <c r="CD86" s="934"/>
      <c r="CE86" s="934"/>
      <c r="CF86" s="934"/>
      <c r="CG86" s="935"/>
      <c r="CH86" s="936"/>
      <c r="CI86" s="937"/>
      <c r="CJ86" s="937"/>
      <c r="CK86" s="937"/>
      <c r="CL86" s="938"/>
      <c r="CM86" s="936"/>
      <c r="CN86" s="937"/>
      <c r="CO86" s="937"/>
      <c r="CP86" s="937"/>
      <c r="CQ86" s="938"/>
      <c r="CR86" s="936"/>
      <c r="CS86" s="937"/>
      <c r="CT86" s="937"/>
      <c r="CU86" s="937"/>
      <c r="CV86" s="938"/>
      <c r="CW86" s="936"/>
      <c r="CX86" s="937"/>
      <c r="CY86" s="937"/>
      <c r="CZ86" s="937"/>
      <c r="DA86" s="938"/>
      <c r="DB86" s="936"/>
      <c r="DC86" s="937"/>
      <c r="DD86" s="937"/>
      <c r="DE86" s="937"/>
      <c r="DF86" s="938"/>
      <c r="DG86" s="936"/>
      <c r="DH86" s="937"/>
      <c r="DI86" s="937"/>
      <c r="DJ86" s="937"/>
      <c r="DK86" s="938"/>
      <c r="DL86" s="936"/>
      <c r="DM86" s="937"/>
      <c r="DN86" s="937"/>
      <c r="DO86" s="937"/>
      <c r="DP86" s="938"/>
      <c r="DQ86" s="936"/>
      <c r="DR86" s="937"/>
      <c r="DS86" s="937"/>
      <c r="DT86" s="937"/>
      <c r="DU86" s="938"/>
      <c r="DV86" s="933"/>
      <c r="DW86" s="934"/>
      <c r="DX86" s="934"/>
      <c r="DY86" s="934"/>
      <c r="DZ86" s="939"/>
      <c r="EA86" s="54"/>
    </row>
    <row r="87" spans="1:131" s="51" customFormat="1" ht="26.25" customHeight="1" x14ac:dyDescent="0.2">
      <c r="A87" s="64">
        <v>20</v>
      </c>
      <c r="B87" s="955"/>
      <c r="C87" s="956"/>
      <c r="D87" s="956"/>
      <c r="E87" s="956"/>
      <c r="F87" s="956"/>
      <c r="G87" s="956"/>
      <c r="H87" s="956"/>
      <c r="I87" s="956"/>
      <c r="J87" s="956"/>
      <c r="K87" s="956"/>
      <c r="L87" s="956"/>
      <c r="M87" s="956"/>
      <c r="N87" s="956"/>
      <c r="O87" s="956"/>
      <c r="P87" s="957"/>
      <c r="Q87" s="958"/>
      <c r="R87" s="959"/>
      <c r="S87" s="959"/>
      <c r="T87" s="959"/>
      <c r="U87" s="959"/>
      <c r="V87" s="959"/>
      <c r="W87" s="959"/>
      <c r="X87" s="959"/>
      <c r="Y87" s="959"/>
      <c r="Z87" s="959"/>
      <c r="AA87" s="959"/>
      <c r="AB87" s="959"/>
      <c r="AC87" s="959"/>
      <c r="AD87" s="959"/>
      <c r="AE87" s="959"/>
      <c r="AF87" s="959"/>
      <c r="AG87" s="959"/>
      <c r="AH87" s="959"/>
      <c r="AI87" s="959"/>
      <c r="AJ87" s="959"/>
      <c r="AK87" s="959"/>
      <c r="AL87" s="959"/>
      <c r="AM87" s="959"/>
      <c r="AN87" s="959"/>
      <c r="AO87" s="959"/>
      <c r="AP87" s="959"/>
      <c r="AQ87" s="959"/>
      <c r="AR87" s="959"/>
      <c r="AS87" s="959"/>
      <c r="AT87" s="959"/>
      <c r="AU87" s="959"/>
      <c r="AV87" s="959"/>
      <c r="AW87" s="959"/>
      <c r="AX87" s="959"/>
      <c r="AY87" s="959"/>
      <c r="AZ87" s="960"/>
      <c r="BA87" s="960"/>
      <c r="BB87" s="960"/>
      <c r="BC87" s="960"/>
      <c r="BD87" s="961"/>
      <c r="BE87" s="62"/>
      <c r="BF87" s="62"/>
      <c r="BG87" s="62"/>
      <c r="BH87" s="62"/>
      <c r="BI87" s="62"/>
      <c r="BJ87" s="62"/>
      <c r="BK87" s="62"/>
      <c r="BL87" s="62"/>
      <c r="BM87" s="62"/>
      <c r="BN87" s="62"/>
      <c r="BO87" s="62"/>
      <c r="BP87" s="62"/>
      <c r="BQ87" s="59">
        <v>81</v>
      </c>
      <c r="BR87" s="88"/>
      <c r="BS87" s="933"/>
      <c r="BT87" s="934"/>
      <c r="BU87" s="934"/>
      <c r="BV87" s="934"/>
      <c r="BW87" s="934"/>
      <c r="BX87" s="934"/>
      <c r="BY87" s="934"/>
      <c r="BZ87" s="934"/>
      <c r="CA87" s="934"/>
      <c r="CB87" s="934"/>
      <c r="CC87" s="934"/>
      <c r="CD87" s="934"/>
      <c r="CE87" s="934"/>
      <c r="CF87" s="934"/>
      <c r="CG87" s="935"/>
      <c r="CH87" s="936"/>
      <c r="CI87" s="937"/>
      <c r="CJ87" s="937"/>
      <c r="CK87" s="937"/>
      <c r="CL87" s="938"/>
      <c r="CM87" s="936"/>
      <c r="CN87" s="937"/>
      <c r="CO87" s="937"/>
      <c r="CP87" s="937"/>
      <c r="CQ87" s="938"/>
      <c r="CR87" s="936"/>
      <c r="CS87" s="937"/>
      <c r="CT87" s="937"/>
      <c r="CU87" s="937"/>
      <c r="CV87" s="938"/>
      <c r="CW87" s="936"/>
      <c r="CX87" s="937"/>
      <c r="CY87" s="937"/>
      <c r="CZ87" s="937"/>
      <c r="DA87" s="938"/>
      <c r="DB87" s="936"/>
      <c r="DC87" s="937"/>
      <c r="DD87" s="937"/>
      <c r="DE87" s="937"/>
      <c r="DF87" s="938"/>
      <c r="DG87" s="936"/>
      <c r="DH87" s="937"/>
      <c r="DI87" s="937"/>
      <c r="DJ87" s="937"/>
      <c r="DK87" s="938"/>
      <c r="DL87" s="936"/>
      <c r="DM87" s="937"/>
      <c r="DN87" s="937"/>
      <c r="DO87" s="937"/>
      <c r="DP87" s="938"/>
      <c r="DQ87" s="936"/>
      <c r="DR87" s="937"/>
      <c r="DS87" s="937"/>
      <c r="DT87" s="937"/>
      <c r="DU87" s="938"/>
      <c r="DV87" s="933"/>
      <c r="DW87" s="934"/>
      <c r="DX87" s="934"/>
      <c r="DY87" s="934"/>
      <c r="DZ87" s="939"/>
      <c r="EA87" s="54"/>
    </row>
    <row r="88" spans="1:131" s="51" customFormat="1" ht="26.25" customHeight="1" x14ac:dyDescent="0.2">
      <c r="A88" s="60" t="s">
        <v>257</v>
      </c>
      <c r="B88" s="940" t="s">
        <v>459</v>
      </c>
      <c r="C88" s="941"/>
      <c r="D88" s="941"/>
      <c r="E88" s="941"/>
      <c r="F88" s="941"/>
      <c r="G88" s="941"/>
      <c r="H88" s="941"/>
      <c r="I88" s="941"/>
      <c r="J88" s="941"/>
      <c r="K88" s="941"/>
      <c r="L88" s="941"/>
      <c r="M88" s="941"/>
      <c r="N88" s="941"/>
      <c r="O88" s="941"/>
      <c r="P88" s="942"/>
      <c r="Q88" s="950"/>
      <c r="R88" s="951"/>
      <c r="S88" s="951"/>
      <c r="T88" s="951"/>
      <c r="U88" s="951"/>
      <c r="V88" s="951"/>
      <c r="W88" s="951"/>
      <c r="X88" s="951"/>
      <c r="Y88" s="951"/>
      <c r="Z88" s="951"/>
      <c r="AA88" s="951"/>
      <c r="AB88" s="951"/>
      <c r="AC88" s="951"/>
      <c r="AD88" s="951"/>
      <c r="AE88" s="951"/>
      <c r="AF88" s="952">
        <v>11803</v>
      </c>
      <c r="AG88" s="952"/>
      <c r="AH88" s="952"/>
      <c r="AI88" s="952"/>
      <c r="AJ88" s="952"/>
      <c r="AK88" s="951"/>
      <c r="AL88" s="951"/>
      <c r="AM88" s="951"/>
      <c r="AN88" s="951"/>
      <c r="AO88" s="951"/>
      <c r="AP88" s="952">
        <v>44</v>
      </c>
      <c r="AQ88" s="952"/>
      <c r="AR88" s="952"/>
      <c r="AS88" s="952"/>
      <c r="AT88" s="952"/>
      <c r="AU88" s="952">
        <v>2</v>
      </c>
      <c r="AV88" s="952"/>
      <c r="AW88" s="952"/>
      <c r="AX88" s="952"/>
      <c r="AY88" s="952"/>
      <c r="AZ88" s="953"/>
      <c r="BA88" s="953"/>
      <c r="BB88" s="953"/>
      <c r="BC88" s="953"/>
      <c r="BD88" s="954"/>
      <c r="BE88" s="62"/>
      <c r="BF88" s="62"/>
      <c r="BG88" s="62"/>
      <c r="BH88" s="62"/>
      <c r="BI88" s="62"/>
      <c r="BJ88" s="62"/>
      <c r="BK88" s="62"/>
      <c r="BL88" s="62"/>
      <c r="BM88" s="62"/>
      <c r="BN88" s="62"/>
      <c r="BO88" s="62"/>
      <c r="BP88" s="62"/>
      <c r="BQ88" s="59">
        <v>82</v>
      </c>
      <c r="BR88" s="88"/>
      <c r="BS88" s="933"/>
      <c r="BT88" s="934"/>
      <c r="BU88" s="934"/>
      <c r="BV88" s="934"/>
      <c r="BW88" s="934"/>
      <c r="BX88" s="934"/>
      <c r="BY88" s="934"/>
      <c r="BZ88" s="934"/>
      <c r="CA88" s="934"/>
      <c r="CB88" s="934"/>
      <c r="CC88" s="934"/>
      <c r="CD88" s="934"/>
      <c r="CE88" s="934"/>
      <c r="CF88" s="934"/>
      <c r="CG88" s="935"/>
      <c r="CH88" s="936"/>
      <c r="CI88" s="937"/>
      <c r="CJ88" s="937"/>
      <c r="CK88" s="937"/>
      <c r="CL88" s="938"/>
      <c r="CM88" s="936"/>
      <c r="CN88" s="937"/>
      <c r="CO88" s="937"/>
      <c r="CP88" s="937"/>
      <c r="CQ88" s="938"/>
      <c r="CR88" s="936"/>
      <c r="CS88" s="937"/>
      <c r="CT88" s="937"/>
      <c r="CU88" s="937"/>
      <c r="CV88" s="938"/>
      <c r="CW88" s="936"/>
      <c r="CX88" s="937"/>
      <c r="CY88" s="937"/>
      <c r="CZ88" s="937"/>
      <c r="DA88" s="938"/>
      <c r="DB88" s="936"/>
      <c r="DC88" s="937"/>
      <c r="DD88" s="937"/>
      <c r="DE88" s="937"/>
      <c r="DF88" s="938"/>
      <c r="DG88" s="936"/>
      <c r="DH88" s="937"/>
      <c r="DI88" s="937"/>
      <c r="DJ88" s="937"/>
      <c r="DK88" s="938"/>
      <c r="DL88" s="936"/>
      <c r="DM88" s="937"/>
      <c r="DN88" s="937"/>
      <c r="DO88" s="937"/>
      <c r="DP88" s="938"/>
      <c r="DQ88" s="936"/>
      <c r="DR88" s="937"/>
      <c r="DS88" s="937"/>
      <c r="DT88" s="937"/>
      <c r="DU88" s="938"/>
      <c r="DV88" s="933"/>
      <c r="DW88" s="934"/>
      <c r="DX88" s="934"/>
      <c r="DY88" s="934"/>
      <c r="DZ88" s="939"/>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3"/>
      <c r="BT89" s="934"/>
      <c r="BU89" s="934"/>
      <c r="BV89" s="934"/>
      <c r="BW89" s="934"/>
      <c r="BX89" s="934"/>
      <c r="BY89" s="934"/>
      <c r="BZ89" s="934"/>
      <c r="CA89" s="934"/>
      <c r="CB89" s="934"/>
      <c r="CC89" s="934"/>
      <c r="CD89" s="934"/>
      <c r="CE89" s="934"/>
      <c r="CF89" s="934"/>
      <c r="CG89" s="935"/>
      <c r="CH89" s="936"/>
      <c r="CI89" s="937"/>
      <c r="CJ89" s="937"/>
      <c r="CK89" s="937"/>
      <c r="CL89" s="938"/>
      <c r="CM89" s="936"/>
      <c r="CN89" s="937"/>
      <c r="CO89" s="937"/>
      <c r="CP89" s="937"/>
      <c r="CQ89" s="938"/>
      <c r="CR89" s="936"/>
      <c r="CS89" s="937"/>
      <c r="CT89" s="937"/>
      <c r="CU89" s="937"/>
      <c r="CV89" s="938"/>
      <c r="CW89" s="936"/>
      <c r="CX89" s="937"/>
      <c r="CY89" s="937"/>
      <c r="CZ89" s="937"/>
      <c r="DA89" s="938"/>
      <c r="DB89" s="936"/>
      <c r="DC89" s="937"/>
      <c r="DD89" s="937"/>
      <c r="DE89" s="937"/>
      <c r="DF89" s="938"/>
      <c r="DG89" s="936"/>
      <c r="DH89" s="937"/>
      <c r="DI89" s="937"/>
      <c r="DJ89" s="937"/>
      <c r="DK89" s="938"/>
      <c r="DL89" s="936"/>
      <c r="DM89" s="937"/>
      <c r="DN89" s="937"/>
      <c r="DO89" s="937"/>
      <c r="DP89" s="938"/>
      <c r="DQ89" s="936"/>
      <c r="DR89" s="937"/>
      <c r="DS89" s="937"/>
      <c r="DT89" s="937"/>
      <c r="DU89" s="938"/>
      <c r="DV89" s="933"/>
      <c r="DW89" s="934"/>
      <c r="DX89" s="934"/>
      <c r="DY89" s="934"/>
      <c r="DZ89" s="939"/>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3"/>
      <c r="BT90" s="934"/>
      <c r="BU90" s="934"/>
      <c r="BV90" s="934"/>
      <c r="BW90" s="934"/>
      <c r="BX90" s="934"/>
      <c r="BY90" s="934"/>
      <c r="BZ90" s="934"/>
      <c r="CA90" s="934"/>
      <c r="CB90" s="934"/>
      <c r="CC90" s="934"/>
      <c r="CD90" s="934"/>
      <c r="CE90" s="934"/>
      <c r="CF90" s="934"/>
      <c r="CG90" s="935"/>
      <c r="CH90" s="936"/>
      <c r="CI90" s="937"/>
      <c r="CJ90" s="937"/>
      <c r="CK90" s="937"/>
      <c r="CL90" s="938"/>
      <c r="CM90" s="936"/>
      <c r="CN90" s="937"/>
      <c r="CO90" s="937"/>
      <c r="CP90" s="937"/>
      <c r="CQ90" s="938"/>
      <c r="CR90" s="936"/>
      <c r="CS90" s="937"/>
      <c r="CT90" s="937"/>
      <c r="CU90" s="937"/>
      <c r="CV90" s="938"/>
      <c r="CW90" s="936"/>
      <c r="CX90" s="937"/>
      <c r="CY90" s="937"/>
      <c r="CZ90" s="937"/>
      <c r="DA90" s="938"/>
      <c r="DB90" s="936"/>
      <c r="DC90" s="937"/>
      <c r="DD90" s="937"/>
      <c r="DE90" s="937"/>
      <c r="DF90" s="938"/>
      <c r="DG90" s="936"/>
      <c r="DH90" s="937"/>
      <c r="DI90" s="937"/>
      <c r="DJ90" s="937"/>
      <c r="DK90" s="938"/>
      <c r="DL90" s="936"/>
      <c r="DM90" s="937"/>
      <c r="DN90" s="937"/>
      <c r="DO90" s="937"/>
      <c r="DP90" s="938"/>
      <c r="DQ90" s="936"/>
      <c r="DR90" s="937"/>
      <c r="DS90" s="937"/>
      <c r="DT90" s="937"/>
      <c r="DU90" s="938"/>
      <c r="DV90" s="933"/>
      <c r="DW90" s="934"/>
      <c r="DX90" s="934"/>
      <c r="DY90" s="934"/>
      <c r="DZ90" s="939"/>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3"/>
      <c r="BT91" s="934"/>
      <c r="BU91" s="934"/>
      <c r="BV91" s="934"/>
      <c r="BW91" s="934"/>
      <c r="BX91" s="934"/>
      <c r="BY91" s="934"/>
      <c r="BZ91" s="934"/>
      <c r="CA91" s="934"/>
      <c r="CB91" s="934"/>
      <c r="CC91" s="934"/>
      <c r="CD91" s="934"/>
      <c r="CE91" s="934"/>
      <c r="CF91" s="934"/>
      <c r="CG91" s="935"/>
      <c r="CH91" s="936"/>
      <c r="CI91" s="937"/>
      <c r="CJ91" s="937"/>
      <c r="CK91" s="937"/>
      <c r="CL91" s="938"/>
      <c r="CM91" s="936"/>
      <c r="CN91" s="937"/>
      <c r="CO91" s="937"/>
      <c r="CP91" s="937"/>
      <c r="CQ91" s="938"/>
      <c r="CR91" s="936"/>
      <c r="CS91" s="937"/>
      <c r="CT91" s="937"/>
      <c r="CU91" s="937"/>
      <c r="CV91" s="938"/>
      <c r="CW91" s="936"/>
      <c r="CX91" s="937"/>
      <c r="CY91" s="937"/>
      <c r="CZ91" s="937"/>
      <c r="DA91" s="938"/>
      <c r="DB91" s="936"/>
      <c r="DC91" s="937"/>
      <c r="DD91" s="937"/>
      <c r="DE91" s="937"/>
      <c r="DF91" s="938"/>
      <c r="DG91" s="936"/>
      <c r="DH91" s="937"/>
      <c r="DI91" s="937"/>
      <c r="DJ91" s="937"/>
      <c r="DK91" s="938"/>
      <c r="DL91" s="936"/>
      <c r="DM91" s="937"/>
      <c r="DN91" s="937"/>
      <c r="DO91" s="937"/>
      <c r="DP91" s="938"/>
      <c r="DQ91" s="936"/>
      <c r="DR91" s="937"/>
      <c r="DS91" s="937"/>
      <c r="DT91" s="937"/>
      <c r="DU91" s="938"/>
      <c r="DV91" s="933"/>
      <c r="DW91" s="934"/>
      <c r="DX91" s="934"/>
      <c r="DY91" s="934"/>
      <c r="DZ91" s="939"/>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3"/>
      <c r="BT92" s="934"/>
      <c r="BU92" s="934"/>
      <c r="BV92" s="934"/>
      <c r="BW92" s="934"/>
      <c r="BX92" s="934"/>
      <c r="BY92" s="934"/>
      <c r="BZ92" s="934"/>
      <c r="CA92" s="934"/>
      <c r="CB92" s="934"/>
      <c r="CC92" s="934"/>
      <c r="CD92" s="934"/>
      <c r="CE92" s="934"/>
      <c r="CF92" s="934"/>
      <c r="CG92" s="935"/>
      <c r="CH92" s="936"/>
      <c r="CI92" s="937"/>
      <c r="CJ92" s="937"/>
      <c r="CK92" s="937"/>
      <c r="CL92" s="938"/>
      <c r="CM92" s="936"/>
      <c r="CN92" s="937"/>
      <c r="CO92" s="937"/>
      <c r="CP92" s="937"/>
      <c r="CQ92" s="938"/>
      <c r="CR92" s="936"/>
      <c r="CS92" s="937"/>
      <c r="CT92" s="937"/>
      <c r="CU92" s="937"/>
      <c r="CV92" s="938"/>
      <c r="CW92" s="936"/>
      <c r="CX92" s="937"/>
      <c r="CY92" s="937"/>
      <c r="CZ92" s="937"/>
      <c r="DA92" s="938"/>
      <c r="DB92" s="936"/>
      <c r="DC92" s="937"/>
      <c r="DD92" s="937"/>
      <c r="DE92" s="937"/>
      <c r="DF92" s="938"/>
      <c r="DG92" s="936"/>
      <c r="DH92" s="937"/>
      <c r="DI92" s="937"/>
      <c r="DJ92" s="937"/>
      <c r="DK92" s="938"/>
      <c r="DL92" s="936"/>
      <c r="DM92" s="937"/>
      <c r="DN92" s="937"/>
      <c r="DO92" s="937"/>
      <c r="DP92" s="938"/>
      <c r="DQ92" s="936"/>
      <c r="DR92" s="937"/>
      <c r="DS92" s="937"/>
      <c r="DT92" s="937"/>
      <c r="DU92" s="938"/>
      <c r="DV92" s="933"/>
      <c r="DW92" s="934"/>
      <c r="DX92" s="934"/>
      <c r="DY92" s="934"/>
      <c r="DZ92" s="939"/>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3"/>
      <c r="BT93" s="934"/>
      <c r="BU93" s="934"/>
      <c r="BV93" s="934"/>
      <c r="BW93" s="934"/>
      <c r="BX93" s="934"/>
      <c r="BY93" s="934"/>
      <c r="BZ93" s="934"/>
      <c r="CA93" s="934"/>
      <c r="CB93" s="934"/>
      <c r="CC93" s="934"/>
      <c r="CD93" s="934"/>
      <c r="CE93" s="934"/>
      <c r="CF93" s="934"/>
      <c r="CG93" s="935"/>
      <c r="CH93" s="936"/>
      <c r="CI93" s="937"/>
      <c r="CJ93" s="937"/>
      <c r="CK93" s="937"/>
      <c r="CL93" s="938"/>
      <c r="CM93" s="936"/>
      <c r="CN93" s="937"/>
      <c r="CO93" s="937"/>
      <c r="CP93" s="937"/>
      <c r="CQ93" s="938"/>
      <c r="CR93" s="936"/>
      <c r="CS93" s="937"/>
      <c r="CT93" s="937"/>
      <c r="CU93" s="937"/>
      <c r="CV93" s="938"/>
      <c r="CW93" s="936"/>
      <c r="CX93" s="937"/>
      <c r="CY93" s="937"/>
      <c r="CZ93" s="937"/>
      <c r="DA93" s="938"/>
      <c r="DB93" s="936"/>
      <c r="DC93" s="937"/>
      <c r="DD93" s="937"/>
      <c r="DE93" s="937"/>
      <c r="DF93" s="938"/>
      <c r="DG93" s="936"/>
      <c r="DH93" s="937"/>
      <c r="DI93" s="937"/>
      <c r="DJ93" s="937"/>
      <c r="DK93" s="938"/>
      <c r="DL93" s="936"/>
      <c r="DM93" s="937"/>
      <c r="DN93" s="937"/>
      <c r="DO93" s="937"/>
      <c r="DP93" s="938"/>
      <c r="DQ93" s="936"/>
      <c r="DR93" s="937"/>
      <c r="DS93" s="937"/>
      <c r="DT93" s="937"/>
      <c r="DU93" s="938"/>
      <c r="DV93" s="933"/>
      <c r="DW93" s="934"/>
      <c r="DX93" s="934"/>
      <c r="DY93" s="934"/>
      <c r="DZ93" s="939"/>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3"/>
      <c r="BT94" s="934"/>
      <c r="BU94" s="934"/>
      <c r="BV94" s="934"/>
      <c r="BW94" s="934"/>
      <c r="BX94" s="934"/>
      <c r="BY94" s="934"/>
      <c r="BZ94" s="934"/>
      <c r="CA94" s="934"/>
      <c r="CB94" s="934"/>
      <c r="CC94" s="934"/>
      <c r="CD94" s="934"/>
      <c r="CE94" s="934"/>
      <c r="CF94" s="934"/>
      <c r="CG94" s="935"/>
      <c r="CH94" s="936"/>
      <c r="CI94" s="937"/>
      <c r="CJ94" s="937"/>
      <c r="CK94" s="937"/>
      <c r="CL94" s="938"/>
      <c r="CM94" s="936"/>
      <c r="CN94" s="937"/>
      <c r="CO94" s="937"/>
      <c r="CP94" s="937"/>
      <c r="CQ94" s="938"/>
      <c r="CR94" s="936"/>
      <c r="CS94" s="937"/>
      <c r="CT94" s="937"/>
      <c r="CU94" s="937"/>
      <c r="CV94" s="938"/>
      <c r="CW94" s="936"/>
      <c r="CX94" s="937"/>
      <c r="CY94" s="937"/>
      <c r="CZ94" s="937"/>
      <c r="DA94" s="938"/>
      <c r="DB94" s="936"/>
      <c r="DC94" s="937"/>
      <c r="DD94" s="937"/>
      <c r="DE94" s="937"/>
      <c r="DF94" s="938"/>
      <c r="DG94" s="936"/>
      <c r="DH94" s="937"/>
      <c r="DI94" s="937"/>
      <c r="DJ94" s="937"/>
      <c r="DK94" s="938"/>
      <c r="DL94" s="936"/>
      <c r="DM94" s="937"/>
      <c r="DN94" s="937"/>
      <c r="DO94" s="937"/>
      <c r="DP94" s="938"/>
      <c r="DQ94" s="936"/>
      <c r="DR94" s="937"/>
      <c r="DS94" s="937"/>
      <c r="DT94" s="937"/>
      <c r="DU94" s="938"/>
      <c r="DV94" s="933"/>
      <c r="DW94" s="934"/>
      <c r="DX94" s="934"/>
      <c r="DY94" s="934"/>
      <c r="DZ94" s="939"/>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3"/>
      <c r="BT95" s="934"/>
      <c r="BU95" s="934"/>
      <c r="BV95" s="934"/>
      <c r="BW95" s="934"/>
      <c r="BX95" s="934"/>
      <c r="BY95" s="934"/>
      <c r="BZ95" s="934"/>
      <c r="CA95" s="934"/>
      <c r="CB95" s="934"/>
      <c r="CC95" s="934"/>
      <c r="CD95" s="934"/>
      <c r="CE95" s="934"/>
      <c r="CF95" s="934"/>
      <c r="CG95" s="935"/>
      <c r="CH95" s="936"/>
      <c r="CI95" s="937"/>
      <c r="CJ95" s="937"/>
      <c r="CK95" s="937"/>
      <c r="CL95" s="938"/>
      <c r="CM95" s="936"/>
      <c r="CN95" s="937"/>
      <c r="CO95" s="937"/>
      <c r="CP95" s="937"/>
      <c r="CQ95" s="938"/>
      <c r="CR95" s="936"/>
      <c r="CS95" s="937"/>
      <c r="CT95" s="937"/>
      <c r="CU95" s="937"/>
      <c r="CV95" s="938"/>
      <c r="CW95" s="936"/>
      <c r="CX95" s="937"/>
      <c r="CY95" s="937"/>
      <c r="CZ95" s="937"/>
      <c r="DA95" s="938"/>
      <c r="DB95" s="936"/>
      <c r="DC95" s="937"/>
      <c r="DD95" s="937"/>
      <c r="DE95" s="937"/>
      <c r="DF95" s="938"/>
      <c r="DG95" s="936"/>
      <c r="DH95" s="937"/>
      <c r="DI95" s="937"/>
      <c r="DJ95" s="937"/>
      <c r="DK95" s="938"/>
      <c r="DL95" s="936"/>
      <c r="DM95" s="937"/>
      <c r="DN95" s="937"/>
      <c r="DO95" s="937"/>
      <c r="DP95" s="938"/>
      <c r="DQ95" s="936"/>
      <c r="DR95" s="937"/>
      <c r="DS95" s="937"/>
      <c r="DT95" s="937"/>
      <c r="DU95" s="938"/>
      <c r="DV95" s="933"/>
      <c r="DW95" s="934"/>
      <c r="DX95" s="934"/>
      <c r="DY95" s="934"/>
      <c r="DZ95" s="939"/>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3"/>
      <c r="BT96" s="934"/>
      <c r="BU96" s="934"/>
      <c r="BV96" s="934"/>
      <c r="BW96" s="934"/>
      <c r="BX96" s="934"/>
      <c r="BY96" s="934"/>
      <c r="BZ96" s="934"/>
      <c r="CA96" s="934"/>
      <c r="CB96" s="934"/>
      <c r="CC96" s="934"/>
      <c r="CD96" s="934"/>
      <c r="CE96" s="934"/>
      <c r="CF96" s="934"/>
      <c r="CG96" s="935"/>
      <c r="CH96" s="936"/>
      <c r="CI96" s="937"/>
      <c r="CJ96" s="937"/>
      <c r="CK96" s="937"/>
      <c r="CL96" s="938"/>
      <c r="CM96" s="936"/>
      <c r="CN96" s="937"/>
      <c r="CO96" s="937"/>
      <c r="CP96" s="937"/>
      <c r="CQ96" s="938"/>
      <c r="CR96" s="936"/>
      <c r="CS96" s="937"/>
      <c r="CT96" s="937"/>
      <c r="CU96" s="937"/>
      <c r="CV96" s="938"/>
      <c r="CW96" s="936"/>
      <c r="CX96" s="937"/>
      <c r="CY96" s="937"/>
      <c r="CZ96" s="937"/>
      <c r="DA96" s="938"/>
      <c r="DB96" s="936"/>
      <c r="DC96" s="937"/>
      <c r="DD96" s="937"/>
      <c r="DE96" s="937"/>
      <c r="DF96" s="938"/>
      <c r="DG96" s="936"/>
      <c r="DH96" s="937"/>
      <c r="DI96" s="937"/>
      <c r="DJ96" s="937"/>
      <c r="DK96" s="938"/>
      <c r="DL96" s="936"/>
      <c r="DM96" s="937"/>
      <c r="DN96" s="937"/>
      <c r="DO96" s="937"/>
      <c r="DP96" s="938"/>
      <c r="DQ96" s="936"/>
      <c r="DR96" s="937"/>
      <c r="DS96" s="937"/>
      <c r="DT96" s="937"/>
      <c r="DU96" s="938"/>
      <c r="DV96" s="933"/>
      <c r="DW96" s="934"/>
      <c r="DX96" s="934"/>
      <c r="DY96" s="934"/>
      <c r="DZ96" s="939"/>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3"/>
      <c r="BT97" s="934"/>
      <c r="BU97" s="934"/>
      <c r="BV97" s="934"/>
      <c r="BW97" s="934"/>
      <c r="BX97" s="934"/>
      <c r="BY97" s="934"/>
      <c r="BZ97" s="934"/>
      <c r="CA97" s="934"/>
      <c r="CB97" s="934"/>
      <c r="CC97" s="934"/>
      <c r="CD97" s="934"/>
      <c r="CE97" s="934"/>
      <c r="CF97" s="934"/>
      <c r="CG97" s="935"/>
      <c r="CH97" s="936"/>
      <c r="CI97" s="937"/>
      <c r="CJ97" s="937"/>
      <c r="CK97" s="937"/>
      <c r="CL97" s="938"/>
      <c r="CM97" s="936"/>
      <c r="CN97" s="937"/>
      <c r="CO97" s="937"/>
      <c r="CP97" s="937"/>
      <c r="CQ97" s="938"/>
      <c r="CR97" s="936"/>
      <c r="CS97" s="937"/>
      <c r="CT97" s="937"/>
      <c r="CU97" s="937"/>
      <c r="CV97" s="938"/>
      <c r="CW97" s="936"/>
      <c r="CX97" s="937"/>
      <c r="CY97" s="937"/>
      <c r="CZ97" s="937"/>
      <c r="DA97" s="938"/>
      <c r="DB97" s="936"/>
      <c r="DC97" s="937"/>
      <c r="DD97" s="937"/>
      <c r="DE97" s="937"/>
      <c r="DF97" s="938"/>
      <c r="DG97" s="936"/>
      <c r="DH97" s="937"/>
      <c r="DI97" s="937"/>
      <c r="DJ97" s="937"/>
      <c r="DK97" s="938"/>
      <c r="DL97" s="936"/>
      <c r="DM97" s="937"/>
      <c r="DN97" s="937"/>
      <c r="DO97" s="937"/>
      <c r="DP97" s="938"/>
      <c r="DQ97" s="936"/>
      <c r="DR97" s="937"/>
      <c r="DS97" s="937"/>
      <c r="DT97" s="937"/>
      <c r="DU97" s="938"/>
      <c r="DV97" s="933"/>
      <c r="DW97" s="934"/>
      <c r="DX97" s="934"/>
      <c r="DY97" s="934"/>
      <c r="DZ97" s="939"/>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3"/>
      <c r="BT98" s="934"/>
      <c r="BU98" s="934"/>
      <c r="BV98" s="934"/>
      <c r="BW98" s="934"/>
      <c r="BX98" s="934"/>
      <c r="BY98" s="934"/>
      <c r="BZ98" s="934"/>
      <c r="CA98" s="934"/>
      <c r="CB98" s="934"/>
      <c r="CC98" s="934"/>
      <c r="CD98" s="934"/>
      <c r="CE98" s="934"/>
      <c r="CF98" s="934"/>
      <c r="CG98" s="935"/>
      <c r="CH98" s="936"/>
      <c r="CI98" s="937"/>
      <c r="CJ98" s="937"/>
      <c r="CK98" s="937"/>
      <c r="CL98" s="938"/>
      <c r="CM98" s="936"/>
      <c r="CN98" s="937"/>
      <c r="CO98" s="937"/>
      <c r="CP98" s="937"/>
      <c r="CQ98" s="938"/>
      <c r="CR98" s="936"/>
      <c r="CS98" s="937"/>
      <c r="CT98" s="937"/>
      <c r="CU98" s="937"/>
      <c r="CV98" s="938"/>
      <c r="CW98" s="936"/>
      <c r="CX98" s="937"/>
      <c r="CY98" s="937"/>
      <c r="CZ98" s="937"/>
      <c r="DA98" s="938"/>
      <c r="DB98" s="936"/>
      <c r="DC98" s="937"/>
      <c r="DD98" s="937"/>
      <c r="DE98" s="937"/>
      <c r="DF98" s="938"/>
      <c r="DG98" s="936"/>
      <c r="DH98" s="937"/>
      <c r="DI98" s="937"/>
      <c r="DJ98" s="937"/>
      <c r="DK98" s="938"/>
      <c r="DL98" s="936"/>
      <c r="DM98" s="937"/>
      <c r="DN98" s="937"/>
      <c r="DO98" s="937"/>
      <c r="DP98" s="938"/>
      <c r="DQ98" s="936"/>
      <c r="DR98" s="937"/>
      <c r="DS98" s="937"/>
      <c r="DT98" s="937"/>
      <c r="DU98" s="938"/>
      <c r="DV98" s="933"/>
      <c r="DW98" s="934"/>
      <c r="DX98" s="934"/>
      <c r="DY98" s="934"/>
      <c r="DZ98" s="939"/>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3"/>
      <c r="BT99" s="934"/>
      <c r="BU99" s="934"/>
      <c r="BV99" s="934"/>
      <c r="BW99" s="934"/>
      <c r="BX99" s="934"/>
      <c r="BY99" s="934"/>
      <c r="BZ99" s="934"/>
      <c r="CA99" s="934"/>
      <c r="CB99" s="934"/>
      <c r="CC99" s="934"/>
      <c r="CD99" s="934"/>
      <c r="CE99" s="934"/>
      <c r="CF99" s="934"/>
      <c r="CG99" s="935"/>
      <c r="CH99" s="936"/>
      <c r="CI99" s="937"/>
      <c r="CJ99" s="937"/>
      <c r="CK99" s="937"/>
      <c r="CL99" s="938"/>
      <c r="CM99" s="936"/>
      <c r="CN99" s="937"/>
      <c r="CO99" s="937"/>
      <c r="CP99" s="937"/>
      <c r="CQ99" s="938"/>
      <c r="CR99" s="936"/>
      <c r="CS99" s="937"/>
      <c r="CT99" s="937"/>
      <c r="CU99" s="937"/>
      <c r="CV99" s="938"/>
      <c r="CW99" s="936"/>
      <c r="CX99" s="937"/>
      <c r="CY99" s="937"/>
      <c r="CZ99" s="937"/>
      <c r="DA99" s="938"/>
      <c r="DB99" s="936"/>
      <c r="DC99" s="937"/>
      <c r="DD99" s="937"/>
      <c r="DE99" s="937"/>
      <c r="DF99" s="938"/>
      <c r="DG99" s="936"/>
      <c r="DH99" s="937"/>
      <c r="DI99" s="937"/>
      <c r="DJ99" s="937"/>
      <c r="DK99" s="938"/>
      <c r="DL99" s="936"/>
      <c r="DM99" s="937"/>
      <c r="DN99" s="937"/>
      <c r="DO99" s="937"/>
      <c r="DP99" s="938"/>
      <c r="DQ99" s="936"/>
      <c r="DR99" s="937"/>
      <c r="DS99" s="937"/>
      <c r="DT99" s="937"/>
      <c r="DU99" s="938"/>
      <c r="DV99" s="933"/>
      <c r="DW99" s="934"/>
      <c r="DX99" s="934"/>
      <c r="DY99" s="934"/>
      <c r="DZ99" s="939"/>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3"/>
      <c r="BT100" s="934"/>
      <c r="BU100" s="934"/>
      <c r="BV100" s="934"/>
      <c r="BW100" s="934"/>
      <c r="BX100" s="934"/>
      <c r="BY100" s="934"/>
      <c r="BZ100" s="934"/>
      <c r="CA100" s="934"/>
      <c r="CB100" s="934"/>
      <c r="CC100" s="934"/>
      <c r="CD100" s="934"/>
      <c r="CE100" s="934"/>
      <c r="CF100" s="934"/>
      <c r="CG100" s="935"/>
      <c r="CH100" s="936"/>
      <c r="CI100" s="937"/>
      <c r="CJ100" s="937"/>
      <c r="CK100" s="937"/>
      <c r="CL100" s="938"/>
      <c r="CM100" s="936"/>
      <c r="CN100" s="937"/>
      <c r="CO100" s="937"/>
      <c r="CP100" s="937"/>
      <c r="CQ100" s="938"/>
      <c r="CR100" s="936"/>
      <c r="CS100" s="937"/>
      <c r="CT100" s="937"/>
      <c r="CU100" s="937"/>
      <c r="CV100" s="938"/>
      <c r="CW100" s="936"/>
      <c r="CX100" s="937"/>
      <c r="CY100" s="937"/>
      <c r="CZ100" s="937"/>
      <c r="DA100" s="938"/>
      <c r="DB100" s="936"/>
      <c r="DC100" s="937"/>
      <c r="DD100" s="937"/>
      <c r="DE100" s="937"/>
      <c r="DF100" s="938"/>
      <c r="DG100" s="936"/>
      <c r="DH100" s="937"/>
      <c r="DI100" s="937"/>
      <c r="DJ100" s="937"/>
      <c r="DK100" s="938"/>
      <c r="DL100" s="936"/>
      <c r="DM100" s="937"/>
      <c r="DN100" s="937"/>
      <c r="DO100" s="937"/>
      <c r="DP100" s="938"/>
      <c r="DQ100" s="936"/>
      <c r="DR100" s="937"/>
      <c r="DS100" s="937"/>
      <c r="DT100" s="937"/>
      <c r="DU100" s="938"/>
      <c r="DV100" s="933"/>
      <c r="DW100" s="934"/>
      <c r="DX100" s="934"/>
      <c r="DY100" s="934"/>
      <c r="DZ100" s="939"/>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3"/>
      <c r="BT101" s="934"/>
      <c r="BU101" s="934"/>
      <c r="BV101" s="934"/>
      <c r="BW101" s="934"/>
      <c r="BX101" s="934"/>
      <c r="BY101" s="934"/>
      <c r="BZ101" s="934"/>
      <c r="CA101" s="934"/>
      <c r="CB101" s="934"/>
      <c r="CC101" s="934"/>
      <c r="CD101" s="934"/>
      <c r="CE101" s="934"/>
      <c r="CF101" s="934"/>
      <c r="CG101" s="935"/>
      <c r="CH101" s="936"/>
      <c r="CI101" s="937"/>
      <c r="CJ101" s="937"/>
      <c r="CK101" s="937"/>
      <c r="CL101" s="938"/>
      <c r="CM101" s="936"/>
      <c r="CN101" s="937"/>
      <c r="CO101" s="937"/>
      <c r="CP101" s="937"/>
      <c r="CQ101" s="938"/>
      <c r="CR101" s="936"/>
      <c r="CS101" s="937"/>
      <c r="CT101" s="937"/>
      <c r="CU101" s="937"/>
      <c r="CV101" s="938"/>
      <c r="CW101" s="936"/>
      <c r="CX101" s="937"/>
      <c r="CY101" s="937"/>
      <c r="CZ101" s="937"/>
      <c r="DA101" s="938"/>
      <c r="DB101" s="936"/>
      <c r="DC101" s="937"/>
      <c r="DD101" s="937"/>
      <c r="DE101" s="937"/>
      <c r="DF101" s="938"/>
      <c r="DG101" s="936"/>
      <c r="DH101" s="937"/>
      <c r="DI101" s="937"/>
      <c r="DJ101" s="937"/>
      <c r="DK101" s="938"/>
      <c r="DL101" s="936"/>
      <c r="DM101" s="937"/>
      <c r="DN101" s="937"/>
      <c r="DO101" s="937"/>
      <c r="DP101" s="938"/>
      <c r="DQ101" s="936"/>
      <c r="DR101" s="937"/>
      <c r="DS101" s="937"/>
      <c r="DT101" s="937"/>
      <c r="DU101" s="938"/>
      <c r="DV101" s="933"/>
      <c r="DW101" s="934"/>
      <c r="DX101" s="934"/>
      <c r="DY101" s="934"/>
      <c r="DZ101" s="939"/>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940" t="s">
        <v>444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v>
      </c>
      <c r="CS102" s="947"/>
      <c r="CT102" s="947"/>
      <c r="CU102" s="947"/>
      <c r="CV102" s="948"/>
      <c r="CW102" s="946">
        <v>0</v>
      </c>
      <c r="CX102" s="947"/>
      <c r="CY102" s="947"/>
      <c r="CZ102" s="947"/>
      <c r="DA102" s="948"/>
      <c r="DB102" s="946">
        <v>0</v>
      </c>
      <c r="DC102" s="947"/>
      <c r="DD102" s="947"/>
      <c r="DE102" s="947"/>
      <c r="DF102" s="948"/>
      <c r="DG102" s="946">
        <v>34</v>
      </c>
      <c r="DH102" s="947"/>
      <c r="DI102" s="947"/>
      <c r="DJ102" s="947"/>
      <c r="DK102" s="948"/>
      <c r="DL102" s="946">
        <v>0</v>
      </c>
      <c r="DM102" s="947"/>
      <c r="DN102" s="947"/>
      <c r="DO102" s="947"/>
      <c r="DP102" s="948"/>
      <c r="DQ102" s="946" t="s">
        <v>201</v>
      </c>
      <c r="DR102" s="947"/>
      <c r="DS102" s="947"/>
      <c r="DT102" s="947"/>
      <c r="DU102" s="948"/>
      <c r="DV102" s="940"/>
      <c r="DW102" s="941"/>
      <c r="DX102" s="941"/>
      <c r="DY102" s="941"/>
      <c r="DZ102" s="949"/>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7" t="s">
        <v>460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28" t="s">
        <v>461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462</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929" t="s">
        <v>463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203</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54" customFormat="1" ht="26.25" customHeight="1" x14ac:dyDescent="0.2">
      <c r="A109" s="804" t="s">
        <v>464</v>
      </c>
      <c r="B109" s="805"/>
      <c r="C109" s="805"/>
      <c r="D109" s="805"/>
      <c r="E109" s="805"/>
      <c r="F109" s="805"/>
      <c r="G109" s="805"/>
      <c r="H109" s="805"/>
      <c r="I109" s="805"/>
      <c r="J109" s="805"/>
      <c r="K109" s="805"/>
      <c r="L109" s="805"/>
      <c r="M109" s="805"/>
      <c r="N109" s="805"/>
      <c r="O109" s="805"/>
      <c r="P109" s="805"/>
      <c r="Q109" s="805"/>
      <c r="R109" s="805"/>
      <c r="S109" s="805"/>
      <c r="T109" s="805"/>
      <c r="U109" s="805"/>
      <c r="V109" s="805"/>
      <c r="W109" s="805"/>
      <c r="X109" s="805"/>
      <c r="Y109" s="805"/>
      <c r="Z109" s="806"/>
      <c r="AA109" s="807" t="s">
        <v>465</v>
      </c>
      <c r="AB109" s="805"/>
      <c r="AC109" s="805"/>
      <c r="AD109" s="805"/>
      <c r="AE109" s="806"/>
      <c r="AF109" s="807" t="s">
        <v>262</v>
      </c>
      <c r="AG109" s="805"/>
      <c r="AH109" s="805"/>
      <c r="AI109" s="805"/>
      <c r="AJ109" s="806"/>
      <c r="AK109" s="807" t="s">
        <v>388</v>
      </c>
      <c r="AL109" s="805"/>
      <c r="AM109" s="805"/>
      <c r="AN109" s="805"/>
      <c r="AO109" s="806"/>
      <c r="AP109" s="807" t="s">
        <v>466</v>
      </c>
      <c r="AQ109" s="805"/>
      <c r="AR109" s="805"/>
      <c r="AS109" s="805"/>
      <c r="AT109" s="911"/>
      <c r="AU109" s="804" t="s">
        <v>464</v>
      </c>
      <c r="AV109" s="805"/>
      <c r="AW109" s="805"/>
      <c r="AX109" s="805"/>
      <c r="AY109" s="805"/>
      <c r="AZ109" s="805"/>
      <c r="BA109" s="805"/>
      <c r="BB109" s="805"/>
      <c r="BC109" s="805"/>
      <c r="BD109" s="805"/>
      <c r="BE109" s="805"/>
      <c r="BF109" s="805"/>
      <c r="BG109" s="805"/>
      <c r="BH109" s="805"/>
      <c r="BI109" s="805"/>
      <c r="BJ109" s="805"/>
      <c r="BK109" s="805"/>
      <c r="BL109" s="805"/>
      <c r="BM109" s="805"/>
      <c r="BN109" s="805"/>
      <c r="BO109" s="805"/>
      <c r="BP109" s="806"/>
      <c r="BQ109" s="807" t="s">
        <v>465</v>
      </c>
      <c r="BR109" s="805"/>
      <c r="BS109" s="805"/>
      <c r="BT109" s="805"/>
      <c r="BU109" s="806"/>
      <c r="BV109" s="807" t="s">
        <v>262</v>
      </c>
      <c r="BW109" s="805"/>
      <c r="BX109" s="805"/>
      <c r="BY109" s="805"/>
      <c r="BZ109" s="806"/>
      <c r="CA109" s="807" t="s">
        <v>388</v>
      </c>
      <c r="CB109" s="805"/>
      <c r="CC109" s="805"/>
      <c r="CD109" s="805"/>
      <c r="CE109" s="806"/>
      <c r="CF109" s="932" t="s">
        <v>466</v>
      </c>
      <c r="CG109" s="932"/>
      <c r="CH109" s="932"/>
      <c r="CI109" s="932"/>
      <c r="CJ109" s="932"/>
      <c r="CK109" s="807" t="s">
        <v>95</v>
      </c>
      <c r="CL109" s="805"/>
      <c r="CM109" s="805"/>
      <c r="CN109" s="805"/>
      <c r="CO109" s="805"/>
      <c r="CP109" s="805"/>
      <c r="CQ109" s="805"/>
      <c r="CR109" s="805"/>
      <c r="CS109" s="805"/>
      <c r="CT109" s="805"/>
      <c r="CU109" s="805"/>
      <c r="CV109" s="805"/>
      <c r="CW109" s="805"/>
      <c r="CX109" s="805"/>
      <c r="CY109" s="805"/>
      <c r="CZ109" s="805"/>
      <c r="DA109" s="805"/>
      <c r="DB109" s="805"/>
      <c r="DC109" s="805"/>
      <c r="DD109" s="805"/>
      <c r="DE109" s="805"/>
      <c r="DF109" s="806"/>
      <c r="DG109" s="807" t="s">
        <v>465</v>
      </c>
      <c r="DH109" s="805"/>
      <c r="DI109" s="805"/>
      <c r="DJ109" s="805"/>
      <c r="DK109" s="806"/>
      <c r="DL109" s="807" t="s">
        <v>262</v>
      </c>
      <c r="DM109" s="805"/>
      <c r="DN109" s="805"/>
      <c r="DO109" s="805"/>
      <c r="DP109" s="806"/>
      <c r="DQ109" s="807" t="s">
        <v>388</v>
      </c>
      <c r="DR109" s="805"/>
      <c r="DS109" s="805"/>
      <c r="DT109" s="805"/>
      <c r="DU109" s="806"/>
      <c r="DV109" s="807" t="s">
        <v>466</v>
      </c>
      <c r="DW109" s="805"/>
      <c r="DX109" s="805"/>
      <c r="DY109" s="805"/>
      <c r="DZ109" s="911"/>
    </row>
    <row r="110" spans="1:131" s="54" customFormat="1" ht="26.25" customHeight="1" x14ac:dyDescent="0.2">
      <c r="A110" s="842" t="s">
        <v>331</v>
      </c>
      <c r="B110" s="843"/>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4"/>
      <c r="AA110" s="835">
        <v>1447692</v>
      </c>
      <c r="AB110" s="836"/>
      <c r="AC110" s="836"/>
      <c r="AD110" s="836"/>
      <c r="AE110" s="837"/>
      <c r="AF110" s="838">
        <v>1503543</v>
      </c>
      <c r="AG110" s="836"/>
      <c r="AH110" s="836"/>
      <c r="AI110" s="836"/>
      <c r="AJ110" s="837"/>
      <c r="AK110" s="838">
        <v>1578412</v>
      </c>
      <c r="AL110" s="836"/>
      <c r="AM110" s="836"/>
      <c r="AN110" s="836"/>
      <c r="AO110" s="837"/>
      <c r="AP110" s="915">
        <v>22.4</v>
      </c>
      <c r="AQ110" s="916"/>
      <c r="AR110" s="916"/>
      <c r="AS110" s="916"/>
      <c r="AT110" s="917"/>
      <c r="AU110" s="742" t="s">
        <v>121</v>
      </c>
      <c r="AV110" s="743"/>
      <c r="AW110" s="743"/>
      <c r="AX110" s="743"/>
      <c r="AY110" s="743"/>
      <c r="AZ110" s="884" t="s">
        <v>467</v>
      </c>
      <c r="BA110" s="843"/>
      <c r="BB110" s="843"/>
      <c r="BC110" s="843"/>
      <c r="BD110" s="843"/>
      <c r="BE110" s="843"/>
      <c r="BF110" s="843"/>
      <c r="BG110" s="843"/>
      <c r="BH110" s="843"/>
      <c r="BI110" s="843"/>
      <c r="BJ110" s="843"/>
      <c r="BK110" s="843"/>
      <c r="BL110" s="843"/>
      <c r="BM110" s="843"/>
      <c r="BN110" s="843"/>
      <c r="BO110" s="843"/>
      <c r="BP110" s="844"/>
      <c r="BQ110" s="885">
        <v>15473440</v>
      </c>
      <c r="BR110" s="886"/>
      <c r="BS110" s="886"/>
      <c r="BT110" s="886"/>
      <c r="BU110" s="886"/>
      <c r="BV110" s="886">
        <v>16059141</v>
      </c>
      <c r="BW110" s="886"/>
      <c r="BX110" s="886"/>
      <c r="BY110" s="886"/>
      <c r="BZ110" s="886"/>
      <c r="CA110" s="886">
        <v>15990944</v>
      </c>
      <c r="CB110" s="886"/>
      <c r="CC110" s="886"/>
      <c r="CD110" s="886"/>
      <c r="CE110" s="886"/>
      <c r="CF110" s="901">
        <v>226.8</v>
      </c>
      <c r="CG110" s="902"/>
      <c r="CH110" s="902"/>
      <c r="CI110" s="902"/>
      <c r="CJ110" s="902"/>
      <c r="CK110" s="748" t="s">
        <v>167</v>
      </c>
      <c r="CL110" s="749"/>
      <c r="CM110" s="912" t="s">
        <v>468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5" t="s">
        <v>201</v>
      </c>
      <c r="DH110" s="886"/>
      <c r="DI110" s="886"/>
      <c r="DJ110" s="886"/>
      <c r="DK110" s="886"/>
      <c r="DL110" s="886" t="s">
        <v>201</v>
      </c>
      <c r="DM110" s="886"/>
      <c r="DN110" s="886"/>
      <c r="DO110" s="886"/>
      <c r="DP110" s="886"/>
      <c r="DQ110" s="886" t="s">
        <v>201</v>
      </c>
      <c r="DR110" s="886"/>
      <c r="DS110" s="886"/>
      <c r="DT110" s="886"/>
      <c r="DU110" s="886"/>
      <c r="DV110" s="887" t="s">
        <v>201</v>
      </c>
      <c r="DW110" s="887"/>
      <c r="DX110" s="887"/>
      <c r="DY110" s="887"/>
      <c r="DZ110" s="888"/>
    </row>
    <row r="111" spans="1:131" s="54" customFormat="1" ht="26.25" customHeight="1" x14ac:dyDescent="0.2">
      <c r="A111" s="786" t="s">
        <v>449</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926"/>
      <c r="AA111" s="791" t="s">
        <v>201</v>
      </c>
      <c r="AB111" s="792"/>
      <c r="AC111" s="792"/>
      <c r="AD111" s="792"/>
      <c r="AE111" s="793"/>
      <c r="AF111" s="794" t="s">
        <v>201</v>
      </c>
      <c r="AG111" s="792"/>
      <c r="AH111" s="792"/>
      <c r="AI111" s="792"/>
      <c r="AJ111" s="793"/>
      <c r="AK111" s="794" t="s">
        <v>201</v>
      </c>
      <c r="AL111" s="792"/>
      <c r="AM111" s="792"/>
      <c r="AN111" s="792"/>
      <c r="AO111" s="793"/>
      <c r="AP111" s="801" t="s">
        <v>201</v>
      </c>
      <c r="AQ111" s="802"/>
      <c r="AR111" s="802"/>
      <c r="AS111" s="802"/>
      <c r="AT111" s="803"/>
      <c r="AU111" s="744"/>
      <c r="AV111" s="745"/>
      <c r="AW111" s="745"/>
      <c r="AX111" s="745"/>
      <c r="AY111" s="745"/>
      <c r="AZ111" s="859" t="s">
        <v>470</v>
      </c>
      <c r="BA111" s="775"/>
      <c r="BB111" s="775"/>
      <c r="BC111" s="775"/>
      <c r="BD111" s="775"/>
      <c r="BE111" s="775"/>
      <c r="BF111" s="775"/>
      <c r="BG111" s="775"/>
      <c r="BH111" s="775"/>
      <c r="BI111" s="775"/>
      <c r="BJ111" s="775"/>
      <c r="BK111" s="775"/>
      <c r="BL111" s="775"/>
      <c r="BM111" s="775"/>
      <c r="BN111" s="775"/>
      <c r="BO111" s="775"/>
      <c r="BP111" s="776"/>
      <c r="BQ111" s="860">
        <v>2839764</v>
      </c>
      <c r="BR111" s="861"/>
      <c r="BS111" s="861"/>
      <c r="BT111" s="861"/>
      <c r="BU111" s="861"/>
      <c r="BV111" s="861">
        <v>2384543</v>
      </c>
      <c r="BW111" s="861"/>
      <c r="BX111" s="861"/>
      <c r="BY111" s="861"/>
      <c r="BZ111" s="861"/>
      <c r="CA111" s="861">
        <v>1962433</v>
      </c>
      <c r="CB111" s="861"/>
      <c r="CC111" s="861"/>
      <c r="CD111" s="861"/>
      <c r="CE111" s="861"/>
      <c r="CF111" s="909">
        <v>27.8</v>
      </c>
      <c r="CG111" s="910"/>
      <c r="CH111" s="910"/>
      <c r="CI111" s="910"/>
      <c r="CJ111" s="910"/>
      <c r="CK111" s="750"/>
      <c r="CL111" s="751"/>
      <c r="CM111" s="798" t="s">
        <v>133</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860">
        <v>2799560</v>
      </c>
      <c r="DH111" s="861"/>
      <c r="DI111" s="861"/>
      <c r="DJ111" s="861"/>
      <c r="DK111" s="861"/>
      <c r="DL111" s="861">
        <v>2345862</v>
      </c>
      <c r="DM111" s="861"/>
      <c r="DN111" s="861"/>
      <c r="DO111" s="861"/>
      <c r="DP111" s="861"/>
      <c r="DQ111" s="861">
        <v>1924953</v>
      </c>
      <c r="DR111" s="861"/>
      <c r="DS111" s="861"/>
      <c r="DT111" s="861"/>
      <c r="DU111" s="861"/>
      <c r="DV111" s="862">
        <v>27.3</v>
      </c>
      <c r="DW111" s="862"/>
      <c r="DX111" s="862"/>
      <c r="DY111" s="862"/>
      <c r="DZ111" s="863"/>
    </row>
    <row r="112" spans="1:131" s="54" customFormat="1" ht="26.25" customHeight="1" x14ac:dyDescent="0.2">
      <c r="A112" s="711" t="s">
        <v>156</v>
      </c>
      <c r="B112" s="712"/>
      <c r="C112" s="775" t="s">
        <v>471</v>
      </c>
      <c r="D112" s="775"/>
      <c r="E112" s="775"/>
      <c r="F112" s="775"/>
      <c r="G112" s="775"/>
      <c r="H112" s="775"/>
      <c r="I112" s="775"/>
      <c r="J112" s="775"/>
      <c r="K112" s="775"/>
      <c r="L112" s="775"/>
      <c r="M112" s="775"/>
      <c r="N112" s="775"/>
      <c r="O112" s="775"/>
      <c r="P112" s="775"/>
      <c r="Q112" s="775"/>
      <c r="R112" s="775"/>
      <c r="S112" s="775"/>
      <c r="T112" s="775"/>
      <c r="U112" s="775"/>
      <c r="V112" s="775"/>
      <c r="W112" s="775"/>
      <c r="X112" s="775"/>
      <c r="Y112" s="775"/>
      <c r="Z112" s="776"/>
      <c r="AA112" s="791" t="s">
        <v>201</v>
      </c>
      <c r="AB112" s="792"/>
      <c r="AC112" s="792"/>
      <c r="AD112" s="792"/>
      <c r="AE112" s="793"/>
      <c r="AF112" s="794" t="s">
        <v>201</v>
      </c>
      <c r="AG112" s="792"/>
      <c r="AH112" s="792"/>
      <c r="AI112" s="792"/>
      <c r="AJ112" s="793"/>
      <c r="AK112" s="794" t="s">
        <v>201</v>
      </c>
      <c r="AL112" s="792"/>
      <c r="AM112" s="792"/>
      <c r="AN112" s="792"/>
      <c r="AO112" s="793"/>
      <c r="AP112" s="801" t="s">
        <v>201</v>
      </c>
      <c r="AQ112" s="802"/>
      <c r="AR112" s="802"/>
      <c r="AS112" s="802"/>
      <c r="AT112" s="803"/>
      <c r="AU112" s="744"/>
      <c r="AV112" s="745"/>
      <c r="AW112" s="745"/>
      <c r="AX112" s="745"/>
      <c r="AY112" s="745"/>
      <c r="AZ112" s="859" t="s">
        <v>274</v>
      </c>
      <c r="BA112" s="775"/>
      <c r="BB112" s="775"/>
      <c r="BC112" s="775"/>
      <c r="BD112" s="775"/>
      <c r="BE112" s="775"/>
      <c r="BF112" s="775"/>
      <c r="BG112" s="775"/>
      <c r="BH112" s="775"/>
      <c r="BI112" s="775"/>
      <c r="BJ112" s="775"/>
      <c r="BK112" s="775"/>
      <c r="BL112" s="775"/>
      <c r="BM112" s="775"/>
      <c r="BN112" s="775"/>
      <c r="BO112" s="775"/>
      <c r="BP112" s="776"/>
      <c r="BQ112" s="860">
        <v>8426735</v>
      </c>
      <c r="BR112" s="861"/>
      <c r="BS112" s="861"/>
      <c r="BT112" s="861"/>
      <c r="BU112" s="861"/>
      <c r="BV112" s="861">
        <v>8580259</v>
      </c>
      <c r="BW112" s="861"/>
      <c r="BX112" s="861"/>
      <c r="BY112" s="861"/>
      <c r="BZ112" s="861"/>
      <c r="CA112" s="861">
        <v>8286228</v>
      </c>
      <c r="CB112" s="861"/>
      <c r="CC112" s="861"/>
      <c r="CD112" s="861"/>
      <c r="CE112" s="861"/>
      <c r="CF112" s="909">
        <v>117.5</v>
      </c>
      <c r="CG112" s="910"/>
      <c r="CH112" s="910"/>
      <c r="CI112" s="910"/>
      <c r="CJ112" s="910"/>
      <c r="CK112" s="750"/>
      <c r="CL112" s="751"/>
      <c r="CM112" s="798" t="s">
        <v>392</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860" t="s">
        <v>201</v>
      </c>
      <c r="DH112" s="861"/>
      <c r="DI112" s="861"/>
      <c r="DJ112" s="861"/>
      <c r="DK112" s="861"/>
      <c r="DL112" s="861" t="s">
        <v>201</v>
      </c>
      <c r="DM112" s="861"/>
      <c r="DN112" s="861"/>
      <c r="DO112" s="861"/>
      <c r="DP112" s="861"/>
      <c r="DQ112" s="861" t="s">
        <v>201</v>
      </c>
      <c r="DR112" s="861"/>
      <c r="DS112" s="861"/>
      <c r="DT112" s="861"/>
      <c r="DU112" s="861"/>
      <c r="DV112" s="862" t="s">
        <v>201</v>
      </c>
      <c r="DW112" s="862"/>
      <c r="DX112" s="862"/>
      <c r="DY112" s="862"/>
      <c r="DZ112" s="863"/>
    </row>
    <row r="113" spans="1:130" s="54" customFormat="1" ht="26.25" customHeight="1" x14ac:dyDescent="0.2">
      <c r="A113" s="713"/>
      <c r="B113" s="714"/>
      <c r="C113" s="775" t="s">
        <v>473</v>
      </c>
      <c r="D113" s="775"/>
      <c r="E113" s="775"/>
      <c r="F113" s="775"/>
      <c r="G113" s="775"/>
      <c r="H113" s="775"/>
      <c r="I113" s="775"/>
      <c r="J113" s="775"/>
      <c r="K113" s="775"/>
      <c r="L113" s="775"/>
      <c r="M113" s="775"/>
      <c r="N113" s="775"/>
      <c r="O113" s="775"/>
      <c r="P113" s="775"/>
      <c r="Q113" s="775"/>
      <c r="R113" s="775"/>
      <c r="S113" s="775"/>
      <c r="T113" s="775"/>
      <c r="U113" s="775"/>
      <c r="V113" s="775"/>
      <c r="W113" s="775"/>
      <c r="X113" s="775"/>
      <c r="Y113" s="775"/>
      <c r="Z113" s="776"/>
      <c r="AA113" s="791">
        <v>600097</v>
      </c>
      <c r="AB113" s="792"/>
      <c r="AC113" s="792"/>
      <c r="AD113" s="792"/>
      <c r="AE113" s="793"/>
      <c r="AF113" s="794">
        <v>647404</v>
      </c>
      <c r="AG113" s="792"/>
      <c r="AH113" s="792"/>
      <c r="AI113" s="792"/>
      <c r="AJ113" s="793"/>
      <c r="AK113" s="794">
        <v>635421</v>
      </c>
      <c r="AL113" s="792"/>
      <c r="AM113" s="792"/>
      <c r="AN113" s="792"/>
      <c r="AO113" s="793"/>
      <c r="AP113" s="801">
        <v>9</v>
      </c>
      <c r="AQ113" s="802"/>
      <c r="AR113" s="802"/>
      <c r="AS113" s="802"/>
      <c r="AT113" s="803"/>
      <c r="AU113" s="744"/>
      <c r="AV113" s="745"/>
      <c r="AW113" s="745"/>
      <c r="AX113" s="745"/>
      <c r="AY113" s="745"/>
      <c r="AZ113" s="859" t="s">
        <v>474</v>
      </c>
      <c r="BA113" s="775"/>
      <c r="BB113" s="775"/>
      <c r="BC113" s="775"/>
      <c r="BD113" s="775"/>
      <c r="BE113" s="775"/>
      <c r="BF113" s="775"/>
      <c r="BG113" s="775"/>
      <c r="BH113" s="775"/>
      <c r="BI113" s="775"/>
      <c r="BJ113" s="775"/>
      <c r="BK113" s="775"/>
      <c r="BL113" s="775"/>
      <c r="BM113" s="775"/>
      <c r="BN113" s="775"/>
      <c r="BO113" s="775"/>
      <c r="BP113" s="776"/>
      <c r="BQ113" s="860">
        <v>3565</v>
      </c>
      <c r="BR113" s="861"/>
      <c r="BS113" s="861"/>
      <c r="BT113" s="861"/>
      <c r="BU113" s="861"/>
      <c r="BV113" s="861">
        <v>2719</v>
      </c>
      <c r="BW113" s="861"/>
      <c r="BX113" s="861"/>
      <c r="BY113" s="861"/>
      <c r="BZ113" s="861"/>
      <c r="CA113" s="861">
        <v>1843</v>
      </c>
      <c r="CB113" s="861"/>
      <c r="CC113" s="861"/>
      <c r="CD113" s="861"/>
      <c r="CE113" s="861"/>
      <c r="CF113" s="909">
        <v>0</v>
      </c>
      <c r="CG113" s="910"/>
      <c r="CH113" s="910"/>
      <c r="CI113" s="910"/>
      <c r="CJ113" s="910"/>
      <c r="CK113" s="750"/>
      <c r="CL113" s="751"/>
      <c r="CM113" s="798" t="s">
        <v>403</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91" t="s">
        <v>201</v>
      </c>
      <c r="DH113" s="792"/>
      <c r="DI113" s="792"/>
      <c r="DJ113" s="792"/>
      <c r="DK113" s="793"/>
      <c r="DL113" s="794" t="s">
        <v>201</v>
      </c>
      <c r="DM113" s="792"/>
      <c r="DN113" s="792"/>
      <c r="DO113" s="792"/>
      <c r="DP113" s="793"/>
      <c r="DQ113" s="794" t="s">
        <v>201</v>
      </c>
      <c r="DR113" s="792"/>
      <c r="DS113" s="792"/>
      <c r="DT113" s="792"/>
      <c r="DU113" s="793"/>
      <c r="DV113" s="801" t="s">
        <v>201</v>
      </c>
      <c r="DW113" s="802"/>
      <c r="DX113" s="802"/>
      <c r="DY113" s="802"/>
      <c r="DZ113" s="803"/>
    </row>
    <row r="114" spans="1:130" s="54" customFormat="1" ht="26.25" customHeight="1" x14ac:dyDescent="0.2">
      <c r="A114" s="713"/>
      <c r="B114" s="714"/>
      <c r="C114" s="775" t="s">
        <v>475</v>
      </c>
      <c r="D114" s="775"/>
      <c r="E114" s="775"/>
      <c r="F114" s="775"/>
      <c r="G114" s="775"/>
      <c r="H114" s="775"/>
      <c r="I114" s="775"/>
      <c r="J114" s="775"/>
      <c r="K114" s="775"/>
      <c r="L114" s="775"/>
      <c r="M114" s="775"/>
      <c r="N114" s="775"/>
      <c r="O114" s="775"/>
      <c r="P114" s="775"/>
      <c r="Q114" s="775"/>
      <c r="R114" s="775"/>
      <c r="S114" s="775"/>
      <c r="T114" s="775"/>
      <c r="U114" s="775"/>
      <c r="V114" s="775"/>
      <c r="W114" s="775"/>
      <c r="X114" s="775"/>
      <c r="Y114" s="775"/>
      <c r="Z114" s="776"/>
      <c r="AA114" s="791">
        <v>20507</v>
      </c>
      <c r="AB114" s="792"/>
      <c r="AC114" s="792"/>
      <c r="AD114" s="792"/>
      <c r="AE114" s="793"/>
      <c r="AF114" s="794" t="s">
        <v>201</v>
      </c>
      <c r="AG114" s="792"/>
      <c r="AH114" s="792"/>
      <c r="AI114" s="792"/>
      <c r="AJ114" s="793"/>
      <c r="AK114" s="794" t="s">
        <v>201</v>
      </c>
      <c r="AL114" s="792"/>
      <c r="AM114" s="792"/>
      <c r="AN114" s="792"/>
      <c r="AO114" s="793"/>
      <c r="AP114" s="801" t="s">
        <v>201</v>
      </c>
      <c r="AQ114" s="802"/>
      <c r="AR114" s="802"/>
      <c r="AS114" s="802"/>
      <c r="AT114" s="803"/>
      <c r="AU114" s="744"/>
      <c r="AV114" s="745"/>
      <c r="AW114" s="745"/>
      <c r="AX114" s="745"/>
      <c r="AY114" s="745"/>
      <c r="AZ114" s="859" t="s">
        <v>476</v>
      </c>
      <c r="BA114" s="775"/>
      <c r="BB114" s="775"/>
      <c r="BC114" s="775"/>
      <c r="BD114" s="775"/>
      <c r="BE114" s="775"/>
      <c r="BF114" s="775"/>
      <c r="BG114" s="775"/>
      <c r="BH114" s="775"/>
      <c r="BI114" s="775"/>
      <c r="BJ114" s="775"/>
      <c r="BK114" s="775"/>
      <c r="BL114" s="775"/>
      <c r="BM114" s="775"/>
      <c r="BN114" s="775"/>
      <c r="BO114" s="775"/>
      <c r="BP114" s="776"/>
      <c r="BQ114" s="860">
        <v>1533049</v>
      </c>
      <c r="BR114" s="861"/>
      <c r="BS114" s="861"/>
      <c r="BT114" s="861"/>
      <c r="BU114" s="861"/>
      <c r="BV114" s="861">
        <v>1567223</v>
      </c>
      <c r="BW114" s="861"/>
      <c r="BX114" s="861"/>
      <c r="BY114" s="861"/>
      <c r="BZ114" s="861"/>
      <c r="CA114" s="861">
        <v>1580969</v>
      </c>
      <c r="CB114" s="861"/>
      <c r="CC114" s="861"/>
      <c r="CD114" s="861"/>
      <c r="CE114" s="861"/>
      <c r="CF114" s="909">
        <v>22.4</v>
      </c>
      <c r="CG114" s="910"/>
      <c r="CH114" s="910"/>
      <c r="CI114" s="910"/>
      <c r="CJ114" s="910"/>
      <c r="CK114" s="750"/>
      <c r="CL114" s="751"/>
      <c r="CM114" s="798" t="s">
        <v>477</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91" t="s">
        <v>201</v>
      </c>
      <c r="DH114" s="792"/>
      <c r="DI114" s="792"/>
      <c r="DJ114" s="792"/>
      <c r="DK114" s="793"/>
      <c r="DL114" s="794" t="s">
        <v>201</v>
      </c>
      <c r="DM114" s="792"/>
      <c r="DN114" s="792"/>
      <c r="DO114" s="792"/>
      <c r="DP114" s="793"/>
      <c r="DQ114" s="794" t="s">
        <v>201</v>
      </c>
      <c r="DR114" s="792"/>
      <c r="DS114" s="792"/>
      <c r="DT114" s="792"/>
      <c r="DU114" s="793"/>
      <c r="DV114" s="801" t="s">
        <v>201</v>
      </c>
      <c r="DW114" s="802"/>
      <c r="DX114" s="802"/>
      <c r="DY114" s="802"/>
      <c r="DZ114" s="803"/>
    </row>
    <row r="115" spans="1:130" s="54" customFormat="1" ht="26.25" customHeight="1" x14ac:dyDescent="0.2">
      <c r="A115" s="713"/>
      <c r="B115" s="714"/>
      <c r="C115" s="775" t="s">
        <v>377</v>
      </c>
      <c r="D115" s="775"/>
      <c r="E115" s="775"/>
      <c r="F115" s="775"/>
      <c r="G115" s="775"/>
      <c r="H115" s="775"/>
      <c r="I115" s="775"/>
      <c r="J115" s="775"/>
      <c r="K115" s="775"/>
      <c r="L115" s="775"/>
      <c r="M115" s="775"/>
      <c r="N115" s="775"/>
      <c r="O115" s="775"/>
      <c r="P115" s="775"/>
      <c r="Q115" s="775"/>
      <c r="R115" s="775"/>
      <c r="S115" s="775"/>
      <c r="T115" s="775"/>
      <c r="U115" s="775"/>
      <c r="V115" s="775"/>
      <c r="W115" s="775"/>
      <c r="X115" s="775"/>
      <c r="Y115" s="775"/>
      <c r="Z115" s="776"/>
      <c r="AA115" s="791">
        <v>456433</v>
      </c>
      <c r="AB115" s="792"/>
      <c r="AC115" s="792"/>
      <c r="AD115" s="792"/>
      <c r="AE115" s="793"/>
      <c r="AF115" s="794">
        <v>455436</v>
      </c>
      <c r="AG115" s="792"/>
      <c r="AH115" s="792"/>
      <c r="AI115" s="792"/>
      <c r="AJ115" s="793"/>
      <c r="AK115" s="794">
        <v>422360</v>
      </c>
      <c r="AL115" s="792"/>
      <c r="AM115" s="792"/>
      <c r="AN115" s="792"/>
      <c r="AO115" s="793"/>
      <c r="AP115" s="801">
        <v>6</v>
      </c>
      <c r="AQ115" s="802"/>
      <c r="AR115" s="802"/>
      <c r="AS115" s="802"/>
      <c r="AT115" s="803"/>
      <c r="AU115" s="744"/>
      <c r="AV115" s="745"/>
      <c r="AW115" s="745"/>
      <c r="AX115" s="745"/>
      <c r="AY115" s="745"/>
      <c r="AZ115" s="859" t="s">
        <v>150</v>
      </c>
      <c r="BA115" s="775"/>
      <c r="BB115" s="775"/>
      <c r="BC115" s="775"/>
      <c r="BD115" s="775"/>
      <c r="BE115" s="775"/>
      <c r="BF115" s="775"/>
      <c r="BG115" s="775"/>
      <c r="BH115" s="775"/>
      <c r="BI115" s="775"/>
      <c r="BJ115" s="775"/>
      <c r="BK115" s="775"/>
      <c r="BL115" s="775"/>
      <c r="BM115" s="775"/>
      <c r="BN115" s="775"/>
      <c r="BO115" s="775"/>
      <c r="BP115" s="776"/>
      <c r="BQ115" s="860" t="s">
        <v>201</v>
      </c>
      <c r="BR115" s="861"/>
      <c r="BS115" s="861"/>
      <c r="BT115" s="861"/>
      <c r="BU115" s="861"/>
      <c r="BV115" s="861" t="s">
        <v>201</v>
      </c>
      <c r="BW115" s="861"/>
      <c r="BX115" s="861"/>
      <c r="BY115" s="861"/>
      <c r="BZ115" s="861"/>
      <c r="CA115" s="861" t="s">
        <v>201</v>
      </c>
      <c r="CB115" s="861"/>
      <c r="CC115" s="861"/>
      <c r="CD115" s="861"/>
      <c r="CE115" s="861"/>
      <c r="CF115" s="909" t="s">
        <v>201</v>
      </c>
      <c r="CG115" s="910"/>
      <c r="CH115" s="910"/>
      <c r="CI115" s="910"/>
      <c r="CJ115" s="910"/>
      <c r="CK115" s="750"/>
      <c r="CL115" s="751"/>
      <c r="CM115" s="859" t="s">
        <v>30</v>
      </c>
      <c r="CN115" s="925"/>
      <c r="CO115" s="925"/>
      <c r="CP115" s="925"/>
      <c r="CQ115" s="925"/>
      <c r="CR115" s="925"/>
      <c r="CS115" s="925"/>
      <c r="CT115" s="925"/>
      <c r="CU115" s="925"/>
      <c r="CV115" s="925"/>
      <c r="CW115" s="925"/>
      <c r="CX115" s="925"/>
      <c r="CY115" s="925"/>
      <c r="CZ115" s="925"/>
      <c r="DA115" s="925"/>
      <c r="DB115" s="925"/>
      <c r="DC115" s="925"/>
      <c r="DD115" s="925"/>
      <c r="DE115" s="925"/>
      <c r="DF115" s="776"/>
      <c r="DG115" s="791">
        <v>33986</v>
      </c>
      <c r="DH115" s="792"/>
      <c r="DI115" s="792"/>
      <c r="DJ115" s="792"/>
      <c r="DK115" s="793"/>
      <c r="DL115" s="794">
        <v>34200</v>
      </c>
      <c r="DM115" s="792"/>
      <c r="DN115" s="792"/>
      <c r="DO115" s="792"/>
      <c r="DP115" s="793"/>
      <c r="DQ115" s="794">
        <v>34450</v>
      </c>
      <c r="DR115" s="792"/>
      <c r="DS115" s="792"/>
      <c r="DT115" s="792"/>
      <c r="DU115" s="793"/>
      <c r="DV115" s="801">
        <v>0.5</v>
      </c>
      <c r="DW115" s="802"/>
      <c r="DX115" s="802"/>
      <c r="DY115" s="802"/>
      <c r="DZ115" s="803"/>
    </row>
    <row r="116" spans="1:130" s="54" customFormat="1" ht="26.25" customHeight="1" x14ac:dyDescent="0.2">
      <c r="A116" s="715"/>
      <c r="B116" s="716"/>
      <c r="C116" s="890" t="s">
        <v>1</v>
      </c>
      <c r="D116" s="890"/>
      <c r="E116" s="890"/>
      <c r="F116" s="890"/>
      <c r="G116" s="890"/>
      <c r="H116" s="890"/>
      <c r="I116" s="890"/>
      <c r="J116" s="890"/>
      <c r="K116" s="890"/>
      <c r="L116" s="890"/>
      <c r="M116" s="890"/>
      <c r="N116" s="890"/>
      <c r="O116" s="890"/>
      <c r="P116" s="890"/>
      <c r="Q116" s="890"/>
      <c r="R116" s="890"/>
      <c r="S116" s="890"/>
      <c r="T116" s="890"/>
      <c r="U116" s="890"/>
      <c r="V116" s="890"/>
      <c r="W116" s="890"/>
      <c r="X116" s="890"/>
      <c r="Y116" s="890"/>
      <c r="Z116" s="891"/>
      <c r="AA116" s="791" t="s">
        <v>201</v>
      </c>
      <c r="AB116" s="792"/>
      <c r="AC116" s="792"/>
      <c r="AD116" s="792"/>
      <c r="AE116" s="793"/>
      <c r="AF116" s="794" t="s">
        <v>201</v>
      </c>
      <c r="AG116" s="792"/>
      <c r="AH116" s="792"/>
      <c r="AI116" s="792"/>
      <c r="AJ116" s="793"/>
      <c r="AK116" s="794" t="s">
        <v>201</v>
      </c>
      <c r="AL116" s="792"/>
      <c r="AM116" s="792"/>
      <c r="AN116" s="792"/>
      <c r="AO116" s="793"/>
      <c r="AP116" s="801" t="s">
        <v>201</v>
      </c>
      <c r="AQ116" s="802"/>
      <c r="AR116" s="802"/>
      <c r="AS116" s="802"/>
      <c r="AT116" s="803"/>
      <c r="AU116" s="744"/>
      <c r="AV116" s="745"/>
      <c r="AW116" s="745"/>
      <c r="AX116" s="745"/>
      <c r="AY116" s="745"/>
      <c r="AZ116" s="906" t="s">
        <v>225</v>
      </c>
      <c r="BA116" s="907"/>
      <c r="BB116" s="907"/>
      <c r="BC116" s="907"/>
      <c r="BD116" s="907"/>
      <c r="BE116" s="907"/>
      <c r="BF116" s="907"/>
      <c r="BG116" s="907"/>
      <c r="BH116" s="907"/>
      <c r="BI116" s="907"/>
      <c r="BJ116" s="907"/>
      <c r="BK116" s="907"/>
      <c r="BL116" s="907"/>
      <c r="BM116" s="907"/>
      <c r="BN116" s="907"/>
      <c r="BO116" s="907"/>
      <c r="BP116" s="908"/>
      <c r="BQ116" s="860" t="s">
        <v>201</v>
      </c>
      <c r="BR116" s="861"/>
      <c r="BS116" s="861"/>
      <c r="BT116" s="861"/>
      <c r="BU116" s="861"/>
      <c r="BV116" s="861" t="s">
        <v>201</v>
      </c>
      <c r="BW116" s="861"/>
      <c r="BX116" s="861"/>
      <c r="BY116" s="861"/>
      <c r="BZ116" s="861"/>
      <c r="CA116" s="861" t="s">
        <v>201</v>
      </c>
      <c r="CB116" s="861"/>
      <c r="CC116" s="861"/>
      <c r="CD116" s="861"/>
      <c r="CE116" s="861"/>
      <c r="CF116" s="909" t="s">
        <v>201</v>
      </c>
      <c r="CG116" s="910"/>
      <c r="CH116" s="910"/>
      <c r="CI116" s="910"/>
      <c r="CJ116" s="910"/>
      <c r="CK116" s="750"/>
      <c r="CL116" s="751"/>
      <c r="CM116" s="798" t="s">
        <v>478</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91">
        <v>6218</v>
      </c>
      <c r="DH116" s="792"/>
      <c r="DI116" s="792"/>
      <c r="DJ116" s="792"/>
      <c r="DK116" s="793"/>
      <c r="DL116" s="794">
        <v>4481</v>
      </c>
      <c r="DM116" s="792"/>
      <c r="DN116" s="792"/>
      <c r="DO116" s="792"/>
      <c r="DP116" s="793"/>
      <c r="DQ116" s="794">
        <v>3030</v>
      </c>
      <c r="DR116" s="792"/>
      <c r="DS116" s="792"/>
      <c r="DT116" s="792"/>
      <c r="DU116" s="793"/>
      <c r="DV116" s="801">
        <v>0</v>
      </c>
      <c r="DW116" s="802"/>
      <c r="DX116" s="802"/>
      <c r="DY116" s="802"/>
      <c r="DZ116" s="803"/>
    </row>
    <row r="117" spans="1:130" s="54" customFormat="1" ht="26.25" customHeight="1" x14ac:dyDescent="0.2">
      <c r="A117" s="804" t="s">
        <v>279</v>
      </c>
      <c r="B117" s="805"/>
      <c r="C117" s="805"/>
      <c r="D117" s="805"/>
      <c r="E117" s="805"/>
      <c r="F117" s="805"/>
      <c r="G117" s="805"/>
      <c r="H117" s="805"/>
      <c r="I117" s="805"/>
      <c r="J117" s="805"/>
      <c r="K117" s="805"/>
      <c r="L117" s="805"/>
      <c r="M117" s="805"/>
      <c r="N117" s="805"/>
      <c r="O117" s="805"/>
      <c r="P117" s="805"/>
      <c r="Q117" s="805"/>
      <c r="R117" s="805"/>
      <c r="S117" s="805"/>
      <c r="T117" s="805"/>
      <c r="U117" s="805"/>
      <c r="V117" s="805"/>
      <c r="W117" s="805"/>
      <c r="X117" s="805"/>
      <c r="Y117" s="896" t="s">
        <v>326</v>
      </c>
      <c r="Z117" s="806"/>
      <c r="AA117" s="918">
        <v>2524729</v>
      </c>
      <c r="AB117" s="919"/>
      <c r="AC117" s="919"/>
      <c r="AD117" s="919"/>
      <c r="AE117" s="920"/>
      <c r="AF117" s="921">
        <v>2606383</v>
      </c>
      <c r="AG117" s="919"/>
      <c r="AH117" s="919"/>
      <c r="AI117" s="919"/>
      <c r="AJ117" s="920"/>
      <c r="AK117" s="921">
        <v>2636193</v>
      </c>
      <c r="AL117" s="919"/>
      <c r="AM117" s="919"/>
      <c r="AN117" s="919"/>
      <c r="AO117" s="920"/>
      <c r="AP117" s="922"/>
      <c r="AQ117" s="923"/>
      <c r="AR117" s="923"/>
      <c r="AS117" s="923"/>
      <c r="AT117" s="924"/>
      <c r="AU117" s="744"/>
      <c r="AV117" s="745"/>
      <c r="AW117" s="745"/>
      <c r="AX117" s="745"/>
      <c r="AY117" s="745"/>
      <c r="AZ117" s="906" t="s">
        <v>480</v>
      </c>
      <c r="BA117" s="907"/>
      <c r="BB117" s="907"/>
      <c r="BC117" s="907"/>
      <c r="BD117" s="907"/>
      <c r="BE117" s="907"/>
      <c r="BF117" s="907"/>
      <c r="BG117" s="907"/>
      <c r="BH117" s="907"/>
      <c r="BI117" s="907"/>
      <c r="BJ117" s="907"/>
      <c r="BK117" s="907"/>
      <c r="BL117" s="907"/>
      <c r="BM117" s="907"/>
      <c r="BN117" s="907"/>
      <c r="BO117" s="907"/>
      <c r="BP117" s="908"/>
      <c r="BQ117" s="860" t="s">
        <v>201</v>
      </c>
      <c r="BR117" s="861"/>
      <c r="BS117" s="861"/>
      <c r="BT117" s="861"/>
      <c r="BU117" s="861"/>
      <c r="BV117" s="861" t="s">
        <v>201</v>
      </c>
      <c r="BW117" s="861"/>
      <c r="BX117" s="861"/>
      <c r="BY117" s="861"/>
      <c r="BZ117" s="861"/>
      <c r="CA117" s="861" t="s">
        <v>201</v>
      </c>
      <c r="CB117" s="861"/>
      <c r="CC117" s="861"/>
      <c r="CD117" s="861"/>
      <c r="CE117" s="861"/>
      <c r="CF117" s="909" t="s">
        <v>201</v>
      </c>
      <c r="CG117" s="910"/>
      <c r="CH117" s="910"/>
      <c r="CI117" s="910"/>
      <c r="CJ117" s="910"/>
      <c r="CK117" s="750"/>
      <c r="CL117" s="751"/>
      <c r="CM117" s="798" t="s">
        <v>339</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91" t="s">
        <v>201</v>
      </c>
      <c r="DH117" s="792"/>
      <c r="DI117" s="792"/>
      <c r="DJ117" s="792"/>
      <c r="DK117" s="793"/>
      <c r="DL117" s="794" t="s">
        <v>201</v>
      </c>
      <c r="DM117" s="792"/>
      <c r="DN117" s="792"/>
      <c r="DO117" s="792"/>
      <c r="DP117" s="793"/>
      <c r="DQ117" s="794" t="s">
        <v>201</v>
      </c>
      <c r="DR117" s="792"/>
      <c r="DS117" s="792"/>
      <c r="DT117" s="792"/>
      <c r="DU117" s="793"/>
      <c r="DV117" s="801" t="s">
        <v>201</v>
      </c>
      <c r="DW117" s="802"/>
      <c r="DX117" s="802"/>
      <c r="DY117" s="802"/>
      <c r="DZ117" s="803"/>
    </row>
    <row r="118" spans="1:130" s="54" customFormat="1" ht="26.25" customHeight="1" x14ac:dyDescent="0.2">
      <c r="A118" s="804" t="s">
        <v>95</v>
      </c>
      <c r="B118" s="805"/>
      <c r="C118" s="805"/>
      <c r="D118" s="805"/>
      <c r="E118" s="805"/>
      <c r="F118" s="805"/>
      <c r="G118" s="805"/>
      <c r="H118" s="805"/>
      <c r="I118" s="805"/>
      <c r="J118" s="805"/>
      <c r="K118" s="805"/>
      <c r="L118" s="805"/>
      <c r="M118" s="805"/>
      <c r="N118" s="805"/>
      <c r="O118" s="805"/>
      <c r="P118" s="805"/>
      <c r="Q118" s="805"/>
      <c r="R118" s="805"/>
      <c r="S118" s="805"/>
      <c r="T118" s="805"/>
      <c r="U118" s="805"/>
      <c r="V118" s="805"/>
      <c r="W118" s="805"/>
      <c r="X118" s="805"/>
      <c r="Y118" s="805"/>
      <c r="Z118" s="806"/>
      <c r="AA118" s="807" t="s">
        <v>465</v>
      </c>
      <c r="AB118" s="805"/>
      <c r="AC118" s="805"/>
      <c r="AD118" s="805"/>
      <c r="AE118" s="806"/>
      <c r="AF118" s="807" t="s">
        <v>262</v>
      </c>
      <c r="AG118" s="805"/>
      <c r="AH118" s="805"/>
      <c r="AI118" s="805"/>
      <c r="AJ118" s="806"/>
      <c r="AK118" s="807" t="s">
        <v>388</v>
      </c>
      <c r="AL118" s="805"/>
      <c r="AM118" s="805"/>
      <c r="AN118" s="805"/>
      <c r="AO118" s="806"/>
      <c r="AP118" s="807" t="s">
        <v>466</v>
      </c>
      <c r="AQ118" s="805"/>
      <c r="AR118" s="805"/>
      <c r="AS118" s="805"/>
      <c r="AT118" s="911"/>
      <c r="AU118" s="744"/>
      <c r="AV118" s="745"/>
      <c r="AW118" s="745"/>
      <c r="AX118" s="745"/>
      <c r="AY118" s="745"/>
      <c r="AZ118" s="889" t="s">
        <v>481</v>
      </c>
      <c r="BA118" s="890"/>
      <c r="BB118" s="890"/>
      <c r="BC118" s="890"/>
      <c r="BD118" s="890"/>
      <c r="BE118" s="890"/>
      <c r="BF118" s="890"/>
      <c r="BG118" s="890"/>
      <c r="BH118" s="890"/>
      <c r="BI118" s="890"/>
      <c r="BJ118" s="890"/>
      <c r="BK118" s="890"/>
      <c r="BL118" s="890"/>
      <c r="BM118" s="890"/>
      <c r="BN118" s="890"/>
      <c r="BO118" s="890"/>
      <c r="BP118" s="891"/>
      <c r="BQ118" s="892" t="s">
        <v>201</v>
      </c>
      <c r="BR118" s="893"/>
      <c r="BS118" s="893"/>
      <c r="BT118" s="893"/>
      <c r="BU118" s="893"/>
      <c r="BV118" s="893" t="s">
        <v>201</v>
      </c>
      <c r="BW118" s="893"/>
      <c r="BX118" s="893"/>
      <c r="BY118" s="893"/>
      <c r="BZ118" s="893"/>
      <c r="CA118" s="893" t="s">
        <v>201</v>
      </c>
      <c r="CB118" s="893"/>
      <c r="CC118" s="893"/>
      <c r="CD118" s="893"/>
      <c r="CE118" s="893"/>
      <c r="CF118" s="909" t="s">
        <v>201</v>
      </c>
      <c r="CG118" s="910"/>
      <c r="CH118" s="910"/>
      <c r="CI118" s="910"/>
      <c r="CJ118" s="910"/>
      <c r="CK118" s="750"/>
      <c r="CL118" s="751"/>
      <c r="CM118" s="798" t="s">
        <v>482</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91" t="s">
        <v>201</v>
      </c>
      <c r="DH118" s="792"/>
      <c r="DI118" s="792"/>
      <c r="DJ118" s="792"/>
      <c r="DK118" s="793"/>
      <c r="DL118" s="794" t="s">
        <v>201</v>
      </c>
      <c r="DM118" s="792"/>
      <c r="DN118" s="792"/>
      <c r="DO118" s="792"/>
      <c r="DP118" s="793"/>
      <c r="DQ118" s="794" t="s">
        <v>201</v>
      </c>
      <c r="DR118" s="792"/>
      <c r="DS118" s="792"/>
      <c r="DT118" s="792"/>
      <c r="DU118" s="793"/>
      <c r="DV118" s="801" t="s">
        <v>201</v>
      </c>
      <c r="DW118" s="802"/>
      <c r="DX118" s="802"/>
      <c r="DY118" s="802"/>
      <c r="DZ118" s="803"/>
    </row>
    <row r="119" spans="1:130" s="54" customFormat="1" ht="26.25" customHeight="1" x14ac:dyDescent="0.2">
      <c r="A119" s="754" t="s">
        <v>167</v>
      </c>
      <c r="B119" s="749"/>
      <c r="C119" s="912" t="s">
        <v>468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835" t="s">
        <v>201</v>
      </c>
      <c r="AB119" s="836"/>
      <c r="AC119" s="836"/>
      <c r="AD119" s="836"/>
      <c r="AE119" s="837"/>
      <c r="AF119" s="838" t="s">
        <v>201</v>
      </c>
      <c r="AG119" s="836"/>
      <c r="AH119" s="836"/>
      <c r="AI119" s="836"/>
      <c r="AJ119" s="837"/>
      <c r="AK119" s="838" t="s">
        <v>201</v>
      </c>
      <c r="AL119" s="836"/>
      <c r="AM119" s="836"/>
      <c r="AN119" s="836"/>
      <c r="AO119" s="837"/>
      <c r="AP119" s="915" t="s">
        <v>201</v>
      </c>
      <c r="AQ119" s="916"/>
      <c r="AR119" s="916"/>
      <c r="AS119" s="916"/>
      <c r="AT119" s="917"/>
      <c r="AU119" s="746"/>
      <c r="AV119" s="747"/>
      <c r="AW119" s="747"/>
      <c r="AX119" s="747"/>
      <c r="AY119" s="747"/>
      <c r="AZ119" s="83" t="s">
        <v>279</v>
      </c>
      <c r="BA119" s="83"/>
      <c r="BB119" s="83"/>
      <c r="BC119" s="83"/>
      <c r="BD119" s="83"/>
      <c r="BE119" s="83"/>
      <c r="BF119" s="83"/>
      <c r="BG119" s="83"/>
      <c r="BH119" s="83"/>
      <c r="BI119" s="83"/>
      <c r="BJ119" s="83"/>
      <c r="BK119" s="83"/>
      <c r="BL119" s="83"/>
      <c r="BM119" s="83"/>
      <c r="BN119" s="83"/>
      <c r="BO119" s="896" t="s">
        <v>170</v>
      </c>
      <c r="BP119" s="897"/>
      <c r="BQ119" s="892">
        <v>28276553</v>
      </c>
      <c r="BR119" s="893"/>
      <c r="BS119" s="893"/>
      <c r="BT119" s="893"/>
      <c r="BU119" s="893"/>
      <c r="BV119" s="893">
        <v>28593885</v>
      </c>
      <c r="BW119" s="893"/>
      <c r="BX119" s="893"/>
      <c r="BY119" s="893"/>
      <c r="BZ119" s="893"/>
      <c r="CA119" s="893">
        <v>27822417</v>
      </c>
      <c r="CB119" s="893"/>
      <c r="CC119" s="893"/>
      <c r="CD119" s="893"/>
      <c r="CE119" s="893"/>
      <c r="CF119" s="763"/>
      <c r="CG119" s="764"/>
      <c r="CH119" s="764"/>
      <c r="CI119" s="764"/>
      <c r="CJ119" s="900"/>
      <c r="CK119" s="752"/>
      <c r="CL119" s="753"/>
      <c r="CM119" s="864" t="s">
        <v>483</v>
      </c>
      <c r="CN119" s="865"/>
      <c r="CO119" s="865"/>
      <c r="CP119" s="865"/>
      <c r="CQ119" s="865"/>
      <c r="CR119" s="865"/>
      <c r="CS119" s="865"/>
      <c r="CT119" s="865"/>
      <c r="CU119" s="865"/>
      <c r="CV119" s="865"/>
      <c r="CW119" s="865"/>
      <c r="CX119" s="865"/>
      <c r="CY119" s="865"/>
      <c r="CZ119" s="865"/>
      <c r="DA119" s="865"/>
      <c r="DB119" s="865"/>
      <c r="DC119" s="865"/>
      <c r="DD119" s="865"/>
      <c r="DE119" s="865"/>
      <c r="DF119" s="866"/>
      <c r="DG119" s="815" t="s">
        <v>201</v>
      </c>
      <c r="DH119" s="816"/>
      <c r="DI119" s="816"/>
      <c r="DJ119" s="816"/>
      <c r="DK119" s="817"/>
      <c r="DL119" s="818" t="s">
        <v>201</v>
      </c>
      <c r="DM119" s="816"/>
      <c r="DN119" s="816"/>
      <c r="DO119" s="816"/>
      <c r="DP119" s="817"/>
      <c r="DQ119" s="818" t="s">
        <v>201</v>
      </c>
      <c r="DR119" s="816"/>
      <c r="DS119" s="816"/>
      <c r="DT119" s="816"/>
      <c r="DU119" s="817"/>
      <c r="DV119" s="881" t="s">
        <v>201</v>
      </c>
      <c r="DW119" s="882"/>
      <c r="DX119" s="882"/>
      <c r="DY119" s="882"/>
      <c r="DZ119" s="883"/>
    </row>
    <row r="120" spans="1:130" s="54" customFormat="1" ht="26.25" customHeight="1" x14ac:dyDescent="0.2">
      <c r="A120" s="755"/>
      <c r="B120" s="751"/>
      <c r="C120" s="798" t="s">
        <v>133</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91">
        <v>454410</v>
      </c>
      <c r="AB120" s="792"/>
      <c r="AC120" s="792"/>
      <c r="AD120" s="792"/>
      <c r="AE120" s="793"/>
      <c r="AF120" s="794">
        <v>453699</v>
      </c>
      <c r="AG120" s="792"/>
      <c r="AH120" s="792"/>
      <c r="AI120" s="792"/>
      <c r="AJ120" s="793"/>
      <c r="AK120" s="794">
        <v>420908</v>
      </c>
      <c r="AL120" s="792"/>
      <c r="AM120" s="792"/>
      <c r="AN120" s="792"/>
      <c r="AO120" s="793"/>
      <c r="AP120" s="801">
        <v>6</v>
      </c>
      <c r="AQ120" s="802"/>
      <c r="AR120" s="802"/>
      <c r="AS120" s="802"/>
      <c r="AT120" s="803"/>
      <c r="AU120" s="717" t="s">
        <v>472</v>
      </c>
      <c r="AV120" s="718"/>
      <c r="AW120" s="718"/>
      <c r="AX120" s="718"/>
      <c r="AY120" s="719"/>
      <c r="AZ120" s="884" t="s">
        <v>215</v>
      </c>
      <c r="BA120" s="843"/>
      <c r="BB120" s="843"/>
      <c r="BC120" s="843"/>
      <c r="BD120" s="843"/>
      <c r="BE120" s="843"/>
      <c r="BF120" s="843"/>
      <c r="BG120" s="843"/>
      <c r="BH120" s="843"/>
      <c r="BI120" s="843"/>
      <c r="BJ120" s="843"/>
      <c r="BK120" s="843"/>
      <c r="BL120" s="843"/>
      <c r="BM120" s="843"/>
      <c r="BN120" s="843"/>
      <c r="BO120" s="843"/>
      <c r="BP120" s="844"/>
      <c r="BQ120" s="885">
        <v>2625535</v>
      </c>
      <c r="BR120" s="886"/>
      <c r="BS120" s="886"/>
      <c r="BT120" s="886"/>
      <c r="BU120" s="886"/>
      <c r="BV120" s="886">
        <v>1785903</v>
      </c>
      <c r="BW120" s="886"/>
      <c r="BX120" s="886"/>
      <c r="BY120" s="886"/>
      <c r="BZ120" s="886"/>
      <c r="CA120" s="886">
        <v>1515802</v>
      </c>
      <c r="CB120" s="886"/>
      <c r="CC120" s="886"/>
      <c r="CD120" s="886"/>
      <c r="CE120" s="886"/>
      <c r="CF120" s="901">
        <v>21.5</v>
      </c>
      <c r="CG120" s="902"/>
      <c r="CH120" s="902"/>
      <c r="CI120" s="902"/>
      <c r="CJ120" s="902"/>
      <c r="CK120" s="725" t="s">
        <v>275</v>
      </c>
      <c r="CL120" s="726"/>
      <c r="CM120" s="726"/>
      <c r="CN120" s="726"/>
      <c r="CO120" s="727"/>
      <c r="CP120" s="903" t="s">
        <v>456</v>
      </c>
      <c r="CQ120" s="904"/>
      <c r="CR120" s="904"/>
      <c r="CS120" s="904"/>
      <c r="CT120" s="904"/>
      <c r="CU120" s="904"/>
      <c r="CV120" s="904"/>
      <c r="CW120" s="904"/>
      <c r="CX120" s="904"/>
      <c r="CY120" s="904"/>
      <c r="CZ120" s="904"/>
      <c r="DA120" s="904"/>
      <c r="DB120" s="904"/>
      <c r="DC120" s="904"/>
      <c r="DD120" s="904"/>
      <c r="DE120" s="904"/>
      <c r="DF120" s="905"/>
      <c r="DG120" s="885" t="s">
        <v>201</v>
      </c>
      <c r="DH120" s="886"/>
      <c r="DI120" s="886"/>
      <c r="DJ120" s="886"/>
      <c r="DK120" s="886"/>
      <c r="DL120" s="886">
        <v>8566026</v>
      </c>
      <c r="DM120" s="886"/>
      <c r="DN120" s="886"/>
      <c r="DO120" s="886"/>
      <c r="DP120" s="886"/>
      <c r="DQ120" s="886">
        <v>8277261</v>
      </c>
      <c r="DR120" s="886"/>
      <c r="DS120" s="886"/>
      <c r="DT120" s="886"/>
      <c r="DU120" s="886"/>
      <c r="DV120" s="887">
        <v>117.4</v>
      </c>
      <c r="DW120" s="887"/>
      <c r="DX120" s="887"/>
      <c r="DY120" s="887"/>
      <c r="DZ120" s="888"/>
    </row>
    <row r="121" spans="1:130" s="54" customFormat="1" ht="26.25" customHeight="1" x14ac:dyDescent="0.2">
      <c r="A121" s="755"/>
      <c r="B121" s="751"/>
      <c r="C121" s="906" t="s">
        <v>135</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791" t="s">
        <v>201</v>
      </c>
      <c r="AB121" s="792"/>
      <c r="AC121" s="792"/>
      <c r="AD121" s="792"/>
      <c r="AE121" s="793"/>
      <c r="AF121" s="794" t="s">
        <v>201</v>
      </c>
      <c r="AG121" s="792"/>
      <c r="AH121" s="792"/>
      <c r="AI121" s="792"/>
      <c r="AJ121" s="793"/>
      <c r="AK121" s="794" t="s">
        <v>201</v>
      </c>
      <c r="AL121" s="792"/>
      <c r="AM121" s="792"/>
      <c r="AN121" s="792"/>
      <c r="AO121" s="793"/>
      <c r="AP121" s="801" t="s">
        <v>201</v>
      </c>
      <c r="AQ121" s="802"/>
      <c r="AR121" s="802"/>
      <c r="AS121" s="802"/>
      <c r="AT121" s="803"/>
      <c r="AU121" s="720"/>
      <c r="AV121" s="721"/>
      <c r="AW121" s="721"/>
      <c r="AX121" s="721"/>
      <c r="AY121" s="722"/>
      <c r="AZ121" s="859" t="s">
        <v>484</v>
      </c>
      <c r="BA121" s="775"/>
      <c r="BB121" s="775"/>
      <c r="BC121" s="775"/>
      <c r="BD121" s="775"/>
      <c r="BE121" s="775"/>
      <c r="BF121" s="775"/>
      <c r="BG121" s="775"/>
      <c r="BH121" s="775"/>
      <c r="BI121" s="775"/>
      <c r="BJ121" s="775"/>
      <c r="BK121" s="775"/>
      <c r="BL121" s="775"/>
      <c r="BM121" s="775"/>
      <c r="BN121" s="775"/>
      <c r="BO121" s="775"/>
      <c r="BP121" s="776"/>
      <c r="BQ121" s="860">
        <v>3275867</v>
      </c>
      <c r="BR121" s="861"/>
      <c r="BS121" s="861"/>
      <c r="BT121" s="861"/>
      <c r="BU121" s="861"/>
      <c r="BV121" s="861">
        <v>3520526</v>
      </c>
      <c r="BW121" s="861"/>
      <c r="BX121" s="861"/>
      <c r="BY121" s="861"/>
      <c r="BZ121" s="861"/>
      <c r="CA121" s="861">
        <v>3478329</v>
      </c>
      <c r="CB121" s="861"/>
      <c r="CC121" s="861"/>
      <c r="CD121" s="861"/>
      <c r="CE121" s="861"/>
      <c r="CF121" s="909">
        <v>49.3</v>
      </c>
      <c r="CG121" s="910"/>
      <c r="CH121" s="910"/>
      <c r="CI121" s="910"/>
      <c r="CJ121" s="910"/>
      <c r="CK121" s="728"/>
      <c r="CL121" s="729"/>
      <c r="CM121" s="729"/>
      <c r="CN121" s="729"/>
      <c r="CO121" s="730"/>
      <c r="CP121" s="878" t="s">
        <v>369</v>
      </c>
      <c r="CQ121" s="879"/>
      <c r="CR121" s="879"/>
      <c r="CS121" s="879"/>
      <c r="CT121" s="879"/>
      <c r="CU121" s="879"/>
      <c r="CV121" s="879"/>
      <c r="CW121" s="879"/>
      <c r="CX121" s="879"/>
      <c r="CY121" s="879"/>
      <c r="CZ121" s="879"/>
      <c r="DA121" s="879"/>
      <c r="DB121" s="879"/>
      <c r="DC121" s="879"/>
      <c r="DD121" s="879"/>
      <c r="DE121" s="879"/>
      <c r="DF121" s="880"/>
      <c r="DG121" s="860">
        <v>19473</v>
      </c>
      <c r="DH121" s="861"/>
      <c r="DI121" s="861"/>
      <c r="DJ121" s="861"/>
      <c r="DK121" s="861"/>
      <c r="DL121" s="861">
        <v>14233</v>
      </c>
      <c r="DM121" s="861"/>
      <c r="DN121" s="861"/>
      <c r="DO121" s="861"/>
      <c r="DP121" s="861"/>
      <c r="DQ121" s="861">
        <v>8967</v>
      </c>
      <c r="DR121" s="861"/>
      <c r="DS121" s="861"/>
      <c r="DT121" s="861"/>
      <c r="DU121" s="861"/>
      <c r="DV121" s="862">
        <v>0.1</v>
      </c>
      <c r="DW121" s="862"/>
      <c r="DX121" s="862"/>
      <c r="DY121" s="862"/>
      <c r="DZ121" s="863"/>
    </row>
    <row r="122" spans="1:130" s="54" customFormat="1" ht="26.25" customHeight="1" x14ac:dyDescent="0.2">
      <c r="A122" s="755"/>
      <c r="B122" s="751"/>
      <c r="C122" s="798" t="s">
        <v>477</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91" t="s">
        <v>201</v>
      </c>
      <c r="AB122" s="792"/>
      <c r="AC122" s="792"/>
      <c r="AD122" s="792"/>
      <c r="AE122" s="793"/>
      <c r="AF122" s="794" t="s">
        <v>201</v>
      </c>
      <c r="AG122" s="792"/>
      <c r="AH122" s="792"/>
      <c r="AI122" s="792"/>
      <c r="AJ122" s="793"/>
      <c r="AK122" s="794" t="s">
        <v>201</v>
      </c>
      <c r="AL122" s="792"/>
      <c r="AM122" s="792"/>
      <c r="AN122" s="792"/>
      <c r="AO122" s="793"/>
      <c r="AP122" s="801" t="s">
        <v>201</v>
      </c>
      <c r="AQ122" s="802"/>
      <c r="AR122" s="802"/>
      <c r="AS122" s="802"/>
      <c r="AT122" s="803"/>
      <c r="AU122" s="720"/>
      <c r="AV122" s="721"/>
      <c r="AW122" s="721"/>
      <c r="AX122" s="721"/>
      <c r="AY122" s="722"/>
      <c r="AZ122" s="889" t="s">
        <v>486</v>
      </c>
      <c r="BA122" s="890"/>
      <c r="BB122" s="890"/>
      <c r="BC122" s="890"/>
      <c r="BD122" s="890"/>
      <c r="BE122" s="890"/>
      <c r="BF122" s="890"/>
      <c r="BG122" s="890"/>
      <c r="BH122" s="890"/>
      <c r="BI122" s="890"/>
      <c r="BJ122" s="890"/>
      <c r="BK122" s="890"/>
      <c r="BL122" s="890"/>
      <c r="BM122" s="890"/>
      <c r="BN122" s="890"/>
      <c r="BO122" s="890"/>
      <c r="BP122" s="891"/>
      <c r="BQ122" s="892">
        <v>14697620</v>
      </c>
      <c r="BR122" s="893"/>
      <c r="BS122" s="893"/>
      <c r="BT122" s="893"/>
      <c r="BU122" s="893"/>
      <c r="BV122" s="893">
        <v>14922590</v>
      </c>
      <c r="BW122" s="893"/>
      <c r="BX122" s="893"/>
      <c r="BY122" s="893"/>
      <c r="BZ122" s="893"/>
      <c r="CA122" s="893">
        <v>14673395</v>
      </c>
      <c r="CB122" s="893"/>
      <c r="CC122" s="893"/>
      <c r="CD122" s="893"/>
      <c r="CE122" s="893"/>
      <c r="CF122" s="894">
        <v>208.1</v>
      </c>
      <c r="CG122" s="895"/>
      <c r="CH122" s="895"/>
      <c r="CI122" s="895"/>
      <c r="CJ122" s="895"/>
      <c r="CK122" s="728"/>
      <c r="CL122" s="729"/>
      <c r="CM122" s="729"/>
      <c r="CN122" s="729"/>
      <c r="CO122" s="730"/>
      <c r="CP122" s="878" t="s">
        <v>78</v>
      </c>
      <c r="CQ122" s="879"/>
      <c r="CR122" s="879"/>
      <c r="CS122" s="879"/>
      <c r="CT122" s="879"/>
      <c r="CU122" s="879"/>
      <c r="CV122" s="879"/>
      <c r="CW122" s="879"/>
      <c r="CX122" s="879"/>
      <c r="CY122" s="879"/>
      <c r="CZ122" s="879"/>
      <c r="DA122" s="879"/>
      <c r="DB122" s="879"/>
      <c r="DC122" s="879"/>
      <c r="DD122" s="879"/>
      <c r="DE122" s="879"/>
      <c r="DF122" s="880"/>
      <c r="DG122" s="860" t="s">
        <v>201</v>
      </c>
      <c r="DH122" s="861"/>
      <c r="DI122" s="861"/>
      <c r="DJ122" s="861"/>
      <c r="DK122" s="861"/>
      <c r="DL122" s="861" t="s">
        <v>201</v>
      </c>
      <c r="DM122" s="861"/>
      <c r="DN122" s="861"/>
      <c r="DO122" s="861"/>
      <c r="DP122" s="861"/>
      <c r="DQ122" s="861" t="s">
        <v>201</v>
      </c>
      <c r="DR122" s="861"/>
      <c r="DS122" s="861"/>
      <c r="DT122" s="861"/>
      <c r="DU122" s="861"/>
      <c r="DV122" s="862" t="s">
        <v>201</v>
      </c>
      <c r="DW122" s="862"/>
      <c r="DX122" s="862"/>
      <c r="DY122" s="862"/>
      <c r="DZ122" s="863"/>
    </row>
    <row r="123" spans="1:130" s="54" customFormat="1" ht="26.25" customHeight="1" x14ac:dyDescent="0.2">
      <c r="A123" s="755"/>
      <c r="B123" s="751"/>
      <c r="C123" s="798" t="s">
        <v>478</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91">
        <v>2023</v>
      </c>
      <c r="AB123" s="792"/>
      <c r="AC123" s="792"/>
      <c r="AD123" s="792"/>
      <c r="AE123" s="793"/>
      <c r="AF123" s="794">
        <v>1737</v>
      </c>
      <c r="AG123" s="792"/>
      <c r="AH123" s="792"/>
      <c r="AI123" s="792"/>
      <c r="AJ123" s="793"/>
      <c r="AK123" s="794">
        <v>1452</v>
      </c>
      <c r="AL123" s="792"/>
      <c r="AM123" s="792"/>
      <c r="AN123" s="792"/>
      <c r="AO123" s="793"/>
      <c r="AP123" s="801">
        <v>0</v>
      </c>
      <c r="AQ123" s="802"/>
      <c r="AR123" s="802"/>
      <c r="AS123" s="802"/>
      <c r="AT123" s="803"/>
      <c r="AU123" s="723"/>
      <c r="AV123" s="724"/>
      <c r="AW123" s="724"/>
      <c r="AX123" s="724"/>
      <c r="AY123" s="724"/>
      <c r="AZ123" s="83" t="s">
        <v>279</v>
      </c>
      <c r="BA123" s="83"/>
      <c r="BB123" s="83"/>
      <c r="BC123" s="83"/>
      <c r="BD123" s="83"/>
      <c r="BE123" s="83"/>
      <c r="BF123" s="83"/>
      <c r="BG123" s="83"/>
      <c r="BH123" s="83"/>
      <c r="BI123" s="83"/>
      <c r="BJ123" s="83"/>
      <c r="BK123" s="83"/>
      <c r="BL123" s="83"/>
      <c r="BM123" s="83"/>
      <c r="BN123" s="83"/>
      <c r="BO123" s="896" t="s">
        <v>487</v>
      </c>
      <c r="BP123" s="897"/>
      <c r="BQ123" s="898">
        <v>20599022</v>
      </c>
      <c r="BR123" s="899"/>
      <c r="BS123" s="899"/>
      <c r="BT123" s="899"/>
      <c r="BU123" s="899"/>
      <c r="BV123" s="899">
        <v>20229019</v>
      </c>
      <c r="BW123" s="899"/>
      <c r="BX123" s="899"/>
      <c r="BY123" s="899"/>
      <c r="BZ123" s="899"/>
      <c r="CA123" s="899">
        <v>19667526</v>
      </c>
      <c r="CB123" s="899"/>
      <c r="CC123" s="899"/>
      <c r="CD123" s="899"/>
      <c r="CE123" s="899"/>
      <c r="CF123" s="763"/>
      <c r="CG123" s="764"/>
      <c r="CH123" s="764"/>
      <c r="CI123" s="764"/>
      <c r="CJ123" s="900"/>
      <c r="CK123" s="728"/>
      <c r="CL123" s="729"/>
      <c r="CM123" s="729"/>
      <c r="CN123" s="729"/>
      <c r="CO123" s="730"/>
      <c r="CP123" s="878"/>
      <c r="CQ123" s="879"/>
      <c r="CR123" s="879"/>
      <c r="CS123" s="879"/>
      <c r="CT123" s="879"/>
      <c r="CU123" s="879"/>
      <c r="CV123" s="879"/>
      <c r="CW123" s="879"/>
      <c r="CX123" s="879"/>
      <c r="CY123" s="879"/>
      <c r="CZ123" s="879"/>
      <c r="DA123" s="879"/>
      <c r="DB123" s="879"/>
      <c r="DC123" s="879"/>
      <c r="DD123" s="879"/>
      <c r="DE123" s="879"/>
      <c r="DF123" s="880"/>
      <c r="DG123" s="791"/>
      <c r="DH123" s="792"/>
      <c r="DI123" s="792"/>
      <c r="DJ123" s="792"/>
      <c r="DK123" s="793"/>
      <c r="DL123" s="794"/>
      <c r="DM123" s="792"/>
      <c r="DN123" s="792"/>
      <c r="DO123" s="792"/>
      <c r="DP123" s="793"/>
      <c r="DQ123" s="794"/>
      <c r="DR123" s="792"/>
      <c r="DS123" s="792"/>
      <c r="DT123" s="792"/>
      <c r="DU123" s="793"/>
      <c r="DV123" s="801"/>
      <c r="DW123" s="802"/>
      <c r="DX123" s="802"/>
      <c r="DY123" s="802"/>
      <c r="DZ123" s="803"/>
    </row>
    <row r="124" spans="1:130" s="54" customFormat="1" ht="26.25" customHeight="1" x14ac:dyDescent="0.2">
      <c r="A124" s="755"/>
      <c r="B124" s="751"/>
      <c r="C124" s="798" t="s">
        <v>339</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91" t="s">
        <v>201</v>
      </c>
      <c r="AB124" s="792"/>
      <c r="AC124" s="792"/>
      <c r="AD124" s="792"/>
      <c r="AE124" s="793"/>
      <c r="AF124" s="794" t="s">
        <v>201</v>
      </c>
      <c r="AG124" s="792"/>
      <c r="AH124" s="792"/>
      <c r="AI124" s="792"/>
      <c r="AJ124" s="793"/>
      <c r="AK124" s="794" t="s">
        <v>201</v>
      </c>
      <c r="AL124" s="792"/>
      <c r="AM124" s="792"/>
      <c r="AN124" s="792"/>
      <c r="AO124" s="793"/>
      <c r="AP124" s="801" t="s">
        <v>201</v>
      </c>
      <c r="AQ124" s="802"/>
      <c r="AR124" s="802"/>
      <c r="AS124" s="802"/>
      <c r="AT124" s="803"/>
      <c r="AU124" s="872" t="s">
        <v>79</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112.5</v>
      </c>
      <c r="BR124" s="876"/>
      <c r="BS124" s="876"/>
      <c r="BT124" s="876"/>
      <c r="BU124" s="876"/>
      <c r="BV124" s="876">
        <v>120.8</v>
      </c>
      <c r="BW124" s="876"/>
      <c r="BX124" s="876"/>
      <c r="BY124" s="876"/>
      <c r="BZ124" s="876"/>
      <c r="CA124" s="876">
        <v>115.6</v>
      </c>
      <c r="CB124" s="876"/>
      <c r="CC124" s="876"/>
      <c r="CD124" s="876"/>
      <c r="CE124" s="876"/>
      <c r="CF124" s="771"/>
      <c r="CG124" s="772"/>
      <c r="CH124" s="772"/>
      <c r="CI124" s="772"/>
      <c r="CJ124" s="877"/>
      <c r="CK124" s="731"/>
      <c r="CL124" s="731"/>
      <c r="CM124" s="731"/>
      <c r="CN124" s="731"/>
      <c r="CO124" s="732"/>
      <c r="CP124" s="878" t="s">
        <v>488</v>
      </c>
      <c r="CQ124" s="879"/>
      <c r="CR124" s="879"/>
      <c r="CS124" s="879"/>
      <c r="CT124" s="879"/>
      <c r="CU124" s="879"/>
      <c r="CV124" s="879"/>
      <c r="CW124" s="879"/>
      <c r="CX124" s="879"/>
      <c r="CY124" s="879"/>
      <c r="CZ124" s="879"/>
      <c r="DA124" s="879"/>
      <c r="DB124" s="879"/>
      <c r="DC124" s="879"/>
      <c r="DD124" s="879"/>
      <c r="DE124" s="879"/>
      <c r="DF124" s="880"/>
      <c r="DG124" s="815" t="s">
        <v>201</v>
      </c>
      <c r="DH124" s="816"/>
      <c r="DI124" s="816"/>
      <c r="DJ124" s="816"/>
      <c r="DK124" s="817"/>
      <c r="DL124" s="818" t="s">
        <v>201</v>
      </c>
      <c r="DM124" s="816"/>
      <c r="DN124" s="816"/>
      <c r="DO124" s="816"/>
      <c r="DP124" s="817"/>
      <c r="DQ124" s="818" t="s">
        <v>201</v>
      </c>
      <c r="DR124" s="816"/>
      <c r="DS124" s="816"/>
      <c r="DT124" s="816"/>
      <c r="DU124" s="817"/>
      <c r="DV124" s="881" t="s">
        <v>201</v>
      </c>
      <c r="DW124" s="882"/>
      <c r="DX124" s="882"/>
      <c r="DY124" s="882"/>
      <c r="DZ124" s="883"/>
    </row>
    <row r="125" spans="1:130" s="54" customFormat="1" ht="26.25" customHeight="1" x14ac:dyDescent="0.2">
      <c r="A125" s="755"/>
      <c r="B125" s="751"/>
      <c r="C125" s="798" t="s">
        <v>482</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91" t="s">
        <v>201</v>
      </c>
      <c r="AB125" s="792"/>
      <c r="AC125" s="792"/>
      <c r="AD125" s="792"/>
      <c r="AE125" s="793"/>
      <c r="AF125" s="794" t="s">
        <v>201</v>
      </c>
      <c r="AG125" s="792"/>
      <c r="AH125" s="792"/>
      <c r="AI125" s="792"/>
      <c r="AJ125" s="793"/>
      <c r="AK125" s="794" t="s">
        <v>201</v>
      </c>
      <c r="AL125" s="792"/>
      <c r="AM125" s="792"/>
      <c r="AN125" s="792"/>
      <c r="AO125" s="793"/>
      <c r="AP125" s="801" t="s">
        <v>201</v>
      </c>
      <c r="AQ125" s="802"/>
      <c r="AR125" s="802"/>
      <c r="AS125" s="802"/>
      <c r="AT125" s="803"/>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3" t="s">
        <v>489</v>
      </c>
      <c r="CL125" s="726"/>
      <c r="CM125" s="726"/>
      <c r="CN125" s="726"/>
      <c r="CO125" s="727"/>
      <c r="CP125" s="884" t="s">
        <v>140</v>
      </c>
      <c r="CQ125" s="843"/>
      <c r="CR125" s="843"/>
      <c r="CS125" s="843"/>
      <c r="CT125" s="843"/>
      <c r="CU125" s="843"/>
      <c r="CV125" s="843"/>
      <c r="CW125" s="843"/>
      <c r="CX125" s="843"/>
      <c r="CY125" s="843"/>
      <c r="CZ125" s="843"/>
      <c r="DA125" s="843"/>
      <c r="DB125" s="843"/>
      <c r="DC125" s="843"/>
      <c r="DD125" s="843"/>
      <c r="DE125" s="843"/>
      <c r="DF125" s="844"/>
      <c r="DG125" s="885" t="s">
        <v>201</v>
      </c>
      <c r="DH125" s="886"/>
      <c r="DI125" s="886"/>
      <c r="DJ125" s="886"/>
      <c r="DK125" s="886"/>
      <c r="DL125" s="886" t="s">
        <v>201</v>
      </c>
      <c r="DM125" s="886"/>
      <c r="DN125" s="886"/>
      <c r="DO125" s="886"/>
      <c r="DP125" s="886"/>
      <c r="DQ125" s="886" t="s">
        <v>201</v>
      </c>
      <c r="DR125" s="886"/>
      <c r="DS125" s="886"/>
      <c r="DT125" s="886"/>
      <c r="DU125" s="886"/>
      <c r="DV125" s="887" t="s">
        <v>201</v>
      </c>
      <c r="DW125" s="887"/>
      <c r="DX125" s="887"/>
      <c r="DY125" s="887"/>
      <c r="DZ125" s="888"/>
    </row>
    <row r="126" spans="1:130" s="54" customFormat="1" ht="26.25" customHeight="1" x14ac:dyDescent="0.2">
      <c r="A126" s="755"/>
      <c r="B126" s="751"/>
      <c r="C126" s="798" t="s">
        <v>483</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91" t="s">
        <v>201</v>
      </c>
      <c r="AB126" s="792"/>
      <c r="AC126" s="792"/>
      <c r="AD126" s="792"/>
      <c r="AE126" s="793"/>
      <c r="AF126" s="794" t="s">
        <v>201</v>
      </c>
      <c r="AG126" s="792"/>
      <c r="AH126" s="792"/>
      <c r="AI126" s="792"/>
      <c r="AJ126" s="793"/>
      <c r="AK126" s="794" t="s">
        <v>201</v>
      </c>
      <c r="AL126" s="792"/>
      <c r="AM126" s="792"/>
      <c r="AN126" s="792"/>
      <c r="AO126" s="793"/>
      <c r="AP126" s="801" t="s">
        <v>201</v>
      </c>
      <c r="AQ126" s="802"/>
      <c r="AR126" s="802"/>
      <c r="AS126" s="802"/>
      <c r="AT126" s="803"/>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4"/>
      <c r="CL126" s="729"/>
      <c r="CM126" s="729"/>
      <c r="CN126" s="729"/>
      <c r="CO126" s="730"/>
      <c r="CP126" s="859" t="s">
        <v>421</v>
      </c>
      <c r="CQ126" s="775"/>
      <c r="CR126" s="775"/>
      <c r="CS126" s="775"/>
      <c r="CT126" s="775"/>
      <c r="CU126" s="775"/>
      <c r="CV126" s="775"/>
      <c r="CW126" s="775"/>
      <c r="CX126" s="775"/>
      <c r="CY126" s="775"/>
      <c r="CZ126" s="775"/>
      <c r="DA126" s="775"/>
      <c r="DB126" s="775"/>
      <c r="DC126" s="775"/>
      <c r="DD126" s="775"/>
      <c r="DE126" s="775"/>
      <c r="DF126" s="776"/>
      <c r="DG126" s="860" t="s">
        <v>201</v>
      </c>
      <c r="DH126" s="861"/>
      <c r="DI126" s="861"/>
      <c r="DJ126" s="861"/>
      <c r="DK126" s="861"/>
      <c r="DL126" s="861" t="s">
        <v>201</v>
      </c>
      <c r="DM126" s="861"/>
      <c r="DN126" s="861"/>
      <c r="DO126" s="861"/>
      <c r="DP126" s="861"/>
      <c r="DQ126" s="861" t="s">
        <v>201</v>
      </c>
      <c r="DR126" s="861"/>
      <c r="DS126" s="861"/>
      <c r="DT126" s="861"/>
      <c r="DU126" s="861"/>
      <c r="DV126" s="862" t="s">
        <v>201</v>
      </c>
      <c r="DW126" s="862"/>
      <c r="DX126" s="862"/>
      <c r="DY126" s="862"/>
      <c r="DZ126" s="863"/>
    </row>
    <row r="127" spans="1:130" s="54" customFormat="1" ht="26.25" customHeight="1" x14ac:dyDescent="0.2">
      <c r="A127" s="756"/>
      <c r="B127" s="753"/>
      <c r="C127" s="864" t="s">
        <v>73</v>
      </c>
      <c r="D127" s="865"/>
      <c r="E127" s="865"/>
      <c r="F127" s="865"/>
      <c r="G127" s="865"/>
      <c r="H127" s="865"/>
      <c r="I127" s="865"/>
      <c r="J127" s="865"/>
      <c r="K127" s="865"/>
      <c r="L127" s="865"/>
      <c r="M127" s="865"/>
      <c r="N127" s="865"/>
      <c r="O127" s="865"/>
      <c r="P127" s="865"/>
      <c r="Q127" s="865"/>
      <c r="R127" s="865"/>
      <c r="S127" s="865"/>
      <c r="T127" s="865"/>
      <c r="U127" s="865"/>
      <c r="V127" s="865"/>
      <c r="W127" s="865"/>
      <c r="X127" s="865"/>
      <c r="Y127" s="865"/>
      <c r="Z127" s="866"/>
      <c r="AA127" s="791" t="s">
        <v>201</v>
      </c>
      <c r="AB127" s="792"/>
      <c r="AC127" s="792"/>
      <c r="AD127" s="792"/>
      <c r="AE127" s="793"/>
      <c r="AF127" s="794" t="s">
        <v>201</v>
      </c>
      <c r="AG127" s="792"/>
      <c r="AH127" s="792"/>
      <c r="AI127" s="792"/>
      <c r="AJ127" s="793"/>
      <c r="AK127" s="794" t="s">
        <v>201</v>
      </c>
      <c r="AL127" s="792"/>
      <c r="AM127" s="792"/>
      <c r="AN127" s="792"/>
      <c r="AO127" s="793"/>
      <c r="AP127" s="801" t="s">
        <v>201</v>
      </c>
      <c r="AQ127" s="802"/>
      <c r="AR127" s="802"/>
      <c r="AS127" s="802"/>
      <c r="AT127" s="803"/>
      <c r="AU127" s="77"/>
      <c r="AV127" s="77"/>
      <c r="AW127" s="77"/>
      <c r="AX127" s="867" t="s">
        <v>493</v>
      </c>
      <c r="AY127" s="868"/>
      <c r="AZ127" s="868"/>
      <c r="BA127" s="868"/>
      <c r="BB127" s="868"/>
      <c r="BC127" s="868"/>
      <c r="BD127" s="868"/>
      <c r="BE127" s="869"/>
      <c r="BF127" s="870" t="s">
        <v>494</v>
      </c>
      <c r="BG127" s="868"/>
      <c r="BH127" s="868"/>
      <c r="BI127" s="868"/>
      <c r="BJ127" s="868"/>
      <c r="BK127" s="868"/>
      <c r="BL127" s="869"/>
      <c r="BM127" s="870" t="s">
        <v>422</v>
      </c>
      <c r="BN127" s="868"/>
      <c r="BO127" s="868"/>
      <c r="BP127" s="868"/>
      <c r="BQ127" s="868"/>
      <c r="BR127" s="868"/>
      <c r="BS127" s="869"/>
      <c r="BT127" s="870" t="s">
        <v>407</v>
      </c>
      <c r="BU127" s="868"/>
      <c r="BV127" s="868"/>
      <c r="BW127" s="868"/>
      <c r="BX127" s="868"/>
      <c r="BY127" s="868"/>
      <c r="BZ127" s="871"/>
      <c r="CA127" s="77"/>
      <c r="CB127" s="77"/>
      <c r="CC127" s="77"/>
      <c r="CD127" s="89"/>
      <c r="CE127" s="89"/>
      <c r="CF127" s="89"/>
      <c r="CG127" s="74"/>
      <c r="CH127" s="74"/>
      <c r="CI127" s="74"/>
      <c r="CJ127" s="90"/>
      <c r="CK127" s="734"/>
      <c r="CL127" s="729"/>
      <c r="CM127" s="729"/>
      <c r="CN127" s="729"/>
      <c r="CO127" s="730"/>
      <c r="CP127" s="859" t="s">
        <v>415</v>
      </c>
      <c r="CQ127" s="775"/>
      <c r="CR127" s="775"/>
      <c r="CS127" s="775"/>
      <c r="CT127" s="775"/>
      <c r="CU127" s="775"/>
      <c r="CV127" s="775"/>
      <c r="CW127" s="775"/>
      <c r="CX127" s="775"/>
      <c r="CY127" s="775"/>
      <c r="CZ127" s="775"/>
      <c r="DA127" s="775"/>
      <c r="DB127" s="775"/>
      <c r="DC127" s="775"/>
      <c r="DD127" s="775"/>
      <c r="DE127" s="775"/>
      <c r="DF127" s="776"/>
      <c r="DG127" s="860" t="s">
        <v>201</v>
      </c>
      <c r="DH127" s="861"/>
      <c r="DI127" s="861"/>
      <c r="DJ127" s="861"/>
      <c r="DK127" s="861"/>
      <c r="DL127" s="861" t="s">
        <v>201</v>
      </c>
      <c r="DM127" s="861"/>
      <c r="DN127" s="861"/>
      <c r="DO127" s="861"/>
      <c r="DP127" s="861"/>
      <c r="DQ127" s="861" t="s">
        <v>201</v>
      </c>
      <c r="DR127" s="861"/>
      <c r="DS127" s="861"/>
      <c r="DT127" s="861"/>
      <c r="DU127" s="861"/>
      <c r="DV127" s="862" t="s">
        <v>201</v>
      </c>
      <c r="DW127" s="862"/>
      <c r="DX127" s="862"/>
      <c r="DY127" s="862"/>
      <c r="DZ127" s="863"/>
    </row>
    <row r="128" spans="1:130" s="54" customFormat="1" ht="26.25" customHeight="1" x14ac:dyDescent="0.2">
      <c r="A128" s="831" t="s">
        <v>495</v>
      </c>
      <c r="B128" s="832"/>
      <c r="C128" s="832"/>
      <c r="D128" s="832"/>
      <c r="E128" s="832"/>
      <c r="F128" s="832"/>
      <c r="G128" s="832"/>
      <c r="H128" s="832"/>
      <c r="I128" s="832"/>
      <c r="J128" s="832"/>
      <c r="K128" s="832"/>
      <c r="L128" s="832"/>
      <c r="M128" s="832"/>
      <c r="N128" s="832"/>
      <c r="O128" s="832"/>
      <c r="P128" s="832"/>
      <c r="Q128" s="832"/>
      <c r="R128" s="832"/>
      <c r="S128" s="832"/>
      <c r="T128" s="832"/>
      <c r="U128" s="832"/>
      <c r="V128" s="832"/>
      <c r="W128" s="833" t="s">
        <v>8</v>
      </c>
      <c r="X128" s="833"/>
      <c r="Y128" s="833"/>
      <c r="Z128" s="834"/>
      <c r="AA128" s="835">
        <v>394333</v>
      </c>
      <c r="AB128" s="836"/>
      <c r="AC128" s="836"/>
      <c r="AD128" s="836"/>
      <c r="AE128" s="837"/>
      <c r="AF128" s="838">
        <v>408807</v>
      </c>
      <c r="AG128" s="836"/>
      <c r="AH128" s="836"/>
      <c r="AI128" s="836"/>
      <c r="AJ128" s="837"/>
      <c r="AK128" s="838">
        <v>450674</v>
      </c>
      <c r="AL128" s="836"/>
      <c r="AM128" s="836"/>
      <c r="AN128" s="836"/>
      <c r="AO128" s="837"/>
      <c r="AP128" s="839"/>
      <c r="AQ128" s="840"/>
      <c r="AR128" s="840"/>
      <c r="AS128" s="840"/>
      <c r="AT128" s="841"/>
      <c r="AU128" s="77"/>
      <c r="AV128" s="77"/>
      <c r="AW128" s="77"/>
      <c r="AX128" s="842" t="s">
        <v>232</v>
      </c>
      <c r="AY128" s="843"/>
      <c r="AZ128" s="843"/>
      <c r="BA128" s="843"/>
      <c r="BB128" s="843"/>
      <c r="BC128" s="843"/>
      <c r="BD128" s="843"/>
      <c r="BE128" s="844"/>
      <c r="BF128" s="845" t="s">
        <v>201</v>
      </c>
      <c r="BG128" s="846"/>
      <c r="BH128" s="846"/>
      <c r="BI128" s="846"/>
      <c r="BJ128" s="846"/>
      <c r="BK128" s="846"/>
      <c r="BL128" s="847"/>
      <c r="BM128" s="845">
        <v>13.69</v>
      </c>
      <c r="BN128" s="846"/>
      <c r="BO128" s="846"/>
      <c r="BP128" s="846"/>
      <c r="BQ128" s="846"/>
      <c r="BR128" s="846"/>
      <c r="BS128" s="847"/>
      <c r="BT128" s="845">
        <v>20</v>
      </c>
      <c r="BU128" s="846"/>
      <c r="BV128" s="846"/>
      <c r="BW128" s="846"/>
      <c r="BX128" s="846"/>
      <c r="BY128" s="846"/>
      <c r="BZ128" s="848"/>
      <c r="CA128" s="89"/>
      <c r="CB128" s="89"/>
      <c r="CC128" s="89"/>
      <c r="CD128" s="89"/>
      <c r="CE128" s="89"/>
      <c r="CF128" s="89"/>
      <c r="CG128" s="74"/>
      <c r="CH128" s="74"/>
      <c r="CI128" s="74"/>
      <c r="CJ128" s="90"/>
      <c r="CK128" s="735"/>
      <c r="CL128" s="736"/>
      <c r="CM128" s="736"/>
      <c r="CN128" s="736"/>
      <c r="CO128" s="737"/>
      <c r="CP128" s="849" t="s">
        <v>398</v>
      </c>
      <c r="CQ128" s="823"/>
      <c r="CR128" s="823"/>
      <c r="CS128" s="823"/>
      <c r="CT128" s="823"/>
      <c r="CU128" s="823"/>
      <c r="CV128" s="823"/>
      <c r="CW128" s="823"/>
      <c r="CX128" s="823"/>
      <c r="CY128" s="823"/>
      <c r="CZ128" s="823"/>
      <c r="DA128" s="823"/>
      <c r="DB128" s="823"/>
      <c r="DC128" s="823"/>
      <c r="DD128" s="823"/>
      <c r="DE128" s="823"/>
      <c r="DF128" s="824"/>
      <c r="DG128" s="850" t="s">
        <v>201</v>
      </c>
      <c r="DH128" s="851"/>
      <c r="DI128" s="851"/>
      <c r="DJ128" s="851"/>
      <c r="DK128" s="851"/>
      <c r="DL128" s="851" t="s">
        <v>201</v>
      </c>
      <c r="DM128" s="851"/>
      <c r="DN128" s="851"/>
      <c r="DO128" s="851"/>
      <c r="DP128" s="851"/>
      <c r="DQ128" s="851" t="s">
        <v>201</v>
      </c>
      <c r="DR128" s="851"/>
      <c r="DS128" s="851"/>
      <c r="DT128" s="851"/>
      <c r="DU128" s="851"/>
      <c r="DV128" s="852" t="s">
        <v>201</v>
      </c>
      <c r="DW128" s="852"/>
      <c r="DX128" s="852"/>
      <c r="DY128" s="852"/>
      <c r="DZ128" s="853"/>
    </row>
    <row r="129" spans="1:131" s="54" customFormat="1" ht="26.25" customHeight="1" x14ac:dyDescent="0.2">
      <c r="A129" s="786" t="s">
        <v>174</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788" t="s">
        <v>243</v>
      </c>
      <c r="X129" s="789"/>
      <c r="Y129" s="789"/>
      <c r="Z129" s="790"/>
      <c r="AA129" s="791">
        <v>8005141</v>
      </c>
      <c r="AB129" s="792"/>
      <c r="AC129" s="792"/>
      <c r="AD129" s="792"/>
      <c r="AE129" s="793"/>
      <c r="AF129" s="794">
        <v>8110813</v>
      </c>
      <c r="AG129" s="792"/>
      <c r="AH129" s="792"/>
      <c r="AI129" s="792"/>
      <c r="AJ129" s="793"/>
      <c r="AK129" s="794">
        <v>8253018</v>
      </c>
      <c r="AL129" s="792"/>
      <c r="AM129" s="792"/>
      <c r="AN129" s="792"/>
      <c r="AO129" s="793"/>
      <c r="AP129" s="795"/>
      <c r="AQ129" s="796"/>
      <c r="AR129" s="796"/>
      <c r="AS129" s="796"/>
      <c r="AT129" s="797"/>
      <c r="AU129" s="79"/>
      <c r="AV129" s="79"/>
      <c r="AW129" s="79"/>
      <c r="AX129" s="774" t="s">
        <v>116</v>
      </c>
      <c r="AY129" s="775"/>
      <c r="AZ129" s="775"/>
      <c r="BA129" s="775"/>
      <c r="BB129" s="775"/>
      <c r="BC129" s="775"/>
      <c r="BD129" s="775"/>
      <c r="BE129" s="776"/>
      <c r="BF129" s="854" t="s">
        <v>201</v>
      </c>
      <c r="BG129" s="855"/>
      <c r="BH129" s="855"/>
      <c r="BI129" s="855"/>
      <c r="BJ129" s="855"/>
      <c r="BK129" s="855"/>
      <c r="BL129" s="856"/>
      <c r="BM129" s="854">
        <v>18.690000000000001</v>
      </c>
      <c r="BN129" s="855"/>
      <c r="BO129" s="855"/>
      <c r="BP129" s="855"/>
      <c r="BQ129" s="855"/>
      <c r="BR129" s="855"/>
      <c r="BS129" s="856"/>
      <c r="BT129" s="854">
        <v>30</v>
      </c>
      <c r="BU129" s="857"/>
      <c r="BV129" s="857"/>
      <c r="BW129" s="857"/>
      <c r="BX129" s="857"/>
      <c r="BY129" s="857"/>
      <c r="BZ129" s="85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786" t="s">
        <v>496</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788" t="s">
        <v>497</v>
      </c>
      <c r="X130" s="789"/>
      <c r="Y130" s="789"/>
      <c r="Z130" s="790"/>
      <c r="AA130" s="791">
        <v>1184997</v>
      </c>
      <c r="AB130" s="792"/>
      <c r="AC130" s="792"/>
      <c r="AD130" s="792"/>
      <c r="AE130" s="793"/>
      <c r="AF130" s="794">
        <v>1189403</v>
      </c>
      <c r="AG130" s="792"/>
      <c r="AH130" s="792"/>
      <c r="AI130" s="792"/>
      <c r="AJ130" s="793"/>
      <c r="AK130" s="794">
        <v>1202665</v>
      </c>
      <c r="AL130" s="792"/>
      <c r="AM130" s="792"/>
      <c r="AN130" s="792"/>
      <c r="AO130" s="793"/>
      <c r="AP130" s="795"/>
      <c r="AQ130" s="796"/>
      <c r="AR130" s="796"/>
      <c r="AS130" s="796"/>
      <c r="AT130" s="797"/>
      <c r="AU130" s="79"/>
      <c r="AV130" s="79"/>
      <c r="AW130" s="79"/>
      <c r="AX130" s="774" t="s">
        <v>430</v>
      </c>
      <c r="AY130" s="775"/>
      <c r="AZ130" s="775"/>
      <c r="BA130" s="775"/>
      <c r="BB130" s="775"/>
      <c r="BC130" s="775"/>
      <c r="BD130" s="775"/>
      <c r="BE130" s="776"/>
      <c r="BF130" s="777">
        <v>14.1</v>
      </c>
      <c r="BG130" s="778"/>
      <c r="BH130" s="778"/>
      <c r="BI130" s="778"/>
      <c r="BJ130" s="778"/>
      <c r="BK130" s="778"/>
      <c r="BL130" s="779"/>
      <c r="BM130" s="777">
        <v>25</v>
      </c>
      <c r="BN130" s="778"/>
      <c r="BO130" s="778"/>
      <c r="BP130" s="778"/>
      <c r="BQ130" s="778"/>
      <c r="BR130" s="778"/>
      <c r="BS130" s="779"/>
      <c r="BT130" s="777">
        <v>35</v>
      </c>
      <c r="BU130" s="808"/>
      <c r="BV130" s="808"/>
      <c r="BW130" s="808"/>
      <c r="BX130" s="808"/>
      <c r="BY130" s="808"/>
      <c r="BZ130" s="80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810"/>
      <c r="B131" s="811"/>
      <c r="C131" s="811"/>
      <c r="D131" s="811"/>
      <c r="E131" s="811"/>
      <c r="F131" s="811"/>
      <c r="G131" s="811"/>
      <c r="H131" s="811"/>
      <c r="I131" s="811"/>
      <c r="J131" s="811"/>
      <c r="K131" s="811"/>
      <c r="L131" s="811"/>
      <c r="M131" s="811"/>
      <c r="N131" s="811"/>
      <c r="O131" s="811"/>
      <c r="P131" s="811"/>
      <c r="Q131" s="811"/>
      <c r="R131" s="811"/>
      <c r="S131" s="811"/>
      <c r="T131" s="811"/>
      <c r="U131" s="811"/>
      <c r="V131" s="811"/>
      <c r="W131" s="812" t="s">
        <v>177</v>
      </c>
      <c r="X131" s="813"/>
      <c r="Y131" s="813"/>
      <c r="Z131" s="814"/>
      <c r="AA131" s="815">
        <v>6820144</v>
      </c>
      <c r="AB131" s="816"/>
      <c r="AC131" s="816"/>
      <c r="AD131" s="816"/>
      <c r="AE131" s="817"/>
      <c r="AF131" s="818">
        <v>6921410</v>
      </c>
      <c r="AG131" s="816"/>
      <c r="AH131" s="816"/>
      <c r="AI131" s="816"/>
      <c r="AJ131" s="817"/>
      <c r="AK131" s="818">
        <v>7050353</v>
      </c>
      <c r="AL131" s="816"/>
      <c r="AM131" s="816"/>
      <c r="AN131" s="816"/>
      <c r="AO131" s="817"/>
      <c r="AP131" s="819"/>
      <c r="AQ131" s="820"/>
      <c r="AR131" s="820"/>
      <c r="AS131" s="820"/>
      <c r="AT131" s="821"/>
      <c r="AU131" s="79"/>
      <c r="AV131" s="79"/>
      <c r="AW131" s="79"/>
      <c r="AX131" s="822" t="s">
        <v>469</v>
      </c>
      <c r="AY131" s="823"/>
      <c r="AZ131" s="823"/>
      <c r="BA131" s="823"/>
      <c r="BB131" s="823"/>
      <c r="BC131" s="823"/>
      <c r="BD131" s="823"/>
      <c r="BE131" s="824"/>
      <c r="BF131" s="825">
        <v>115.6</v>
      </c>
      <c r="BG131" s="826"/>
      <c r="BH131" s="826"/>
      <c r="BI131" s="826"/>
      <c r="BJ131" s="826"/>
      <c r="BK131" s="826"/>
      <c r="BL131" s="827"/>
      <c r="BM131" s="825">
        <v>350</v>
      </c>
      <c r="BN131" s="826"/>
      <c r="BO131" s="826"/>
      <c r="BP131" s="826"/>
      <c r="BQ131" s="826"/>
      <c r="BR131" s="826"/>
      <c r="BS131" s="827"/>
      <c r="BT131" s="828"/>
      <c r="BU131" s="829"/>
      <c r="BV131" s="829"/>
      <c r="BW131" s="829"/>
      <c r="BX131" s="829"/>
      <c r="BY131" s="829"/>
      <c r="BZ131" s="83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738" t="s">
        <v>28</v>
      </c>
      <c r="B132" s="739"/>
      <c r="C132" s="739"/>
      <c r="D132" s="739"/>
      <c r="E132" s="739"/>
      <c r="F132" s="739"/>
      <c r="G132" s="739"/>
      <c r="H132" s="739"/>
      <c r="I132" s="739"/>
      <c r="J132" s="739"/>
      <c r="K132" s="739"/>
      <c r="L132" s="739"/>
      <c r="M132" s="739"/>
      <c r="N132" s="739"/>
      <c r="O132" s="739"/>
      <c r="P132" s="739"/>
      <c r="Q132" s="739"/>
      <c r="R132" s="739"/>
      <c r="S132" s="739"/>
      <c r="T132" s="739"/>
      <c r="U132" s="739"/>
      <c r="V132" s="757" t="s">
        <v>498</v>
      </c>
      <c r="W132" s="757"/>
      <c r="X132" s="757"/>
      <c r="Y132" s="757"/>
      <c r="Z132" s="758"/>
      <c r="AA132" s="759">
        <v>13.861862739999999</v>
      </c>
      <c r="AB132" s="760"/>
      <c r="AC132" s="760"/>
      <c r="AD132" s="760"/>
      <c r="AE132" s="761"/>
      <c r="AF132" s="762">
        <v>14.566006059999999</v>
      </c>
      <c r="AG132" s="760"/>
      <c r="AH132" s="760"/>
      <c r="AI132" s="760"/>
      <c r="AJ132" s="761"/>
      <c r="AK132" s="762">
        <v>13.940493480000001</v>
      </c>
      <c r="AL132" s="760"/>
      <c r="AM132" s="760"/>
      <c r="AN132" s="760"/>
      <c r="AO132" s="761"/>
      <c r="AP132" s="763"/>
      <c r="AQ132" s="764"/>
      <c r="AR132" s="764"/>
      <c r="AS132" s="764"/>
      <c r="AT132" s="76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66" t="s">
        <v>81</v>
      </c>
      <c r="W133" s="766"/>
      <c r="X133" s="766"/>
      <c r="Y133" s="766"/>
      <c r="Z133" s="767"/>
      <c r="AA133" s="768">
        <v>13.6</v>
      </c>
      <c r="AB133" s="769"/>
      <c r="AC133" s="769"/>
      <c r="AD133" s="769"/>
      <c r="AE133" s="770"/>
      <c r="AF133" s="768">
        <v>13.4</v>
      </c>
      <c r="AG133" s="769"/>
      <c r="AH133" s="769"/>
      <c r="AI133" s="769"/>
      <c r="AJ133" s="770"/>
      <c r="AK133" s="768">
        <v>14.1</v>
      </c>
      <c r="AL133" s="769"/>
      <c r="AM133" s="769"/>
      <c r="AN133" s="769"/>
      <c r="AO133" s="770"/>
      <c r="AP133" s="771"/>
      <c r="AQ133" s="772"/>
      <c r="AR133" s="772"/>
      <c r="AS133" s="772"/>
      <c r="AT133" s="77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vVgahav7JFsUhY9cjB2+UrTMoWW4QpzSWz/0OH/0es/yCkyJbQjQ6HSuluskTmgkqnS/wsceKkTTy9Idv41lPA==" saltValue="MeVqNp6bVsIxAcL7FUMUEQ=="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94" customWidth="1"/>
    <col min="121" max="121" width="0" style="95" hidden="1" customWidth="1"/>
    <col min="122" max="122" width="9" style="95" hidden="1" customWidth="1"/>
    <col min="123" max="16384" width="9" style="95" hidden="1"/>
  </cols>
  <sheetData>
    <row r="1" spans="1:120" ht="13"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5"/>
    </row>
    <row r="17" spans="119:120" ht="13" x14ac:dyDescent="0.2">
      <c r="DP17" s="95"/>
    </row>
    <row r="18" spans="119:120" ht="13" x14ac:dyDescent="0.2"/>
    <row r="19" spans="119:120" ht="13" x14ac:dyDescent="0.2"/>
    <row r="20" spans="119:120" ht="13" x14ac:dyDescent="0.2">
      <c r="DO20" s="95"/>
      <c r="DP20" s="95"/>
    </row>
    <row r="21" spans="119:120" ht="13" x14ac:dyDescent="0.2">
      <c r="DP21" s="95"/>
    </row>
    <row r="22" spans="119:120" ht="13" x14ac:dyDescent="0.2"/>
    <row r="23" spans="119:120" ht="13" x14ac:dyDescent="0.2">
      <c r="DO23" s="95"/>
      <c r="DP23" s="95"/>
    </row>
    <row r="24" spans="119:120" ht="13" x14ac:dyDescent="0.2">
      <c r="DP24" s="95"/>
    </row>
    <row r="25" spans="119:120" ht="13" x14ac:dyDescent="0.2">
      <c r="DP25" s="95"/>
    </row>
    <row r="26" spans="119:120" ht="13" x14ac:dyDescent="0.2">
      <c r="DO26" s="95"/>
      <c r="DP26" s="95"/>
    </row>
    <row r="27" spans="119:120" ht="13" x14ac:dyDescent="0.2"/>
    <row r="28" spans="119:120" ht="13" x14ac:dyDescent="0.2">
      <c r="DO28" s="95"/>
      <c r="DP28" s="95"/>
    </row>
    <row r="29" spans="119:120" ht="13" x14ac:dyDescent="0.2">
      <c r="DP29" s="95"/>
    </row>
    <row r="30" spans="119:120" ht="13" x14ac:dyDescent="0.2"/>
    <row r="31" spans="119:120" ht="13" x14ac:dyDescent="0.2">
      <c r="DO31" s="95"/>
      <c r="DP31" s="95"/>
    </row>
    <row r="32" spans="119:120" ht="13" x14ac:dyDescent="0.2"/>
    <row r="33" spans="98:120" ht="13" x14ac:dyDescent="0.2">
      <c r="DO33" s="95"/>
      <c r="DP33" s="95"/>
    </row>
    <row r="34" spans="98:120" ht="13" x14ac:dyDescent="0.2">
      <c r="DM34" s="95"/>
    </row>
    <row r="35" spans="98:120" ht="13" x14ac:dyDescent="0.2">
      <c r="CT35" s="95"/>
      <c r="CU35" s="95"/>
      <c r="CV35" s="95"/>
      <c r="CY35" s="95"/>
      <c r="CZ35" s="95"/>
      <c r="DA35" s="95"/>
      <c r="DD35" s="95"/>
      <c r="DE35" s="95"/>
      <c r="DF35" s="95"/>
      <c r="DI35" s="95"/>
      <c r="DJ35" s="95"/>
      <c r="DK35" s="95"/>
      <c r="DM35" s="95"/>
      <c r="DN35" s="95"/>
      <c r="DO35" s="95"/>
      <c r="DP35" s="95"/>
    </row>
    <row r="36" spans="98:120" ht="13" x14ac:dyDescent="0.2"/>
    <row r="37" spans="98:120" ht="13" x14ac:dyDescent="0.2">
      <c r="CW37" s="95"/>
      <c r="DB37" s="95"/>
      <c r="DG37" s="95"/>
      <c r="DL37" s="95"/>
      <c r="DP37" s="95"/>
    </row>
    <row r="38" spans="98:120" ht="13" x14ac:dyDescent="0.2">
      <c r="CT38" s="95"/>
      <c r="CU38" s="95"/>
      <c r="CV38" s="95"/>
      <c r="CW38" s="95"/>
      <c r="CY38" s="95"/>
      <c r="CZ38" s="95"/>
      <c r="DA38" s="95"/>
      <c r="DB38" s="95"/>
      <c r="DD38" s="95"/>
      <c r="DE38" s="95"/>
      <c r="DF38" s="95"/>
      <c r="DG38" s="95"/>
      <c r="DI38" s="95"/>
      <c r="DJ38" s="95"/>
      <c r="DK38" s="95"/>
      <c r="DL38" s="95"/>
      <c r="DN38" s="95"/>
      <c r="DO38" s="95"/>
      <c r="DP38" s="9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5"/>
      <c r="DO49" s="95"/>
      <c r="DP49" s="9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5"/>
      <c r="CS63" s="95"/>
      <c r="CX63" s="95"/>
      <c r="DC63" s="95"/>
      <c r="DH63" s="95"/>
    </row>
    <row r="64" spans="22:120" ht="13" x14ac:dyDescent="0.2">
      <c r="V64" s="95"/>
    </row>
    <row r="65" spans="15:120" ht="13"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 x14ac:dyDescent="0.2">
      <c r="Q66" s="95"/>
      <c r="S66" s="95"/>
      <c r="U66" s="95"/>
      <c r="DM66" s="95"/>
    </row>
    <row r="67" spans="15:120" ht="13"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 x14ac:dyDescent="0.2"/>
    <row r="69" spans="15:120" ht="13" x14ac:dyDescent="0.2"/>
    <row r="70" spans="15:120" ht="13" x14ac:dyDescent="0.2"/>
    <row r="71" spans="15:120" ht="13" x14ac:dyDescent="0.2"/>
    <row r="72" spans="15:120" ht="13" x14ac:dyDescent="0.2">
      <c r="DP72" s="95"/>
    </row>
    <row r="73" spans="15:120" ht="13" x14ac:dyDescent="0.2">
      <c r="DP73" s="9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5"/>
      <c r="CX96" s="95"/>
      <c r="DC96" s="95"/>
      <c r="DH96" s="95"/>
    </row>
    <row r="97" spans="24:120" ht="13" x14ac:dyDescent="0.2">
      <c r="CS97" s="95"/>
      <c r="CX97" s="95"/>
      <c r="DC97" s="95"/>
      <c r="DH97" s="95"/>
      <c r="DP97" s="94" t="s">
        <v>100</v>
      </c>
    </row>
    <row r="98" spans="24:120" ht="13" hidden="1" x14ac:dyDescent="0.2">
      <c r="CS98" s="95"/>
      <c r="CX98" s="95"/>
      <c r="DC98" s="95"/>
      <c r="DH98" s="95"/>
    </row>
    <row r="99" spans="24:120" ht="13" hidden="1" x14ac:dyDescent="0.2">
      <c r="CS99" s="95"/>
      <c r="CX99" s="95"/>
      <c r="DC99" s="95"/>
      <c r="DH99" s="95"/>
    </row>
    <row r="100" spans="24:120" ht="13"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 hidden="1" x14ac:dyDescent="0.2">
      <c r="CT103" s="95"/>
      <c r="CV103" s="95"/>
      <c r="CW103" s="95"/>
      <c r="CY103" s="95"/>
      <c r="DA103" s="95"/>
      <c r="DB103" s="95"/>
      <c r="DD103" s="95"/>
      <c r="DF103" s="95"/>
      <c r="DG103" s="95"/>
      <c r="DI103" s="95"/>
      <c r="DK103" s="95"/>
      <c r="DL103" s="95"/>
      <c r="DM103" s="95"/>
      <c r="DN103" s="95"/>
      <c r="DO103" s="95"/>
      <c r="DP103" s="95"/>
    </row>
    <row r="104" spans="24:120" ht="13" hidden="1" x14ac:dyDescent="0.2">
      <c r="CV104" s="95"/>
      <c r="CW104" s="95"/>
      <c r="DA104" s="95"/>
      <c r="DB104" s="95"/>
      <c r="DF104" s="95"/>
      <c r="DG104" s="95"/>
      <c r="DK104" s="95"/>
      <c r="DL104" s="95"/>
      <c r="DN104" s="95"/>
      <c r="DO104" s="95"/>
      <c r="DP104" s="95"/>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0MocnJPGKyZohNmz7thUY+eEw2dkK+M4w7UuRZN73UJPXhrGPLhSqCIMo4LGcR3aQe6ejwrAXQdIp9Mp2S28Q==" saltValue="aMdsQQ3qcAuaqLPTe/uxBQ=="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94" customWidth="1"/>
    <col min="117" max="117" width="9" style="95" hidden="1" customWidth="1"/>
    <col min="118" max="16384" width="9" style="95" hidden="1"/>
  </cols>
  <sheetData>
    <row r="1" spans="2:116" ht="13"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 x14ac:dyDescent="0.2"/>
    <row r="3" spans="2:116" ht="13" x14ac:dyDescent="0.2"/>
    <row r="4" spans="2:116" ht="13"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 x14ac:dyDescent="0.2"/>
    <row r="20" spans="9:116" ht="13" x14ac:dyDescent="0.2"/>
    <row r="21" spans="9:116" ht="13" x14ac:dyDescent="0.2">
      <c r="DL21" s="95"/>
    </row>
    <row r="22" spans="9:116" ht="13" x14ac:dyDescent="0.2">
      <c r="DI22" s="95"/>
      <c r="DJ22" s="95"/>
      <c r="DK22" s="95"/>
      <c r="DL22" s="95"/>
    </row>
    <row r="23" spans="9:116" ht="13" x14ac:dyDescent="0.2">
      <c r="CY23" s="95"/>
      <c r="CZ23" s="95"/>
      <c r="DA23" s="95"/>
      <c r="DB23" s="95"/>
      <c r="DC23" s="95"/>
      <c r="DD23" s="95"/>
      <c r="DE23" s="95"/>
      <c r="DF23" s="95"/>
      <c r="DG23" s="95"/>
      <c r="DH23" s="95"/>
      <c r="DI23" s="95"/>
      <c r="DJ23" s="95"/>
      <c r="DK23" s="95"/>
      <c r="DL23" s="9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95"/>
      <c r="DA35" s="95"/>
      <c r="DB35" s="95"/>
      <c r="DC35" s="95"/>
      <c r="DD35" s="95"/>
      <c r="DE35" s="95"/>
      <c r="DF35" s="95"/>
      <c r="DG35" s="95"/>
      <c r="DH35" s="95"/>
      <c r="DI35" s="95"/>
      <c r="DJ35" s="95"/>
      <c r="DK35" s="95"/>
      <c r="DL35" s="95"/>
    </row>
    <row r="36" spans="15:116" ht="13" x14ac:dyDescent="0.2"/>
    <row r="37" spans="15:116" ht="13" x14ac:dyDescent="0.2">
      <c r="DL37" s="95"/>
    </row>
    <row r="38" spans="15:116" ht="13" x14ac:dyDescent="0.2">
      <c r="DI38" s="95"/>
      <c r="DJ38" s="95"/>
      <c r="DK38" s="95"/>
      <c r="DL38" s="95"/>
    </row>
    <row r="39" spans="15:116" ht="13" x14ac:dyDescent="0.2"/>
    <row r="40" spans="15:116" ht="13" x14ac:dyDescent="0.2"/>
    <row r="41" spans="15:116" ht="13" x14ac:dyDescent="0.2"/>
    <row r="42" spans="15:116" ht="13" x14ac:dyDescent="0.2"/>
    <row r="43" spans="15:116" ht="13"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 x14ac:dyDescent="0.2">
      <c r="DL44" s="95"/>
    </row>
    <row r="45" spans="15:116" ht="13" x14ac:dyDescent="0.2"/>
    <row r="46" spans="15:116" ht="13" x14ac:dyDescent="0.2">
      <c r="DA46" s="95"/>
      <c r="DB46" s="95"/>
      <c r="DC46" s="95"/>
      <c r="DD46" s="95"/>
      <c r="DE46" s="95"/>
      <c r="DF46" s="95"/>
      <c r="DG46" s="95"/>
      <c r="DH46" s="95"/>
      <c r="DI46" s="95"/>
      <c r="DJ46" s="95"/>
      <c r="DK46" s="95"/>
      <c r="DL46" s="95"/>
    </row>
    <row r="47" spans="15:116" ht="13" x14ac:dyDescent="0.2"/>
    <row r="48" spans="15:116" ht="13" x14ac:dyDescent="0.2"/>
    <row r="49" spans="104:116" ht="13" x14ac:dyDescent="0.2"/>
    <row r="50" spans="104:116" ht="13" x14ac:dyDescent="0.2">
      <c r="CZ50" s="95"/>
      <c r="DA50" s="95"/>
      <c r="DB50" s="95"/>
      <c r="DC50" s="95"/>
      <c r="DD50" s="95"/>
      <c r="DE50" s="95"/>
      <c r="DF50" s="95"/>
      <c r="DG50" s="95"/>
      <c r="DH50" s="95"/>
      <c r="DI50" s="95"/>
      <c r="DJ50" s="95"/>
      <c r="DK50" s="95"/>
      <c r="DL50" s="95"/>
    </row>
    <row r="51" spans="104:116" ht="13" x14ac:dyDescent="0.2"/>
    <row r="52" spans="104:116" ht="13" x14ac:dyDescent="0.2"/>
    <row r="53" spans="104:116" ht="13" x14ac:dyDescent="0.2">
      <c r="DL53" s="9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95"/>
      <c r="DD67" s="95"/>
      <c r="DE67" s="95"/>
      <c r="DF67" s="95"/>
      <c r="DG67" s="95"/>
      <c r="DH67" s="95"/>
      <c r="DI67" s="95"/>
      <c r="DJ67" s="95"/>
      <c r="DK67" s="95"/>
      <c r="DL67" s="9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sKipfMrXXRx2RN/SS0ga0kqL37v4ELWHvWIeSUYOZm2VAJnmrOM7tScd7XG/8pRhDnmU4gZToTmqf5xAvZ66YQ==" saltValue="UhhDslr8PRqXDQOYnqlx5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50" customWidth="1"/>
    <col min="37" max="44" width="17" style="50" customWidth="1"/>
    <col min="45" max="45" width="6.08984375" style="96" customWidth="1"/>
    <col min="46" max="46" width="3" style="97" customWidth="1"/>
    <col min="47" max="47" width="19.08984375" style="50" hidden="1" customWidth="1"/>
    <col min="48" max="52" width="12.6328125" style="50" hidden="1" customWidth="1"/>
    <col min="53" max="53" width="8.6328125" style="50" hidden="1" customWidth="1"/>
    <col min="54" max="16384" width="8.6328125" style="50" hidden="1"/>
  </cols>
  <sheetData>
    <row r="1" spans="1:46" ht="13" x14ac:dyDescent="0.2">
      <c r="AS1" s="108"/>
      <c r="AT1" s="108"/>
    </row>
    <row r="2" spans="1:46" ht="13" x14ac:dyDescent="0.2">
      <c r="AS2" s="108"/>
      <c r="AT2" s="108"/>
    </row>
    <row r="3" spans="1:46" ht="13" x14ac:dyDescent="0.2">
      <c r="AS3" s="108"/>
      <c r="AT3" s="108"/>
    </row>
    <row r="4" spans="1:46" ht="13" x14ac:dyDescent="0.2">
      <c r="AS4" s="108"/>
      <c r="AT4" s="108"/>
    </row>
    <row r="5" spans="1:46" ht="16.5" x14ac:dyDescent="0.2">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221</v>
      </c>
      <c r="AL6" s="102"/>
      <c r="AM6" s="102"/>
      <c r="AN6" s="102"/>
      <c r="AO6" s="108"/>
      <c r="AP6" s="108"/>
      <c r="AQ6" s="108"/>
      <c r="AR6" s="108"/>
    </row>
    <row r="7" spans="1:46" ht="13"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3" t="s">
        <v>86</v>
      </c>
      <c r="AP7" s="144"/>
      <c r="AQ7" s="155" t="s">
        <v>501</v>
      </c>
      <c r="AR7" s="169"/>
    </row>
    <row r="8" spans="1:46" ht="13"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4"/>
      <c r="AP8" s="145" t="s">
        <v>502</v>
      </c>
      <c r="AQ8" s="156" t="s">
        <v>504</v>
      </c>
      <c r="AR8" s="170" t="s">
        <v>152</v>
      </c>
    </row>
    <row r="9" spans="1:46" ht="13"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6" t="s">
        <v>505</v>
      </c>
      <c r="AL9" s="1057"/>
      <c r="AM9" s="1057"/>
      <c r="AN9" s="1058"/>
      <c r="AO9" s="134">
        <v>2564001</v>
      </c>
      <c r="AP9" s="134">
        <v>68435</v>
      </c>
      <c r="AQ9" s="157">
        <v>56489</v>
      </c>
      <c r="AR9" s="171">
        <v>21.1</v>
      </c>
    </row>
    <row r="10" spans="1:46" ht="13"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6" t="s">
        <v>499</v>
      </c>
      <c r="AL10" s="1057"/>
      <c r="AM10" s="1057"/>
      <c r="AN10" s="1058"/>
      <c r="AO10" s="135">
        <v>476172</v>
      </c>
      <c r="AP10" s="135">
        <v>12709</v>
      </c>
      <c r="AQ10" s="158">
        <v>5759</v>
      </c>
      <c r="AR10" s="172">
        <v>120.7</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6" t="s">
        <v>207</v>
      </c>
      <c r="AL11" s="1057"/>
      <c r="AM11" s="1057"/>
      <c r="AN11" s="1058"/>
      <c r="AO11" s="135">
        <v>57083</v>
      </c>
      <c r="AP11" s="135">
        <v>1524</v>
      </c>
      <c r="AQ11" s="158">
        <v>8418</v>
      </c>
      <c r="AR11" s="172">
        <v>-81.900000000000006</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6" t="s">
        <v>395</v>
      </c>
      <c r="AL12" s="1057"/>
      <c r="AM12" s="1057"/>
      <c r="AN12" s="1058"/>
      <c r="AO12" s="135">
        <v>9922</v>
      </c>
      <c r="AP12" s="135">
        <v>265</v>
      </c>
      <c r="AQ12" s="158">
        <v>199</v>
      </c>
      <c r="AR12" s="172">
        <v>33.200000000000003</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6" t="s">
        <v>241</v>
      </c>
      <c r="AL13" s="1057"/>
      <c r="AM13" s="1057"/>
      <c r="AN13" s="1058"/>
      <c r="AO13" s="135" t="s">
        <v>201</v>
      </c>
      <c r="AP13" s="135" t="s">
        <v>201</v>
      </c>
      <c r="AQ13" s="158">
        <v>11</v>
      </c>
      <c r="AR13" s="172" t="s">
        <v>201</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6" t="s">
        <v>296</v>
      </c>
      <c r="AL14" s="1057"/>
      <c r="AM14" s="1057"/>
      <c r="AN14" s="1058"/>
      <c r="AO14" s="135">
        <v>63169</v>
      </c>
      <c r="AP14" s="135">
        <v>1686</v>
      </c>
      <c r="AQ14" s="158">
        <v>2749</v>
      </c>
      <c r="AR14" s="172">
        <v>-38.700000000000003</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6" t="s">
        <v>506</v>
      </c>
      <c r="AL15" s="1057"/>
      <c r="AM15" s="1057"/>
      <c r="AN15" s="1058"/>
      <c r="AO15" s="135">
        <v>3206</v>
      </c>
      <c r="AP15" s="135">
        <v>86</v>
      </c>
      <c r="AQ15" s="158">
        <v>1213</v>
      </c>
      <c r="AR15" s="172">
        <v>-92.9</v>
      </c>
    </row>
    <row r="16" spans="1:46" ht="13"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9" t="s">
        <v>315</v>
      </c>
      <c r="AL16" s="1060"/>
      <c r="AM16" s="1060"/>
      <c r="AN16" s="1061"/>
      <c r="AO16" s="135">
        <v>-149267</v>
      </c>
      <c r="AP16" s="135">
        <v>-3984</v>
      </c>
      <c r="AQ16" s="158">
        <v>-4842</v>
      </c>
      <c r="AR16" s="172">
        <v>-17.7</v>
      </c>
    </row>
    <row r="17" spans="1:46" ht="13"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9" t="s">
        <v>279</v>
      </c>
      <c r="AL17" s="1060"/>
      <c r="AM17" s="1060"/>
      <c r="AN17" s="1061"/>
      <c r="AO17" s="135">
        <v>3024286</v>
      </c>
      <c r="AP17" s="135">
        <v>80721</v>
      </c>
      <c r="AQ17" s="158">
        <v>69997</v>
      </c>
      <c r="AR17" s="172">
        <v>15.3</v>
      </c>
    </row>
    <row r="18" spans="1:46" ht="13"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179</v>
      </c>
      <c r="AL19" s="108"/>
      <c r="AM19" s="108"/>
      <c r="AN19" s="108"/>
      <c r="AO19" s="108"/>
      <c r="AP19" s="108"/>
      <c r="AQ19" s="108"/>
      <c r="AR19" s="108"/>
    </row>
    <row r="20" spans="1:46" ht="13"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507</v>
      </c>
      <c r="AP20" s="146" t="s">
        <v>337</v>
      </c>
      <c r="AQ20" s="159" t="s">
        <v>38</v>
      </c>
      <c r="AR20" s="173"/>
    </row>
    <row r="21" spans="1:46" s="98" customFormat="1" ht="13" x14ac:dyDescent="0.2">
      <c r="A21" s="100"/>
      <c r="AK21" s="1053" t="s">
        <v>508</v>
      </c>
      <c r="AL21" s="1054"/>
      <c r="AM21" s="1054"/>
      <c r="AN21" s="1055"/>
      <c r="AO21" s="137">
        <v>7.85</v>
      </c>
      <c r="AP21" s="147">
        <v>6.51</v>
      </c>
      <c r="AQ21" s="160">
        <v>1.34</v>
      </c>
      <c r="AS21" s="179"/>
      <c r="AT21" s="100"/>
    </row>
    <row r="22" spans="1:46" s="98" customFormat="1" ht="13" x14ac:dyDescent="0.2">
      <c r="A22" s="100"/>
      <c r="AK22" s="1053" t="s">
        <v>509</v>
      </c>
      <c r="AL22" s="1054"/>
      <c r="AM22" s="1054"/>
      <c r="AN22" s="1055"/>
      <c r="AO22" s="138">
        <v>98.8</v>
      </c>
      <c r="AP22" s="148">
        <v>97.2</v>
      </c>
      <c r="AQ22" s="161">
        <v>1.6</v>
      </c>
      <c r="AR22" s="149"/>
      <c r="AS22" s="179"/>
      <c r="AT22" s="100"/>
    </row>
    <row r="23" spans="1:46" s="98" customFormat="1" ht="13" x14ac:dyDescent="0.2">
      <c r="A23" s="100"/>
      <c r="AP23" s="149"/>
      <c r="AQ23" s="149"/>
      <c r="AR23" s="149"/>
      <c r="AS23" s="179"/>
      <c r="AT23" s="100"/>
    </row>
    <row r="24" spans="1:46" s="98" customFormat="1" ht="13" x14ac:dyDescent="0.2">
      <c r="A24" s="100"/>
      <c r="AP24" s="149"/>
      <c r="AQ24" s="149"/>
      <c r="AR24" s="149"/>
      <c r="AS24" s="179"/>
      <c r="AT24" s="100"/>
    </row>
    <row r="25" spans="1:46" s="98" customFormat="1" ht="13"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 x14ac:dyDescent="0.2">
      <c r="A26" s="102" t="s">
        <v>510</v>
      </c>
      <c r="AP26" s="149"/>
      <c r="AQ26" s="149"/>
      <c r="AR26" s="149"/>
      <c r="AS26" s="102"/>
      <c r="AT26" s="102"/>
    </row>
    <row r="27" spans="1:46" ht="13" x14ac:dyDescent="0.2">
      <c r="A27" s="103"/>
      <c r="AO27" s="108"/>
      <c r="AP27" s="108"/>
      <c r="AQ27" s="108"/>
      <c r="AR27" s="108"/>
      <c r="AS27" s="108"/>
      <c r="AT27" s="108"/>
    </row>
    <row r="28" spans="1:46" ht="16.5" x14ac:dyDescent="0.2">
      <c r="A28" s="99" t="s">
        <v>269</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ht="13"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3" t="s">
        <v>86</v>
      </c>
      <c r="AP30" s="144"/>
      <c r="AQ30" s="155" t="s">
        <v>501</v>
      </c>
      <c r="AR30" s="169"/>
    </row>
    <row r="31" spans="1:46" ht="13"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4"/>
      <c r="AP31" s="145" t="s">
        <v>502</v>
      </c>
      <c r="AQ31" s="156" t="s">
        <v>504</v>
      </c>
      <c r="AR31" s="170" t="s">
        <v>152</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7" t="s">
        <v>511</v>
      </c>
      <c r="AL32" s="1048"/>
      <c r="AM32" s="1048"/>
      <c r="AN32" s="1049"/>
      <c r="AO32" s="135">
        <v>1578412</v>
      </c>
      <c r="AP32" s="135">
        <v>42129</v>
      </c>
      <c r="AQ32" s="162">
        <v>31531</v>
      </c>
      <c r="AR32" s="172">
        <v>33.6</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7" t="s">
        <v>512</v>
      </c>
      <c r="AL33" s="1048"/>
      <c r="AM33" s="1048"/>
      <c r="AN33" s="1049"/>
      <c r="AO33" s="135" t="s">
        <v>201</v>
      </c>
      <c r="AP33" s="135" t="s">
        <v>201</v>
      </c>
      <c r="AQ33" s="162" t="s">
        <v>201</v>
      </c>
      <c r="AR33" s="172" t="s">
        <v>201</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7" t="s">
        <v>56</v>
      </c>
      <c r="AL34" s="1048"/>
      <c r="AM34" s="1048"/>
      <c r="AN34" s="1049"/>
      <c r="AO34" s="135" t="s">
        <v>201</v>
      </c>
      <c r="AP34" s="135" t="s">
        <v>201</v>
      </c>
      <c r="AQ34" s="162" t="s">
        <v>201</v>
      </c>
      <c r="AR34" s="172" t="s">
        <v>201</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7" t="s">
        <v>513</v>
      </c>
      <c r="AL35" s="1048"/>
      <c r="AM35" s="1048"/>
      <c r="AN35" s="1049"/>
      <c r="AO35" s="135">
        <v>635421</v>
      </c>
      <c r="AP35" s="135">
        <v>16960</v>
      </c>
      <c r="AQ35" s="162">
        <v>9647</v>
      </c>
      <c r="AR35" s="172">
        <v>75.8</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7" t="s">
        <v>32</v>
      </c>
      <c r="AL36" s="1048"/>
      <c r="AM36" s="1048"/>
      <c r="AN36" s="1049"/>
      <c r="AO36" s="135" t="s">
        <v>201</v>
      </c>
      <c r="AP36" s="135" t="s">
        <v>201</v>
      </c>
      <c r="AQ36" s="162">
        <v>2316</v>
      </c>
      <c r="AR36" s="172" t="s">
        <v>201</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7" t="s">
        <v>350</v>
      </c>
      <c r="AL37" s="1048"/>
      <c r="AM37" s="1048"/>
      <c r="AN37" s="1049"/>
      <c r="AO37" s="135">
        <v>422360</v>
      </c>
      <c r="AP37" s="135">
        <v>11273</v>
      </c>
      <c r="AQ37" s="162">
        <v>1006</v>
      </c>
      <c r="AR37" s="172">
        <v>1020.6</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0" t="s">
        <v>514</v>
      </c>
      <c r="AL38" s="1051"/>
      <c r="AM38" s="1051"/>
      <c r="AN38" s="1052"/>
      <c r="AO38" s="139" t="s">
        <v>201</v>
      </c>
      <c r="AP38" s="139" t="s">
        <v>201</v>
      </c>
      <c r="AQ38" s="163">
        <v>1</v>
      </c>
      <c r="AR38" s="161" t="s">
        <v>201</v>
      </c>
      <c r="AS38" s="182"/>
    </row>
    <row r="39" spans="1:46" ht="13"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0" t="s">
        <v>84</v>
      </c>
      <c r="AL39" s="1051"/>
      <c r="AM39" s="1051"/>
      <c r="AN39" s="1052"/>
      <c r="AO39" s="135">
        <v>-450674</v>
      </c>
      <c r="AP39" s="135">
        <v>-12029</v>
      </c>
      <c r="AQ39" s="162">
        <v>-3160</v>
      </c>
      <c r="AR39" s="172">
        <v>280.7</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7" t="s">
        <v>515</v>
      </c>
      <c r="AL40" s="1048"/>
      <c r="AM40" s="1048"/>
      <c r="AN40" s="1049"/>
      <c r="AO40" s="135">
        <v>-1202665</v>
      </c>
      <c r="AP40" s="135">
        <v>-32100</v>
      </c>
      <c r="AQ40" s="162">
        <v>-28415</v>
      </c>
      <c r="AR40" s="172">
        <v>13</v>
      </c>
      <c r="AS40" s="182"/>
    </row>
    <row r="41" spans="1:46" ht="13"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7" t="s">
        <v>385</v>
      </c>
      <c r="AL41" s="1038"/>
      <c r="AM41" s="1038"/>
      <c r="AN41" s="1039"/>
      <c r="AO41" s="135">
        <v>982854</v>
      </c>
      <c r="AP41" s="135">
        <v>26233</v>
      </c>
      <c r="AQ41" s="162">
        <v>12925</v>
      </c>
      <c r="AR41" s="172">
        <v>103</v>
      </c>
      <c r="AS41" s="182"/>
    </row>
    <row r="42" spans="1:46" ht="13"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364</v>
      </c>
      <c r="AL42" s="108"/>
      <c r="AM42" s="108"/>
      <c r="AN42" s="108"/>
      <c r="AO42" s="108"/>
      <c r="AP42" s="108"/>
      <c r="AQ42" s="149"/>
      <c r="AR42" s="149"/>
      <c r="AS42" s="182"/>
    </row>
    <row r="43" spans="1:46" ht="13"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516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5" t="s">
        <v>86</v>
      </c>
      <c r="AN49" s="1040" t="s">
        <v>439</v>
      </c>
      <c r="AO49" s="1041"/>
      <c r="AP49" s="1041"/>
      <c r="AQ49" s="1041"/>
      <c r="AR49" s="1042"/>
    </row>
    <row r="50" spans="1:44" ht="13"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6"/>
      <c r="AN50" s="131" t="s">
        <v>490</v>
      </c>
      <c r="AO50" s="141" t="s">
        <v>491</v>
      </c>
      <c r="AP50" s="152" t="s">
        <v>518</v>
      </c>
      <c r="AQ50" s="165" t="s">
        <v>384</v>
      </c>
      <c r="AR50" s="175" t="s">
        <v>519</v>
      </c>
    </row>
    <row r="51" spans="1:44" ht="13"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309</v>
      </c>
      <c r="AL51" s="120"/>
      <c r="AM51" s="125">
        <v>1994312</v>
      </c>
      <c r="AN51" s="132">
        <v>53263</v>
      </c>
      <c r="AO51" s="142">
        <v>63.6</v>
      </c>
      <c r="AP51" s="153">
        <v>53292</v>
      </c>
      <c r="AQ51" s="166">
        <v>0</v>
      </c>
      <c r="AR51" s="176">
        <v>63.6</v>
      </c>
    </row>
    <row r="52" spans="1:44" ht="13"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281</v>
      </c>
      <c r="AM52" s="126">
        <v>949192</v>
      </c>
      <c r="AN52" s="133">
        <v>25350</v>
      </c>
      <c r="AO52" s="143">
        <v>30.6</v>
      </c>
      <c r="AP52" s="154">
        <v>28900</v>
      </c>
      <c r="AQ52" s="167">
        <v>18.899999999999999</v>
      </c>
      <c r="AR52" s="177">
        <v>11.7</v>
      </c>
    </row>
    <row r="53" spans="1:44" ht="13"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3488821</v>
      </c>
      <c r="AN53" s="132">
        <v>92795</v>
      </c>
      <c r="AO53" s="142">
        <v>74.2</v>
      </c>
      <c r="AP53" s="153">
        <v>49919</v>
      </c>
      <c r="AQ53" s="166">
        <v>-6.3</v>
      </c>
      <c r="AR53" s="176">
        <v>80.5</v>
      </c>
    </row>
    <row r="54" spans="1:44" ht="13"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281</v>
      </c>
      <c r="AM54" s="126">
        <v>2160355</v>
      </c>
      <c r="AN54" s="133">
        <v>57461</v>
      </c>
      <c r="AO54" s="143">
        <v>126.7</v>
      </c>
      <c r="AP54" s="154">
        <v>26398</v>
      </c>
      <c r="AQ54" s="167">
        <v>-8.6999999999999993</v>
      </c>
      <c r="AR54" s="177">
        <v>135.4</v>
      </c>
    </row>
    <row r="55" spans="1:44" ht="13"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1879671</v>
      </c>
      <c r="AN55" s="132">
        <v>50050</v>
      </c>
      <c r="AO55" s="142">
        <v>-46.1</v>
      </c>
      <c r="AP55" s="153">
        <v>47738</v>
      </c>
      <c r="AQ55" s="166">
        <v>-4.4000000000000004</v>
      </c>
      <c r="AR55" s="176">
        <v>-41.7</v>
      </c>
    </row>
    <row r="56" spans="1:44" ht="13"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281</v>
      </c>
      <c r="AM56" s="126">
        <v>1643390</v>
      </c>
      <c r="AN56" s="133">
        <v>43758</v>
      </c>
      <c r="AO56" s="143">
        <v>-23.8</v>
      </c>
      <c r="AP56" s="154">
        <v>24937</v>
      </c>
      <c r="AQ56" s="167">
        <v>-5.5</v>
      </c>
      <c r="AR56" s="177">
        <v>-18.3</v>
      </c>
    </row>
    <row r="57" spans="1:44" ht="13"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2518150</v>
      </c>
      <c r="AN57" s="132">
        <v>67049</v>
      </c>
      <c r="AO57" s="142">
        <v>34</v>
      </c>
      <c r="AP57" s="153">
        <v>52191</v>
      </c>
      <c r="AQ57" s="166">
        <v>9.3000000000000007</v>
      </c>
      <c r="AR57" s="176">
        <v>24.7</v>
      </c>
    </row>
    <row r="58" spans="1:44" ht="13"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281</v>
      </c>
      <c r="AM58" s="126">
        <v>2080812</v>
      </c>
      <c r="AN58" s="133">
        <v>55404</v>
      </c>
      <c r="AO58" s="143">
        <v>26.6</v>
      </c>
      <c r="AP58" s="154">
        <v>24843</v>
      </c>
      <c r="AQ58" s="167">
        <v>-0.4</v>
      </c>
      <c r="AR58" s="177">
        <v>27</v>
      </c>
    </row>
    <row r="59" spans="1:44" ht="13"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503</v>
      </c>
      <c r="AL59" s="120"/>
      <c r="AM59" s="125">
        <v>1759658</v>
      </c>
      <c r="AN59" s="132">
        <v>46967</v>
      </c>
      <c r="AO59" s="142">
        <v>-30</v>
      </c>
      <c r="AP59" s="153">
        <v>47387</v>
      </c>
      <c r="AQ59" s="166">
        <v>-9.1999999999999993</v>
      </c>
      <c r="AR59" s="176">
        <v>-20.8</v>
      </c>
    </row>
    <row r="60" spans="1:44" ht="13"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281</v>
      </c>
      <c r="AM60" s="126">
        <v>1140645</v>
      </c>
      <c r="AN60" s="133">
        <v>30445</v>
      </c>
      <c r="AO60" s="143">
        <v>-45</v>
      </c>
      <c r="AP60" s="154">
        <v>24928</v>
      </c>
      <c r="AQ60" s="167">
        <v>0.3</v>
      </c>
      <c r="AR60" s="177">
        <v>-45.3</v>
      </c>
    </row>
    <row r="61" spans="1:44" ht="13"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520</v>
      </c>
      <c r="AL61" s="123"/>
      <c r="AM61" s="125">
        <v>2328122</v>
      </c>
      <c r="AN61" s="132">
        <v>62025</v>
      </c>
      <c r="AO61" s="142">
        <v>19.100000000000001</v>
      </c>
      <c r="AP61" s="153">
        <v>50105</v>
      </c>
      <c r="AQ61" s="168">
        <v>-2.1</v>
      </c>
      <c r="AR61" s="176">
        <v>21.2</v>
      </c>
    </row>
    <row r="62" spans="1:44" ht="13"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281</v>
      </c>
      <c r="AM62" s="126">
        <v>1594879</v>
      </c>
      <c r="AN62" s="133">
        <v>42484</v>
      </c>
      <c r="AO62" s="143">
        <v>23</v>
      </c>
      <c r="AP62" s="154">
        <v>26001</v>
      </c>
      <c r="AQ62" s="167">
        <v>0.9</v>
      </c>
      <c r="AR62" s="177">
        <v>22.1</v>
      </c>
    </row>
    <row r="63" spans="1:44" ht="13"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 hidden="1" x14ac:dyDescent="0.2">
      <c r="AK70" s="108"/>
      <c r="AL70" s="108"/>
      <c r="AM70" s="108"/>
      <c r="AN70" s="108"/>
      <c r="AO70" s="108"/>
      <c r="AP70" s="108"/>
      <c r="AQ70" s="108"/>
      <c r="AR70" s="108"/>
    </row>
    <row r="71" spans="1:46" ht="13" hidden="1" x14ac:dyDescent="0.2">
      <c r="AK71" s="108"/>
      <c r="AL71" s="108"/>
      <c r="AM71" s="108"/>
      <c r="AN71" s="108"/>
      <c r="AO71" s="108"/>
      <c r="AP71" s="108"/>
      <c r="AQ71" s="108"/>
      <c r="AR71" s="108"/>
    </row>
    <row r="72" spans="1:46" ht="13" hidden="1" x14ac:dyDescent="0.2">
      <c r="AK72" s="108"/>
      <c r="AL72" s="108"/>
      <c r="AM72" s="108"/>
      <c r="AN72" s="108"/>
      <c r="AO72" s="108"/>
      <c r="AP72" s="108"/>
      <c r="AQ72" s="108"/>
      <c r="AR72" s="108"/>
    </row>
    <row r="73" spans="1:46" ht="13" hidden="1" x14ac:dyDescent="0.2">
      <c r="AK73" s="108"/>
      <c r="AL73" s="108"/>
      <c r="AM73" s="108"/>
      <c r="AN73" s="108"/>
      <c r="AO73" s="108"/>
      <c r="AP73" s="108"/>
      <c r="AQ73" s="108"/>
      <c r="AR73" s="108"/>
    </row>
    <row r="74" spans="1:46" ht="13" hidden="1" x14ac:dyDescent="0.2"/>
  </sheetData>
  <sheetProtection algorithmName="SHA-512" hashValue="2F490FKLQYOT+0dc8XZn3bjN+PxPchVDHnbar3b+u0Gcx3QwNwR7R8amBXfIX986VXNOcqok64/LfNfAibu1cg==" saltValue="zdZzum8mhZQyz0xsOU821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2"/>
  <cols>
    <col min="1" max="125" width="2.4531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 x14ac:dyDescent="0.2">
      <c r="B2" s="95"/>
      <c r="DG2" s="95"/>
    </row>
    <row r="3" spans="2:125" ht="13"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 x14ac:dyDescent="0.2"/>
    <row r="5" spans="2:125" ht="13" x14ac:dyDescent="0.2"/>
    <row r="6" spans="2:125" ht="13" x14ac:dyDescent="0.2"/>
    <row r="7" spans="2:125" ht="13" x14ac:dyDescent="0.2"/>
    <row r="8" spans="2:125" ht="13" x14ac:dyDescent="0.2"/>
    <row r="9" spans="2:125" ht="13" x14ac:dyDescent="0.2">
      <c r="DU9" s="9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5"/>
    </row>
    <row r="18" spans="125:125" ht="13" x14ac:dyDescent="0.2"/>
    <row r="19" spans="125:125" ht="13" x14ac:dyDescent="0.2"/>
    <row r="20" spans="125:125" ht="13" x14ac:dyDescent="0.2">
      <c r="DU20" s="95"/>
    </row>
    <row r="21" spans="125:125" ht="13" x14ac:dyDescent="0.2">
      <c r="DU21" s="9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5"/>
    </row>
    <row r="29" spans="125:125" ht="13" x14ac:dyDescent="0.2"/>
    <row r="30" spans="125:125" ht="13" x14ac:dyDescent="0.2"/>
    <row r="31" spans="125:125" ht="13" x14ac:dyDescent="0.2"/>
    <row r="32" spans="125:125" ht="13" x14ac:dyDescent="0.2"/>
    <row r="33" spans="2:125" ht="13" x14ac:dyDescent="0.2">
      <c r="B33" s="95"/>
      <c r="G33" s="95"/>
      <c r="I33" s="95"/>
    </row>
    <row r="34" spans="2:125" ht="13" x14ac:dyDescent="0.2">
      <c r="C34" s="95"/>
      <c r="P34" s="95"/>
      <c r="DE34" s="95"/>
      <c r="DH34" s="95"/>
    </row>
    <row r="35" spans="2:125" ht="13" x14ac:dyDescent="0.2">
      <c r="D35" s="95"/>
      <c r="E35" s="95"/>
      <c r="DG35" s="95"/>
      <c r="DJ35" s="95"/>
      <c r="DP35" s="95"/>
      <c r="DQ35" s="95"/>
      <c r="DR35" s="95"/>
      <c r="DS35" s="95"/>
      <c r="DT35" s="95"/>
      <c r="DU35" s="95"/>
    </row>
    <row r="36" spans="2:125" ht="13"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 x14ac:dyDescent="0.2">
      <c r="DU37" s="95"/>
    </row>
    <row r="38" spans="2:125" ht="13" x14ac:dyDescent="0.2">
      <c r="DT38" s="95"/>
      <c r="DU38" s="95"/>
    </row>
    <row r="39" spans="2:125" ht="13" x14ac:dyDescent="0.2"/>
    <row r="40" spans="2:125" ht="13" x14ac:dyDescent="0.2">
      <c r="DH40" s="95"/>
    </row>
    <row r="41" spans="2:125" ht="13" x14ac:dyDescent="0.2">
      <c r="DE41" s="95"/>
    </row>
    <row r="42" spans="2:125" ht="13" x14ac:dyDescent="0.2">
      <c r="DG42" s="95"/>
      <c r="DJ42" s="95"/>
    </row>
    <row r="43" spans="2:125" ht="13"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 x14ac:dyDescent="0.2">
      <c r="DU44" s="95"/>
    </row>
    <row r="45" spans="2:125" ht="13" x14ac:dyDescent="0.2"/>
    <row r="46" spans="2:125" ht="13" x14ac:dyDescent="0.2"/>
    <row r="47" spans="2:125" ht="13" x14ac:dyDescent="0.2"/>
    <row r="48" spans="2:125" ht="13" x14ac:dyDescent="0.2">
      <c r="DT48" s="95"/>
      <c r="DU48" s="95"/>
    </row>
    <row r="49" spans="120:125" ht="13" x14ac:dyDescent="0.2">
      <c r="DU49" s="95"/>
    </row>
    <row r="50" spans="120:125" ht="13" x14ac:dyDescent="0.2">
      <c r="DU50" s="95"/>
    </row>
    <row r="51" spans="120:125" ht="13" x14ac:dyDescent="0.2">
      <c r="DP51" s="95"/>
      <c r="DQ51" s="95"/>
      <c r="DR51" s="95"/>
      <c r="DS51" s="95"/>
      <c r="DT51" s="95"/>
      <c r="DU51" s="95"/>
    </row>
    <row r="52" spans="120:125" ht="13" x14ac:dyDescent="0.2"/>
    <row r="53" spans="120:125" ht="13" x14ac:dyDescent="0.2"/>
    <row r="54" spans="120:125" ht="13" x14ac:dyDescent="0.2">
      <c r="DU54" s="95"/>
    </row>
    <row r="55" spans="120:125" ht="13" x14ac:dyDescent="0.2"/>
    <row r="56" spans="120:125" ht="13" x14ac:dyDescent="0.2"/>
    <row r="57" spans="120:125" ht="13" x14ac:dyDescent="0.2"/>
    <row r="58" spans="120:125" ht="13" x14ac:dyDescent="0.2">
      <c r="DU58" s="95"/>
    </row>
    <row r="59" spans="120:125" ht="13" x14ac:dyDescent="0.2"/>
    <row r="60" spans="120:125" ht="13" x14ac:dyDescent="0.2"/>
    <row r="61" spans="120:125" ht="13" x14ac:dyDescent="0.2"/>
    <row r="62" spans="120:125" ht="13" x14ac:dyDescent="0.2"/>
    <row r="63" spans="120:125" ht="13" x14ac:dyDescent="0.2">
      <c r="DU63" s="95"/>
    </row>
    <row r="64" spans="120:125" ht="13" x14ac:dyDescent="0.2">
      <c r="DT64" s="95"/>
      <c r="DU64" s="95"/>
    </row>
    <row r="65" spans="123:125" ht="13" x14ac:dyDescent="0.2"/>
    <row r="66" spans="123:125" ht="13" x14ac:dyDescent="0.2"/>
    <row r="67" spans="123:125" ht="13" x14ac:dyDescent="0.2"/>
    <row r="68" spans="123:125" ht="13" x14ac:dyDescent="0.2"/>
    <row r="69" spans="123:125" ht="13" x14ac:dyDescent="0.2">
      <c r="DS69" s="95"/>
      <c r="DT69" s="95"/>
      <c r="DU69" s="9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5"/>
    </row>
    <row r="83" spans="116:125" ht="13" x14ac:dyDescent="0.2">
      <c r="DM83" s="95"/>
      <c r="DN83" s="95"/>
      <c r="DO83" s="95"/>
      <c r="DP83" s="95"/>
      <c r="DQ83" s="95"/>
      <c r="DR83" s="95"/>
      <c r="DS83" s="95"/>
      <c r="DT83" s="95"/>
      <c r="DU83" s="95"/>
    </row>
    <row r="84" spans="116:125" ht="13" x14ac:dyDescent="0.2"/>
    <row r="85" spans="116:125" ht="13" x14ac:dyDescent="0.2"/>
    <row r="86" spans="116:125" ht="13" x14ac:dyDescent="0.2"/>
    <row r="87" spans="116:125" ht="13" x14ac:dyDescent="0.2"/>
    <row r="88" spans="116:125" ht="13" x14ac:dyDescent="0.2">
      <c r="DU88" s="9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nk9SGjwUeux6MiaG7MS3kh3xNDg3tonn0hXmID0GVa0GN+qSGjXtP6/qHcNZftyJMLyBcSQCIsL3DHe/R0jfg==" saltValue="webOB7tIQlkkaJv4g5pZ/A=="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2"/>
  <cols>
    <col min="1" max="125" width="2.4531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 x14ac:dyDescent="0.2">
      <c r="B2" s="95"/>
      <c r="T2" s="95"/>
    </row>
    <row r="3" spans="1:125" ht="13"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5"/>
      <c r="G33" s="95"/>
      <c r="I33" s="95"/>
    </row>
    <row r="34" spans="2:125" ht="13" x14ac:dyDescent="0.2">
      <c r="C34" s="95"/>
      <c r="P34" s="95"/>
      <c r="R34" s="95"/>
      <c r="U34" s="95"/>
    </row>
    <row r="35" spans="2:125" ht="13"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 x14ac:dyDescent="0.2">
      <c r="F36" s="95"/>
      <c r="H36" s="95"/>
      <c r="J36" s="95"/>
      <c r="K36" s="95"/>
      <c r="L36" s="95"/>
      <c r="M36" s="95"/>
      <c r="N36" s="95"/>
      <c r="O36" s="95"/>
      <c r="Q36" s="95"/>
      <c r="S36" s="95"/>
      <c r="V36" s="95"/>
    </row>
    <row r="37" spans="2:125" ht="13" x14ac:dyDescent="0.2"/>
    <row r="38" spans="2:125" ht="13" x14ac:dyDescent="0.2"/>
    <row r="39" spans="2:125" ht="13" x14ac:dyDescent="0.2"/>
    <row r="40" spans="2:125" ht="13" x14ac:dyDescent="0.2">
      <c r="U40" s="95"/>
    </row>
    <row r="41" spans="2:125" ht="13" x14ac:dyDescent="0.2">
      <c r="R41" s="95"/>
    </row>
    <row r="42" spans="2:125" ht="13"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 x14ac:dyDescent="0.2">
      <c r="Q43" s="95"/>
      <c r="S43" s="95"/>
      <c r="V43" s="9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0WCXuucFh2T8RgoYpjP3CuVSMO/nHrN53z0RIq5Z9Jv72KVI167CpGNixFK/a8WD+Ymo/5mDJ5oHSLLOK2tYA==" saltValue="2Clbo1buCePvakzv4zBL4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50" customWidth="1"/>
    <col min="2" max="16" width="14.63281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5">
      <c r="B46" s="184" t="s">
        <v>5</v>
      </c>
      <c r="C46" s="188"/>
      <c r="D46" s="188"/>
      <c r="E46" s="189" t="s">
        <v>13</v>
      </c>
      <c r="F46" s="190" t="s">
        <v>522</v>
      </c>
      <c r="G46" s="194" t="s">
        <v>381</v>
      </c>
      <c r="H46" s="194" t="s">
        <v>222</v>
      </c>
      <c r="I46" s="194" t="s">
        <v>413</v>
      </c>
      <c r="J46" s="199" t="s">
        <v>523</v>
      </c>
    </row>
    <row r="47" spans="2:10" ht="57.75" customHeight="1" x14ac:dyDescent="0.2">
      <c r="B47" s="185"/>
      <c r="C47" s="1062" t="s">
        <v>3</v>
      </c>
      <c r="D47" s="1062"/>
      <c r="E47" s="1063"/>
      <c r="F47" s="191">
        <v>9.91</v>
      </c>
      <c r="G47" s="195">
        <v>14.48</v>
      </c>
      <c r="H47" s="195">
        <v>11.65</v>
      </c>
      <c r="I47" s="195">
        <v>7.99</v>
      </c>
      <c r="J47" s="200">
        <v>8.17</v>
      </c>
    </row>
    <row r="48" spans="2:10" ht="57.75" customHeight="1" x14ac:dyDescent="0.2">
      <c r="B48" s="186"/>
      <c r="C48" s="1064" t="s">
        <v>9</v>
      </c>
      <c r="D48" s="1064"/>
      <c r="E48" s="1065"/>
      <c r="F48" s="192">
        <v>0.67</v>
      </c>
      <c r="G48" s="196">
        <v>0.74</v>
      </c>
      <c r="H48" s="196">
        <v>0.64</v>
      </c>
      <c r="I48" s="196">
        <v>0.61</v>
      </c>
      <c r="J48" s="201">
        <v>0.66</v>
      </c>
    </row>
    <row r="49" spans="2:10" ht="57.75" customHeight="1" x14ac:dyDescent="0.2">
      <c r="B49" s="187"/>
      <c r="C49" s="1066" t="s">
        <v>12</v>
      </c>
      <c r="D49" s="1066"/>
      <c r="E49" s="1067"/>
      <c r="F49" s="193">
        <v>0.97</v>
      </c>
      <c r="G49" s="197">
        <v>4.4400000000000004</v>
      </c>
      <c r="H49" s="197" t="s">
        <v>524</v>
      </c>
      <c r="I49" s="197" t="s">
        <v>525</v>
      </c>
      <c r="J49" s="202">
        <v>0.06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0VKt0aIBl7sYzvahyOZ7dTEjwRtOjfTYc8m+kQTrszHbUO2haXX430fEfo9Vb8jeyfkwWPyM8wZdJ9J7s+Cgw==" saltValue="Nak1CYmp0uKJdClj+hAn/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2020-03-26T00:16:19Z</cp:lastPrinted>
  <dcterms:created xsi:type="dcterms:W3CDTF">2020-03-25T08:22:41Z</dcterms:created>
  <dcterms:modified xsi:type="dcterms:W3CDTF">2020-10-26T05:03:12Z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2020-03-25T08:22:41Z</vt:filetime>
  </property>
</Properties>
</file>