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A5832126-D313-4227-8D7F-78C95781DE91}" xr6:coauthVersionLast="36" xr6:coauthVersionMax="36" xr10:uidLastSave="{00000000-0000-0000-0000-000000000000}"/>
  <bookViews>
    <workbookView xWindow="0" yWindow="0" windowWidth="19200" windowHeight="6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s="1"/>
  <c r="DG41" i="10"/>
  <c r="CQ41" i="10"/>
  <c r="CO41" i="10" s="1"/>
  <c r="BY41" i="10"/>
  <c r="BE41" i="10"/>
  <c r="AM41" i="10"/>
  <c r="U41" i="10"/>
  <c r="E41" i="10"/>
  <c r="C41" i="10"/>
  <c r="DG40" i="10"/>
  <c r="CQ40" i="10"/>
  <c r="CO40" i="10" s="1"/>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s="1"/>
  <c r="DG37" i="10"/>
  <c r="CQ37" i="10"/>
  <c r="CO37" i="10" s="1"/>
  <c r="BY37" i="10"/>
  <c r="BE37" i="10"/>
  <c r="AM37" i="10"/>
  <c r="U37" i="10"/>
  <c r="E37" i="10"/>
  <c r="C37" i="10"/>
  <c r="DG36" i="10"/>
  <c r="CQ36" i="10"/>
  <c r="CO36" i="10" s="1"/>
  <c r="BY36" i="10"/>
  <c r="BE36" i="10"/>
  <c r="AO36" i="10"/>
  <c r="W36" i="10"/>
  <c r="E36" i="10"/>
  <c r="C36" i="10"/>
  <c r="DG35" i="10"/>
  <c r="CQ35" i="10"/>
  <c r="CO35" i="10"/>
  <c r="BY35" i="10"/>
  <c r="BE35" i="10"/>
  <c r="AO35" i="10"/>
  <c r="W35" i="10"/>
  <c r="E35" i="10"/>
  <c r="C35" i="10"/>
  <c r="DG34" i="10"/>
  <c r="CQ34" i="10"/>
  <c r="BY34" i="10"/>
  <c r="BE34" i="10"/>
  <c r="AO34" i="10"/>
  <c r="W34" i="10"/>
  <c r="E34" i="10"/>
  <c r="C34" i="10"/>
  <c r="U34" i="10" l="1"/>
  <c r="U35" i="10" l="1"/>
  <c r="U36" i="10" s="1"/>
  <c r="AM34" i="10" s="1"/>
  <c r="AM35" i="10" l="1"/>
  <c r="AM36" i="10" s="1"/>
  <c r="BW34" i="10"/>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<sst xmlns="http://schemas.openxmlformats.org/spreadsheetml/2006/main" count="1115" uniqueCount="555">
  <si>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</si>
  <si>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</si>
  <si>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</si>
  <si>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</si>
  <si>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-0.5</t>
  </si>
  <si>
    <t>（参考）</t>
    <rPh sb="1" eb="3">
      <t>サンコウ</t>
    </rPh>
    <phoneticPr fontId="5"/>
  </si>
  <si>
    <t>第2次</t>
    <rPh sb="0" eb="1">
      <t>ダイ</t>
    </rPh>
    <rPh sb="2" eb="3">
      <t>ジ</t>
    </rPh>
    <phoneticPr fontId="5"/>
  </si>
  <si>
    <t>(Ｂ)</t>
  </si>
  <si>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</si>
  <si>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</si>
  <si>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</si>
  <si>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</si>
  <si>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</si>
  <si>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</si>
  <si>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</si>
  <si>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</si>
  <si>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</si>
  <si>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</si>
  <si>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</si>
  <si>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</si>
  <si>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</si>
  <si>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</si>
  <si>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</si>
  <si>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</si>
  <si>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</si>
  <si>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</si>
  <si>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</si>
  <si>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</si>
  <si>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</si>
  <si>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</si>
  <si>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</si>
  <si>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</si>
  <si>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</si>
  <si>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</si>
  <si>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</si>
  <si>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</si>
  <si>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</si>
  <si>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</si>
  <si>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</si>
  <si>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</si>
  <si>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</si>
  <si>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</si>
  <si>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</si>
  <si>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</si>
  <si>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</si>
  <si>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</si>
  <si>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</si>
  <si>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</si>
  <si>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</si>
  <si>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</si>
  <si>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</si>
  <si>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</si>
  <si>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</si>
  <si>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</si>
  <si>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</si>
  <si>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</si>
  <si>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</si>
  <si>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</si>
  <si>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</si>
  <si>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</si>
  <si>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</si>
  <si>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</si>
  <si>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</si>
  <si>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</si>
  <si>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</si>
  <si>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</si>
  <si>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</si>
  <si>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</si>
  <si>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</si>
  <si>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</si>
  <si>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</si>
  <si>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</si>
  <si>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</si>
  <si>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</si>
  <si>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</si>
  <si>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</si>
  <si>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</si>
  <si>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</si>
  <si>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病院事業特別会計</t>
  </si>
  <si>
    <t>連結実質赤字額</t>
  </si>
  <si>
    <t>精華町</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</si>
  <si>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</si>
  <si>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</si>
  <si>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</si>
  <si>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</si>
  <si>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</si>
  <si>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</si>
  <si>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</si>
  <si>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</si>
  <si>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</si>
  <si>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</si>
  <si>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</si>
  <si>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</si>
  <si>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</si>
  <si>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</si>
  <si>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</si>
  <si>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</si>
  <si>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</si>
  <si>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</si>
  <si>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</si>
  <si>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</si>
  <si>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</si>
  <si>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</si>
  <si>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</si>
  <si>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</si>
  <si>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</si>
  <si>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</si>
  <si>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</si>
  <si>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</si>
  <si>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</si>
  <si>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相楽郡広域事務組合（相楽地区ふるさと市町村圏振興事業特別会計）</t>
  </si>
  <si>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</si>
  <si>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</si>
  <si>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</si>
  <si>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</si>
  <si>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</si>
  <si>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</si>
  <si>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</si>
  <si>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</si>
  <si>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</si>
  <si>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</si>
  <si>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</si>
  <si>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</si>
  <si>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</si>
  <si>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</si>
  <si>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</si>
  <si>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</si>
  <si>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</si>
  <si>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</si>
  <si>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</si>
  <si>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</si>
  <si>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</si>
  <si>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</si>
  <si>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</si>
  <si>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</si>
  <si>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</si>
  <si>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</si>
  <si>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</si>
  <si>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</si>
  <si>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</si>
  <si>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</si>
  <si>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H30末</t>
  </si>
  <si>
    <t>Ⅴ－２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</si>
  <si>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</si>
  <si>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</si>
  <si>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</si>
  <si>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</si>
  <si>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</si>
  <si>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</si>
  <si>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</si>
  <si>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</si>
  <si>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</si>
  <si>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</si>
  <si>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</si>
  <si>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</si>
  <si>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</si>
  <si>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</si>
  <si>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</si>
  <si>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</si>
  <si>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</si>
  <si>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</si>
  <si>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</si>
  <si>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</si>
  <si>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</si>
  <si>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</si>
  <si>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</si>
  <si>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債務負担行為</t>
    <rPh sb="0" eb="2">
      <t>サイム</t>
    </rPh>
    <rPh sb="2" eb="4">
      <t>フタン</t>
    </rPh>
    <rPh sb="4" eb="6">
      <t>コウイ</t>
    </rPh>
    <phoneticPr fontId="5"/>
  </si>
  <si>
    <t>2-7</t>
  </si>
  <si>
    <t>旧法による税</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</si>
  <si>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</si>
  <si>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</si>
  <si>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</si>
  <si>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</si>
  <si>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</si>
  <si>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</si>
  <si>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</si>
  <si>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</si>
  <si>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</si>
  <si>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</si>
  <si>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</si>
  <si>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</si>
  <si>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</si>
  <si>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</si>
  <si>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</si>
  <si>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</si>
  <si>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</si>
  <si>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</si>
  <si>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</si>
  <si>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</si>
  <si>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宅地開発事業に関する諸施設整備基金</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</si>
  <si>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</si>
  <si>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</si>
  <si>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</si>
  <si>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</si>
  <si>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</si>
  <si>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</si>
  <si>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</si>
  <si>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</si>
  <si>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</si>
  <si>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</si>
  <si>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</si>
  <si>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</si>
  <si>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</si>
  <si>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</si>
  <si>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</si>
  <si>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</si>
  <si>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</si>
  <si>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</si>
  <si>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</si>
  <si>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</si>
  <si>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</si>
  <si>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</si>
  <si>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</si>
  <si>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</si>
  <si>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</si>
  <si>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</si>
  <si>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</si>
  <si>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学研都市京都土地開発公社</t>
  </si>
  <si>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</si>
  <si>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</si>
  <si>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</si>
  <si>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</si>
  <si>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</si>
  <si>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</si>
  <si>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</si>
  <si>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</si>
  <si>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</si>
  <si>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</si>
  <si>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</si>
  <si>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</si>
  <si>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</si>
  <si>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</si>
  <si>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</si>
  <si>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</si>
  <si>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</si>
  <si>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</si>
  <si>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</si>
  <si>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</si>
  <si>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</si>
  <si>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</si>
  <si>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</si>
  <si>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</si>
  <si>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</si>
  <si>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</si>
  <si>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</si>
  <si>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</si>
  <si>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</si>
  <si>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</si>
  <si>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</si>
  <si>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</si>
  <si>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</si>
  <si>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京都府市町村議会議員公務災害補償等組合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</si>
  <si>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</si>
  <si>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</si>
  <si>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</si>
  <si>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</si>
  <si>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</si>
  <si>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</si>
  <si>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</si>
  <si>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</si>
  <si>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</si>
  <si>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</si>
  <si>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</si>
  <si>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</si>
  <si>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</si>
  <si>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</si>
  <si>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</si>
  <si>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</si>
  <si>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</si>
  <si>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</si>
  <si>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</si>
  <si>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</si>
  <si>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</si>
  <si>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</si>
  <si>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</si>
  <si>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</si>
  <si>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</si>
  <si>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</si>
  <si>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</si>
  <si>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</si>
  <si>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</si>
  <si>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</si>
  <si>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</si>
  <si>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</si>
  <si>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</si>
  <si>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</si>
  <si>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</si>
  <si>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</si>
  <si>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</si>
  <si>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</si>
  <si>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</si>
  <si>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</si>
  <si>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</si>
  <si>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</si>
  <si>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</si>
  <si>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</si>
  <si>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</si>
  <si>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</si>
  <si>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現年</t>
    <rPh sb="0" eb="1">
      <t>ゲン</t>
    </rPh>
    <rPh sb="1" eb="2">
      <t>ネン</t>
    </rPh>
    <phoneticPr fontId="5"/>
  </si>
  <si>
    <t>京都府精華町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</si>
  <si>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</si>
  <si>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</si>
  <si>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</si>
  <si>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</si>
  <si>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</si>
  <si>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</si>
  <si>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</si>
  <si>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</si>
  <si>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</si>
  <si>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</si>
  <si>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</si>
  <si>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</si>
  <si>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</si>
  <si>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</si>
  <si>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</si>
  <si>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</si>
  <si>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</si>
  <si>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</si>
  <si>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</si>
  <si>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</si>
  <si>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</si>
  <si>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</si>
  <si>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</si>
  <si>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</si>
  <si>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</si>
  <si>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</si>
  <si>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</si>
  <si>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H28</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</si>
  <si>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</si>
  <si>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</si>
  <si>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</si>
  <si>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</si>
  <si>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</si>
  <si>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</si>
  <si>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</si>
  <si>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</si>
  <si>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</si>
  <si>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地域福祉施設整備基金</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</si>
  <si>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</si>
  <si>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</si>
  <si>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</si>
  <si>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</si>
  <si>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</si>
  <si>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</si>
  <si>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</si>
  <si>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</si>
  <si>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</si>
  <si>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</si>
  <si>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</si>
  <si>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</si>
  <si>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</si>
  <si>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</si>
  <si>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</si>
  <si>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</si>
  <si>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</si>
  <si>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</si>
  <si>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</si>
  <si>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</si>
  <si>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</si>
  <si>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</si>
  <si>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</si>
  <si>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</si>
  <si>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</si>
  <si>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</si>
  <si>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</si>
  <si>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</si>
  <si>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</si>
  <si>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</si>
  <si>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</si>
  <si>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</si>
  <si>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水道事業特別会計</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</si>
  <si>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</si>
  <si>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</si>
  <si>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</si>
  <si>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</si>
  <si>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</si>
  <si>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</si>
  <si>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</si>
  <si>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</si>
  <si>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</si>
  <si>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</si>
  <si>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</si>
  <si>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</si>
  <si>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</si>
  <si>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</si>
  <si>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</si>
  <si>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</si>
  <si>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</si>
  <si>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</si>
  <si>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木津川市精華町環境施設組合</t>
  </si>
  <si>
    <t>令和2年度</t>
    <rPh sb="0" eb="2">
      <t>レイワ</t>
    </rPh>
    <rPh sb="3" eb="5">
      <t>ネンド</t>
    </rPh>
    <phoneticPr fontId="5"/>
  </si>
  <si>
    <t>　うち元金</t>
  </si>
  <si>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</si>
  <si>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</si>
  <si>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</si>
  <si>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</si>
  <si>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</si>
  <si>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</si>
  <si>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</si>
  <si>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</si>
  <si>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</si>
  <si>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</si>
  <si>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</si>
  <si>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</si>
  <si>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</si>
  <si>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</si>
  <si>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</si>
  <si>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</si>
  <si>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</si>
  <si>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</si>
  <si>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</si>
  <si>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</si>
  <si>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</si>
  <si>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</si>
  <si>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</si>
  <si>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</si>
  <si>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</si>
  <si>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</si>
  <si>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</si>
  <si>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</si>
  <si>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</si>
  <si>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</si>
  <si>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</si>
  <si>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</si>
  <si>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</si>
  <si>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</si>
  <si>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</si>
  <si>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</si>
  <si>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</si>
  <si>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</si>
  <si>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</si>
  <si>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</si>
  <si>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</si>
  <si>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</si>
  <si>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</si>
  <si>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</si>
  <si>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</si>
  <si>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</si>
  <si>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</si>
  <si>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</si>
  <si>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</si>
  <si>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</si>
  <si>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</si>
  <si>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</si>
  <si>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</si>
  <si>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</si>
  <si>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</si>
  <si>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</si>
  <si>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</si>
  <si>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</si>
  <si>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</si>
  <si>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</si>
  <si>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</si>
  <si>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</si>
  <si>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</si>
  <si>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</si>
  <si>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</si>
  <si>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公共下水道事業特別会計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</si>
  <si>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</si>
  <si>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</si>
  <si>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</si>
  <si>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</si>
  <si>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</si>
  <si>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</si>
  <si>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</si>
  <si>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</si>
  <si>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</si>
  <si>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</si>
  <si>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</si>
  <si>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</si>
  <si>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</si>
  <si>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</si>
  <si>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</si>
  <si>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</si>
  <si>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</si>
  <si>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</si>
  <si>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</si>
  <si>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</si>
  <si>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</si>
  <si>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</si>
  <si>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</si>
  <si>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</si>
  <si>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</si>
  <si>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</si>
  <si>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</si>
  <si>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</si>
  <si>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</si>
  <si>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</si>
  <si>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</si>
  <si>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</si>
  <si>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</si>
  <si>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</si>
  <si>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</si>
  <si>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</si>
  <si>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京都府市町村職員退職手当組合</t>
  </si>
  <si>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</si>
  <si>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</si>
  <si>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</si>
  <si>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</si>
  <si>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</si>
  <si>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</si>
  <si>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</si>
  <si>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</si>
  <si>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</si>
  <si>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</si>
  <si>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</si>
  <si>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</si>
  <si>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</si>
  <si>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</si>
  <si>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</si>
  <si>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</si>
  <si>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</si>
  <si>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</si>
  <si>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</si>
  <si>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</si>
  <si>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</si>
  <si>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</si>
  <si>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</si>
  <si>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</si>
  <si>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</si>
  <si>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</si>
  <si>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</si>
  <si>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</si>
  <si>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</si>
  <si>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</si>
  <si>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</si>
  <si>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</si>
  <si>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</si>
  <si>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 3.17</t>
  </si>
  <si>
    <t>▲ 3.84</t>
  </si>
  <si>
    <t>▲ 1.99</t>
  </si>
  <si>
    <t>その他会計（赤字）</t>
  </si>
  <si>
    <t>（百万円）</t>
  </si>
  <si>
    <t>H27末</t>
  </si>
  <si>
    <t>H28末</t>
  </si>
  <si>
    <t>H29末</t>
  </si>
  <si>
    <t>R01末</t>
  </si>
  <si>
    <t>相楽郡広域事務組合（一般会計）</t>
  </si>
  <si>
    <t>京都府後期高齢者医療広域連合（特別会計）</t>
  </si>
  <si>
    <t>京都府住宅新築資金等貸付事業管理組合（特別会計）</t>
  </si>
  <si>
    <t>学校建設基金</t>
  </si>
  <si>
    <t>振興特別基金</t>
  </si>
  <si>
    <t>公共施設等総合管理基金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</si>
  <si>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</si>
  <si>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</si>
  <si>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</si>
  <si>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　本町は類似団体と比較し将来負担比率が高く、有形固定資産減価償却率が低い傾向にある。これは、平成初期の関西文化学術研究都市建設に伴って借入れた地方債等によって、債務負担行為残高が大きくなっており、将来負担比率の大きさに結びついている。将来負担比率は依然として高いが、減少傾向にあるため、今後は類似団体平均に近づけていくことを目指す。
　一方、保有資産については、比較的新しいことに加え、平成26年度以降に消防庁舎や中学校などの建替えを実施したことから、有形固定資産減価償却率は低い傾向にある。</t>
  </si>
  <si>
    <t>(　参考　）</t>
    <rPh sb="2" eb="4">
      <t>サンコウ</t>
    </rPh>
    <phoneticPr fontId="43"/>
  </si>
  <si>
    <t>当該団体値</t>
    <rPh sb="0" eb="2">
      <t>トウガイ</t>
    </rPh>
    <rPh sb="2" eb="4">
      <t>ダンタイ</t>
    </rPh>
    <rPh sb="4" eb="5">
      <t>アタイ</t>
    </rPh>
    <phoneticPr fontId="43"/>
  </si>
  <si>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</si>
  <si>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</si>
  <si>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</si>
  <si>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</si>
  <si>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　将来負担比率、実質公債費比率ともに類似団体と比較して高い水準にある。上述するように、関西文化学術研究都市建設に伴う借入等による債務負担行為残高の大きさが将来負担比率を押し上げている。近年は将来負担比率が減少傾向にあるため、実質公債費比率についても、今後は低下してくるものと想定されるが、引き続き各指標を注視し、将来にわたる持続可能な財政運営のための安定的財政基盤の確立が必要とされる。</t>
    <rPh sb="92" eb="94">
      <t>キンネン</t>
    </rPh>
    <rPh sb="102" eb="104">
      <t>ゲンショウ</t>
    </rPh>
    <rPh sb="144" eb="145">
      <t>ヒ</t>
    </rPh>
    <rPh sb="146" eb="147">
      <t>ツヅ</t>
    </rPh>
    <phoneticPr fontId="43"/>
  </si>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</sst>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6"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b/>
      <sz val="9"/>
      <color indexed="9"/>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color theme="1"/>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xf numFmtId="0" fontId="40" fillId="0" borderId="0">
      <alignment vertical="center"/>
    </xf>
    <xf numFmtId="0" fontId="40" fillId="0" borderId="0">
      <alignment vertical="center"/>
    </xf>
    <xf numFmtId="0" fontId="40" fillId="0" borderId="0"/>
    <xf numFmtId="0" fontId="40" fillId="0" borderId="0"/>
    <xf numFmtId="0" fontId="44"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8" xfId="5" applyNumberFormat="1" applyFont="1" applyFill="1" applyBorder="1" applyAlignment="1" applyProtection="1">
      <alignment horizontal="right" vertical="center" shrinkToFit="1"/>
      <protection locked="0"/>
    </xf>
    <xf numFmtId="182" fontId="29" fillId="0" borderId="189"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20" applyFont="1" applyFill="1" applyAlignment="1">
      <alignment vertical="center"/>
    </xf>
    <xf numFmtId="0" fontId="40" fillId="3" borderId="0" xfId="20" applyFill="1" applyAlignment="1" applyProtection="1">
      <alignment vertical="center"/>
      <protection hidden="1"/>
    </xf>
    <xf numFmtId="0" fontId="41" fillId="0" borderId="0" xfId="21" applyFont="1">
      <alignment vertical="center"/>
    </xf>
    <xf numFmtId="0" fontId="40" fillId="3" borderId="0" xfId="20" applyFill="1" applyAlignment="1">
      <alignment vertical="center"/>
    </xf>
    <xf numFmtId="0" fontId="40" fillId="3" borderId="0" xfId="20" applyFill="1"/>
    <xf numFmtId="0" fontId="40" fillId="3" borderId="0" xfId="20" applyFill="1" applyProtection="1">
      <protection hidden="1"/>
    </xf>
    <xf numFmtId="0" fontId="41" fillId="0" borderId="30" xfId="21" applyFont="1" applyBorder="1">
      <alignment vertical="center"/>
    </xf>
    <xf numFmtId="0" fontId="41" fillId="0" borderId="23" xfId="21" applyFont="1" applyBorder="1">
      <alignment vertical="center"/>
    </xf>
    <xf numFmtId="181" fontId="41" fillId="0" borderId="23" xfId="21" applyNumberFormat="1" applyFont="1" applyBorder="1">
      <alignment vertical="center"/>
    </xf>
    <xf numFmtId="0" fontId="41" fillId="0" borderId="16" xfId="21" applyFont="1" applyBorder="1">
      <alignment vertical="center"/>
    </xf>
    <xf numFmtId="0" fontId="42" fillId="0" borderId="0" xfId="21" applyFont="1">
      <alignment vertical="center"/>
    </xf>
    <xf numFmtId="0" fontId="41" fillId="0" borderId="42" xfId="21" applyFont="1" applyBorder="1">
      <alignment vertical="center"/>
    </xf>
    <xf numFmtId="0" fontId="41" fillId="0" borderId="14" xfId="21" applyFont="1" applyBorder="1">
      <alignment vertical="center"/>
    </xf>
    <xf numFmtId="0" fontId="41" fillId="0" borderId="31" xfId="21" applyFont="1" applyBorder="1">
      <alignment vertical="center"/>
    </xf>
    <xf numFmtId="0" fontId="41" fillId="0" borderId="34" xfId="21" applyFont="1" applyBorder="1">
      <alignment vertical="center"/>
    </xf>
    <xf numFmtId="0" fontId="41" fillId="0" borderId="15" xfId="21" applyFont="1" applyBorder="1">
      <alignment vertical="center"/>
    </xf>
    <xf numFmtId="0" fontId="41" fillId="0" borderId="35" xfId="21" applyFont="1" applyBorder="1">
      <alignment vertical="center"/>
    </xf>
    <xf numFmtId="0" fontId="42" fillId="0" borderId="30" xfId="21" applyFont="1" applyBorder="1">
      <alignment vertical="center"/>
    </xf>
    <xf numFmtId="184" fontId="0" fillId="0" borderId="0" xfId="21" applyNumberFormat="1" applyFont="1">
      <alignment vertical="center"/>
    </xf>
    <xf numFmtId="184" fontId="41" fillId="0" borderId="0" xfId="21" applyNumberFormat="1" applyFont="1">
      <alignment vertical="center"/>
    </xf>
    <xf numFmtId="0" fontId="41" fillId="0" borderId="30" xfId="21" applyFont="1" applyBorder="1" applyAlignment="1" applyProtection="1">
      <alignment horizontal="left" vertical="top" wrapText="1"/>
      <protection locked="0"/>
    </xf>
    <xf numFmtId="0" fontId="41" fillId="0" borderId="23" xfId="21" applyFont="1" applyBorder="1" applyAlignment="1" applyProtection="1">
      <alignment horizontal="left" vertical="top" wrapText="1"/>
      <protection locked="0"/>
    </xf>
    <xf numFmtId="0" fontId="41" fillId="0" borderId="16" xfId="21" applyFont="1" applyBorder="1" applyAlignment="1" applyProtection="1">
      <alignment horizontal="left" vertical="top" wrapText="1"/>
      <protection locked="0"/>
    </xf>
    <xf numFmtId="0" fontId="41" fillId="0" borderId="42" xfId="21" applyFont="1" applyBorder="1" applyAlignment="1" applyProtection="1">
      <alignment horizontal="left" vertical="top" wrapText="1"/>
      <protection locked="0"/>
    </xf>
    <xf numFmtId="0" fontId="41" fillId="0" borderId="0" xfId="21" applyFont="1" applyAlignment="1" applyProtection="1">
      <alignment horizontal="left" vertical="top" wrapText="1"/>
      <protection locked="0"/>
    </xf>
    <xf numFmtId="0" fontId="41" fillId="0" borderId="14" xfId="21" applyFont="1" applyBorder="1" applyAlignment="1" applyProtection="1">
      <alignment horizontal="left" vertical="top" wrapText="1"/>
      <protection locked="0"/>
    </xf>
    <xf numFmtId="0" fontId="41" fillId="0" borderId="31" xfId="21" applyFont="1" applyBorder="1" applyAlignment="1" applyProtection="1">
      <alignment horizontal="left" vertical="top" wrapText="1"/>
      <protection locked="0"/>
    </xf>
    <xf numFmtId="0" fontId="41" fillId="0" borderId="34" xfId="21" applyFont="1" applyBorder="1" applyAlignment="1" applyProtection="1">
      <alignment horizontal="left" vertical="top" wrapText="1"/>
      <protection locked="0"/>
    </xf>
    <xf numFmtId="0" fontId="41" fillId="0" borderId="15" xfId="21" applyFont="1" applyBorder="1" applyAlignment="1" applyProtection="1">
      <alignment horizontal="left" vertical="top" wrapText="1"/>
      <protection locked="0"/>
    </xf>
    <xf numFmtId="183" fontId="41" fillId="3" borderId="0" xfId="22" applyNumberFormat="1" applyFont="1" applyFill="1" applyAlignment="1">
      <alignment vertical="center" wrapText="1"/>
    </xf>
    <xf numFmtId="0" fontId="41" fillId="0" borderId="0" xfId="21" applyFont="1" applyAlignment="1">
      <alignment horizontal="center" vertical="center"/>
    </xf>
    <xf numFmtId="49" fontId="41" fillId="3" borderId="0" xfId="22" applyNumberFormat="1" applyFont="1" applyFill="1" applyAlignment="1">
      <alignment horizontal="center" vertical="center" wrapText="1"/>
    </xf>
    <xf numFmtId="49" fontId="41" fillId="3" borderId="0" xfId="22" applyNumberFormat="1" applyFont="1" applyFill="1" applyAlignment="1">
      <alignment horizontal="center" vertical="center"/>
    </xf>
    <xf numFmtId="0" fontId="41" fillId="0" borderId="32" xfId="21" applyFont="1" applyBorder="1" applyAlignment="1">
      <alignment horizontal="center" vertical="center"/>
    </xf>
    <xf numFmtId="0" fontId="41" fillId="0" borderId="35" xfId="21" applyFont="1" applyBorder="1" applyAlignment="1">
      <alignment horizontal="center" vertical="center"/>
    </xf>
    <xf numFmtId="0" fontId="41" fillId="0" borderId="37" xfId="21" applyFont="1" applyBorder="1" applyAlignment="1">
      <alignment horizontal="center" vertical="center"/>
    </xf>
    <xf numFmtId="0" fontId="41" fillId="0" borderId="74" xfId="21" applyFont="1" applyBorder="1" applyAlignment="1">
      <alignment horizontal="center" vertical="center"/>
    </xf>
    <xf numFmtId="183" fontId="41" fillId="3" borderId="0" xfId="22" applyNumberFormat="1" applyFont="1" applyFill="1" applyAlignment="1">
      <alignment horizontal="center" vertical="center" wrapText="1"/>
    </xf>
    <xf numFmtId="183" fontId="41" fillId="0" borderId="0" xfId="22" applyNumberFormat="1" applyFont="1" applyAlignment="1">
      <alignment horizontal="center" vertical="center" wrapText="1"/>
    </xf>
    <xf numFmtId="179" fontId="41" fillId="3" borderId="0" xfId="22" applyNumberFormat="1" applyFont="1" applyFill="1" applyAlignment="1">
      <alignment horizontal="center" vertical="center"/>
    </xf>
    <xf numFmtId="183" fontId="41" fillId="3" borderId="74" xfId="22" applyNumberFormat="1" applyFont="1" applyFill="1" applyBorder="1" applyAlignment="1">
      <alignment horizontal="center" vertical="center" wrapText="1"/>
    </xf>
    <xf numFmtId="179" fontId="41" fillId="3" borderId="74" xfId="22" applyNumberFormat="1" applyFont="1" applyFill="1" applyBorder="1" applyAlignment="1">
      <alignment horizontal="center" vertical="center"/>
    </xf>
    <xf numFmtId="184" fontId="41" fillId="0" borderId="42" xfId="21" applyNumberFormat="1" applyFont="1" applyBorder="1">
      <alignment vertical="center"/>
    </xf>
    <xf numFmtId="184" fontId="40" fillId="0" borderId="0" xfId="21" applyNumberFormat="1" applyAlignment="1">
      <alignment horizontal="center" vertical="center"/>
    </xf>
    <xf numFmtId="184" fontId="41" fillId="0" borderId="14" xfId="21" applyNumberFormat="1" applyFont="1" applyBorder="1">
      <alignment vertical="center"/>
    </xf>
    <xf numFmtId="191" fontId="41" fillId="0" borderId="0" xfId="21" applyNumberFormat="1" applyFont="1">
      <alignment vertical="center"/>
    </xf>
    <xf numFmtId="184" fontId="41" fillId="0" borderId="31" xfId="21" applyNumberFormat="1" applyFont="1" applyBorder="1">
      <alignment vertical="center"/>
    </xf>
    <xf numFmtId="184" fontId="41" fillId="0" borderId="34" xfId="21" applyNumberFormat="1" applyFont="1" applyBorder="1">
      <alignment vertical="center"/>
    </xf>
    <xf numFmtId="181" fontId="41" fillId="0" borderId="34" xfId="21" applyNumberFormat="1" applyFont="1" applyBorder="1">
      <alignment vertical="center"/>
    </xf>
    <xf numFmtId="184" fontId="41" fillId="0" borderId="15" xfId="21" applyNumberFormat="1" applyFont="1" applyBorder="1">
      <alignment vertical="center"/>
    </xf>
    <xf numFmtId="0" fontId="42" fillId="0" borderId="42" xfId="21" applyFont="1" applyBorder="1">
      <alignment vertical="center"/>
    </xf>
    <xf numFmtId="181" fontId="41" fillId="0" borderId="0" xfId="22" applyNumberFormat="1" applyFont="1">
      <alignment vertical="center"/>
    </xf>
    <xf numFmtId="184" fontId="40" fillId="0" borderId="0" xfId="23" applyNumberFormat="1" applyAlignment="1">
      <alignment vertical="center"/>
    </xf>
    <xf numFmtId="182" fontId="40" fillId="0" borderId="0" xfId="24" applyNumberFormat="1" applyAlignment="1">
      <alignment horizontal="right" vertical="center"/>
    </xf>
    <xf numFmtId="179" fontId="40" fillId="0" borderId="0" xfId="24" applyNumberFormat="1" applyAlignment="1">
      <alignment horizontal="right" vertical="center"/>
    </xf>
    <xf numFmtId="184" fontId="41" fillId="3" borderId="0" xfId="21" applyNumberFormat="1" applyFont="1" applyFill="1" applyAlignment="1">
      <alignment vertical="center" wrapText="1"/>
    </xf>
    <xf numFmtId="184" fontId="40" fillId="0" borderId="0" xfId="21" applyNumberFormat="1" applyAlignment="1">
      <alignment horizontal="center" vertical="center"/>
    </xf>
    <xf numFmtId="179" fontId="41" fillId="3" borderId="0" xfId="22" applyNumberFormat="1" applyFont="1" applyFill="1" applyAlignment="1">
      <alignment horizontal="center" vertical="center" wrapText="1"/>
    </xf>
    <xf numFmtId="179" fontId="41" fillId="0" borderId="0" xfId="21" applyNumberFormat="1" applyFont="1" applyAlignment="1">
      <alignment horizontal="center" vertical="center"/>
    </xf>
    <xf numFmtId="0" fontId="45" fillId="0" borderId="0" xfId="25" applyFont="1">
      <alignment vertical="center"/>
    </xf>
    <xf numFmtId="180" fontId="41" fillId="0" borderId="0" xfId="21" applyNumberFormat="1" applyFont="1">
      <alignment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A371228-D6F3-43BA-B6DA-0F638D51F5AF}"/>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5" xr:uid="{DC75D11B-7819-42BD-8DD6-36849625D65D}"/>
    <cellStyle name="標準_【レイアウト】（県）資料３（Ｐ２）　歳出比較分析表" xfId="19" xr:uid="{00000000-0005-0000-0000-000013000000}"/>
    <cellStyle name="標準_【レイアウト】（県）資料３（Ｐ２）　歳出比較分析表 2" xfId="21" xr:uid="{86525672-20E4-4544-A1FC-11CE1D926F51}"/>
    <cellStyle name="標準_【レイアウト】（市）資料３（Ｐ２）　歳出比較分析表" xfId="18" xr:uid="{00000000-0005-0000-0000-000012000000}"/>
    <cellStyle name="標準_【レイアウト】（市）資料３（Ｐ２）　歳出比較分析表 2" xfId="22" xr:uid="{F9CE06F7-5DBF-4387-927A-DFA053BB4779}"/>
    <cellStyle name="標準_APAHO251300" xfId="13" xr:uid="{00000000-0005-0000-0000-00000D000000}"/>
    <cellStyle name="標準_APAHO251300 2" xfId="23" xr:uid="{07231859-00D6-46AF-B205-AB7D9CC7DB84}"/>
    <cellStyle name="標準_APAHO252300" xfId="14" xr:uid="{00000000-0005-0000-0000-00000E000000}"/>
    <cellStyle name="標準_APAHO252300 2" xfId="24" xr:uid="{13B2E879-AA50-4075-95A0-7181197A75BB}"/>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F1AC-47F1-AB01-ABF48A4F91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50050</c:v>
                </c:pt>
                <c:pt idx="1">
                  <c:v>67049</c:v>
                </c:pt>
                <c:pt idx="2">
                  <c:v>46967</c:v>
                </c:pt>
                <c:pt idx="3">
                  <c:v>23777</c:v>
                </c:pt>
                <c:pt idx="4">
                  <c:v>35756</c:v>
                </c:pt>
              </c:numCache>
            </c:numRef>
          </c:val>
          <c:smooth val="0"/>
          <c:extLst>
            <c:ext xmlns:c16="http://schemas.microsoft.com/office/drawing/2014/chart" uri="{C3380CC4-5D6E-409C-BE32-E72D297353CC}">
              <c16:uniqueId val="{00000001-F1AC-47F1-AB01-ABF48A4F91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6320028961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0.64</c:v>
                </c:pt>
                <c:pt idx="1">
                  <c:v>0.61</c:v>
                </c:pt>
                <c:pt idx="2">
                  <c:v>0.66</c:v>
                </c:pt>
                <c:pt idx="3">
                  <c:v>1.18</c:v>
                </c:pt>
                <c:pt idx="4">
                  <c:v>1.43</c:v>
                </c:pt>
              </c:numCache>
            </c:numRef>
          </c:val>
          <c:extLst>
            <c:ext xmlns:c16="http://schemas.microsoft.com/office/drawing/2014/chart" uri="{C3380CC4-5D6E-409C-BE32-E72D297353CC}">
              <c16:uniqueId val="{00000000-8263-4082-90CE-B9559A1B4C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11.65</c:v>
                </c:pt>
                <c:pt idx="1">
                  <c:v>7.99</c:v>
                </c:pt>
                <c:pt idx="2">
                  <c:v>8.17</c:v>
                </c:pt>
                <c:pt idx="3">
                  <c:v>10.09</c:v>
                </c:pt>
                <c:pt idx="4">
                  <c:v>7.86</c:v>
                </c:pt>
              </c:numCache>
            </c:numRef>
          </c:val>
          <c:extLst>
            <c:ext xmlns:c16="http://schemas.microsoft.com/office/drawing/2014/chart" uri="{C3380CC4-5D6E-409C-BE32-E72D297353CC}">
              <c16:uniqueId val="{00000001-8263-4082-90CE-B9559A1B4C0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-3.17</c:v>
                </c:pt>
                <c:pt idx="1">
                  <c:v>-3.84</c:v>
                </c:pt>
                <c:pt idx="2">
                  <c:v>0.06</c:v>
                </c:pt>
                <c:pt idx="3">
                  <c:v>0.53</c:v>
                </c:pt>
                <c:pt idx="4">
                  <c:v>-1.99</c:v>
                </c:pt>
              </c:numCache>
            </c:numRef>
          </c:val>
          <c:smooth val="0"/>
          <c:extLst>
            <c:ext xmlns:c16="http://schemas.microsoft.com/office/drawing/2014/chart" uri="{C3380CC4-5D6E-409C-BE32-E72D297353CC}">
              <c16:uniqueId val="{00000002-8263-4082-90CE-B9559A1B4C0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87-4098-94DD-CCD9C64A76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87-4098-94DD-CCD9C64A76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87-4098-94DD-CCD9C64A76F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2.17</c:v>
                </c:pt>
                <c:pt idx="6">
                  <c:v>#N/A</c:v>
                </c:pt>
                <c:pt idx="7">
                  <c:v>0</c:v>
                </c:pt>
                <c:pt idx="8">
                  <c:v>#N/A</c:v>
                </c:pt>
                <c:pt idx="9">
                  <c:v>0</c:v>
                </c:pt>
              </c:numCache>
            </c:numRef>
          </c:val>
          <c:extLst>
            <c:ext xmlns:c16="http://schemas.microsoft.com/office/drawing/2014/chart" uri="{C3380CC4-5D6E-409C-BE32-E72D297353CC}">
              <c16:uniqueId val="{00000003-5987-4098-94DD-CCD9C64A76F5}"/>
            </c:ext>
          </c:extLst>
        </c:ser>
        <c:ser>
          <c:idx val="4"/>
          <c:order val="4"/>
          <c:tx>
            <c:strRef>
              <c:f>データシート!$A$31</c:f>
              <c:strCache>
                <c:ptCount val="1"/>
                <c:pt idx="0">
                  <c:v>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0.12</c:v>
                </c:pt>
                <c:pt idx="4">
                  <c:v>#N/A</c:v>
                </c:pt>
                <c:pt idx="5">
                  <c:v>0.13</c:v>
                </c:pt>
                <c:pt idx="6">
                  <c:v>#N/A</c:v>
                </c:pt>
                <c:pt idx="7">
                  <c:v>0.13</c:v>
                </c:pt>
                <c:pt idx="8">
                  <c:v>#N/A</c:v>
                </c:pt>
                <c:pt idx="9">
                  <c:v>0.12</c:v>
                </c:pt>
              </c:numCache>
            </c:numRef>
          </c:val>
          <c:extLst>
            <c:ext xmlns:c16="http://schemas.microsoft.com/office/drawing/2014/chart" uri="{C3380CC4-5D6E-409C-BE32-E72D297353CC}">
              <c16:uniqueId val="{00000004-5987-4098-94DD-CCD9C64A76F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0.14000000000000001</c:v>
                </c:pt>
                <c:pt idx="4">
                  <c:v>#N/A</c:v>
                </c:pt>
                <c:pt idx="5">
                  <c:v>0.15</c:v>
                </c:pt>
                <c:pt idx="6">
                  <c:v>#N/A</c:v>
                </c:pt>
                <c:pt idx="7">
                  <c:v>0.17</c:v>
                </c:pt>
                <c:pt idx="8">
                  <c:v>#N/A</c:v>
                </c:pt>
                <c:pt idx="9">
                  <c:v>0.18</c:v>
                </c:pt>
              </c:numCache>
            </c:numRef>
          </c:val>
          <c:extLst>
            <c:ext xmlns:c16="http://schemas.microsoft.com/office/drawing/2014/chart" uri="{C3380CC4-5D6E-409C-BE32-E72D297353CC}">
              <c16:uniqueId val="{00000005-5987-4098-94DD-CCD9C64A76F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0.63</c:v>
                </c:pt>
                <c:pt idx="2">
                  <c:v>#N/A</c:v>
                </c:pt>
                <c:pt idx="3">
                  <c:v>0.61</c:v>
                </c:pt>
                <c:pt idx="4">
                  <c:v>#N/A</c:v>
                </c:pt>
                <c:pt idx="5">
                  <c:v>0.65</c:v>
                </c:pt>
                <c:pt idx="6">
                  <c:v>#N/A</c:v>
                </c:pt>
                <c:pt idx="7">
                  <c:v>1.18</c:v>
                </c:pt>
                <c:pt idx="8">
                  <c:v>#N/A</c:v>
                </c:pt>
                <c:pt idx="9">
                  <c:v>1.42</c:v>
                </c:pt>
              </c:numCache>
            </c:numRef>
          </c:val>
          <c:extLst>
            <c:ext xmlns:c16="http://schemas.microsoft.com/office/drawing/2014/chart" uri="{C3380CC4-5D6E-409C-BE32-E72D297353CC}">
              <c16:uniqueId val="{00000006-5987-4098-94DD-CCD9C64A76F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c:v>
                </c:pt>
                <c:pt idx="2">
                  <c:v>#N/A</c:v>
                </c:pt>
                <c:pt idx="3">
                  <c:v>2.2999999999999998</c:v>
                </c:pt>
                <c:pt idx="4">
                  <c:v>#N/A</c:v>
                </c:pt>
                <c:pt idx="5">
                  <c:v>2.81</c:v>
                </c:pt>
                <c:pt idx="6">
                  <c:v>#N/A</c:v>
                </c:pt>
                <c:pt idx="7">
                  <c:v>3.59</c:v>
                </c:pt>
                <c:pt idx="8">
                  <c:v>#N/A</c:v>
                </c:pt>
                <c:pt idx="9">
                  <c:v>1.53</c:v>
                </c:pt>
              </c:numCache>
            </c:numRef>
          </c:val>
          <c:extLst>
            <c:ext xmlns:c16="http://schemas.microsoft.com/office/drawing/2014/chart" uri="{C3380CC4-5D6E-409C-BE32-E72D297353CC}">
              <c16:uniqueId val="{00000007-5987-4098-94DD-CCD9C64A76F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0.68</c:v>
                </c:pt>
                <c:pt idx="2">
                  <c:v>#N/A</c:v>
                </c:pt>
                <c:pt idx="3">
                  <c:v>2.1</c:v>
                </c:pt>
                <c:pt idx="4">
                  <c:v>#N/A</c:v>
                </c:pt>
                <c:pt idx="5">
                  <c:v>2.4300000000000002</c:v>
                </c:pt>
                <c:pt idx="6">
                  <c:v>#N/A</c:v>
                </c:pt>
                <c:pt idx="7">
                  <c:v>2.58</c:v>
                </c:pt>
                <c:pt idx="8">
                  <c:v>#N/A</c:v>
                </c:pt>
                <c:pt idx="9">
                  <c:v>2.69</c:v>
                </c:pt>
              </c:numCache>
            </c:numRef>
          </c:val>
          <c:extLst>
            <c:ext xmlns:c16="http://schemas.microsoft.com/office/drawing/2014/chart" uri="{C3380CC4-5D6E-409C-BE32-E72D297353CC}">
              <c16:uniqueId val="{00000008-5987-4098-94DD-CCD9C64A76F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33.42</c:v>
                </c:pt>
                <c:pt idx="2">
                  <c:v>#N/A</c:v>
                </c:pt>
                <c:pt idx="3">
                  <c:v>34.39</c:v>
                </c:pt>
                <c:pt idx="4">
                  <c:v>#N/A</c:v>
                </c:pt>
                <c:pt idx="5">
                  <c:v>35.08</c:v>
                </c:pt>
                <c:pt idx="6">
                  <c:v>#N/A</c:v>
                </c:pt>
                <c:pt idx="7">
                  <c:v>37.83</c:v>
                </c:pt>
                <c:pt idx="8">
                  <c:v>#N/A</c:v>
                </c:pt>
                <c:pt idx="9">
                  <c:v>38.799999999999997</c:v>
                </c:pt>
              </c:numCache>
            </c:numRef>
          </c:val>
          <c:extLst>
            <c:ext xmlns:c16="http://schemas.microsoft.com/office/drawing/2014/chart" uri="{C3380CC4-5D6E-409C-BE32-E72D297353CC}">
              <c16:uniqueId val="{00000009-5987-4098-94DD-CCD9C64A76F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1579</c:v>
                </c:pt>
                <c:pt idx="5">
                  <c:v>1598</c:v>
                </c:pt>
                <c:pt idx="8">
                  <c:v>1654</c:v>
                </c:pt>
                <c:pt idx="11">
                  <c:v>1531</c:v>
                </c:pt>
                <c:pt idx="14">
                  <c:v>1506</c:v>
                </c:pt>
              </c:numCache>
            </c:numRef>
          </c:val>
          <c:extLst>
            <c:ext xmlns:c16="http://schemas.microsoft.com/office/drawing/2014/chart" uri="{C3380CC4-5D6E-409C-BE32-E72D297353CC}">
              <c16:uniqueId val="{00000000-1166-460C-93E8-9240CB7932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66-460C-93E8-9240CB7932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456</c:v>
                </c:pt>
                <c:pt idx="3">
                  <c:v>455</c:v>
                </c:pt>
                <c:pt idx="6">
                  <c:v>422</c:v>
                </c:pt>
                <c:pt idx="9">
                  <c:v>310</c:v>
                </c:pt>
                <c:pt idx="12">
                  <c:v>310</c:v>
                </c:pt>
              </c:numCache>
            </c:numRef>
          </c:val>
          <c:extLst>
            <c:ext xmlns:c16="http://schemas.microsoft.com/office/drawing/2014/chart" uri="{C3380CC4-5D6E-409C-BE32-E72D297353CC}">
              <c16:uniqueId val="{00000002-1166-460C-93E8-9240CB7932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0</c:v>
                </c:pt>
                <c:pt idx="6">
                  <c:v>0</c:v>
                </c:pt>
                <c:pt idx="9">
                  <c:v>0</c:v>
                </c:pt>
                <c:pt idx="12">
                  <c:v>0</c:v>
                </c:pt>
              </c:numCache>
            </c:numRef>
          </c:val>
          <c:extLst>
            <c:ext xmlns:c16="http://schemas.microsoft.com/office/drawing/2014/chart" uri="{C3380CC4-5D6E-409C-BE32-E72D297353CC}">
              <c16:uniqueId val="{00000003-1166-460C-93E8-9240CB7932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600</c:v>
                </c:pt>
                <c:pt idx="3">
                  <c:v>647</c:v>
                </c:pt>
                <c:pt idx="6">
                  <c:v>635</c:v>
                </c:pt>
                <c:pt idx="9">
                  <c:v>556</c:v>
                </c:pt>
                <c:pt idx="12">
                  <c:v>604</c:v>
                </c:pt>
              </c:numCache>
            </c:numRef>
          </c:val>
          <c:extLst>
            <c:ext xmlns:c16="http://schemas.microsoft.com/office/drawing/2014/chart" uri="{C3380CC4-5D6E-409C-BE32-E72D297353CC}">
              <c16:uniqueId val="{00000004-1166-460C-93E8-9240CB7932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66-460C-93E8-9240CB7932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66-460C-93E8-9240CB7932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1448</c:v>
                </c:pt>
                <c:pt idx="3">
                  <c:v>1504</c:v>
                </c:pt>
                <c:pt idx="6">
                  <c:v>1578</c:v>
                </c:pt>
                <c:pt idx="9">
                  <c:v>1536</c:v>
                </c:pt>
                <c:pt idx="12">
                  <c:v>1534</c:v>
                </c:pt>
              </c:numCache>
            </c:numRef>
          </c:val>
          <c:extLst>
            <c:ext xmlns:c16="http://schemas.microsoft.com/office/drawing/2014/chart" uri="{C3380CC4-5D6E-409C-BE32-E72D297353CC}">
              <c16:uniqueId val="{00000007-1166-460C-93E8-9240CB7932D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946</c:v>
                </c:pt>
                <c:pt idx="2">
                  <c:v>#N/A</c:v>
                </c:pt>
                <c:pt idx="3">
                  <c:v>#N/A</c:v>
                </c:pt>
                <c:pt idx="4">
                  <c:v>1008</c:v>
                </c:pt>
                <c:pt idx="5">
                  <c:v>#N/A</c:v>
                </c:pt>
                <c:pt idx="6">
                  <c:v>#N/A</c:v>
                </c:pt>
                <c:pt idx="7">
                  <c:v>981</c:v>
                </c:pt>
                <c:pt idx="8">
                  <c:v>#N/A</c:v>
                </c:pt>
                <c:pt idx="9">
                  <c:v>#N/A</c:v>
                </c:pt>
                <c:pt idx="10">
                  <c:v>871</c:v>
                </c:pt>
                <c:pt idx="11">
                  <c:v>#N/A</c:v>
                </c:pt>
                <c:pt idx="12">
                  <c:v>#N/A</c:v>
                </c:pt>
                <c:pt idx="13">
                  <c:v>942</c:v>
                </c:pt>
                <c:pt idx="14">
                  <c:v>#N/A</c:v>
                </c:pt>
              </c:numCache>
            </c:numRef>
          </c:val>
          <c:smooth val="0"/>
          <c:extLst>
            <c:ext xmlns:c16="http://schemas.microsoft.com/office/drawing/2014/chart" uri="{C3380CC4-5D6E-409C-BE32-E72D297353CC}">
              <c16:uniqueId val="{00000008-1166-460C-93E8-9240CB7932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14698</c:v>
                </c:pt>
                <c:pt idx="5">
                  <c:v>14923</c:v>
                </c:pt>
                <c:pt idx="8">
                  <c:v>14673</c:v>
                </c:pt>
                <c:pt idx="11">
                  <c:v>14065</c:v>
                </c:pt>
                <c:pt idx="14">
                  <c:v>13960</c:v>
                </c:pt>
              </c:numCache>
            </c:numRef>
          </c:val>
          <c:extLst>
            <c:ext xmlns:c16="http://schemas.microsoft.com/office/drawing/2014/chart" uri="{C3380CC4-5D6E-409C-BE32-E72D297353CC}">
              <c16:uniqueId val="{00000000-041C-4409-8D05-6F27C06CCA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3276</c:v>
                </c:pt>
                <c:pt idx="5">
                  <c:v>3521</c:v>
                </c:pt>
                <c:pt idx="8">
                  <c:v>3478</c:v>
                </c:pt>
                <c:pt idx="11">
                  <c:v>3575</c:v>
                </c:pt>
                <c:pt idx="14">
                  <c:v>3101</c:v>
                </c:pt>
              </c:numCache>
            </c:numRef>
          </c:val>
          <c:extLst>
            <c:ext xmlns:c16="http://schemas.microsoft.com/office/drawing/2014/chart" uri="{C3380CC4-5D6E-409C-BE32-E72D297353CC}">
              <c16:uniqueId val="{00000001-041C-4409-8D05-6F27C06CCA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2626</c:v>
                </c:pt>
                <c:pt idx="5">
                  <c:v>1786</c:v>
                </c:pt>
                <c:pt idx="8">
                  <c:v>1516</c:v>
                </c:pt>
                <c:pt idx="11">
                  <c:v>1584</c:v>
                </c:pt>
                <c:pt idx="14">
                  <c:v>1994</c:v>
                </c:pt>
              </c:numCache>
            </c:numRef>
          </c:val>
          <c:extLst>
            <c:ext xmlns:c16="http://schemas.microsoft.com/office/drawing/2014/chart" uri="{C3380CC4-5D6E-409C-BE32-E72D297353CC}">
              <c16:uniqueId val="{00000002-041C-4409-8D05-6F27C06CCA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1C-4409-8D05-6F27C06CCA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1C-4409-8D05-6F27C06CCA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1C-4409-8D05-6F27C06CCA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1533</c:v>
                </c:pt>
                <c:pt idx="3">
                  <c:v>1567</c:v>
                </c:pt>
                <c:pt idx="6">
                  <c:v>1581</c:v>
                </c:pt>
                <c:pt idx="9">
                  <c:v>1526</c:v>
                </c:pt>
                <c:pt idx="12">
                  <c:v>1486</c:v>
                </c:pt>
              </c:numCache>
            </c:numRef>
          </c:val>
          <c:extLst>
            <c:ext xmlns:c16="http://schemas.microsoft.com/office/drawing/2014/chart" uri="{C3380CC4-5D6E-409C-BE32-E72D297353CC}">
              <c16:uniqueId val="{00000006-041C-4409-8D05-6F27C06CCA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2</c:v>
                </c:pt>
                <c:pt idx="9">
                  <c:v>1</c:v>
                </c:pt>
                <c:pt idx="12">
                  <c:v>163</c:v>
                </c:pt>
              </c:numCache>
            </c:numRef>
          </c:val>
          <c:extLst>
            <c:ext xmlns:c16="http://schemas.microsoft.com/office/drawing/2014/chart" uri="{C3380CC4-5D6E-409C-BE32-E72D297353CC}">
              <c16:uniqueId val="{00000007-041C-4409-8D05-6F27C06CCA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8427</c:v>
                </c:pt>
                <c:pt idx="3">
                  <c:v>8580</c:v>
                </c:pt>
                <c:pt idx="6">
                  <c:v>8286</c:v>
                </c:pt>
                <c:pt idx="9">
                  <c:v>7660</c:v>
                </c:pt>
                <c:pt idx="12">
                  <c:v>7193</c:v>
                </c:pt>
              </c:numCache>
            </c:numRef>
          </c:val>
          <c:extLst>
            <c:ext xmlns:c16="http://schemas.microsoft.com/office/drawing/2014/chart" uri="{C3380CC4-5D6E-409C-BE32-E72D297353CC}">
              <c16:uniqueId val="{00000008-041C-4409-8D05-6F27C06CCA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2840</c:v>
                </c:pt>
                <c:pt idx="3">
                  <c:v>2385</c:v>
                </c:pt>
                <c:pt idx="6">
                  <c:v>1962</c:v>
                </c:pt>
                <c:pt idx="9">
                  <c:v>1657</c:v>
                </c:pt>
                <c:pt idx="12">
                  <c:v>1349</c:v>
                </c:pt>
              </c:numCache>
            </c:numRef>
          </c:val>
          <c:extLst>
            <c:ext xmlns:c16="http://schemas.microsoft.com/office/drawing/2014/chart" uri="{C3380CC4-5D6E-409C-BE32-E72D297353CC}">
              <c16:uniqueId val="{00000009-041C-4409-8D05-6F27C06CCA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15473</c:v>
                </c:pt>
                <c:pt idx="3">
                  <c:v>16059</c:v>
                </c:pt>
                <c:pt idx="6">
                  <c:v>15991</c:v>
                </c:pt>
                <c:pt idx="9">
                  <c:v>15375</c:v>
                </c:pt>
                <c:pt idx="12">
                  <c:v>15016</c:v>
                </c:pt>
              </c:numCache>
            </c:numRef>
          </c:val>
          <c:extLst>
            <c:ext xmlns:c16="http://schemas.microsoft.com/office/drawing/2014/chart" uri="{C3380CC4-5D6E-409C-BE32-E72D297353CC}">
              <c16:uniqueId val="{0000000A-041C-4409-8D05-6F27C06CCA9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7678</c:v>
                </c:pt>
                <c:pt idx="2">
                  <c:v>#N/A</c:v>
                </c:pt>
                <c:pt idx="3">
                  <c:v>#N/A</c:v>
                </c:pt>
                <c:pt idx="4">
                  <c:v>8365</c:v>
                </c:pt>
                <c:pt idx="5">
                  <c:v>#N/A</c:v>
                </c:pt>
                <c:pt idx="6">
                  <c:v>#N/A</c:v>
                </c:pt>
                <c:pt idx="7">
                  <c:v>8155</c:v>
                </c:pt>
                <c:pt idx="8">
                  <c:v>#N/A</c:v>
                </c:pt>
                <c:pt idx="9">
                  <c:v>#N/A</c:v>
                </c:pt>
                <c:pt idx="10">
                  <c:v>6994</c:v>
                </c:pt>
                <c:pt idx="11">
                  <c:v>#N/A</c:v>
                </c:pt>
                <c:pt idx="12">
                  <c:v>#N/A</c:v>
                </c:pt>
                <c:pt idx="13">
                  <c:v>6153</c:v>
                </c:pt>
                <c:pt idx="14">
                  <c:v>#N/A</c:v>
                </c:pt>
              </c:numCache>
            </c:numRef>
          </c:val>
          <c:smooth val="0"/>
          <c:extLst>
            <c:ext xmlns:c16="http://schemas.microsoft.com/office/drawing/2014/chart" uri="{C3380CC4-5D6E-409C-BE32-E72D297353CC}">
              <c16:uniqueId val="{0000000B-041C-4409-8D05-6F27C06CCA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674</c:v>
                </c:pt>
                <c:pt idx="1">
                  <c:v>835</c:v>
                </c:pt>
                <c:pt idx="2">
                  <c:v>685</c:v>
                </c:pt>
              </c:numCache>
            </c:numRef>
          </c:val>
          <c:extLst>
            <c:ext xmlns:c16="http://schemas.microsoft.com/office/drawing/2014/chart" uri="{C3380CC4-5D6E-409C-BE32-E72D297353CC}">
              <c16:uniqueId val="{00000000-CF75-4668-B816-8D863B041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CF75-4668-B816-8D863B041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742</c:v>
                </c:pt>
                <c:pt idx="1">
                  <c:v>646</c:v>
                </c:pt>
                <c:pt idx="2">
                  <c:v>977</c:v>
                </c:pt>
              </c:numCache>
            </c:numRef>
          </c:val>
          <c:extLst>
            <c:ext xmlns:c16="http://schemas.microsoft.com/office/drawing/2014/chart" uri="{C3380CC4-5D6E-409C-BE32-E72D297353CC}">
              <c16:uniqueId val="{00000002-CF75-4668-B816-8D863B041CB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4B3-4A88-9A86-F87B73D46967}"/>
              </c:ext>
            </c:extLst>
          </c:dPt>
          <c:dPt>
            <c:idx val="1"/>
            <c:bubble3D val="0"/>
            <c:extLst>
              <c:ext xmlns:c16="http://schemas.microsoft.com/office/drawing/2014/chart" uri="{C3380CC4-5D6E-409C-BE32-E72D297353CC}">
                <c16:uniqueId val="{00000001-54B3-4A88-9A86-F87B73D46967}"/>
              </c:ext>
            </c:extLst>
          </c:dPt>
          <c:dPt>
            <c:idx val="2"/>
            <c:bubble3D val="0"/>
            <c:extLst>
              <c:ext xmlns:c16="http://schemas.microsoft.com/office/drawing/2014/chart" uri="{C3380CC4-5D6E-409C-BE32-E72D297353CC}">
                <c16:uniqueId val="{00000002-54B3-4A88-9A86-F87B73D46967}"/>
              </c:ext>
            </c:extLst>
          </c:dPt>
          <c:dPt>
            <c:idx val="3"/>
            <c:bubble3D val="0"/>
            <c:extLst>
              <c:ext xmlns:c16="http://schemas.microsoft.com/office/drawing/2014/chart" uri="{C3380CC4-5D6E-409C-BE32-E72D297353CC}">
                <c16:uniqueId val="{00000003-54B3-4A88-9A86-F87B73D46967}"/>
              </c:ext>
            </c:extLst>
          </c:dPt>
          <c:dPt>
            <c:idx val="4"/>
            <c:bubble3D val="0"/>
            <c:extLst>
              <c:ext xmlns:c16="http://schemas.microsoft.com/office/drawing/2014/chart" uri="{C3380CC4-5D6E-409C-BE32-E72D297353CC}">
                <c16:uniqueId val="{00000004-54B3-4A88-9A86-F87B73D46967}"/>
              </c:ext>
            </c:extLst>
          </c:dPt>
          <c:dPt>
            <c:idx val="8"/>
            <c:bubble3D val="0"/>
            <c:extLst>
              <c:ext xmlns:c16="http://schemas.microsoft.com/office/drawing/2014/chart" uri="{C3380CC4-5D6E-409C-BE32-E72D297353CC}">
                <c16:uniqueId val="{00000005-54B3-4A88-9A86-F87B73D46967}"/>
              </c:ext>
            </c:extLst>
          </c:dPt>
          <c:dPt>
            <c:idx val="16"/>
            <c:bubble3D val="0"/>
            <c:extLst>
              <c:ext xmlns:c16="http://schemas.microsoft.com/office/drawing/2014/chart" uri="{C3380CC4-5D6E-409C-BE32-E72D297353CC}">
                <c16:uniqueId val="{00000006-54B3-4A88-9A86-F87B73D46967}"/>
              </c:ext>
            </c:extLst>
          </c:dPt>
          <c:dPt>
            <c:idx val="24"/>
            <c:bubble3D val="0"/>
            <c:extLst>
              <c:ext xmlns:c16="http://schemas.microsoft.com/office/drawing/2014/chart" uri="{C3380CC4-5D6E-409C-BE32-E72D297353CC}">
                <c16:uniqueId val="{00000007-54B3-4A88-9A86-F87B73D46967}"/>
              </c:ext>
            </c:extLst>
          </c:dPt>
          <c:dPt>
            <c:idx val="32"/>
            <c:bubble3D val="0"/>
            <c:extLst>
              <c:ext xmlns:c16="http://schemas.microsoft.com/office/drawing/2014/chart" uri="{C3380CC4-5D6E-409C-BE32-E72D297353CC}">
                <c16:uniqueId val="{00000008-54B3-4A88-9A86-F87B73D46967}"/>
              </c:ext>
            </c:extLst>
          </c:dPt>
          <c:dLbls>
            <c:dLbl>
              <c:idx val="0"/>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B3-4A88-9A86-F87B73D46967}"/>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4B3-4A88-9A86-F87B73D46967}"/>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4B3-4A88-9A86-F87B73D46967}"/>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4B3-4A88-9A86-F87B73D46967}"/>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4B3-4A88-9A86-F87B73D46967}"/>
                </c:ext>
              </c:extLst>
            </c:dLbl>
            <c:dLbl>
              <c:idx val="8"/>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B3-4A88-9A86-F87B73D46967}"/>
                </c:ext>
              </c:extLst>
            </c:dLbl>
            <c:dLbl>
              <c:idx val="16"/>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B3-4A88-9A86-F87B73D46967}"/>
                </c:ext>
              </c:extLst>
            </c:dLbl>
            <c:dLbl>
              <c:idx val="24"/>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B3-4A88-9A86-F87B73D46967}"/>
                </c:ext>
              </c:extLst>
            </c:dLbl>
            <c:dLbl>
              <c:idx val="32"/>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B3-4A88-9A86-F87B73D4696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51.6</c:v>
                </c:pt>
                <c:pt idx="16">
                  <c:v>53</c:v>
                </c:pt>
                <c:pt idx="24">
                  <c:v>54.9</c:v>
                </c:pt>
                <c:pt idx="32">
                  <c:v>56.5</c:v>
                </c:pt>
              </c:numCache>
            </c:numRef>
          </c:xVal>
          <c:yVal>
            <c:numRef>
              <c:f>公会計指標分析・財政指標組合せ分析表!$BP$51:$DC$51</c:f>
              <c:numCache>
                <c:formatCode>#,##0.0;"▲ "#,##0.0</c:formatCode>
                <c:ptCount val="40"/>
                <c:pt idx="0">
                  <c:v>112.5</c:v>
                </c:pt>
                <c:pt idx="8">
                  <c:v>120.8</c:v>
                </c:pt>
                <c:pt idx="16">
                  <c:v>115.6</c:v>
                </c:pt>
                <c:pt idx="24">
                  <c:v>99.1</c:v>
                </c:pt>
                <c:pt idx="32">
                  <c:v>82</c:v>
                </c:pt>
              </c:numCache>
            </c:numRef>
          </c:yVal>
          <c:smooth val="0"/>
          <c:extLst>
            <c:ext xmlns:c16="http://schemas.microsoft.com/office/drawing/2014/chart" uri="{C3380CC4-5D6E-409C-BE32-E72D297353CC}">
              <c16:uniqueId val="{00000009-54B3-4A88-9A86-F87B73D469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4B3-4A88-9A86-F87B73D46967}"/>
              </c:ext>
            </c:extLst>
          </c:dPt>
          <c:dPt>
            <c:idx val="1"/>
            <c:bubble3D val="0"/>
            <c:extLst>
              <c:ext xmlns:c16="http://schemas.microsoft.com/office/drawing/2014/chart" uri="{C3380CC4-5D6E-409C-BE32-E72D297353CC}">
                <c16:uniqueId val="{0000000B-54B3-4A88-9A86-F87B73D46967}"/>
              </c:ext>
            </c:extLst>
          </c:dPt>
          <c:dPt>
            <c:idx val="2"/>
            <c:bubble3D val="0"/>
            <c:extLst>
              <c:ext xmlns:c16="http://schemas.microsoft.com/office/drawing/2014/chart" uri="{C3380CC4-5D6E-409C-BE32-E72D297353CC}">
                <c16:uniqueId val="{0000000C-54B3-4A88-9A86-F87B73D46967}"/>
              </c:ext>
            </c:extLst>
          </c:dPt>
          <c:dPt>
            <c:idx val="3"/>
            <c:bubble3D val="0"/>
            <c:extLst>
              <c:ext xmlns:c16="http://schemas.microsoft.com/office/drawing/2014/chart" uri="{C3380CC4-5D6E-409C-BE32-E72D297353CC}">
                <c16:uniqueId val="{0000000D-54B3-4A88-9A86-F87B73D46967}"/>
              </c:ext>
            </c:extLst>
          </c:dPt>
          <c:dPt>
            <c:idx val="4"/>
            <c:bubble3D val="0"/>
            <c:extLst>
              <c:ext xmlns:c16="http://schemas.microsoft.com/office/drawing/2014/chart" uri="{C3380CC4-5D6E-409C-BE32-E72D297353CC}">
                <c16:uniqueId val="{0000000E-54B3-4A88-9A86-F87B73D46967}"/>
              </c:ext>
            </c:extLst>
          </c:dPt>
          <c:dPt>
            <c:idx val="8"/>
            <c:bubble3D val="0"/>
            <c:extLst>
              <c:ext xmlns:c16="http://schemas.microsoft.com/office/drawing/2014/chart" uri="{C3380CC4-5D6E-409C-BE32-E72D297353CC}">
                <c16:uniqueId val="{0000000F-54B3-4A88-9A86-F87B73D46967}"/>
              </c:ext>
            </c:extLst>
          </c:dPt>
          <c:dPt>
            <c:idx val="16"/>
            <c:bubble3D val="0"/>
            <c:extLst>
              <c:ext xmlns:c16="http://schemas.microsoft.com/office/drawing/2014/chart" uri="{C3380CC4-5D6E-409C-BE32-E72D297353CC}">
                <c16:uniqueId val="{00000010-54B3-4A88-9A86-F87B73D46967}"/>
              </c:ext>
            </c:extLst>
          </c:dPt>
          <c:dPt>
            <c:idx val="24"/>
            <c:bubble3D val="0"/>
            <c:extLst>
              <c:ext xmlns:c16="http://schemas.microsoft.com/office/drawing/2014/chart" uri="{C3380CC4-5D6E-409C-BE32-E72D297353CC}">
                <c16:uniqueId val="{00000011-54B3-4A88-9A86-F87B73D46967}"/>
              </c:ext>
            </c:extLst>
          </c:dPt>
          <c:dPt>
            <c:idx val="32"/>
            <c:bubble3D val="0"/>
            <c:extLst>
              <c:ext xmlns:c16="http://schemas.microsoft.com/office/drawing/2014/chart" uri="{C3380CC4-5D6E-409C-BE32-E72D297353CC}">
                <c16:uniqueId val="{00000012-54B3-4A88-9A86-F87B73D46967}"/>
              </c:ext>
            </c:extLst>
          </c:dPt>
          <c:dLbls>
            <c:dLbl>
              <c:idx val="0"/>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B3-4A88-9A86-F87B73D46967}"/>
                </c:ext>
              </c:extLst>
            </c:dLbl>
            <c:dLbl>
              <c:idx val="1"/>
              <c:delete val="1"/>
              <c:extLst>
                <c:ext xmlns:c15="http://schemas.microsoft.com/office/drawing/2012/chart" uri="{CE6537A1-D6FC-4f65-9D91-7224C49458BB}"/>
                <c:ext xmlns:c16="http://schemas.microsoft.com/office/drawing/2014/chart" uri="{C3380CC4-5D6E-409C-BE32-E72D297353CC}">
                  <c16:uniqueId val="{0000000B-54B3-4A88-9A86-F87B73D46967}"/>
                </c:ext>
              </c:extLst>
            </c:dLbl>
            <c:dLbl>
              <c:idx val="2"/>
              <c:delete val="1"/>
              <c:extLst>
                <c:ext xmlns:c15="http://schemas.microsoft.com/office/drawing/2012/chart" uri="{CE6537A1-D6FC-4f65-9D91-7224C49458BB}"/>
                <c:ext xmlns:c16="http://schemas.microsoft.com/office/drawing/2014/chart" uri="{C3380CC4-5D6E-409C-BE32-E72D297353CC}">
                  <c16:uniqueId val="{0000000C-54B3-4A88-9A86-F87B73D46967}"/>
                </c:ext>
              </c:extLst>
            </c:dLbl>
            <c:dLbl>
              <c:idx val="3"/>
              <c:delete val="1"/>
              <c:extLst>
                <c:ext xmlns:c15="http://schemas.microsoft.com/office/drawing/2012/chart" uri="{CE6537A1-D6FC-4f65-9D91-7224C49458BB}"/>
                <c:ext xmlns:c16="http://schemas.microsoft.com/office/drawing/2014/chart" uri="{C3380CC4-5D6E-409C-BE32-E72D297353CC}">
                  <c16:uniqueId val="{0000000D-54B3-4A88-9A86-F87B73D46967}"/>
                </c:ext>
              </c:extLst>
            </c:dLbl>
            <c:dLbl>
              <c:idx val="4"/>
              <c:delete val="1"/>
              <c:extLst>
                <c:ext xmlns:c15="http://schemas.microsoft.com/office/drawing/2012/chart" uri="{CE6537A1-D6FC-4f65-9D91-7224C49458BB}"/>
                <c:ext xmlns:c16="http://schemas.microsoft.com/office/drawing/2014/chart" uri="{C3380CC4-5D6E-409C-BE32-E72D297353CC}">
                  <c16:uniqueId val="{0000000E-54B3-4A88-9A86-F87B73D46967}"/>
                </c:ext>
              </c:extLst>
            </c:dLbl>
            <c:dLbl>
              <c:idx val="8"/>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B3-4A88-9A86-F87B73D46967}"/>
                </c:ext>
              </c:extLst>
            </c:dLbl>
            <c:dLbl>
              <c:idx val="16"/>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4B3-4A88-9A86-F87B73D46967}"/>
                </c:ext>
              </c:extLst>
            </c:dLbl>
            <c:dLbl>
              <c:idx val="24"/>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4B3-4A88-9A86-F87B73D46967}"/>
                </c:ext>
              </c:extLst>
            </c:dLbl>
            <c:dLbl>
              <c:idx val="32"/>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4B3-4A88-9A86-F87B73D4696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4B3-4A88-9A86-F87B73D46967}"/>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C3C-44F2-8F04-690C0B845493}"/>
              </c:ext>
            </c:extLst>
          </c:dPt>
          <c:dPt>
            <c:idx val="1"/>
            <c:bubble3D val="0"/>
            <c:extLst>
              <c:ext xmlns:c16="http://schemas.microsoft.com/office/drawing/2014/chart" uri="{C3380CC4-5D6E-409C-BE32-E72D297353CC}">
                <c16:uniqueId val="{00000001-DC3C-44F2-8F04-690C0B845493}"/>
              </c:ext>
            </c:extLst>
          </c:dPt>
          <c:dPt>
            <c:idx val="2"/>
            <c:bubble3D val="0"/>
            <c:extLst>
              <c:ext xmlns:c16="http://schemas.microsoft.com/office/drawing/2014/chart" uri="{C3380CC4-5D6E-409C-BE32-E72D297353CC}">
                <c16:uniqueId val="{00000002-DC3C-44F2-8F04-690C0B845493}"/>
              </c:ext>
            </c:extLst>
          </c:dPt>
          <c:dPt>
            <c:idx val="3"/>
            <c:bubble3D val="0"/>
            <c:extLst>
              <c:ext xmlns:c16="http://schemas.microsoft.com/office/drawing/2014/chart" uri="{C3380CC4-5D6E-409C-BE32-E72D297353CC}">
                <c16:uniqueId val="{00000003-DC3C-44F2-8F04-690C0B845493}"/>
              </c:ext>
            </c:extLst>
          </c:dPt>
          <c:dPt>
            <c:idx val="4"/>
            <c:bubble3D val="0"/>
            <c:extLst>
              <c:ext xmlns:c16="http://schemas.microsoft.com/office/drawing/2014/chart" uri="{C3380CC4-5D6E-409C-BE32-E72D297353CC}">
                <c16:uniqueId val="{00000004-DC3C-44F2-8F04-690C0B845493}"/>
              </c:ext>
            </c:extLst>
          </c:dPt>
          <c:dPt>
            <c:idx val="8"/>
            <c:bubble3D val="0"/>
            <c:extLst>
              <c:ext xmlns:c16="http://schemas.microsoft.com/office/drawing/2014/chart" uri="{C3380CC4-5D6E-409C-BE32-E72D297353CC}">
                <c16:uniqueId val="{00000005-DC3C-44F2-8F04-690C0B845493}"/>
              </c:ext>
            </c:extLst>
          </c:dPt>
          <c:dPt>
            <c:idx val="16"/>
            <c:bubble3D val="0"/>
            <c:extLst>
              <c:ext xmlns:c16="http://schemas.microsoft.com/office/drawing/2014/chart" uri="{C3380CC4-5D6E-409C-BE32-E72D297353CC}">
                <c16:uniqueId val="{00000006-DC3C-44F2-8F04-690C0B845493}"/>
              </c:ext>
            </c:extLst>
          </c:dPt>
          <c:dPt>
            <c:idx val="24"/>
            <c:bubble3D val="0"/>
            <c:extLst>
              <c:ext xmlns:c16="http://schemas.microsoft.com/office/drawing/2014/chart" uri="{C3380CC4-5D6E-409C-BE32-E72D297353CC}">
                <c16:uniqueId val="{00000007-DC3C-44F2-8F04-690C0B845493}"/>
              </c:ext>
            </c:extLst>
          </c:dPt>
          <c:dPt>
            <c:idx val="32"/>
            <c:bubble3D val="0"/>
            <c:extLst>
              <c:ext xmlns:c16="http://schemas.microsoft.com/office/drawing/2014/chart" uri="{C3380CC4-5D6E-409C-BE32-E72D297353CC}">
                <c16:uniqueId val="{00000008-DC3C-44F2-8F04-690C0B845493}"/>
              </c:ext>
            </c:extLst>
          </c:dPt>
          <c:dLbls>
            <c:dLbl>
              <c:idx val="0"/>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3C-44F2-8F04-690C0B845493}"/>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3C-44F2-8F04-690C0B845493}"/>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3C-44F2-8F04-690C0B845493}"/>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3C-44F2-8F04-690C0B845493}"/>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3C-44F2-8F04-690C0B845493}"/>
                </c:ext>
              </c:extLst>
            </c:dLbl>
            <c:dLbl>
              <c:idx val="8"/>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3C-44F2-8F04-690C0B845493}"/>
                </c:ext>
              </c:extLst>
            </c:dLbl>
            <c:dLbl>
              <c:idx val="16"/>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3C-44F2-8F04-690C0B845493}"/>
                </c:ext>
              </c:extLst>
            </c:dLbl>
            <c:dLbl>
              <c:idx val="24"/>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3C-44F2-8F04-690C0B845493}"/>
                </c:ext>
              </c:extLst>
            </c:dLbl>
            <c:dLbl>
              <c:idx val="32"/>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3C-44F2-8F04-690C0B84549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13.4</c:v>
                </c:pt>
                <c:pt idx="16">
                  <c:v>14.1</c:v>
                </c:pt>
                <c:pt idx="24">
                  <c:v>13.6</c:v>
                </c:pt>
                <c:pt idx="32">
                  <c:v>12.9</c:v>
                </c:pt>
              </c:numCache>
            </c:numRef>
          </c:xVal>
          <c:yVal>
            <c:numRef>
              <c:f>公会計指標分析・財政指標組合せ分析表!$BP$73:$DC$73</c:f>
              <c:numCache>
                <c:formatCode>#,##0.0;"▲ "#,##0.0</c:formatCode>
                <c:ptCount val="40"/>
                <c:pt idx="0">
                  <c:v>112.5</c:v>
                </c:pt>
                <c:pt idx="8">
                  <c:v>120.8</c:v>
                </c:pt>
                <c:pt idx="16">
                  <c:v>115.6</c:v>
                </c:pt>
                <c:pt idx="24">
                  <c:v>99.1</c:v>
                </c:pt>
                <c:pt idx="32">
                  <c:v>82</c:v>
                </c:pt>
              </c:numCache>
            </c:numRef>
          </c:yVal>
          <c:smooth val="0"/>
          <c:extLst>
            <c:ext xmlns:c16="http://schemas.microsoft.com/office/drawing/2014/chart" uri="{C3380CC4-5D6E-409C-BE32-E72D297353CC}">
              <c16:uniqueId val="{00000009-DC3C-44F2-8F04-690C0B8454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C3C-44F2-8F04-690C0B845493}"/>
              </c:ext>
            </c:extLst>
          </c:dPt>
          <c:dPt>
            <c:idx val="1"/>
            <c:bubble3D val="0"/>
            <c:extLst>
              <c:ext xmlns:c16="http://schemas.microsoft.com/office/drawing/2014/chart" uri="{C3380CC4-5D6E-409C-BE32-E72D297353CC}">
                <c16:uniqueId val="{0000000B-DC3C-44F2-8F04-690C0B845493}"/>
              </c:ext>
            </c:extLst>
          </c:dPt>
          <c:dPt>
            <c:idx val="2"/>
            <c:bubble3D val="0"/>
            <c:extLst>
              <c:ext xmlns:c16="http://schemas.microsoft.com/office/drawing/2014/chart" uri="{C3380CC4-5D6E-409C-BE32-E72D297353CC}">
                <c16:uniqueId val="{0000000C-DC3C-44F2-8F04-690C0B845493}"/>
              </c:ext>
            </c:extLst>
          </c:dPt>
          <c:dPt>
            <c:idx val="3"/>
            <c:bubble3D val="0"/>
            <c:extLst>
              <c:ext xmlns:c16="http://schemas.microsoft.com/office/drawing/2014/chart" uri="{C3380CC4-5D6E-409C-BE32-E72D297353CC}">
                <c16:uniqueId val="{0000000D-DC3C-44F2-8F04-690C0B845493}"/>
              </c:ext>
            </c:extLst>
          </c:dPt>
          <c:dPt>
            <c:idx val="4"/>
            <c:bubble3D val="0"/>
            <c:extLst>
              <c:ext xmlns:c16="http://schemas.microsoft.com/office/drawing/2014/chart" uri="{C3380CC4-5D6E-409C-BE32-E72D297353CC}">
                <c16:uniqueId val="{0000000E-DC3C-44F2-8F04-690C0B845493}"/>
              </c:ext>
            </c:extLst>
          </c:dPt>
          <c:dPt>
            <c:idx val="8"/>
            <c:bubble3D val="0"/>
            <c:extLst>
              <c:ext xmlns:c16="http://schemas.microsoft.com/office/drawing/2014/chart" uri="{C3380CC4-5D6E-409C-BE32-E72D297353CC}">
                <c16:uniqueId val="{0000000F-DC3C-44F2-8F04-690C0B845493}"/>
              </c:ext>
            </c:extLst>
          </c:dPt>
          <c:dPt>
            <c:idx val="16"/>
            <c:bubble3D val="0"/>
            <c:extLst>
              <c:ext xmlns:c16="http://schemas.microsoft.com/office/drawing/2014/chart" uri="{C3380CC4-5D6E-409C-BE32-E72D297353CC}">
                <c16:uniqueId val="{00000010-DC3C-44F2-8F04-690C0B845493}"/>
              </c:ext>
            </c:extLst>
          </c:dPt>
          <c:dPt>
            <c:idx val="24"/>
            <c:bubble3D val="0"/>
            <c:extLst>
              <c:ext xmlns:c16="http://schemas.microsoft.com/office/drawing/2014/chart" uri="{C3380CC4-5D6E-409C-BE32-E72D297353CC}">
                <c16:uniqueId val="{00000011-DC3C-44F2-8F04-690C0B845493}"/>
              </c:ext>
            </c:extLst>
          </c:dPt>
          <c:dPt>
            <c:idx val="32"/>
            <c:bubble3D val="0"/>
            <c:extLst>
              <c:ext xmlns:c16="http://schemas.microsoft.com/office/drawing/2014/chart" uri="{C3380CC4-5D6E-409C-BE32-E72D297353CC}">
                <c16:uniqueId val="{00000012-DC3C-44F2-8F04-690C0B845493}"/>
              </c:ext>
            </c:extLst>
          </c:dPt>
          <c:dLbls>
            <c:dLbl>
              <c:idx val="0"/>
              <c:layout>
                <c:manualLayout>
                  <c:x val="-4.5160355153971272E-2"/>
                  <c:y val="-5.0508183055496002E-2"/>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3C-44F2-8F04-690C0B845493}"/>
                </c:ext>
              </c:extLst>
            </c:dLbl>
            <c:dLbl>
              <c:idx val="1"/>
              <c:delete val="1"/>
              <c:extLst>
                <c:ext xmlns:c15="http://schemas.microsoft.com/office/drawing/2012/chart" uri="{CE6537A1-D6FC-4f65-9D91-7224C49458BB}"/>
                <c:ext xmlns:c16="http://schemas.microsoft.com/office/drawing/2014/chart" uri="{C3380CC4-5D6E-409C-BE32-E72D297353CC}">
                  <c16:uniqueId val="{0000000B-DC3C-44F2-8F04-690C0B845493}"/>
                </c:ext>
              </c:extLst>
            </c:dLbl>
            <c:dLbl>
              <c:idx val="2"/>
              <c:delete val="1"/>
              <c:extLst>
                <c:ext xmlns:c15="http://schemas.microsoft.com/office/drawing/2012/chart" uri="{CE6537A1-D6FC-4f65-9D91-7224C49458BB}"/>
                <c:ext xmlns:c16="http://schemas.microsoft.com/office/drawing/2014/chart" uri="{C3380CC4-5D6E-409C-BE32-E72D297353CC}">
                  <c16:uniqueId val="{0000000C-DC3C-44F2-8F04-690C0B845493}"/>
                </c:ext>
              </c:extLst>
            </c:dLbl>
            <c:dLbl>
              <c:idx val="3"/>
              <c:delete val="1"/>
              <c:extLst>
                <c:ext xmlns:c15="http://schemas.microsoft.com/office/drawing/2012/chart" uri="{CE6537A1-D6FC-4f65-9D91-7224C49458BB}"/>
                <c:ext xmlns:c16="http://schemas.microsoft.com/office/drawing/2014/chart" uri="{C3380CC4-5D6E-409C-BE32-E72D297353CC}">
                  <c16:uniqueId val="{0000000D-DC3C-44F2-8F04-690C0B845493}"/>
                </c:ext>
              </c:extLst>
            </c:dLbl>
            <c:dLbl>
              <c:idx val="4"/>
              <c:delete val="1"/>
              <c:extLst>
                <c:ext xmlns:c15="http://schemas.microsoft.com/office/drawing/2012/chart" uri="{CE6537A1-D6FC-4f65-9D91-7224C49458BB}"/>
                <c:ext xmlns:c16="http://schemas.microsoft.com/office/drawing/2014/chart" uri="{C3380CC4-5D6E-409C-BE32-E72D297353CC}">
                  <c16:uniqueId val="{0000000E-DC3C-44F2-8F04-690C0B845493}"/>
                </c:ext>
              </c:extLst>
            </c:dLbl>
            <c:dLbl>
              <c:idx val="8"/>
              <c:layout>
                <c:manualLayout>
                  <c:x val="-1.8235628084249993E-2"/>
                  <c:y val="-2.7241118783593751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3C-44F2-8F04-690C0B845493}"/>
                </c:ext>
              </c:extLst>
            </c:dLbl>
            <c:dLbl>
              <c:idx val="16"/>
              <c:layout>
                <c:manualLayout>
                  <c:x val="-3.1697991619110633E-2"/>
                  <c:y val="-9.6529950195457653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3C-44F2-8F04-690C0B845493}"/>
                </c:ext>
              </c:extLst>
            </c:dLbl>
            <c:dLbl>
              <c:idx val="24"/>
              <c:layout>
                <c:manualLayout>
                  <c:x val="-3.1570342725075584E-2"/>
                  <c:y val="-6.2447299725256471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C3C-44F2-8F04-690C0B845493}"/>
                </c:ext>
              </c:extLst>
            </c:dLbl>
            <c:dLbl>
              <c:idx val="32"/>
              <c:layout>
                <c:manualLayout>
                  <c:x val="-3.1570342725075584E-2"/>
                  <c:y val="-7.5356341191596454E-2"/>
                </c:manualLayout>
              </c:layout>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C3C-44F2-8F04-690C0B84549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C3C-44F2-8F04-690C0B845493}"/>
            </c:ext>
          </c:extLst>
        </c:ser>
        <c:dLbls>
          <c:showLegendKey val="0"/>
          <c:showVal val="1"/>
          <c:showCatName val="0"/>
          <c:showSerName val="0"/>
          <c:showPercent val="0"/>
          <c:showBubbleSize val="0"/>
        </c:dLbls>
        <c:axId val="3"/>
        <c:axId val="2"/>
      </c:scatterChart>
      <c:valAx>
        <c:axId val="3"/>
        <c:scaling>
          <c:orientation val="maxMin"/>
          <c:max val="15"/>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836930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a:ea typeface="ＭＳ Ｐゴシック"/>
            </a:rPr>
            <a:t>　</a:t>
          </a:r>
          <a:r>
            <a:rPr kumimoji="1" lang="ja-JP" altLang="en-US" sz="1400">
              <a:solidFill>
                <a:schemeClr val="tx1"/>
              </a:solidFill>
              <a:latin typeface="ＭＳ Ｐゴシック"/>
              <a:ea typeface="ＭＳ Ｐゴシック"/>
            </a:rPr>
            <a:t>多額の実質債務残高が懸案事項となるなか、公債費適正化対策として新規地方債発行額を償還元金の範囲内に抑えることにより、元利償還金の減少を図ってきた。しかしながら、平成27年度に実施した消防庁舎建替え、精華中学校校舎改築等の償還が開始されたことに伴い、ここ数年は元利償還金が横ばいとなっている。</a:t>
          </a:r>
        </a:p>
        <a:p>
          <a:r>
            <a:rPr lang="ja-JP" altLang="en-US" sz="1400">
              <a:solidFill>
                <a:schemeClr val="tx1"/>
              </a:solidFill>
              <a:latin typeface="ＭＳ Ｐゴシック"/>
              <a:ea typeface="ＭＳ Ｐゴシック"/>
            </a:rPr>
            <a:t>　また、防災食育センターなどの大型施設の建設に向けた実施設計も始まり、今後は公債費の増加も見込まれることから、有利な地方債を活用し、負担の軽減に努めるなど、投資的事業を計画的に実施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67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solidFill>
                <a:sysClr val="windowText" lastClr="000000"/>
              </a:solidFill>
              <a:latin typeface="ＭＳ Ｐゴシック"/>
              <a:ea typeface="ＭＳ Ｐゴシック"/>
            </a:rPr>
            <a:t>平成27～令和元年度まで増資積立や取崩しは行っていないが、引き続き町債の償還等に備え基金を確保する必要がある。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a:solidFill>
                <a:schemeClr val="tx1"/>
              </a:solidFill>
              <a:latin typeface="ＭＳ ゴシック"/>
              <a:ea typeface="ＭＳ ゴシック"/>
            </a:rPr>
            <a:t>地方債については、公債費適正化対策により残高減少に努めてきたが、近年の大型建設事業の財源としての新規地方債発行により、平成29年度に大きく増加している。</a:t>
          </a:r>
        </a:p>
        <a:p>
          <a:r>
            <a:rPr kumimoji="1" lang="ja-JP" altLang="en-US" sz="1800">
              <a:solidFill>
                <a:srgbClr val="FF0000"/>
              </a:solidFill>
              <a:latin typeface="ＭＳ ゴシック"/>
              <a:ea typeface="ＭＳ ゴシック"/>
            </a:rPr>
            <a:t>　</a:t>
          </a:r>
          <a:r>
            <a:rPr kumimoji="1" lang="ja-JP" altLang="en-US" sz="1800">
              <a:solidFill>
                <a:schemeClr val="tx1"/>
              </a:solidFill>
              <a:latin typeface="ＭＳ ゴシック"/>
              <a:ea typeface="ＭＳ ゴシック"/>
            </a:rPr>
            <a:t>一方で平成30年度には、ごみ処理施設に係る建設負担金がほぼ完了し、地方債の新規発行も抑制できたため、地方債の現在高は減少に転じた。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京都府精華町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令和２年度の基金残高は、</a:t>
          </a:r>
          <a:r>
            <a:rPr kumimoji="1" lang="en-US" altLang="ja-JP" sz="1700">
              <a:solidFill>
                <a:schemeClr val="tx1"/>
              </a:solidFill>
              <a:effectLst/>
              <a:latin typeface="ＭＳ ゴシック"/>
              <a:ea typeface="ＭＳ ゴシック"/>
              <a:cs typeface="+mn-cs"/>
            </a:rPr>
            <a:t>1,762</a:t>
          </a:r>
          <a:r>
            <a:rPr kumimoji="1" lang="ja-JP" altLang="en-US" sz="1700">
              <a:solidFill>
                <a:schemeClr val="tx1"/>
              </a:solidFill>
              <a:effectLst/>
              <a:latin typeface="ＭＳ ゴシック"/>
              <a:ea typeface="ＭＳ ゴシック"/>
              <a:cs typeface="+mn-cs"/>
            </a:rPr>
            <a:t>百万円となり前年度と比較して180百万円の増加となっているが、これは市街地開発に伴う開発関連寄附金の増加により、宅地開発事業に関する諸施設整備基金への積立額が増えたことが主な要因となっている。</a:t>
          </a:r>
          <a:endParaRPr kumimoji="1" lang="en-US" altLang="ja-JP" sz="1700">
            <a:solidFill>
              <a:schemeClr val="tx1"/>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本町では町税収入における法人住民税のウエイトが比較的高く、企業の業績動向によっては財源不足が生じる可能性があり、その際は財政調整基金を取崩し財源調整を行うこととなるが、その財政調整基金残高は令和２年度末時点で約6億8千5百万円となり、決して安全水準と言えるだけの残高を確保しているとは言い難い状況にある。そのため、経費節減努力による経常経費の伸びの抑制や自主財源の確保など歳入歳出両面からの取組みにより、実質的赤字補てんとしての財政調整基金の取崩しを可能な限り抑制し、持続可能で安定的な財政基盤の確保が必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①宅地開発事業に関する諸施設整備基金</a:t>
          </a:r>
          <a:r>
            <a:rPr kumimoji="1" lang="en-US" altLang="ja-JP" sz="1700">
              <a:solidFill>
                <a:schemeClr val="tx1"/>
              </a:solidFill>
              <a:effectLst/>
              <a:latin typeface="ＭＳ ゴシック"/>
              <a:ea typeface="ＭＳ ゴシック"/>
              <a:cs typeface="+mn-cs"/>
            </a:rPr>
            <a:t>…</a:t>
          </a:r>
          <a:r>
            <a:rPr kumimoji="1" lang="ja-JP" altLang="en-US" sz="1700">
              <a:solidFill>
                <a:schemeClr val="tx1"/>
              </a:solidFill>
              <a:effectLst/>
              <a:latin typeface="ＭＳ ゴシック"/>
              <a:ea typeface="ＭＳ ゴシック"/>
              <a:cs typeface="+mn-cs"/>
            </a:rPr>
            <a:t>宅地開発事業に伴うし尿処理施設関係、消防水利施設等の関係、教育施設等の関係、集会所施設関係、ごみ処理施設関係、広報施設関係及びその他の関連する施設関係の諸施設を整備する資金を積み立てるため。　</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②学校建設基金</a:t>
          </a:r>
          <a:r>
            <a:rPr kumimoji="1" lang="en-US" altLang="ja-JP" sz="1700">
              <a:solidFill>
                <a:schemeClr val="tx1"/>
              </a:solidFill>
              <a:effectLst/>
              <a:latin typeface="ＭＳ ゴシック"/>
              <a:ea typeface="ＭＳ ゴシック"/>
              <a:cs typeface="+mn-cs"/>
            </a:rPr>
            <a:t>…</a:t>
          </a:r>
          <a:r>
            <a:rPr kumimoji="1" lang="ja-JP" altLang="en-US" sz="1700">
              <a:solidFill>
                <a:schemeClr val="tx1"/>
              </a:solidFill>
              <a:effectLst/>
              <a:latin typeface="ＭＳ ゴシック"/>
              <a:ea typeface="ＭＳ ゴシック"/>
              <a:cs typeface="+mn-cs"/>
            </a:rPr>
            <a:t>学校教育施設の建設、改修その他の整備の資金に充てるため。</a:t>
          </a:r>
          <a:endParaRPr kumimoji="1" lang="en-US" altLang="ja-JP" sz="1700">
            <a:solidFill>
              <a:srgbClr val="FF0000"/>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③振興特別基金</a:t>
          </a:r>
          <a:r>
            <a:rPr kumimoji="1" lang="en-US" altLang="ja-JP" sz="1700">
              <a:solidFill>
                <a:schemeClr val="tx1"/>
              </a:solidFill>
              <a:effectLst/>
              <a:latin typeface="ＭＳ ゴシック"/>
              <a:ea typeface="ＭＳ ゴシック"/>
              <a:cs typeface="+mn-cs"/>
            </a:rPr>
            <a:t>…</a:t>
          </a:r>
          <a:r>
            <a:rPr kumimoji="1" lang="ja-JP" altLang="en-US" sz="1700">
              <a:solidFill>
                <a:schemeClr val="tx1"/>
              </a:solidFill>
              <a:effectLst/>
              <a:latin typeface="ＭＳ ゴシック"/>
              <a:ea typeface="ＭＳ ゴシック"/>
              <a:cs typeface="+mn-cs"/>
            </a:rPr>
            <a:t>精華町の振興と発展を図るための特別事業を円滑かつ効率的に実施するため。　</a:t>
          </a:r>
          <a:endParaRPr kumimoji="1" lang="en-US" altLang="ja-JP" sz="1700">
            <a:solidFill>
              <a:schemeClr val="tx1"/>
            </a:solidFill>
            <a:effectLst/>
            <a:latin typeface="ＭＳ ゴシック"/>
            <a:ea typeface="ＭＳ ゴシック"/>
            <a:cs typeface="+mn-cs"/>
          </a:endParaRPr>
        </a:p>
        <a:p>
          <a:endParaRPr kumimoji="1" lang="en-US" altLang="ja-JP" sz="17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④公共施設等総合管理基金</a:t>
          </a:r>
          <a:r>
            <a:rPr kumimoji="1" lang="en-US" altLang="ja-JP" sz="1700">
              <a:solidFill>
                <a:schemeClr val="tx1"/>
              </a:solidFill>
              <a:effectLst/>
              <a:latin typeface="ＭＳ ゴシック"/>
              <a:ea typeface="ＭＳ ゴシック"/>
              <a:cs typeface="+mn-cs"/>
            </a:rPr>
            <a:t>…公共施設、公用施設、本町が所有する建築物その他の工作物の維持保全、更新経費等の資金に充てるため。</a:t>
          </a:r>
        </a:p>
        <a:p>
          <a:r>
            <a:rPr kumimoji="1" lang="en-US" altLang="ja-JP" sz="1700">
              <a:solidFill>
                <a:schemeClr val="tx1"/>
              </a:solidFill>
              <a:effectLst/>
              <a:latin typeface="ＭＳ ゴシック"/>
              <a:ea typeface="ＭＳ ゴシック"/>
              <a:cs typeface="+mn-cs"/>
            </a:rPr>
            <a:t>⑤地域福祉施設整備基金…高齢者等の介護予防・生活支援及び健康増進のための拠点整備の資金に充てるため。</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市街地開発に伴う開発関連寄附金の増収に伴い基金残高が増加している。</a:t>
          </a:r>
          <a:endParaRPr kumimoji="1" lang="en-US" altLang="ja-JP" sz="17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特定目的基金は、各基金設置目的に照らして対象事業ごとに必要額を確保するものであり、特段有利な財源等が無い限りは基金を取り崩して事業実施するため、事業実施に伴い当然、基金残高は減少するものである。</a:t>
          </a:r>
          <a:endParaRPr kumimoji="1" lang="en-US" altLang="ja-JP" sz="17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ysClr val="windowText" lastClr="000000"/>
              </a:solidFill>
              <a:effectLst/>
              <a:latin typeface="ＭＳ ゴシック"/>
              <a:ea typeface="ＭＳ ゴシック"/>
              <a:cs typeface="+mn-cs"/>
            </a:rPr>
            <a:t>狛田駅東特定土地区画整理事業やＧＩＧＡスクール構想支援事業等の事業執行に伴い、歳出総額が増加し、財政調整基金の取崩しを行ったことから基金残高は減少した。</a:t>
          </a:r>
          <a:endParaRPr kumimoji="1" lang="en-US" altLang="ja-JP" sz="1700">
            <a:solidFill>
              <a:sysClr val="windowText" lastClr="000000"/>
            </a:solidFill>
            <a:effectLst/>
            <a:latin typeface="ＭＳ ゴシック"/>
            <a:ea typeface="ＭＳ ゴシック"/>
            <a:cs typeface="+mn-cs"/>
          </a:endParaRPr>
        </a:p>
        <a:p>
          <a:endParaRPr kumimoji="1" lang="en-US" altLang="ja-JP" sz="17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財政調整基金残高の適正な水準については、特に公表されているものではないが、景気動向の影響を受けやすい法人住民税の減収幅を補うだけの基金残高は、最低限確保しておく必要がある。他自治体では、標準財政規模の</a:t>
          </a:r>
          <a:r>
            <a:rPr kumimoji="1" lang="en-US" altLang="ja-JP" sz="1700">
              <a:solidFill>
                <a:schemeClr val="tx1"/>
              </a:solidFill>
              <a:effectLst/>
              <a:latin typeface="ＭＳ ゴシック"/>
              <a:ea typeface="ＭＳ ゴシック"/>
              <a:cs typeface="+mn-cs"/>
            </a:rPr>
            <a:t>20</a:t>
          </a:r>
          <a:r>
            <a:rPr kumimoji="1" lang="ja-JP" altLang="en-US" sz="1700">
              <a:solidFill>
                <a:schemeClr val="tx1"/>
              </a:solidFill>
              <a:effectLst/>
              <a:latin typeface="ＭＳ ゴシック"/>
              <a:ea typeface="ＭＳ ゴシック"/>
              <a:cs typeface="+mn-cs"/>
            </a:rPr>
            <a:t>％程度の基金残高を確保しておいた方がよいという見解もあり、本町に照らすと、標準財政規模が約</a:t>
          </a:r>
          <a:r>
            <a:rPr kumimoji="1" lang="en-US" altLang="ja-JP" sz="1700">
              <a:solidFill>
                <a:schemeClr val="tx1"/>
              </a:solidFill>
              <a:effectLst/>
              <a:latin typeface="ＭＳ ゴシック"/>
              <a:ea typeface="ＭＳ ゴシック"/>
              <a:cs typeface="+mn-cs"/>
            </a:rPr>
            <a:t>87</a:t>
          </a:r>
          <a:r>
            <a:rPr kumimoji="1" lang="ja-JP" altLang="en-US" sz="1700">
              <a:solidFill>
                <a:schemeClr val="tx1"/>
              </a:solidFill>
              <a:effectLst/>
              <a:latin typeface="ＭＳ ゴシック"/>
              <a:ea typeface="ＭＳ ゴシック"/>
              <a:cs typeface="+mn-cs"/>
            </a:rPr>
            <a:t>億円であるため、17億円程度の基金残高を確保するよう努</a:t>
          </a:r>
          <a:r>
            <a:rPr kumimoji="1" lang="ja-JP" altLang="en-US" sz="1700">
              <a:solidFill>
                <a:schemeClr val="dk1"/>
              </a:solidFill>
              <a:effectLst/>
              <a:latin typeface="ＭＳ ゴシック"/>
              <a:ea typeface="ＭＳ ゴシック"/>
              <a:cs typeface="+mn-cs"/>
            </a:rPr>
            <a:t>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減債基金は、平成</a:t>
          </a:r>
          <a:r>
            <a:rPr kumimoji="1" lang="en-US" altLang="ja-JP" sz="1700">
              <a:solidFill>
                <a:schemeClr val="tx1"/>
              </a:solidFill>
              <a:effectLst/>
              <a:latin typeface="ＭＳ ゴシック"/>
              <a:ea typeface="ＭＳ ゴシック"/>
              <a:cs typeface="+mn-cs"/>
            </a:rPr>
            <a:t>27</a:t>
          </a:r>
          <a:r>
            <a:rPr kumimoji="1" lang="ja-JP" altLang="en-US" sz="1700">
              <a:solidFill>
                <a:schemeClr val="tx1"/>
              </a:solidFill>
              <a:effectLst/>
              <a:latin typeface="ＭＳ ゴシック"/>
              <a:ea typeface="ＭＳ ゴシック"/>
              <a:cs typeface="+mn-cs"/>
            </a:rPr>
            <a:t>年度から令和元年度は増資積立や取崩しは行っておらず、基金預け入れの運用利子の積立のみを行っている。</a:t>
          </a:r>
          <a:endParaRPr kumimoji="1" lang="en-US" altLang="ja-JP" sz="1700">
            <a:solidFill>
              <a:schemeClr val="tx1"/>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lang="ja-JP" altLang="en-US" sz="1700">
              <a:solidFill>
                <a:schemeClr val="tx1"/>
              </a:solidFill>
              <a:latin typeface="ＭＳ Ｐゴシック"/>
              <a:ea typeface="ＭＳ Ｐゴシック"/>
            </a:rPr>
            <a:t>防災食育センターなどの大型施設の建設を見据えた実施設計も始まり、近い将来に公債費の増加が見込まれることから、財政の健全な運営を図るため、町債の償還及び町債の適正な管理に必要な財源を確保してお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79BE18D2-7BBC-43A3-BA27-04F061C1DE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A3306E48-73FF-469A-82AA-078AC4528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B2B38176-59F1-4B83-A867-3B395D23299B}"/>
            </a:ext>
          </a:extLst>
        </xdr:cNvPr>
        <xdr:cNvSpPr/>
      </xdr:nvSpPr>
      <xdr:spPr>
        <a:xfrm>
          <a:off x="355600" y="64135"/>
          <a:ext cx="1140142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D8C0D973-12D0-4162-B959-4405A1A8B30D}"/>
            </a:ext>
          </a:extLst>
        </xdr:cNvPr>
        <xdr:cNvSpPr/>
      </xdr:nvSpPr>
      <xdr:spPr>
        <a:xfrm>
          <a:off x="15351125" y="189230"/>
          <a:ext cx="3549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DCA2710C-1145-42D4-8398-78F77F9AC497}"/>
            </a:ext>
          </a:extLst>
        </xdr:cNvPr>
        <xdr:cNvSpPr/>
      </xdr:nvSpPr>
      <xdr:spPr>
        <a:xfrm>
          <a:off x="15357475" y="215265"/>
          <a:ext cx="352425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BCFE18E5-42CA-43EA-9BA6-0CD442E24E1D}"/>
            </a:ext>
          </a:extLst>
        </xdr:cNvPr>
        <xdr:cNvSpPr/>
      </xdr:nvSpPr>
      <xdr:spPr>
        <a:xfrm>
          <a:off x="15382875" y="240665"/>
          <a:ext cx="346710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41C74D52-7A9A-4451-97BD-4B5BCD8005A7}"/>
            </a:ext>
          </a:extLst>
        </xdr:cNvPr>
        <xdr:cNvSpPr/>
      </xdr:nvSpPr>
      <xdr:spPr>
        <a:xfrm>
          <a:off x="12823825" y="189230"/>
          <a:ext cx="23939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956F473E-5339-4913-A793-83FCD97D3C7F}"/>
            </a:ext>
          </a:extLst>
        </xdr:cNvPr>
        <xdr:cNvSpPr/>
      </xdr:nvSpPr>
      <xdr:spPr>
        <a:xfrm>
          <a:off x="12849225" y="215265"/>
          <a:ext cx="23495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7D6D0C60-0C30-4097-BB71-A604922253A3}"/>
            </a:ext>
          </a:extLst>
        </xdr:cNvPr>
        <xdr:cNvSpPr/>
      </xdr:nvSpPr>
      <xdr:spPr>
        <a:xfrm>
          <a:off x="12874625" y="240665"/>
          <a:ext cx="231140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BF82347-A035-40E6-BDA3-2EFD29DA5016}"/>
            </a:ext>
          </a:extLst>
        </xdr:cNvPr>
        <xdr:cNvSpPr/>
      </xdr:nvSpPr>
      <xdr:spPr>
        <a:xfrm>
          <a:off x="444500" y="886460"/>
          <a:ext cx="90836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5E34637-00D6-49F9-B9BB-CC4593629BED}"/>
            </a:ext>
          </a:extLst>
        </xdr:cNvPr>
        <xdr:cNvSpPr/>
      </xdr:nvSpPr>
      <xdr:spPr>
        <a:xfrm>
          <a:off x="568325" y="918210"/>
          <a:ext cx="1244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E7736DD-72B7-4FC5-9554-269B7CB1431D}"/>
            </a:ext>
          </a:extLst>
        </xdr:cNvPr>
        <xdr:cNvSpPr/>
      </xdr:nvSpPr>
      <xdr:spPr>
        <a:xfrm>
          <a:off x="1768475" y="918210"/>
          <a:ext cx="120015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60DDAA5-4C74-49F3-A161-B78AA7D6595E}"/>
            </a:ext>
          </a:extLst>
        </xdr:cNvPr>
        <xdr:cNvSpPr/>
      </xdr:nvSpPr>
      <xdr:spPr>
        <a:xfrm>
          <a:off x="2968625" y="918210"/>
          <a:ext cx="1371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9BB25A3-018E-4DF6-A28B-E23EF666836C}"/>
            </a:ext>
          </a:extLst>
        </xdr:cNvPr>
        <xdr:cNvSpPr/>
      </xdr:nvSpPr>
      <xdr:spPr>
        <a:xfrm>
          <a:off x="4340225" y="937260"/>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B73FC1D-00DF-4B76-BB83-5752CEAC3C4D}"/>
            </a:ext>
          </a:extLst>
        </xdr:cNvPr>
        <xdr:cNvSpPr/>
      </xdr:nvSpPr>
      <xdr:spPr>
        <a:xfrm>
          <a:off x="6162675" y="937260"/>
          <a:ext cx="11366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7806A6D-00C0-4BFD-BC12-D9B5EA2B9EFC}"/>
            </a:ext>
          </a:extLst>
        </xdr:cNvPr>
        <xdr:cNvSpPr/>
      </xdr:nvSpPr>
      <xdr:spPr>
        <a:xfrm>
          <a:off x="7362825" y="949960"/>
          <a:ext cx="5778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FBA5AFC-20C5-44A5-9E67-F0F40CD16F96}"/>
            </a:ext>
          </a:extLst>
        </xdr:cNvPr>
        <xdr:cNvSpPr/>
      </xdr:nvSpPr>
      <xdr:spPr>
        <a:xfrm>
          <a:off x="4340225" y="1692275"/>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4BAD2C4-98A6-441A-840D-02F302904916}"/>
            </a:ext>
          </a:extLst>
        </xdr:cNvPr>
        <xdr:cNvSpPr/>
      </xdr:nvSpPr>
      <xdr:spPr>
        <a:xfrm>
          <a:off x="6226175" y="1692275"/>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9037A3-29F8-4DBB-A4B3-9921218A7D87}"/>
            </a:ext>
          </a:extLst>
        </xdr:cNvPr>
        <xdr:cNvSpPr/>
      </xdr:nvSpPr>
      <xdr:spPr>
        <a:xfrm>
          <a:off x="9985375" y="886460"/>
          <a:ext cx="137160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E62555-8054-4E1C-8E3B-FACAFD37FA63}"/>
            </a:ext>
          </a:extLst>
        </xdr:cNvPr>
        <xdr:cNvSpPr/>
      </xdr:nvSpPr>
      <xdr:spPr>
        <a:xfrm>
          <a:off x="10213975" y="949960"/>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C87E282-9941-40BA-9058-9DC1E3F87CA0}"/>
            </a:ext>
          </a:extLst>
        </xdr:cNvPr>
        <xdr:cNvSpPr/>
      </xdr:nvSpPr>
      <xdr:spPr>
        <a:xfrm>
          <a:off x="10213975" y="1216660"/>
          <a:ext cx="120015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505120C-9891-4423-9182-2B45D0B98831}"/>
            </a:ext>
          </a:extLst>
        </xdr:cNvPr>
        <xdr:cNvSpPr/>
      </xdr:nvSpPr>
      <xdr:spPr>
        <a:xfrm>
          <a:off x="10213975" y="1546860"/>
          <a:ext cx="132080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9652DEAE-9D22-4342-919B-9D9D9F77AC8E}"/>
            </a:ext>
          </a:extLst>
        </xdr:cNvPr>
        <xdr:cNvCxnSpPr/>
      </xdr:nvCxnSpPr>
      <xdr:spPr>
        <a:xfrm flipH="1">
          <a:off x="10048875" y="103886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62D1DF3-9A04-490E-8E8E-10170FEE3E89}"/>
            </a:ext>
          </a:extLst>
        </xdr:cNvPr>
        <xdr:cNvSpPr/>
      </xdr:nvSpPr>
      <xdr:spPr>
        <a:xfrm>
          <a:off x="10102850" y="1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E08D62E-09D6-4FC9-81F3-AD2B183999F4}"/>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FDB1717-D917-4FA3-A39C-2F03E08A66FA}"/>
            </a:ext>
          </a:extLst>
        </xdr:cNvPr>
        <xdr:cNvCxnSpPr/>
      </xdr:nvCxnSpPr>
      <xdr:spPr>
        <a:xfrm>
          <a:off x="10147300" y="15468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FAE5047F-87B8-4AE3-B3E6-8DDCEC41EDF1}"/>
            </a:ext>
          </a:extLst>
        </xdr:cNvPr>
        <xdr:cNvCxnSpPr/>
      </xdr:nvCxnSpPr>
      <xdr:spPr>
        <a:xfrm>
          <a:off x="10067925" y="1546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7EFFB11-9D0A-44B5-B409-0C15D2956EC2}"/>
            </a:ext>
          </a:extLst>
        </xdr:cNvPr>
        <xdr:cNvCxnSpPr/>
      </xdr:nvCxnSpPr>
      <xdr:spPr>
        <a:xfrm flipV="1">
          <a:off x="1014730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D0763B5-F08A-4C12-840D-272C7154AAF7}"/>
            </a:ext>
          </a:extLst>
        </xdr:cNvPr>
        <xdr:cNvCxnSpPr/>
      </xdr:nvCxnSpPr>
      <xdr:spPr>
        <a:xfrm>
          <a:off x="10067925" y="19145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B94FE278-7B26-4862-8EBA-7C623ACE6F7C}"/>
            </a:ext>
          </a:extLst>
        </xdr:cNvPr>
        <xdr:cNvSpPr txBox="1"/>
      </xdr:nvSpPr>
      <xdr:spPr>
        <a:xfrm>
          <a:off x="419100" y="27082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5FB4507A-188C-4247-A461-42D3CE98B7E2}"/>
            </a:ext>
          </a:extLst>
        </xdr:cNvPr>
        <xdr:cNvSpPr txBox="1"/>
      </xdr:nvSpPr>
      <xdr:spPr>
        <a:xfrm>
          <a:off x="419100" y="29432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B18CBC76-F390-4113-AD19-1586C716258F}"/>
            </a:ext>
          </a:extLst>
        </xdr:cNvPr>
        <xdr:cNvSpPr txBox="1"/>
      </xdr:nvSpPr>
      <xdr:spPr>
        <a:xfrm>
          <a:off x="419100" y="31718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3C2D8568-E120-4059-81D5-171464AE04B8}"/>
            </a:ext>
          </a:extLst>
        </xdr:cNvPr>
        <xdr:cNvSpPr txBox="1"/>
      </xdr:nvSpPr>
      <xdr:spPr>
        <a:xfrm>
          <a:off x="419100" y="34067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65091607-949D-4E0B-8AD4-95D0E8ED5889}"/>
            </a:ext>
          </a:extLst>
        </xdr:cNvPr>
        <xdr:cNvSpPr txBox="1"/>
      </xdr:nvSpPr>
      <xdr:spPr>
        <a:xfrm>
          <a:off x="419100" y="36423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CA8051A8-5803-4A89-A474-9D538D970A00}"/>
            </a:ext>
          </a:extLst>
        </xdr:cNvPr>
        <xdr:cNvSpPr/>
      </xdr:nvSpPr>
      <xdr:spPr>
        <a:xfrm>
          <a:off x="1152525" y="4143375"/>
          <a:ext cx="382270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91272F2D-136B-48D3-87FB-C2F83F4B5C20}"/>
            </a:ext>
          </a:extLst>
        </xdr:cNvPr>
        <xdr:cNvSpPr/>
      </xdr:nvSpPr>
      <xdr:spPr>
        <a:xfrm>
          <a:off x="1811655" y="4494530"/>
          <a:ext cx="15519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9C901001-29FA-4C6A-A620-EA3591831D31}"/>
            </a:ext>
          </a:extLst>
        </xdr:cNvPr>
        <xdr:cNvSpPr/>
      </xdr:nvSpPr>
      <xdr:spPr>
        <a:xfrm>
          <a:off x="3462020" y="4478020"/>
          <a:ext cx="7594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B07CA5B-CB8F-4F0D-9B17-F93FA42A549A}"/>
            </a:ext>
          </a:extLst>
        </xdr:cNvPr>
        <xdr:cNvSpPr/>
      </xdr:nvSpPr>
      <xdr:spPr>
        <a:xfrm>
          <a:off x="4924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F12DD31-7EBC-4334-BB11-5D59A305A306}"/>
            </a:ext>
          </a:extLst>
        </xdr:cNvPr>
        <xdr:cNvSpPr/>
      </xdr:nvSpPr>
      <xdr:spPr>
        <a:xfrm>
          <a:off x="4924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9FD98CA-597D-475B-93D6-7E74395602F3}"/>
            </a:ext>
          </a:extLst>
        </xdr:cNvPr>
        <xdr:cNvSpPr/>
      </xdr:nvSpPr>
      <xdr:spPr>
        <a:xfrm>
          <a:off x="62960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F5232EC-2855-40C1-986A-7A70C9333AE6}"/>
            </a:ext>
          </a:extLst>
        </xdr:cNvPr>
        <xdr:cNvSpPr/>
      </xdr:nvSpPr>
      <xdr:spPr>
        <a:xfrm>
          <a:off x="62960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885B356-55AB-4FFE-BF66-0D6357AD439C}"/>
            </a:ext>
          </a:extLst>
        </xdr:cNvPr>
        <xdr:cNvSpPr/>
      </xdr:nvSpPr>
      <xdr:spPr>
        <a:xfrm>
          <a:off x="77946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C1D9D9E-2AF9-4CCF-9AB1-98D085FD5B06}"/>
            </a:ext>
          </a:extLst>
        </xdr:cNvPr>
        <xdr:cNvSpPr/>
      </xdr:nvSpPr>
      <xdr:spPr>
        <a:xfrm>
          <a:off x="77946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98048DF-1A51-4494-B8DD-B31D363BE2EF}"/>
            </a:ext>
          </a:extLst>
        </xdr:cNvPr>
        <xdr:cNvSpPr/>
      </xdr:nvSpPr>
      <xdr:spPr>
        <a:xfrm>
          <a:off x="1152525" y="4810125"/>
          <a:ext cx="382270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84622B2-1F36-466B-A405-C57AFD6771AD}"/>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7FDDEF6-5938-41C0-BC18-2CDC45F1EF85}"/>
            </a:ext>
          </a:extLst>
        </xdr:cNvPr>
        <xdr:cNvSpPr/>
      </xdr:nvSpPr>
      <xdr:spPr>
        <a:xfrm>
          <a:off x="522287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0CD5DED-DF8A-4505-807E-4BC03B3CEE76}"/>
            </a:ext>
          </a:extLst>
        </xdr:cNvPr>
        <xdr:cNvSpPr txBox="1"/>
      </xdr:nvSpPr>
      <xdr:spPr>
        <a:xfrm>
          <a:off x="52800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ＭＳ Ｐゴシック"/>
              <a:ea typeface="ＭＳ Ｐゴシック"/>
              <a:cs typeface="+mn-cs"/>
            </a:rPr>
            <a:t>本町は、関西文化学術研究都市の中心地として平成初期に急速な都市建設を進めてきたという特性があるため、類似団体と比較すると有形固定資産減価償却率は低い。</a:t>
          </a:r>
          <a:endParaRPr lang="ja-JP" altLang="ja-JP">
            <a:effectLst/>
            <a:latin typeface="ＭＳ Ｐゴシック"/>
            <a:ea typeface="ＭＳ Ｐゴシック"/>
          </a:endParaRPr>
        </a:p>
        <a:p>
          <a:r>
            <a:rPr kumimoji="1" lang="en-US" altLang="ja-JP" sz="1100" baseline="0">
              <a:solidFill>
                <a:schemeClr val="dk1"/>
              </a:solidFill>
              <a:effectLst/>
              <a:latin typeface="ＭＳ Ｐゴシック"/>
              <a:ea typeface="ＭＳ Ｐゴシック"/>
              <a:cs typeface="+mn-cs"/>
            </a:rPr>
            <a:t> </a:t>
          </a:r>
          <a:r>
            <a:rPr kumimoji="1" lang="ja-JP" altLang="ja-JP" sz="1100" baseline="0">
              <a:solidFill>
                <a:schemeClr val="dk1"/>
              </a:solidFill>
              <a:effectLst/>
              <a:latin typeface="ＭＳ Ｐゴシック"/>
              <a:ea typeface="ＭＳ Ｐゴシック"/>
              <a:cs typeface="+mn-cs"/>
            </a:rPr>
            <a:t>ただし、固定資産台帳の整備において、建物と附属設備を可能な限り分けて計上したことにより、</a:t>
          </a:r>
          <a:r>
            <a:rPr kumimoji="1" lang="ja-JP" altLang="ja-JP" sz="1100">
              <a:solidFill>
                <a:schemeClr val="dk1"/>
              </a:solidFill>
              <a:effectLst/>
              <a:latin typeface="ＭＳ Ｐゴシック"/>
              <a:ea typeface="ＭＳ Ｐゴシック"/>
              <a:cs typeface="+mn-cs"/>
            </a:rPr>
            <a:t>建物一体評価による有形固定資産減価償却率を算出した場合と比べて、比率が高くなる。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416C1CA5-0F25-473A-A09A-2E7F6D040A68}"/>
            </a:ext>
          </a:extLst>
        </xdr:cNvPr>
        <xdr:cNvSpPr txBox="1"/>
      </xdr:nvSpPr>
      <xdr:spPr>
        <a:xfrm>
          <a:off x="11271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450DB8C-2B91-46E6-AC5D-D8EF3E117338}"/>
            </a:ext>
          </a:extLst>
        </xdr:cNvPr>
        <xdr:cNvCxnSpPr/>
      </xdr:nvCxnSpPr>
      <xdr:spPr>
        <a:xfrm>
          <a:off x="1152525" y="68865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a:extLst>
            <a:ext uri="{FF2B5EF4-FFF2-40B4-BE49-F238E27FC236}">
              <a16:creationId xmlns:a16="http://schemas.microsoft.com/office/drawing/2014/main" id="{F4DAC6D5-F20F-49C4-AE5C-F543178EBBCB}"/>
            </a:ext>
          </a:extLst>
        </xdr:cNvPr>
        <xdr:cNvSpPr txBox="1"/>
      </xdr:nvSpPr>
      <xdr:spPr>
        <a:xfrm>
          <a:off x="735330" y="679958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478B0AB-5050-40F5-BF98-834CCC5B45F0}"/>
            </a:ext>
          </a:extLst>
        </xdr:cNvPr>
        <xdr:cNvCxnSpPr/>
      </xdr:nvCxnSpPr>
      <xdr:spPr>
        <a:xfrm>
          <a:off x="1152525" y="65906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3" name="テキスト ボックス 52">
          <a:extLst>
            <a:ext uri="{FF2B5EF4-FFF2-40B4-BE49-F238E27FC236}">
              <a16:creationId xmlns:a16="http://schemas.microsoft.com/office/drawing/2014/main" id="{15453A4F-975E-499F-A1AC-1AFE971AC99E}"/>
            </a:ext>
          </a:extLst>
        </xdr:cNvPr>
        <xdr:cNvSpPr txBox="1"/>
      </xdr:nvSpPr>
      <xdr:spPr>
        <a:xfrm>
          <a:off x="786765" y="65036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5BD6B73-9015-4C36-9AD8-51247D46F6F5}"/>
            </a:ext>
          </a:extLst>
        </xdr:cNvPr>
        <xdr:cNvCxnSpPr/>
      </xdr:nvCxnSpPr>
      <xdr:spPr>
        <a:xfrm>
          <a:off x="1152525" y="62953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5" name="テキスト ボックス 54">
          <a:extLst>
            <a:ext uri="{FF2B5EF4-FFF2-40B4-BE49-F238E27FC236}">
              <a16:creationId xmlns:a16="http://schemas.microsoft.com/office/drawing/2014/main" id="{25DA6E22-22D8-492A-AAB3-BB48148F8CB9}"/>
            </a:ext>
          </a:extLst>
        </xdr:cNvPr>
        <xdr:cNvSpPr txBox="1"/>
      </xdr:nvSpPr>
      <xdr:spPr>
        <a:xfrm>
          <a:off x="786765" y="620776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BFBA2306-7B40-4701-A307-8A017682DCBC}"/>
            </a:ext>
          </a:extLst>
        </xdr:cNvPr>
        <xdr:cNvCxnSpPr/>
      </xdr:nvCxnSpPr>
      <xdr:spPr>
        <a:xfrm>
          <a:off x="1152525" y="59994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7" name="テキスト ボックス 56">
          <a:extLst>
            <a:ext uri="{FF2B5EF4-FFF2-40B4-BE49-F238E27FC236}">
              <a16:creationId xmlns:a16="http://schemas.microsoft.com/office/drawing/2014/main" id="{0352FD7A-ADB0-4F40-B3B6-48088AECAAB1}"/>
            </a:ext>
          </a:extLst>
        </xdr:cNvPr>
        <xdr:cNvSpPr txBox="1"/>
      </xdr:nvSpPr>
      <xdr:spPr>
        <a:xfrm>
          <a:off x="786765" y="590550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A2F46968-B9B3-4D43-BE8E-3132376AA39D}"/>
            </a:ext>
          </a:extLst>
        </xdr:cNvPr>
        <xdr:cNvCxnSpPr/>
      </xdr:nvCxnSpPr>
      <xdr:spPr>
        <a:xfrm>
          <a:off x="1152525" y="57035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9" name="テキスト ボックス 58">
          <a:extLst>
            <a:ext uri="{FF2B5EF4-FFF2-40B4-BE49-F238E27FC236}">
              <a16:creationId xmlns:a16="http://schemas.microsoft.com/office/drawing/2014/main" id="{8BA23B77-A613-4B82-B963-11776A900D7D}"/>
            </a:ext>
          </a:extLst>
        </xdr:cNvPr>
        <xdr:cNvSpPr txBox="1"/>
      </xdr:nvSpPr>
      <xdr:spPr>
        <a:xfrm>
          <a:off x="786765" y="56095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5E919B92-8DF6-4DB1-9A7F-48B8E0FC0C8E}"/>
            </a:ext>
          </a:extLst>
        </xdr:cNvPr>
        <xdr:cNvCxnSpPr/>
      </xdr:nvCxnSpPr>
      <xdr:spPr>
        <a:xfrm>
          <a:off x="1152525" y="5401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1" name="テキスト ボックス 60">
          <a:extLst>
            <a:ext uri="{FF2B5EF4-FFF2-40B4-BE49-F238E27FC236}">
              <a16:creationId xmlns:a16="http://schemas.microsoft.com/office/drawing/2014/main" id="{EC2EB551-6038-4351-B1E9-35CAEE69E2DB}"/>
            </a:ext>
          </a:extLst>
        </xdr:cNvPr>
        <xdr:cNvSpPr txBox="1"/>
      </xdr:nvSpPr>
      <xdr:spPr>
        <a:xfrm>
          <a:off x="786765" y="53143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3E884594-6CAE-4C93-AC8C-11C5A655E99E}"/>
            </a:ext>
          </a:extLst>
        </xdr:cNvPr>
        <xdr:cNvCxnSpPr/>
      </xdr:nvCxnSpPr>
      <xdr:spPr>
        <a:xfrm>
          <a:off x="1152525" y="5106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3" name="テキスト ボックス 62">
          <a:extLst>
            <a:ext uri="{FF2B5EF4-FFF2-40B4-BE49-F238E27FC236}">
              <a16:creationId xmlns:a16="http://schemas.microsoft.com/office/drawing/2014/main" id="{A755041B-0CCB-4B90-B91B-958C57035734}"/>
            </a:ext>
          </a:extLst>
        </xdr:cNvPr>
        <xdr:cNvSpPr txBox="1"/>
      </xdr:nvSpPr>
      <xdr:spPr>
        <a:xfrm>
          <a:off x="786765" y="501840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0B4BB5E-C8D8-4D9D-A2B5-D0B0F28E86F3}"/>
            </a:ext>
          </a:extLst>
        </xdr:cNvPr>
        <xdr:cNvCxnSpPr/>
      </xdr:nvCxnSpPr>
      <xdr:spPr>
        <a:xfrm>
          <a:off x="1152525" y="48101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5" name="テキスト ボックス 64">
          <a:extLst>
            <a:ext uri="{FF2B5EF4-FFF2-40B4-BE49-F238E27FC236}">
              <a16:creationId xmlns:a16="http://schemas.microsoft.com/office/drawing/2014/main" id="{D2C355E6-6FE6-4437-A08C-BC55D837C73E}"/>
            </a:ext>
          </a:extLst>
        </xdr:cNvPr>
        <xdr:cNvSpPr txBox="1"/>
      </xdr:nvSpPr>
      <xdr:spPr>
        <a:xfrm>
          <a:off x="786765" y="47224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43E39F7-9B87-42EE-AAFE-A221430388EB}"/>
            </a:ext>
          </a:extLst>
        </xdr:cNvPr>
        <xdr:cNvSpPr/>
      </xdr:nvSpPr>
      <xdr:spPr>
        <a:xfrm>
          <a:off x="1152525" y="4810125"/>
          <a:ext cx="382270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120650</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9CBE308D-ED7D-4DF3-B00B-0B8B4DF76922}"/>
            </a:ext>
          </a:extLst>
        </xdr:cNvPr>
        <xdr:cNvCxnSpPr/>
      </xdr:nvCxnSpPr>
      <xdr:spPr>
        <a:xfrm flipV="1">
          <a:off x="4300220" y="502920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18415</xdr:rowOff>
    </xdr:from>
    <xdr:ext cx="404495" cy="258445"/>
    <xdr:sp macro="" textlink="">
      <xdr:nvSpPr>
        <xdr:cNvPr id="68" name="有形固定資産減価償却率最小値テキスト">
          <a:extLst>
            <a:ext uri="{FF2B5EF4-FFF2-40B4-BE49-F238E27FC236}">
              <a16:creationId xmlns:a16="http://schemas.microsoft.com/office/drawing/2014/main" id="{7DD09CB1-E231-45BD-BF3B-783474C59EF9}"/>
            </a:ext>
          </a:extLst>
        </xdr:cNvPr>
        <xdr:cNvSpPr txBox="1"/>
      </xdr:nvSpPr>
      <xdr:spPr>
        <a:xfrm>
          <a:off x="4352925" y="6412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539E1476-6377-44C6-B7D0-95342DBE0331}"/>
            </a:ext>
          </a:extLst>
        </xdr:cNvPr>
        <xdr:cNvCxnSpPr/>
      </xdr:nvCxnSpPr>
      <xdr:spPr>
        <a:xfrm>
          <a:off x="4213225" y="640905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67310</xdr:rowOff>
    </xdr:from>
    <xdr:ext cx="404495" cy="259080"/>
    <xdr:sp macro="" textlink="">
      <xdr:nvSpPr>
        <xdr:cNvPr id="70" name="有形固定資産減価償却率最大値テキスト">
          <a:extLst>
            <a:ext uri="{FF2B5EF4-FFF2-40B4-BE49-F238E27FC236}">
              <a16:creationId xmlns:a16="http://schemas.microsoft.com/office/drawing/2014/main" id="{F9C62EC2-9C28-44A3-B8C4-E7E8A8D03989}"/>
            </a:ext>
          </a:extLst>
        </xdr:cNvPr>
        <xdr:cNvSpPr txBox="1"/>
      </xdr:nvSpPr>
      <xdr:spPr>
        <a:xfrm>
          <a:off x="4352925" y="4810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120650</xdr:rowOff>
    </xdr:from>
    <xdr:to>
      <xdr:col>23</xdr:col>
      <xdr:colOff>174625</xdr:colOff>
      <xdr:row>25</xdr:row>
      <xdr:rowOff>120650</xdr:rowOff>
    </xdr:to>
    <xdr:cxnSp macro="">
      <xdr:nvCxnSpPr>
        <xdr:cNvPr id="71" name="直線コネクタ 70">
          <a:extLst>
            <a:ext uri="{FF2B5EF4-FFF2-40B4-BE49-F238E27FC236}">
              <a16:creationId xmlns:a16="http://schemas.microsoft.com/office/drawing/2014/main" id="{4F25374A-1904-4B51-AB3C-1B5207CDAB85}"/>
            </a:ext>
          </a:extLst>
        </xdr:cNvPr>
        <xdr:cNvCxnSpPr/>
      </xdr:nvCxnSpPr>
      <xdr:spPr>
        <a:xfrm>
          <a:off x="4213225" y="502920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105410</xdr:rowOff>
    </xdr:from>
    <xdr:ext cx="404495" cy="259080"/>
    <xdr:sp macro="" textlink="">
      <xdr:nvSpPr>
        <xdr:cNvPr id="72" name="有形固定資産減価償却率平均値テキスト">
          <a:extLst>
            <a:ext uri="{FF2B5EF4-FFF2-40B4-BE49-F238E27FC236}">
              <a16:creationId xmlns:a16="http://schemas.microsoft.com/office/drawing/2014/main" id="{CA42F8DA-C197-42CE-80A4-5D98F506CDC6}"/>
            </a:ext>
          </a:extLst>
        </xdr:cNvPr>
        <xdr:cNvSpPr txBox="1"/>
      </xdr:nvSpPr>
      <xdr:spPr>
        <a:xfrm>
          <a:off x="4352925" y="567436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127000</xdr:rowOff>
    </xdr:from>
    <xdr:to>
      <xdr:col>23</xdr:col>
      <xdr:colOff>136525</xdr:colOff>
      <xdr:row>30</xdr:row>
      <xdr:rowOff>57150</xdr:rowOff>
    </xdr:to>
    <xdr:sp macro="" textlink="">
      <xdr:nvSpPr>
        <xdr:cNvPr id="73" name="フローチャート: 判断 72">
          <a:extLst>
            <a:ext uri="{FF2B5EF4-FFF2-40B4-BE49-F238E27FC236}">
              <a16:creationId xmlns:a16="http://schemas.microsoft.com/office/drawing/2014/main" id="{D79758DA-6B8B-46E1-B34A-9BC16EB33D4D}"/>
            </a:ext>
          </a:extLst>
        </xdr:cNvPr>
        <xdr:cNvSpPr/>
      </xdr:nvSpPr>
      <xdr:spPr>
        <a:xfrm>
          <a:off x="4251325" y="5695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93345</xdr:rowOff>
    </xdr:from>
    <xdr:to>
      <xdr:col>19</xdr:col>
      <xdr:colOff>187325</xdr:colOff>
      <xdr:row>30</xdr:row>
      <xdr:rowOff>23495</xdr:rowOff>
    </xdr:to>
    <xdr:sp macro="" textlink="">
      <xdr:nvSpPr>
        <xdr:cNvPr id="74" name="フローチャート: 判断 73">
          <a:extLst>
            <a:ext uri="{FF2B5EF4-FFF2-40B4-BE49-F238E27FC236}">
              <a16:creationId xmlns:a16="http://schemas.microsoft.com/office/drawing/2014/main" id="{0EABBB95-2B24-45B1-9329-6B9EC7A2DA83}"/>
            </a:ext>
          </a:extLst>
        </xdr:cNvPr>
        <xdr:cNvSpPr/>
      </xdr:nvSpPr>
      <xdr:spPr>
        <a:xfrm>
          <a:off x="3616325" y="5662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62230</xdr:rowOff>
    </xdr:from>
    <xdr:to>
      <xdr:col>15</xdr:col>
      <xdr:colOff>187325</xdr:colOff>
      <xdr:row>29</xdr:row>
      <xdr:rowOff>163830</xdr:rowOff>
    </xdr:to>
    <xdr:sp macro="" textlink="">
      <xdr:nvSpPr>
        <xdr:cNvPr id="75" name="フローチャート: 判断 74">
          <a:extLst>
            <a:ext uri="{FF2B5EF4-FFF2-40B4-BE49-F238E27FC236}">
              <a16:creationId xmlns:a16="http://schemas.microsoft.com/office/drawing/2014/main" id="{001F229D-3F97-425D-B4C3-0764D4EFB6D4}"/>
            </a:ext>
          </a:extLst>
        </xdr:cNvPr>
        <xdr:cNvSpPr/>
      </xdr:nvSpPr>
      <xdr:spPr>
        <a:xfrm>
          <a:off x="2930525" y="5631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6985</xdr:rowOff>
    </xdr:from>
    <xdr:to>
      <xdr:col>11</xdr:col>
      <xdr:colOff>187325</xdr:colOff>
      <xdr:row>29</xdr:row>
      <xdr:rowOff>109220</xdr:rowOff>
    </xdr:to>
    <xdr:sp macro="" textlink="">
      <xdr:nvSpPr>
        <xdr:cNvPr id="76" name="フローチャート: 判断 75">
          <a:extLst>
            <a:ext uri="{FF2B5EF4-FFF2-40B4-BE49-F238E27FC236}">
              <a16:creationId xmlns:a16="http://schemas.microsoft.com/office/drawing/2014/main" id="{38C3A4CC-DB02-4697-A2D0-A760060B178B}"/>
            </a:ext>
          </a:extLst>
        </xdr:cNvPr>
        <xdr:cNvSpPr/>
      </xdr:nvSpPr>
      <xdr:spPr>
        <a:xfrm>
          <a:off x="2244725" y="55759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48DD9CAB-4238-456E-A1E3-542C6C95C9D2}"/>
            </a:ext>
          </a:extLst>
        </xdr:cNvPr>
        <xdr:cNvSpPr/>
      </xdr:nvSpPr>
      <xdr:spPr>
        <a:xfrm>
          <a:off x="1558925" y="5532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8" name="テキスト ボックス 77">
          <a:extLst>
            <a:ext uri="{FF2B5EF4-FFF2-40B4-BE49-F238E27FC236}">
              <a16:creationId xmlns:a16="http://schemas.microsoft.com/office/drawing/2014/main" id="{3281E4F8-9331-467D-9B4F-62B75AB29CFD}"/>
            </a:ext>
          </a:extLst>
        </xdr:cNvPr>
        <xdr:cNvSpPr txBox="1"/>
      </xdr:nvSpPr>
      <xdr:spPr>
        <a:xfrm>
          <a:off x="4143375" y="693229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58315577-8FDE-4CB7-8D53-70E3DC8B2637}"/>
            </a:ext>
          </a:extLst>
        </xdr:cNvPr>
        <xdr:cNvSpPr txBox="1"/>
      </xdr:nvSpPr>
      <xdr:spPr>
        <a:xfrm>
          <a:off x="350837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0" name="テキスト ボックス 79">
          <a:extLst>
            <a:ext uri="{FF2B5EF4-FFF2-40B4-BE49-F238E27FC236}">
              <a16:creationId xmlns:a16="http://schemas.microsoft.com/office/drawing/2014/main" id="{AE94D357-B9C4-4E42-A9FD-960D8CECA5D7}"/>
            </a:ext>
          </a:extLst>
        </xdr:cNvPr>
        <xdr:cNvSpPr txBox="1"/>
      </xdr:nvSpPr>
      <xdr:spPr>
        <a:xfrm>
          <a:off x="282257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1" name="テキスト ボックス 80">
          <a:extLst>
            <a:ext uri="{FF2B5EF4-FFF2-40B4-BE49-F238E27FC236}">
              <a16:creationId xmlns:a16="http://schemas.microsoft.com/office/drawing/2014/main" id="{624909EB-FC08-462D-AE39-5B913D14926C}"/>
            </a:ext>
          </a:extLst>
        </xdr:cNvPr>
        <xdr:cNvSpPr txBox="1"/>
      </xdr:nvSpPr>
      <xdr:spPr>
        <a:xfrm>
          <a:off x="213677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2" name="テキスト ボックス 81">
          <a:extLst>
            <a:ext uri="{FF2B5EF4-FFF2-40B4-BE49-F238E27FC236}">
              <a16:creationId xmlns:a16="http://schemas.microsoft.com/office/drawing/2014/main" id="{97182C3F-6BA6-46F2-AE5E-895139EFD142}"/>
            </a:ext>
          </a:extLst>
        </xdr:cNvPr>
        <xdr:cNvSpPr txBox="1"/>
      </xdr:nvSpPr>
      <xdr:spPr>
        <a:xfrm>
          <a:off x="145097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147320</xdr:rowOff>
    </xdr:from>
    <xdr:to>
      <xdr:col>23</xdr:col>
      <xdr:colOff>136525</xdr:colOff>
      <xdr:row>29</xdr:row>
      <xdr:rowOff>77470</xdr:rowOff>
    </xdr:to>
    <xdr:sp macro="" textlink="">
      <xdr:nvSpPr>
        <xdr:cNvPr id="83" name="楕円 82">
          <a:extLst>
            <a:ext uri="{FF2B5EF4-FFF2-40B4-BE49-F238E27FC236}">
              <a16:creationId xmlns:a16="http://schemas.microsoft.com/office/drawing/2014/main" id="{C9ADCA38-E9F6-4BD6-B69B-0B1DE8434D5B}"/>
            </a:ext>
          </a:extLst>
        </xdr:cNvPr>
        <xdr:cNvSpPr/>
      </xdr:nvSpPr>
      <xdr:spPr>
        <a:xfrm>
          <a:off x="4251325" y="5551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170180</xdr:rowOff>
    </xdr:from>
    <xdr:ext cx="404495" cy="259080"/>
    <xdr:sp macro="" textlink="">
      <xdr:nvSpPr>
        <xdr:cNvPr id="84" name="有形固定資産減価償却率該当値テキスト">
          <a:extLst>
            <a:ext uri="{FF2B5EF4-FFF2-40B4-BE49-F238E27FC236}">
              <a16:creationId xmlns:a16="http://schemas.microsoft.com/office/drawing/2014/main" id="{16129812-EEAE-466F-9240-239546E46359}"/>
            </a:ext>
          </a:extLst>
        </xdr:cNvPr>
        <xdr:cNvSpPr txBox="1"/>
      </xdr:nvSpPr>
      <xdr:spPr>
        <a:xfrm>
          <a:off x="4352925" y="5402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97790</xdr:rowOff>
    </xdr:from>
    <xdr:to>
      <xdr:col>19</xdr:col>
      <xdr:colOff>187325</xdr:colOff>
      <xdr:row>29</xdr:row>
      <xdr:rowOff>27940</xdr:rowOff>
    </xdr:to>
    <xdr:sp macro="" textlink="">
      <xdr:nvSpPr>
        <xdr:cNvPr id="85" name="楕円 84">
          <a:extLst>
            <a:ext uri="{FF2B5EF4-FFF2-40B4-BE49-F238E27FC236}">
              <a16:creationId xmlns:a16="http://schemas.microsoft.com/office/drawing/2014/main" id="{A3420F6F-1A31-4BCD-B955-B802560B82AB}"/>
            </a:ext>
          </a:extLst>
        </xdr:cNvPr>
        <xdr:cNvSpPr/>
      </xdr:nvSpPr>
      <xdr:spPr>
        <a:xfrm>
          <a:off x="3616325" y="5501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148590</xdr:rowOff>
    </xdr:from>
    <xdr:to>
      <xdr:col>23</xdr:col>
      <xdr:colOff>85725</xdr:colOff>
      <xdr:row>29</xdr:row>
      <xdr:rowOff>26670</xdr:rowOff>
    </xdr:to>
    <xdr:cxnSp macro="">
      <xdr:nvCxnSpPr>
        <xdr:cNvPr id="86" name="直線コネクタ 85">
          <a:extLst>
            <a:ext uri="{FF2B5EF4-FFF2-40B4-BE49-F238E27FC236}">
              <a16:creationId xmlns:a16="http://schemas.microsoft.com/office/drawing/2014/main" id="{D2DFE9BA-83B3-4947-8CC7-750A68659D91}"/>
            </a:ext>
          </a:extLst>
        </xdr:cNvPr>
        <xdr:cNvCxnSpPr/>
      </xdr:nvCxnSpPr>
      <xdr:spPr>
        <a:xfrm>
          <a:off x="3667125" y="5552440"/>
          <a:ext cx="635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39370</xdr:rowOff>
    </xdr:from>
    <xdr:to>
      <xdr:col>15</xdr:col>
      <xdr:colOff>187325</xdr:colOff>
      <xdr:row>28</xdr:row>
      <xdr:rowOff>140970</xdr:rowOff>
    </xdr:to>
    <xdr:sp macro="" textlink="">
      <xdr:nvSpPr>
        <xdr:cNvPr id="87" name="楕円 86">
          <a:extLst>
            <a:ext uri="{FF2B5EF4-FFF2-40B4-BE49-F238E27FC236}">
              <a16:creationId xmlns:a16="http://schemas.microsoft.com/office/drawing/2014/main" id="{A29993E0-0AAC-4B93-8F14-D9C7019F11F2}"/>
            </a:ext>
          </a:extLst>
        </xdr:cNvPr>
        <xdr:cNvSpPr/>
      </xdr:nvSpPr>
      <xdr:spPr>
        <a:xfrm>
          <a:off x="2930525" y="5443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90170</xdr:rowOff>
    </xdr:from>
    <xdr:to>
      <xdr:col>19</xdr:col>
      <xdr:colOff>136525</xdr:colOff>
      <xdr:row>28</xdr:row>
      <xdr:rowOff>148590</xdr:rowOff>
    </xdr:to>
    <xdr:cxnSp macro="">
      <xdr:nvCxnSpPr>
        <xdr:cNvPr id="88" name="直線コネクタ 87">
          <a:extLst>
            <a:ext uri="{FF2B5EF4-FFF2-40B4-BE49-F238E27FC236}">
              <a16:creationId xmlns:a16="http://schemas.microsoft.com/office/drawing/2014/main" id="{39EAE54A-439D-48F0-BA47-D02C8573C0CA}"/>
            </a:ext>
          </a:extLst>
        </xdr:cNvPr>
        <xdr:cNvCxnSpPr/>
      </xdr:nvCxnSpPr>
      <xdr:spPr>
        <a:xfrm>
          <a:off x="2981325" y="5494020"/>
          <a:ext cx="685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167640</xdr:rowOff>
    </xdr:from>
    <xdr:to>
      <xdr:col>11</xdr:col>
      <xdr:colOff>187325</xdr:colOff>
      <xdr:row>28</xdr:row>
      <xdr:rowOff>97790</xdr:rowOff>
    </xdr:to>
    <xdr:sp macro="" textlink="">
      <xdr:nvSpPr>
        <xdr:cNvPr id="89" name="楕円 88">
          <a:extLst>
            <a:ext uri="{FF2B5EF4-FFF2-40B4-BE49-F238E27FC236}">
              <a16:creationId xmlns:a16="http://schemas.microsoft.com/office/drawing/2014/main" id="{D19A57D7-7BB8-4EF7-9970-FF08A5725A21}"/>
            </a:ext>
          </a:extLst>
        </xdr:cNvPr>
        <xdr:cNvSpPr/>
      </xdr:nvSpPr>
      <xdr:spPr>
        <a:xfrm>
          <a:off x="2244725" y="5406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46990</xdr:rowOff>
    </xdr:from>
    <xdr:to>
      <xdr:col>15</xdr:col>
      <xdr:colOff>136525</xdr:colOff>
      <xdr:row>28</xdr:row>
      <xdr:rowOff>90170</xdr:rowOff>
    </xdr:to>
    <xdr:cxnSp macro="">
      <xdr:nvCxnSpPr>
        <xdr:cNvPr id="90" name="直線コネクタ 89">
          <a:extLst>
            <a:ext uri="{FF2B5EF4-FFF2-40B4-BE49-F238E27FC236}">
              <a16:creationId xmlns:a16="http://schemas.microsoft.com/office/drawing/2014/main" id="{C6D784D8-B237-4086-A8F9-C6E52D6820DC}"/>
            </a:ext>
          </a:extLst>
        </xdr:cNvPr>
        <xdr:cNvCxnSpPr/>
      </xdr:nvCxnSpPr>
      <xdr:spPr>
        <a:xfrm>
          <a:off x="2295525" y="5450840"/>
          <a:ext cx="685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130810</xdr:rowOff>
    </xdr:from>
    <xdr:to>
      <xdr:col>7</xdr:col>
      <xdr:colOff>187325</xdr:colOff>
      <xdr:row>28</xdr:row>
      <xdr:rowOff>60960</xdr:rowOff>
    </xdr:to>
    <xdr:sp macro="" textlink="">
      <xdr:nvSpPr>
        <xdr:cNvPr id="91" name="楕円 90">
          <a:extLst>
            <a:ext uri="{FF2B5EF4-FFF2-40B4-BE49-F238E27FC236}">
              <a16:creationId xmlns:a16="http://schemas.microsoft.com/office/drawing/2014/main" id="{4594EF41-5BCA-4DE4-90D2-49E5FE82B27D}"/>
            </a:ext>
          </a:extLst>
        </xdr:cNvPr>
        <xdr:cNvSpPr/>
      </xdr:nvSpPr>
      <xdr:spPr>
        <a:xfrm>
          <a:off x="1558925" y="5369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10160</xdr:rowOff>
    </xdr:from>
    <xdr:to>
      <xdr:col>11</xdr:col>
      <xdr:colOff>136525</xdr:colOff>
      <xdr:row>28</xdr:row>
      <xdr:rowOff>46990</xdr:rowOff>
    </xdr:to>
    <xdr:cxnSp macro="">
      <xdr:nvCxnSpPr>
        <xdr:cNvPr id="92" name="直線コネクタ 91">
          <a:extLst>
            <a:ext uri="{FF2B5EF4-FFF2-40B4-BE49-F238E27FC236}">
              <a16:creationId xmlns:a16="http://schemas.microsoft.com/office/drawing/2014/main" id="{62B18788-AB36-482D-A3CD-75B380C45EEA}"/>
            </a:ext>
          </a:extLst>
        </xdr:cNvPr>
        <xdr:cNvCxnSpPr/>
      </xdr:nvCxnSpPr>
      <xdr:spPr>
        <a:xfrm>
          <a:off x="1609725" y="5414010"/>
          <a:ext cx="685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14605</xdr:rowOff>
    </xdr:from>
    <xdr:ext cx="404495" cy="259080"/>
    <xdr:sp macro="" textlink="">
      <xdr:nvSpPr>
        <xdr:cNvPr id="93" name="n_1aveValue有形固定資産減価償却率">
          <a:extLst>
            <a:ext uri="{FF2B5EF4-FFF2-40B4-BE49-F238E27FC236}">
              <a16:creationId xmlns:a16="http://schemas.microsoft.com/office/drawing/2014/main" id="{2096C3D7-B3C4-4C60-9286-EFA5CC6D8FF5}"/>
            </a:ext>
          </a:extLst>
        </xdr:cNvPr>
        <xdr:cNvSpPr txBox="1"/>
      </xdr:nvSpPr>
      <xdr:spPr>
        <a:xfrm>
          <a:off x="3470910" y="5748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154940</xdr:rowOff>
    </xdr:from>
    <xdr:ext cx="404495" cy="258445"/>
    <xdr:sp macro="" textlink="">
      <xdr:nvSpPr>
        <xdr:cNvPr id="94" name="n_2aveValue有形固定資産減価償却率">
          <a:extLst>
            <a:ext uri="{FF2B5EF4-FFF2-40B4-BE49-F238E27FC236}">
              <a16:creationId xmlns:a16="http://schemas.microsoft.com/office/drawing/2014/main" id="{E66DEEB3-F6D8-4A36-981C-0667F0F45FD3}"/>
            </a:ext>
          </a:extLst>
        </xdr:cNvPr>
        <xdr:cNvSpPr txBox="1"/>
      </xdr:nvSpPr>
      <xdr:spPr>
        <a:xfrm>
          <a:off x="2797810" y="5723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99695</xdr:rowOff>
    </xdr:from>
    <xdr:ext cx="404495" cy="258445"/>
    <xdr:sp macro="" textlink="">
      <xdr:nvSpPr>
        <xdr:cNvPr id="95" name="n_3aveValue有形固定資産減価償却率">
          <a:extLst>
            <a:ext uri="{FF2B5EF4-FFF2-40B4-BE49-F238E27FC236}">
              <a16:creationId xmlns:a16="http://schemas.microsoft.com/office/drawing/2014/main" id="{DBA23F6A-9CA0-47CF-9DDF-02BABD246365}"/>
            </a:ext>
          </a:extLst>
        </xdr:cNvPr>
        <xdr:cNvSpPr txBox="1"/>
      </xdr:nvSpPr>
      <xdr:spPr>
        <a:xfrm>
          <a:off x="2112010" y="5668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50165</xdr:rowOff>
    </xdr:from>
    <xdr:ext cx="404495" cy="259080"/>
    <xdr:sp macro="" textlink="">
      <xdr:nvSpPr>
        <xdr:cNvPr id="96" name="n_4aveValue有形固定資産減価償却率">
          <a:extLst>
            <a:ext uri="{FF2B5EF4-FFF2-40B4-BE49-F238E27FC236}">
              <a16:creationId xmlns:a16="http://schemas.microsoft.com/office/drawing/2014/main" id="{05241928-E52D-445A-8B8F-647B194507C0}"/>
            </a:ext>
          </a:extLst>
        </xdr:cNvPr>
        <xdr:cNvSpPr txBox="1"/>
      </xdr:nvSpPr>
      <xdr:spPr>
        <a:xfrm>
          <a:off x="1426210" y="5619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44450</xdr:rowOff>
    </xdr:from>
    <xdr:ext cx="404495" cy="259080"/>
    <xdr:sp macro="" textlink="">
      <xdr:nvSpPr>
        <xdr:cNvPr id="97" name="n_1mainValue有形固定資産減価償却率">
          <a:extLst>
            <a:ext uri="{FF2B5EF4-FFF2-40B4-BE49-F238E27FC236}">
              <a16:creationId xmlns:a16="http://schemas.microsoft.com/office/drawing/2014/main" id="{BD3742B5-30C2-4DCD-9921-F426136093E0}"/>
            </a:ext>
          </a:extLst>
        </xdr:cNvPr>
        <xdr:cNvSpPr txBox="1"/>
      </xdr:nvSpPr>
      <xdr:spPr>
        <a:xfrm>
          <a:off x="3470910" y="528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157480</xdr:rowOff>
    </xdr:from>
    <xdr:ext cx="404495" cy="258445"/>
    <xdr:sp macro="" textlink="">
      <xdr:nvSpPr>
        <xdr:cNvPr id="98" name="n_2mainValue有形固定資産減価償却率">
          <a:extLst>
            <a:ext uri="{FF2B5EF4-FFF2-40B4-BE49-F238E27FC236}">
              <a16:creationId xmlns:a16="http://schemas.microsoft.com/office/drawing/2014/main" id="{ABA0C6B8-F073-45F0-ACD4-44954265482E}"/>
            </a:ext>
          </a:extLst>
        </xdr:cNvPr>
        <xdr:cNvSpPr txBox="1"/>
      </xdr:nvSpPr>
      <xdr:spPr>
        <a:xfrm>
          <a:off x="2797810" y="5231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114300</xdr:rowOff>
    </xdr:from>
    <xdr:ext cx="404495" cy="259080"/>
    <xdr:sp macro="" textlink="">
      <xdr:nvSpPr>
        <xdr:cNvPr id="99" name="n_3mainValue有形固定資産減価償却率">
          <a:extLst>
            <a:ext uri="{FF2B5EF4-FFF2-40B4-BE49-F238E27FC236}">
              <a16:creationId xmlns:a16="http://schemas.microsoft.com/office/drawing/2014/main" id="{512D5002-0C3F-4A8A-B0EE-2AACA0C6F69F}"/>
            </a:ext>
          </a:extLst>
        </xdr:cNvPr>
        <xdr:cNvSpPr txBox="1"/>
      </xdr:nvSpPr>
      <xdr:spPr>
        <a:xfrm>
          <a:off x="2112010" y="518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77470</xdr:rowOff>
    </xdr:from>
    <xdr:ext cx="404495" cy="258445"/>
    <xdr:sp macro="" textlink="">
      <xdr:nvSpPr>
        <xdr:cNvPr id="100" name="n_4mainValue有形固定資産減価償却率">
          <a:extLst>
            <a:ext uri="{FF2B5EF4-FFF2-40B4-BE49-F238E27FC236}">
              <a16:creationId xmlns:a16="http://schemas.microsoft.com/office/drawing/2014/main" id="{B9CDFEB3-4B3E-4B24-8438-6E9B961EF75E}"/>
            </a:ext>
          </a:extLst>
        </xdr:cNvPr>
        <xdr:cNvSpPr txBox="1"/>
      </xdr:nvSpPr>
      <xdr:spPr>
        <a:xfrm>
          <a:off x="1426210" y="5151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CB7583A2-0FA4-49E5-84B0-E1EC9CAD5D47}"/>
            </a:ext>
          </a:extLst>
        </xdr:cNvPr>
        <xdr:cNvSpPr/>
      </xdr:nvSpPr>
      <xdr:spPr>
        <a:xfrm>
          <a:off x="10194925" y="4143375"/>
          <a:ext cx="380365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B3D3B7BE-9D77-40E5-8A65-D4FBDEA635CD}"/>
            </a:ext>
          </a:extLst>
        </xdr:cNvPr>
        <xdr:cNvSpPr/>
      </xdr:nvSpPr>
      <xdr:spPr>
        <a:xfrm>
          <a:off x="11150600" y="4494530"/>
          <a:ext cx="9398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56D6845D-BC7E-446A-9AC8-CA313511DF06}"/>
            </a:ext>
          </a:extLst>
        </xdr:cNvPr>
        <xdr:cNvSpPr/>
      </xdr:nvSpPr>
      <xdr:spPr>
        <a:xfrm>
          <a:off x="12443460" y="4478020"/>
          <a:ext cx="86233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[ 790.1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8FB809C-0FDE-483A-9A32-2EEBF0D7A851}"/>
            </a:ext>
          </a:extLst>
        </xdr:cNvPr>
        <xdr:cNvSpPr/>
      </xdr:nvSpPr>
      <xdr:spPr>
        <a:xfrm>
          <a:off x="139668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38B6227-744C-4264-80F0-760AA5C005DC}"/>
            </a:ext>
          </a:extLst>
        </xdr:cNvPr>
        <xdr:cNvSpPr/>
      </xdr:nvSpPr>
      <xdr:spPr>
        <a:xfrm>
          <a:off x="139668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4095A7B-970A-4A97-B79B-6DF0AF416315}"/>
            </a:ext>
          </a:extLst>
        </xdr:cNvPr>
        <xdr:cNvSpPr/>
      </xdr:nvSpPr>
      <xdr:spPr>
        <a:xfrm>
          <a:off x="15338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7E1F7CE-5133-48CA-804A-A579D2B120EC}"/>
            </a:ext>
          </a:extLst>
        </xdr:cNvPr>
        <xdr:cNvSpPr/>
      </xdr:nvSpPr>
      <xdr:spPr>
        <a:xfrm>
          <a:off x="15338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94158A0-9DAB-40D9-9EFC-631D1EBC98F7}"/>
            </a:ext>
          </a:extLst>
        </xdr:cNvPr>
        <xdr:cNvSpPr/>
      </xdr:nvSpPr>
      <xdr:spPr>
        <a:xfrm>
          <a:off x="1681797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565D3F9-723C-404D-9955-A54590F051DA}"/>
            </a:ext>
          </a:extLst>
        </xdr:cNvPr>
        <xdr:cNvSpPr/>
      </xdr:nvSpPr>
      <xdr:spPr>
        <a:xfrm>
          <a:off x="1681797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4C91F17-9F24-46D8-8A4A-4F46085E6D12}"/>
            </a:ext>
          </a:extLst>
        </xdr:cNvPr>
        <xdr:cNvSpPr/>
      </xdr:nvSpPr>
      <xdr:spPr>
        <a:xfrm>
          <a:off x="10194925" y="4810125"/>
          <a:ext cx="380365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9FAD3EB-131E-4720-98FB-A00B1970CC5B}"/>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F583779-315F-42B9-A8B9-52E966D07A30}"/>
            </a:ext>
          </a:extLst>
        </xdr:cNvPr>
        <xdr:cNvSpPr/>
      </xdr:nvSpPr>
      <xdr:spPr>
        <a:xfrm>
          <a:off x="1424622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514B51C-FA14-4C81-8FDC-475258E2D616}"/>
            </a:ext>
          </a:extLst>
        </xdr:cNvPr>
        <xdr:cNvSpPr txBox="1"/>
      </xdr:nvSpPr>
      <xdr:spPr>
        <a:xfrm>
          <a:off x="143224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本町の債務償還比率は、類似団体等を比較しても高い水準にあり、債務償還能力は低いと考えられる。</a:t>
          </a:r>
          <a:endParaRPr lang="ja-JP" altLang="ja-JP">
            <a:effectLst/>
            <a:latin typeface="ＭＳ Ｐゴシック"/>
            <a:ea typeface="ＭＳ Ｐゴシック"/>
          </a:endParaRPr>
        </a:p>
        <a:p>
          <a:r>
            <a:rPr kumimoji="1" lang="en-US" altLang="ja-JP" sz="1100" baseline="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今後の債務残高の抑制に努めるとともに、債務の償還原資を経常的な業務活動からいかに確保するかが課題となっている。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4EE8D08F-0982-45D7-A584-5C931AD31417}"/>
            </a:ext>
          </a:extLst>
        </xdr:cNvPr>
        <xdr:cNvSpPr txBox="1"/>
      </xdr:nvSpPr>
      <xdr:spPr>
        <a:xfrm>
          <a:off x="101568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679B9E8-1E3A-47CE-99C1-A7FDAEA7131C}"/>
            </a:ext>
          </a:extLst>
        </xdr:cNvPr>
        <xdr:cNvCxnSpPr/>
      </xdr:nvCxnSpPr>
      <xdr:spPr>
        <a:xfrm>
          <a:off x="10194925" y="68865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6" name="テキスト ボックス 115">
          <a:extLst>
            <a:ext uri="{FF2B5EF4-FFF2-40B4-BE49-F238E27FC236}">
              <a16:creationId xmlns:a16="http://schemas.microsoft.com/office/drawing/2014/main" id="{66F5D9B4-B1E7-447C-9F8B-EDE60F5AEA14}"/>
            </a:ext>
          </a:extLst>
        </xdr:cNvPr>
        <xdr:cNvSpPr txBox="1"/>
      </xdr:nvSpPr>
      <xdr:spPr>
        <a:xfrm>
          <a:off x="9699625" y="679958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CB1FAFB-330B-41F6-8E86-C63A602B7860}"/>
            </a:ext>
          </a:extLst>
        </xdr:cNvPr>
        <xdr:cNvCxnSpPr/>
      </xdr:nvCxnSpPr>
      <xdr:spPr>
        <a:xfrm>
          <a:off x="10194925" y="64738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33</xdr:row>
      <xdr:rowOff>156845</xdr:rowOff>
    </xdr:from>
    <xdr:ext cx="482600" cy="224790"/>
    <xdr:sp macro="" textlink="">
      <xdr:nvSpPr>
        <xdr:cNvPr id="118" name="テキスト ボックス 117">
          <a:extLst>
            <a:ext uri="{FF2B5EF4-FFF2-40B4-BE49-F238E27FC236}">
              <a16:creationId xmlns:a16="http://schemas.microsoft.com/office/drawing/2014/main" id="{3081820A-F70D-4EAD-9C89-7D6B344DFAF5}"/>
            </a:ext>
          </a:extLst>
        </xdr:cNvPr>
        <xdr:cNvSpPr txBox="1"/>
      </xdr:nvSpPr>
      <xdr:spPr>
        <a:xfrm>
          <a:off x="9699625" y="638619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D5E146E7-8403-4B79-BB4B-8C964C842075}"/>
            </a:ext>
          </a:extLst>
        </xdr:cNvPr>
        <xdr:cNvCxnSpPr/>
      </xdr:nvCxnSpPr>
      <xdr:spPr>
        <a:xfrm>
          <a:off x="10194925" y="60610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31</xdr:row>
      <xdr:rowOff>67945</xdr:rowOff>
    </xdr:from>
    <xdr:ext cx="482600" cy="224790"/>
    <xdr:sp macro="" textlink="">
      <xdr:nvSpPr>
        <xdr:cNvPr id="120" name="テキスト ボックス 119">
          <a:extLst>
            <a:ext uri="{FF2B5EF4-FFF2-40B4-BE49-F238E27FC236}">
              <a16:creationId xmlns:a16="http://schemas.microsoft.com/office/drawing/2014/main" id="{2EB4CBD7-02A3-41B5-AF76-91CCC53AC667}"/>
            </a:ext>
          </a:extLst>
        </xdr:cNvPr>
        <xdr:cNvSpPr txBox="1"/>
      </xdr:nvSpPr>
      <xdr:spPr>
        <a:xfrm>
          <a:off x="9699625" y="596709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B39ED90C-62C1-41CF-A6D2-81DED48B1CB1}"/>
            </a:ext>
          </a:extLst>
        </xdr:cNvPr>
        <xdr:cNvCxnSpPr/>
      </xdr:nvCxnSpPr>
      <xdr:spPr>
        <a:xfrm>
          <a:off x="10194925" y="56419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10210" cy="225425"/>
    <xdr:sp macro="" textlink="">
      <xdr:nvSpPr>
        <xdr:cNvPr id="122" name="テキスト ボックス 121">
          <a:extLst>
            <a:ext uri="{FF2B5EF4-FFF2-40B4-BE49-F238E27FC236}">
              <a16:creationId xmlns:a16="http://schemas.microsoft.com/office/drawing/2014/main" id="{BCE913DD-8EA5-4C3E-8131-B51DBAEA72DB}"/>
            </a:ext>
          </a:extLst>
        </xdr:cNvPr>
        <xdr:cNvSpPr txBox="1"/>
      </xdr:nvSpPr>
      <xdr:spPr>
        <a:xfrm>
          <a:off x="9758680" y="555434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DD428BF6-641C-4369-915F-148C7C5BFB63}"/>
            </a:ext>
          </a:extLst>
        </xdr:cNvPr>
        <xdr:cNvCxnSpPr/>
      </xdr:nvCxnSpPr>
      <xdr:spPr>
        <a:xfrm>
          <a:off x="10194925" y="52292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26</xdr:row>
      <xdr:rowOff>61595</xdr:rowOff>
    </xdr:from>
    <xdr:ext cx="307975" cy="225425"/>
    <xdr:sp macro="" textlink="">
      <xdr:nvSpPr>
        <xdr:cNvPr id="124" name="テキスト ボックス 123">
          <a:extLst>
            <a:ext uri="{FF2B5EF4-FFF2-40B4-BE49-F238E27FC236}">
              <a16:creationId xmlns:a16="http://schemas.microsoft.com/office/drawing/2014/main" id="{0AC27D72-E9B5-46B3-853E-29EE38A09DC0}"/>
            </a:ext>
          </a:extLst>
        </xdr:cNvPr>
        <xdr:cNvSpPr txBox="1"/>
      </xdr:nvSpPr>
      <xdr:spPr>
        <a:xfrm>
          <a:off x="9861550" y="513524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2E63E6A-5197-437D-AD9F-0B7DB39AB520}"/>
            </a:ext>
          </a:extLst>
        </xdr:cNvPr>
        <xdr:cNvCxnSpPr/>
      </xdr:nvCxnSpPr>
      <xdr:spPr>
        <a:xfrm>
          <a:off x="10194925" y="48101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94FB592-95BC-4BD9-B624-A2BB741FF64F}"/>
            </a:ext>
          </a:extLst>
        </xdr:cNvPr>
        <xdr:cNvSpPr/>
      </xdr:nvSpPr>
      <xdr:spPr>
        <a:xfrm>
          <a:off x="10194925" y="4810125"/>
          <a:ext cx="380365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21590</xdr:colOff>
      <xdr:row>34</xdr:row>
      <xdr:rowOff>125730</xdr:rowOff>
    </xdr:to>
    <xdr:cxnSp macro="">
      <xdr:nvCxnSpPr>
        <xdr:cNvPr id="127" name="直線コネクタ 126">
          <a:extLst>
            <a:ext uri="{FF2B5EF4-FFF2-40B4-BE49-F238E27FC236}">
              <a16:creationId xmlns:a16="http://schemas.microsoft.com/office/drawing/2014/main" id="{56534D7A-911E-44C1-8880-A409A6F0300E}"/>
            </a:ext>
          </a:extLst>
        </xdr:cNvPr>
        <xdr:cNvCxnSpPr/>
      </xdr:nvCxnSpPr>
      <xdr:spPr>
        <a:xfrm flipV="1">
          <a:off x="13323570" y="5229225"/>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129540</xdr:rowOff>
    </xdr:from>
    <xdr:ext cx="560070" cy="259080"/>
    <xdr:sp macro="" textlink="">
      <xdr:nvSpPr>
        <xdr:cNvPr id="128" name="債務償還比率最小値テキスト">
          <a:extLst>
            <a:ext uri="{FF2B5EF4-FFF2-40B4-BE49-F238E27FC236}">
              <a16:creationId xmlns:a16="http://schemas.microsoft.com/office/drawing/2014/main" id="{97F99B2E-6157-4184-8272-F38A169249DC}"/>
            </a:ext>
          </a:extLst>
        </xdr:cNvPr>
        <xdr:cNvSpPr txBox="1"/>
      </xdr:nvSpPr>
      <xdr:spPr>
        <a:xfrm>
          <a:off x="13376275" y="6523990"/>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1,553.4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125730</xdr:rowOff>
    </xdr:from>
    <xdr:to>
      <xdr:col>76</xdr:col>
      <xdr:colOff>111125</xdr:colOff>
      <xdr:row>34</xdr:row>
      <xdr:rowOff>125730</xdr:rowOff>
    </xdr:to>
    <xdr:cxnSp macro="">
      <xdr:nvCxnSpPr>
        <xdr:cNvPr id="129" name="直線コネクタ 128">
          <a:extLst>
            <a:ext uri="{FF2B5EF4-FFF2-40B4-BE49-F238E27FC236}">
              <a16:creationId xmlns:a16="http://schemas.microsoft.com/office/drawing/2014/main" id="{9D3BD016-2FEA-4513-9118-84EBCD89E084}"/>
            </a:ext>
          </a:extLst>
        </xdr:cNvPr>
        <xdr:cNvCxnSpPr/>
      </xdr:nvCxnSpPr>
      <xdr:spPr>
        <a:xfrm>
          <a:off x="13255625" y="6520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102235</xdr:rowOff>
    </xdr:from>
    <xdr:ext cx="339725" cy="258445"/>
    <xdr:sp macro="" textlink="">
      <xdr:nvSpPr>
        <xdr:cNvPr id="130" name="債務償還比率最大値テキスト">
          <a:extLst>
            <a:ext uri="{FF2B5EF4-FFF2-40B4-BE49-F238E27FC236}">
              <a16:creationId xmlns:a16="http://schemas.microsoft.com/office/drawing/2014/main" id="{A60644A1-C115-4EBC-B1C0-AA3F56D13AF6}"/>
            </a:ext>
          </a:extLst>
        </xdr:cNvPr>
        <xdr:cNvSpPr txBox="1"/>
      </xdr:nvSpPr>
      <xdr:spPr>
        <a:xfrm>
          <a:off x="13376275" y="50107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5353665E-3849-4D60-8DF4-BED2656EBD7D}"/>
            </a:ext>
          </a:extLst>
        </xdr:cNvPr>
        <xdr:cNvCxnSpPr/>
      </xdr:nvCxnSpPr>
      <xdr:spPr>
        <a:xfrm>
          <a:off x="13255625" y="5229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93980</xdr:rowOff>
    </xdr:from>
    <xdr:ext cx="469265" cy="259080"/>
    <xdr:sp macro="" textlink="">
      <xdr:nvSpPr>
        <xdr:cNvPr id="132" name="債務償還比率平均値テキスト">
          <a:extLst>
            <a:ext uri="{FF2B5EF4-FFF2-40B4-BE49-F238E27FC236}">
              <a16:creationId xmlns:a16="http://schemas.microsoft.com/office/drawing/2014/main" id="{DA22E4DA-D4EE-4490-BD59-CAF72FD98FF3}"/>
            </a:ext>
          </a:extLst>
        </xdr:cNvPr>
        <xdr:cNvSpPr txBox="1"/>
      </xdr:nvSpPr>
      <xdr:spPr>
        <a:xfrm>
          <a:off x="13376275" y="54978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71120</xdr:rowOff>
    </xdr:from>
    <xdr:to>
      <xdr:col>76</xdr:col>
      <xdr:colOff>73025</xdr:colOff>
      <xdr:row>30</xdr:row>
      <xdr:rowOff>1270</xdr:rowOff>
    </xdr:to>
    <xdr:sp macro="" textlink="">
      <xdr:nvSpPr>
        <xdr:cNvPr id="133" name="フローチャート: 判断 132">
          <a:extLst>
            <a:ext uri="{FF2B5EF4-FFF2-40B4-BE49-F238E27FC236}">
              <a16:creationId xmlns:a16="http://schemas.microsoft.com/office/drawing/2014/main" id="{702FB450-795A-4219-97B1-43C52C1DEC7B}"/>
            </a:ext>
          </a:extLst>
        </xdr:cNvPr>
        <xdr:cNvSpPr/>
      </xdr:nvSpPr>
      <xdr:spPr>
        <a:xfrm>
          <a:off x="13293725" y="5640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113665</xdr:rowOff>
    </xdr:from>
    <xdr:to>
      <xdr:col>72</xdr:col>
      <xdr:colOff>123825</xdr:colOff>
      <xdr:row>30</xdr:row>
      <xdr:rowOff>43815</xdr:rowOff>
    </xdr:to>
    <xdr:sp macro="" textlink="">
      <xdr:nvSpPr>
        <xdr:cNvPr id="134" name="フローチャート: 判断 133">
          <a:extLst>
            <a:ext uri="{FF2B5EF4-FFF2-40B4-BE49-F238E27FC236}">
              <a16:creationId xmlns:a16="http://schemas.microsoft.com/office/drawing/2014/main" id="{8DE7D661-2FDB-42C2-A48D-2DC9DE5A358D}"/>
            </a:ext>
          </a:extLst>
        </xdr:cNvPr>
        <xdr:cNvSpPr/>
      </xdr:nvSpPr>
      <xdr:spPr>
        <a:xfrm>
          <a:off x="12639675" y="5682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101600</xdr:rowOff>
    </xdr:from>
    <xdr:to>
      <xdr:col>68</xdr:col>
      <xdr:colOff>123825</xdr:colOff>
      <xdr:row>30</xdr:row>
      <xdr:rowOff>31750</xdr:rowOff>
    </xdr:to>
    <xdr:sp macro="" textlink="">
      <xdr:nvSpPr>
        <xdr:cNvPr id="135" name="フローチャート: 判断 134">
          <a:extLst>
            <a:ext uri="{FF2B5EF4-FFF2-40B4-BE49-F238E27FC236}">
              <a16:creationId xmlns:a16="http://schemas.microsoft.com/office/drawing/2014/main" id="{9DC7C63C-2525-4590-A65A-5C6F426E91F0}"/>
            </a:ext>
          </a:extLst>
        </xdr:cNvPr>
        <xdr:cNvSpPr/>
      </xdr:nvSpPr>
      <xdr:spPr>
        <a:xfrm>
          <a:off x="11953875" y="5670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101600</xdr:rowOff>
    </xdr:from>
    <xdr:to>
      <xdr:col>64</xdr:col>
      <xdr:colOff>123825</xdr:colOff>
      <xdr:row>30</xdr:row>
      <xdr:rowOff>31750</xdr:rowOff>
    </xdr:to>
    <xdr:sp macro="" textlink="">
      <xdr:nvSpPr>
        <xdr:cNvPr id="136" name="フローチャート: 判断 135">
          <a:extLst>
            <a:ext uri="{FF2B5EF4-FFF2-40B4-BE49-F238E27FC236}">
              <a16:creationId xmlns:a16="http://schemas.microsoft.com/office/drawing/2014/main" id="{A0AC5771-F215-4E1A-AAB4-6B3DFE319ACA}"/>
            </a:ext>
          </a:extLst>
        </xdr:cNvPr>
        <xdr:cNvSpPr/>
      </xdr:nvSpPr>
      <xdr:spPr>
        <a:xfrm>
          <a:off x="11268075" y="5670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116205</xdr:rowOff>
    </xdr:from>
    <xdr:to>
      <xdr:col>60</xdr:col>
      <xdr:colOff>123825</xdr:colOff>
      <xdr:row>30</xdr:row>
      <xdr:rowOff>46355</xdr:rowOff>
    </xdr:to>
    <xdr:sp macro="" textlink="">
      <xdr:nvSpPr>
        <xdr:cNvPr id="137" name="フローチャート: 判断 136">
          <a:extLst>
            <a:ext uri="{FF2B5EF4-FFF2-40B4-BE49-F238E27FC236}">
              <a16:creationId xmlns:a16="http://schemas.microsoft.com/office/drawing/2014/main" id="{6033EB96-05B9-451D-8C03-AA4BF0A9A996}"/>
            </a:ext>
          </a:extLst>
        </xdr:cNvPr>
        <xdr:cNvSpPr/>
      </xdr:nvSpPr>
      <xdr:spPr>
        <a:xfrm>
          <a:off x="10582275" y="5685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8" name="テキスト ボックス 137">
          <a:extLst>
            <a:ext uri="{FF2B5EF4-FFF2-40B4-BE49-F238E27FC236}">
              <a16:creationId xmlns:a16="http://schemas.microsoft.com/office/drawing/2014/main" id="{B10DCD50-1BB0-46B8-93B1-632A7667E22F}"/>
            </a:ext>
          </a:extLst>
        </xdr:cNvPr>
        <xdr:cNvSpPr txBox="1"/>
      </xdr:nvSpPr>
      <xdr:spPr>
        <a:xfrm>
          <a:off x="13166725" y="693229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9" name="テキスト ボックス 138">
          <a:extLst>
            <a:ext uri="{FF2B5EF4-FFF2-40B4-BE49-F238E27FC236}">
              <a16:creationId xmlns:a16="http://schemas.microsoft.com/office/drawing/2014/main" id="{BD8CE00D-61E0-4EA1-B782-BF34AFDB74D5}"/>
            </a:ext>
          </a:extLst>
        </xdr:cNvPr>
        <xdr:cNvSpPr txBox="1"/>
      </xdr:nvSpPr>
      <xdr:spPr>
        <a:xfrm>
          <a:off x="1253172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0" name="テキスト ボックス 139">
          <a:extLst>
            <a:ext uri="{FF2B5EF4-FFF2-40B4-BE49-F238E27FC236}">
              <a16:creationId xmlns:a16="http://schemas.microsoft.com/office/drawing/2014/main" id="{7A8AEE6C-8DA1-428F-A998-AFAE15DDAC90}"/>
            </a:ext>
          </a:extLst>
        </xdr:cNvPr>
        <xdr:cNvSpPr txBox="1"/>
      </xdr:nvSpPr>
      <xdr:spPr>
        <a:xfrm>
          <a:off x="1184592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1" name="テキスト ボックス 140">
          <a:extLst>
            <a:ext uri="{FF2B5EF4-FFF2-40B4-BE49-F238E27FC236}">
              <a16:creationId xmlns:a16="http://schemas.microsoft.com/office/drawing/2014/main" id="{FD2B7D83-44CA-44C3-845B-D1168E0CD153}"/>
            </a:ext>
          </a:extLst>
        </xdr:cNvPr>
        <xdr:cNvSpPr txBox="1"/>
      </xdr:nvSpPr>
      <xdr:spPr>
        <a:xfrm>
          <a:off x="1116012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2" name="テキスト ボックス 141">
          <a:extLst>
            <a:ext uri="{FF2B5EF4-FFF2-40B4-BE49-F238E27FC236}">
              <a16:creationId xmlns:a16="http://schemas.microsoft.com/office/drawing/2014/main" id="{0AB2347F-6D87-416D-9529-BA20A0AEEC1D}"/>
            </a:ext>
          </a:extLst>
        </xdr:cNvPr>
        <xdr:cNvSpPr txBox="1"/>
      </xdr:nvSpPr>
      <xdr:spPr>
        <a:xfrm>
          <a:off x="10474325" y="69322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101600</xdr:rowOff>
    </xdr:from>
    <xdr:to>
      <xdr:col>76</xdr:col>
      <xdr:colOff>73025</xdr:colOff>
      <xdr:row>31</xdr:row>
      <xdr:rowOff>31750</xdr:rowOff>
    </xdr:to>
    <xdr:sp macro="" textlink="">
      <xdr:nvSpPr>
        <xdr:cNvPr id="143" name="楕円 142">
          <a:extLst>
            <a:ext uri="{FF2B5EF4-FFF2-40B4-BE49-F238E27FC236}">
              <a16:creationId xmlns:a16="http://schemas.microsoft.com/office/drawing/2014/main" id="{2938BFCB-03F6-4813-A1B0-1E37BFE136C3}"/>
            </a:ext>
          </a:extLst>
        </xdr:cNvPr>
        <xdr:cNvSpPr/>
      </xdr:nvSpPr>
      <xdr:spPr>
        <a:xfrm>
          <a:off x="13293725" y="5835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80010</xdr:rowOff>
    </xdr:from>
    <xdr:ext cx="469265" cy="259080"/>
    <xdr:sp macro="" textlink="">
      <xdr:nvSpPr>
        <xdr:cNvPr id="144" name="債務償還比率該当値テキスト">
          <a:extLst>
            <a:ext uri="{FF2B5EF4-FFF2-40B4-BE49-F238E27FC236}">
              <a16:creationId xmlns:a16="http://schemas.microsoft.com/office/drawing/2014/main" id="{89E29B31-5B5A-4E62-AA5B-A612C9396CBD}"/>
            </a:ext>
          </a:extLst>
        </xdr:cNvPr>
        <xdr:cNvSpPr txBox="1"/>
      </xdr:nvSpPr>
      <xdr:spPr>
        <a:xfrm>
          <a:off x="13376275" y="5814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128905</xdr:rowOff>
    </xdr:from>
    <xdr:to>
      <xdr:col>72</xdr:col>
      <xdr:colOff>123825</xdr:colOff>
      <xdr:row>31</xdr:row>
      <xdr:rowOff>59055</xdr:rowOff>
    </xdr:to>
    <xdr:sp macro="" textlink="">
      <xdr:nvSpPr>
        <xdr:cNvPr id="145" name="楕円 144">
          <a:extLst>
            <a:ext uri="{FF2B5EF4-FFF2-40B4-BE49-F238E27FC236}">
              <a16:creationId xmlns:a16="http://schemas.microsoft.com/office/drawing/2014/main" id="{1AF63F55-5DD4-487C-AC58-C8E68E82CE8A}"/>
            </a:ext>
          </a:extLst>
        </xdr:cNvPr>
        <xdr:cNvSpPr/>
      </xdr:nvSpPr>
      <xdr:spPr>
        <a:xfrm>
          <a:off x="12639675" y="5862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152400</xdr:rowOff>
    </xdr:from>
    <xdr:to>
      <xdr:col>76</xdr:col>
      <xdr:colOff>22225</xdr:colOff>
      <xdr:row>31</xdr:row>
      <xdr:rowOff>8255</xdr:rowOff>
    </xdr:to>
    <xdr:cxnSp macro="">
      <xdr:nvCxnSpPr>
        <xdr:cNvPr id="146" name="直線コネクタ 145">
          <a:extLst>
            <a:ext uri="{FF2B5EF4-FFF2-40B4-BE49-F238E27FC236}">
              <a16:creationId xmlns:a16="http://schemas.microsoft.com/office/drawing/2014/main" id="{66CF50D5-FE11-4076-B145-0F5DB1715671}"/>
            </a:ext>
          </a:extLst>
        </xdr:cNvPr>
        <xdr:cNvCxnSpPr/>
      </xdr:nvCxnSpPr>
      <xdr:spPr>
        <a:xfrm flipV="1">
          <a:off x="12690475" y="5886450"/>
          <a:ext cx="635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1905</xdr:rowOff>
    </xdr:from>
    <xdr:to>
      <xdr:col>68</xdr:col>
      <xdr:colOff>123825</xdr:colOff>
      <xdr:row>31</xdr:row>
      <xdr:rowOff>103505</xdr:rowOff>
    </xdr:to>
    <xdr:sp macro="" textlink="">
      <xdr:nvSpPr>
        <xdr:cNvPr id="147" name="楕円 146">
          <a:extLst>
            <a:ext uri="{FF2B5EF4-FFF2-40B4-BE49-F238E27FC236}">
              <a16:creationId xmlns:a16="http://schemas.microsoft.com/office/drawing/2014/main" id="{B88A2994-0D7A-4815-B597-B0D7079D5050}"/>
            </a:ext>
          </a:extLst>
        </xdr:cNvPr>
        <xdr:cNvSpPr/>
      </xdr:nvSpPr>
      <xdr:spPr>
        <a:xfrm>
          <a:off x="11953875"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8255</xdr:rowOff>
    </xdr:from>
    <xdr:to>
      <xdr:col>72</xdr:col>
      <xdr:colOff>73025</xdr:colOff>
      <xdr:row>31</xdr:row>
      <xdr:rowOff>52705</xdr:rowOff>
    </xdr:to>
    <xdr:cxnSp macro="">
      <xdr:nvCxnSpPr>
        <xdr:cNvPr id="148" name="直線コネクタ 147">
          <a:extLst>
            <a:ext uri="{FF2B5EF4-FFF2-40B4-BE49-F238E27FC236}">
              <a16:creationId xmlns:a16="http://schemas.microsoft.com/office/drawing/2014/main" id="{11794F6E-4093-4AC1-878A-B5A69573787C}"/>
            </a:ext>
          </a:extLst>
        </xdr:cNvPr>
        <xdr:cNvCxnSpPr/>
      </xdr:nvCxnSpPr>
      <xdr:spPr>
        <a:xfrm flipV="1">
          <a:off x="12004675" y="5907405"/>
          <a:ext cx="685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12700</xdr:rowOff>
    </xdr:from>
    <xdr:to>
      <xdr:col>64</xdr:col>
      <xdr:colOff>123825</xdr:colOff>
      <xdr:row>31</xdr:row>
      <xdr:rowOff>114300</xdr:rowOff>
    </xdr:to>
    <xdr:sp macro="" textlink="">
      <xdr:nvSpPr>
        <xdr:cNvPr id="149" name="楕円 148">
          <a:extLst>
            <a:ext uri="{FF2B5EF4-FFF2-40B4-BE49-F238E27FC236}">
              <a16:creationId xmlns:a16="http://schemas.microsoft.com/office/drawing/2014/main" id="{2151E423-06B6-4013-B216-6F5EC0E1DDF1}"/>
            </a:ext>
          </a:extLst>
        </xdr:cNvPr>
        <xdr:cNvSpPr/>
      </xdr:nvSpPr>
      <xdr:spPr>
        <a:xfrm>
          <a:off x="11268075"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52705</xdr:rowOff>
    </xdr:from>
    <xdr:to>
      <xdr:col>68</xdr:col>
      <xdr:colOff>73025</xdr:colOff>
      <xdr:row>31</xdr:row>
      <xdr:rowOff>63500</xdr:rowOff>
    </xdr:to>
    <xdr:cxnSp macro="">
      <xdr:nvCxnSpPr>
        <xdr:cNvPr id="150" name="直線コネクタ 149">
          <a:extLst>
            <a:ext uri="{FF2B5EF4-FFF2-40B4-BE49-F238E27FC236}">
              <a16:creationId xmlns:a16="http://schemas.microsoft.com/office/drawing/2014/main" id="{621A5115-9B99-46FD-B56F-5275021663C0}"/>
            </a:ext>
          </a:extLst>
        </xdr:cNvPr>
        <xdr:cNvCxnSpPr/>
      </xdr:nvCxnSpPr>
      <xdr:spPr>
        <a:xfrm flipV="1">
          <a:off x="11318875" y="5951855"/>
          <a:ext cx="685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11430</xdr:rowOff>
    </xdr:from>
    <xdr:to>
      <xdr:col>60</xdr:col>
      <xdr:colOff>123825</xdr:colOff>
      <xdr:row>31</xdr:row>
      <xdr:rowOff>113030</xdr:rowOff>
    </xdr:to>
    <xdr:sp macro="" textlink="">
      <xdr:nvSpPr>
        <xdr:cNvPr id="151" name="楕円 150">
          <a:extLst>
            <a:ext uri="{FF2B5EF4-FFF2-40B4-BE49-F238E27FC236}">
              <a16:creationId xmlns:a16="http://schemas.microsoft.com/office/drawing/2014/main" id="{20226CF7-EE8C-4FFE-8EA2-CE05AD968DF7}"/>
            </a:ext>
          </a:extLst>
        </xdr:cNvPr>
        <xdr:cNvSpPr/>
      </xdr:nvSpPr>
      <xdr:spPr>
        <a:xfrm>
          <a:off x="10582275"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62230</xdr:rowOff>
    </xdr:from>
    <xdr:to>
      <xdr:col>64</xdr:col>
      <xdr:colOff>73025</xdr:colOff>
      <xdr:row>31</xdr:row>
      <xdr:rowOff>63500</xdr:rowOff>
    </xdr:to>
    <xdr:cxnSp macro="">
      <xdr:nvCxnSpPr>
        <xdr:cNvPr id="152" name="直線コネクタ 151">
          <a:extLst>
            <a:ext uri="{FF2B5EF4-FFF2-40B4-BE49-F238E27FC236}">
              <a16:creationId xmlns:a16="http://schemas.microsoft.com/office/drawing/2014/main" id="{6D3B91BF-648F-4FA1-9169-289D3BC55C54}"/>
            </a:ext>
          </a:extLst>
        </xdr:cNvPr>
        <xdr:cNvCxnSpPr/>
      </xdr:nvCxnSpPr>
      <xdr:spPr>
        <a:xfrm>
          <a:off x="10633075" y="5961380"/>
          <a:ext cx="685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60325</xdr:rowOff>
    </xdr:from>
    <xdr:ext cx="469265" cy="259080"/>
    <xdr:sp macro="" textlink="">
      <xdr:nvSpPr>
        <xdr:cNvPr id="153" name="n_1aveValue債務償還比率">
          <a:extLst>
            <a:ext uri="{FF2B5EF4-FFF2-40B4-BE49-F238E27FC236}">
              <a16:creationId xmlns:a16="http://schemas.microsoft.com/office/drawing/2014/main" id="{FF00C7F6-8E11-40BB-AB7D-9F08BE676381}"/>
            </a:ext>
          </a:extLst>
        </xdr:cNvPr>
        <xdr:cNvSpPr txBox="1"/>
      </xdr:nvSpPr>
      <xdr:spPr>
        <a:xfrm>
          <a:off x="12461875" y="5464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48260</xdr:rowOff>
    </xdr:from>
    <xdr:ext cx="469265" cy="259080"/>
    <xdr:sp macro="" textlink="">
      <xdr:nvSpPr>
        <xdr:cNvPr id="154" name="n_2aveValue債務償還比率">
          <a:extLst>
            <a:ext uri="{FF2B5EF4-FFF2-40B4-BE49-F238E27FC236}">
              <a16:creationId xmlns:a16="http://schemas.microsoft.com/office/drawing/2014/main" id="{CFDBEEDE-3051-4D3E-AB1E-B8492244E87B}"/>
            </a:ext>
          </a:extLst>
        </xdr:cNvPr>
        <xdr:cNvSpPr txBox="1"/>
      </xdr:nvSpPr>
      <xdr:spPr>
        <a:xfrm>
          <a:off x="11788775" y="545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48260</xdr:rowOff>
    </xdr:from>
    <xdr:ext cx="469265" cy="259080"/>
    <xdr:sp macro="" textlink="">
      <xdr:nvSpPr>
        <xdr:cNvPr id="155" name="n_3aveValue債務償還比率">
          <a:extLst>
            <a:ext uri="{FF2B5EF4-FFF2-40B4-BE49-F238E27FC236}">
              <a16:creationId xmlns:a16="http://schemas.microsoft.com/office/drawing/2014/main" id="{E2EBB785-9B7C-4CA4-BECD-AF5D3EFA355F}"/>
            </a:ext>
          </a:extLst>
        </xdr:cNvPr>
        <xdr:cNvSpPr txBox="1"/>
      </xdr:nvSpPr>
      <xdr:spPr>
        <a:xfrm>
          <a:off x="11102975" y="545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63500</xdr:rowOff>
    </xdr:from>
    <xdr:ext cx="469265" cy="258445"/>
    <xdr:sp macro="" textlink="">
      <xdr:nvSpPr>
        <xdr:cNvPr id="156" name="n_4aveValue債務償還比率">
          <a:extLst>
            <a:ext uri="{FF2B5EF4-FFF2-40B4-BE49-F238E27FC236}">
              <a16:creationId xmlns:a16="http://schemas.microsoft.com/office/drawing/2014/main" id="{D7B6932A-68CF-4D4A-A282-EA66027444B4}"/>
            </a:ext>
          </a:extLst>
        </xdr:cNvPr>
        <xdr:cNvSpPr txBox="1"/>
      </xdr:nvSpPr>
      <xdr:spPr>
        <a:xfrm>
          <a:off x="10417175" y="5467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50165</xdr:rowOff>
    </xdr:from>
    <xdr:ext cx="469265" cy="259080"/>
    <xdr:sp macro="" textlink="">
      <xdr:nvSpPr>
        <xdr:cNvPr id="157" name="n_1mainValue債務償還比率">
          <a:extLst>
            <a:ext uri="{FF2B5EF4-FFF2-40B4-BE49-F238E27FC236}">
              <a16:creationId xmlns:a16="http://schemas.microsoft.com/office/drawing/2014/main" id="{9D261E2D-AB0F-46FC-918D-DEFC491E8793}"/>
            </a:ext>
          </a:extLst>
        </xdr:cNvPr>
        <xdr:cNvSpPr txBox="1"/>
      </xdr:nvSpPr>
      <xdr:spPr>
        <a:xfrm>
          <a:off x="12461875" y="5949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94615</xdr:rowOff>
    </xdr:from>
    <xdr:ext cx="469265" cy="259080"/>
    <xdr:sp macro="" textlink="">
      <xdr:nvSpPr>
        <xdr:cNvPr id="158" name="n_2mainValue債務償還比率">
          <a:extLst>
            <a:ext uri="{FF2B5EF4-FFF2-40B4-BE49-F238E27FC236}">
              <a16:creationId xmlns:a16="http://schemas.microsoft.com/office/drawing/2014/main" id="{8EE14755-2D30-42DA-B25D-779D3BB5552D}"/>
            </a:ext>
          </a:extLst>
        </xdr:cNvPr>
        <xdr:cNvSpPr txBox="1"/>
      </xdr:nvSpPr>
      <xdr:spPr>
        <a:xfrm>
          <a:off x="11788775" y="5993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105410</xdr:rowOff>
    </xdr:from>
    <xdr:ext cx="469265" cy="259080"/>
    <xdr:sp macro="" textlink="">
      <xdr:nvSpPr>
        <xdr:cNvPr id="159" name="n_3mainValue債務償還比率">
          <a:extLst>
            <a:ext uri="{FF2B5EF4-FFF2-40B4-BE49-F238E27FC236}">
              <a16:creationId xmlns:a16="http://schemas.microsoft.com/office/drawing/2014/main" id="{56F9FDCC-2434-4E42-A995-B09A636396AB}"/>
            </a:ext>
          </a:extLst>
        </xdr:cNvPr>
        <xdr:cNvSpPr txBox="1"/>
      </xdr:nvSpPr>
      <xdr:spPr>
        <a:xfrm>
          <a:off x="11102975" y="6004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104140</xdr:rowOff>
    </xdr:from>
    <xdr:ext cx="469265" cy="259080"/>
    <xdr:sp macro="" textlink="">
      <xdr:nvSpPr>
        <xdr:cNvPr id="160" name="n_4mainValue債務償還比率">
          <a:extLst>
            <a:ext uri="{FF2B5EF4-FFF2-40B4-BE49-F238E27FC236}">
              <a16:creationId xmlns:a16="http://schemas.microsoft.com/office/drawing/2014/main" id="{D9C41D58-81B3-4247-AEC7-1E5451E8548F}"/>
            </a:ext>
          </a:extLst>
        </xdr:cNvPr>
        <xdr:cNvSpPr txBox="1"/>
      </xdr:nvSpPr>
      <xdr:spPr>
        <a:xfrm>
          <a:off x="10417175" y="600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981E7A2-F58A-42D5-81A7-20D6DC013FBC}"/>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A34E43C9-1F1E-4CA2-B7CB-F7FBD92EDA06}"/>
            </a:ext>
          </a:extLst>
        </xdr:cNvPr>
        <xdr:cNvSpPr/>
      </xdr:nvSpPr>
      <xdr:spPr>
        <a:xfrm>
          <a:off x="1152525" y="1142746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3" name="テキスト ボックス 162">
          <a:extLst>
            <a:ext uri="{FF2B5EF4-FFF2-40B4-BE49-F238E27FC236}">
              <a16:creationId xmlns:a16="http://schemas.microsoft.com/office/drawing/2014/main" id="{99FA0A6E-F38F-4BE9-B982-1302FCF7BB50}"/>
            </a:ext>
          </a:extLst>
        </xdr:cNvPr>
        <xdr:cNvSpPr txBox="1"/>
      </xdr:nvSpPr>
      <xdr:spPr>
        <a:xfrm>
          <a:off x="835025" y="799465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4" name="テキスト ボックス 163">
          <a:extLst>
            <a:ext uri="{FF2B5EF4-FFF2-40B4-BE49-F238E27FC236}">
              <a16:creationId xmlns:a16="http://schemas.microsoft.com/office/drawing/2014/main" id="{5392FC93-42CF-40B8-A9BF-90F838C77A59}"/>
            </a:ext>
          </a:extLst>
        </xdr:cNvPr>
        <xdr:cNvSpPr txBox="1"/>
      </xdr:nvSpPr>
      <xdr:spPr>
        <a:xfrm>
          <a:off x="6296025" y="1057275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5" name="テキスト ボックス 164">
          <a:extLst>
            <a:ext uri="{FF2B5EF4-FFF2-40B4-BE49-F238E27FC236}">
              <a16:creationId xmlns:a16="http://schemas.microsoft.com/office/drawing/2014/main" id="{E0C532B7-6FCC-4FCA-8EEF-7E6773AF9420}"/>
            </a:ext>
          </a:extLst>
        </xdr:cNvPr>
        <xdr:cNvSpPr txBox="1"/>
      </xdr:nvSpPr>
      <xdr:spPr>
        <a:xfrm>
          <a:off x="835025" y="1164336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6" name="テキスト ボックス 165">
          <a:extLst>
            <a:ext uri="{FF2B5EF4-FFF2-40B4-BE49-F238E27FC236}">
              <a16:creationId xmlns:a16="http://schemas.microsoft.com/office/drawing/2014/main" id="{086CC04B-79A6-4E57-BAA7-BB47F4B14DDF}"/>
            </a:ext>
          </a:extLst>
        </xdr:cNvPr>
        <xdr:cNvSpPr txBox="1"/>
      </xdr:nvSpPr>
      <xdr:spPr>
        <a:xfrm>
          <a:off x="6296025" y="1429702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255C72-CF06-4861-A399-1355225189E2}"/>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D470F7C-0F97-4DE4-AA17-24C29F3DA88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94E128-E61C-47A8-82E0-18D8AB7A06C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CBD0B3-B10E-438F-910E-5A05EBC8549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FC0FF6-C09D-44B1-A6A4-889FE1FFE83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785179-1822-4D8E-9B1C-B3838CD5E7E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8A5FE4-40B7-4F9C-84B4-069DF9020F6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3CCB73-7193-4B87-9EB7-49A5AC9E9E2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4E45FA-D573-4373-B6A5-B9C9B40CF63F}"/>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A2BCBD-CD9C-43BE-8DF1-D67B86AA8B40}"/>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584763-3CCC-4D71-8AAC-C2A1203BEE1F}"/>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2E45DD-2EBC-41A6-A32E-0C567D87BD53}"/>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5BAFD9-1B27-40A3-BD4C-934187A70DE5}"/>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7B6AE2-538D-4EAD-A286-EB72E94370D8}"/>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4B5817-1C12-4B5F-A4C9-41C212F4A38F}"/>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076931-9415-44B6-A265-CEA8F709B067}"/>
            </a:ext>
          </a:extLst>
        </xdr:cNvPr>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1F6EC9-385A-4F72-B6E8-E8D115768FD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2660BF-C749-4196-AF11-C59E1FEF1035}"/>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8F6830-EC1B-46D2-9AED-06E1B32F6D85}"/>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F963EC-6B37-4D2A-8228-83412E777EC4}"/>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43A796-6ACC-47B7-A02E-3E3EB803D135}"/>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114ACF-38AA-4E69-857F-0D27883F9AAC}"/>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650E8A-FA59-40F0-AB23-CE1D00E243D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AC91FF-1120-44C8-8537-39EC602EF802}"/>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FB7733-6B5A-41D6-80C7-B7B37B49F262}"/>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DCDB12-1ABC-4785-9FFD-374A85E46F50}"/>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8474DA-CB47-4160-BAA4-C3B3D97A4DC9}"/>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34F96981-2C80-4592-95D5-62E7EDC3DDB2}"/>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64703EA9-4812-4D16-AD84-7CACB5606CC4}"/>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93D0D8D8-918F-414A-87A9-B62EE9036A1F}"/>
            </a:ext>
          </a:extLst>
        </xdr:cNvPr>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2088C6B9-C236-4FC7-98F9-DE9BA1C58E9B}"/>
            </a:ext>
          </a:extLst>
        </xdr:cNvPr>
        <xdr:cNvSpPr txBox="1"/>
      </xdr:nvSpPr>
      <xdr:spPr>
        <a:xfrm>
          <a:off x="641350" y="3619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727F5F-335C-4A68-8319-829C2E2CFBB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5150F4-7B2D-4D7D-A0A4-95407B910A1E}"/>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A40BF3-F6A4-4F75-A0F5-E11E7D3457F3}"/>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AEFA55-092F-4C7A-AD97-6BD445655BD9}"/>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BEF1FD-0831-4AD6-906C-2C9C8F9EB108}"/>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67AE34-8AF4-4A0D-8F7D-2D11BF191DDF}"/>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27093E-B654-4B5E-BF41-27D4822CD762}"/>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E2C156-B067-4859-95DC-E44DA903E87E}"/>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4396E9B1-5D41-4FFA-AB4F-0710D4EEB087}"/>
            </a:ext>
          </a:extLst>
        </xdr:cNvPr>
        <xdr:cNvSpPr txBox="1"/>
      </xdr:nvSpPr>
      <xdr:spPr>
        <a:xfrm>
          <a:off x="6667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9A400A-D646-4A7A-BC8C-48ED76519C30}"/>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4F7D8BBF-CA7B-4B8F-A3B4-04DC82226FB8}"/>
            </a:ext>
          </a:extLst>
        </xdr:cNvPr>
        <xdr:cNvSpPr txBox="1"/>
      </xdr:nvSpPr>
      <xdr:spPr>
        <a:xfrm>
          <a:off x="275590" y="721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7DA44FE-FB47-49C3-A6D8-7A0DF7EBBC3F}"/>
            </a:ext>
          </a:extLst>
        </xdr:cNvPr>
        <xdr:cNvCxnSpPr/>
      </xdr:nvCxnSpPr>
      <xdr:spPr>
        <a:xfrm>
          <a:off x="6858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a:extLst>
            <a:ext uri="{FF2B5EF4-FFF2-40B4-BE49-F238E27FC236}">
              <a16:creationId xmlns:a16="http://schemas.microsoft.com/office/drawing/2014/main" id="{24AFCA84-884F-4E8E-A9B0-D93C98358C82}"/>
            </a:ext>
          </a:extLst>
        </xdr:cNvPr>
        <xdr:cNvSpPr txBox="1"/>
      </xdr:nvSpPr>
      <xdr:spPr>
        <a:xfrm>
          <a:off x="27559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E223455-C8E5-45E6-BBCF-1F113A0F5FD6}"/>
            </a:ext>
          </a:extLst>
        </xdr:cNvPr>
        <xdr:cNvCxnSpPr/>
      </xdr:nvCxnSpPr>
      <xdr:spPr>
        <a:xfrm>
          <a:off x="6858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B6F63514-FD3D-4D2B-8885-C22C6A09ACC5}"/>
            </a:ext>
          </a:extLst>
        </xdr:cNvPr>
        <xdr:cNvSpPr txBox="1"/>
      </xdr:nvSpPr>
      <xdr:spPr>
        <a:xfrm>
          <a:off x="339725" y="6474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4C1D963-A35C-436F-92AE-F1B698B7C96C}"/>
            </a:ext>
          </a:extLst>
        </xdr:cNvPr>
        <xdr:cNvCxnSpPr/>
      </xdr:nvCxnSpPr>
      <xdr:spPr>
        <a:xfrm>
          <a:off x="6858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40DE6EF8-EF72-4187-B852-3B7EC5B514EA}"/>
            </a:ext>
          </a:extLst>
        </xdr:cNvPr>
        <xdr:cNvSpPr txBox="1"/>
      </xdr:nvSpPr>
      <xdr:spPr>
        <a:xfrm>
          <a:off x="3397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A0F424F-18CD-4527-BE23-5A98889CF19A}"/>
            </a:ext>
          </a:extLst>
        </xdr:cNvPr>
        <xdr:cNvCxnSpPr/>
      </xdr:nvCxnSpPr>
      <xdr:spPr>
        <a:xfrm>
          <a:off x="6858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986EB80E-B79C-491E-B9E3-617B071A8C4C}"/>
            </a:ext>
          </a:extLst>
        </xdr:cNvPr>
        <xdr:cNvSpPr txBox="1"/>
      </xdr:nvSpPr>
      <xdr:spPr>
        <a:xfrm>
          <a:off x="3397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8405BCB-1441-4C38-94CC-990368194E47}"/>
            </a:ext>
          </a:extLst>
        </xdr:cNvPr>
        <xdr:cNvCxnSpPr/>
      </xdr:nvCxnSpPr>
      <xdr:spPr>
        <a:xfrm>
          <a:off x="6858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EADE6404-2235-4272-80D4-B88561119F0B}"/>
            </a:ext>
          </a:extLst>
        </xdr:cNvPr>
        <xdr:cNvSpPr txBox="1"/>
      </xdr:nvSpPr>
      <xdr:spPr>
        <a:xfrm>
          <a:off x="339725" y="5375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6C5E8C-7F71-4CE2-9901-EAB60F8E90D1}"/>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a:extLst>
            <a:ext uri="{FF2B5EF4-FFF2-40B4-BE49-F238E27FC236}">
              <a16:creationId xmlns:a16="http://schemas.microsoft.com/office/drawing/2014/main" id="{A4D9058A-1322-4BB4-B069-A8576A6563D1}"/>
            </a:ext>
          </a:extLst>
        </xdr:cNvPr>
        <xdr:cNvSpPr txBox="1"/>
      </xdr:nvSpPr>
      <xdr:spPr>
        <a:xfrm>
          <a:off x="384810" y="500761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D4CDF08-B4A0-461D-ADA8-9274A4A0E4DD}"/>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29210</xdr:rowOff>
    </xdr:to>
    <xdr:cxnSp macro="">
      <xdr:nvCxnSpPr>
        <xdr:cNvPr id="57" name="直線コネクタ 56">
          <a:extLst>
            <a:ext uri="{FF2B5EF4-FFF2-40B4-BE49-F238E27FC236}">
              <a16:creationId xmlns:a16="http://schemas.microsoft.com/office/drawing/2014/main" id="{B64C8E0C-5FA7-4D0B-A811-800052CC194C}"/>
            </a:ext>
          </a:extLst>
        </xdr:cNvPr>
        <xdr:cNvCxnSpPr/>
      </xdr:nvCxnSpPr>
      <xdr:spPr>
        <a:xfrm flipV="1">
          <a:off x="4177665" y="569785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32385</xdr:rowOff>
    </xdr:from>
    <xdr:ext cx="405130" cy="258445"/>
    <xdr:sp macro="" textlink="">
      <xdr:nvSpPr>
        <xdr:cNvPr id="58" name="【道路】&#10;有形固定資産減価償却率最小値テキスト">
          <a:extLst>
            <a:ext uri="{FF2B5EF4-FFF2-40B4-BE49-F238E27FC236}">
              <a16:creationId xmlns:a16="http://schemas.microsoft.com/office/drawing/2014/main" id="{F13AE299-0E27-4938-8845-7F9351F413F6}"/>
            </a:ext>
          </a:extLst>
        </xdr:cNvPr>
        <xdr:cNvSpPr txBox="1"/>
      </xdr:nvSpPr>
      <xdr:spPr>
        <a:xfrm>
          <a:off x="4216400" y="6972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29210</xdr:rowOff>
    </xdr:from>
    <xdr:to>
      <xdr:col>24</xdr:col>
      <xdr:colOff>152400</xdr:colOff>
      <xdr:row>42</xdr:row>
      <xdr:rowOff>29210</xdr:rowOff>
    </xdr:to>
    <xdr:cxnSp macro="">
      <xdr:nvCxnSpPr>
        <xdr:cNvPr id="59" name="直線コネクタ 58">
          <a:extLst>
            <a:ext uri="{FF2B5EF4-FFF2-40B4-BE49-F238E27FC236}">
              <a16:creationId xmlns:a16="http://schemas.microsoft.com/office/drawing/2014/main" id="{ECEF51EC-F2B1-4FBB-8AE0-5307775315E0}"/>
            </a:ext>
          </a:extLst>
        </xdr:cNvPr>
        <xdr:cNvCxnSpPr/>
      </xdr:nvCxnSpPr>
      <xdr:spPr>
        <a:xfrm>
          <a:off x="4108450" y="6969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24765</xdr:rowOff>
    </xdr:from>
    <xdr:ext cx="405130" cy="259080"/>
    <xdr:sp macro="" textlink="">
      <xdr:nvSpPr>
        <xdr:cNvPr id="60" name="【道路】&#10;有形固定資産減価償却率最大値テキスト">
          <a:extLst>
            <a:ext uri="{FF2B5EF4-FFF2-40B4-BE49-F238E27FC236}">
              <a16:creationId xmlns:a16="http://schemas.microsoft.com/office/drawing/2014/main" id="{0F46EC07-51AC-4C99-9703-B7D7C073B67C}"/>
            </a:ext>
          </a:extLst>
        </xdr:cNvPr>
        <xdr:cNvSpPr txBox="1"/>
      </xdr:nvSpPr>
      <xdr:spPr>
        <a:xfrm>
          <a:off x="4216400" y="547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A420E424-0839-4805-935F-B8386765C39E}"/>
            </a:ext>
          </a:extLst>
        </xdr:cNvPr>
        <xdr:cNvCxnSpPr/>
      </xdr:nvCxnSpPr>
      <xdr:spPr>
        <a:xfrm>
          <a:off x="4108450" y="5697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156210</xdr:rowOff>
    </xdr:from>
    <xdr:ext cx="405130" cy="258445"/>
    <xdr:sp macro="" textlink="">
      <xdr:nvSpPr>
        <xdr:cNvPr id="62" name="【道路】&#10;有形固定資産減価償却率平均値テキスト">
          <a:extLst>
            <a:ext uri="{FF2B5EF4-FFF2-40B4-BE49-F238E27FC236}">
              <a16:creationId xmlns:a16="http://schemas.microsoft.com/office/drawing/2014/main" id="{29F22C9D-65A5-42C5-9760-E235091F0D82}"/>
            </a:ext>
          </a:extLst>
        </xdr:cNvPr>
        <xdr:cNvSpPr txBox="1"/>
      </xdr:nvSpPr>
      <xdr:spPr>
        <a:xfrm>
          <a:off x="4216400" y="627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958AE147-1960-4A91-BD6C-8BF274284749}"/>
            </a:ext>
          </a:extLst>
        </xdr:cNvPr>
        <xdr:cNvSpPr/>
      </xdr:nvSpPr>
      <xdr:spPr>
        <a:xfrm>
          <a:off x="4127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9E0F886E-FE79-4871-B17B-28C9B2918706}"/>
            </a:ext>
          </a:extLst>
        </xdr:cNvPr>
        <xdr:cNvSpPr/>
      </xdr:nvSpPr>
      <xdr:spPr>
        <a:xfrm>
          <a:off x="3384550" y="6262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43D3A995-7D9D-4C9A-8441-FBEE57BB3136}"/>
            </a:ext>
          </a:extLst>
        </xdr:cNvPr>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2976F468-DD71-4E97-A1C2-EDE1CCDAAD96}"/>
            </a:ext>
          </a:extLst>
        </xdr:cNvPr>
        <xdr:cNvSpPr/>
      </xdr:nvSpPr>
      <xdr:spPr>
        <a:xfrm>
          <a:off x="1778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C53678E1-D680-4027-A866-AEB0D628BD54}"/>
            </a:ext>
          </a:extLst>
        </xdr:cNvPr>
        <xdr:cNvSpPr/>
      </xdr:nvSpPr>
      <xdr:spPr>
        <a:xfrm>
          <a:off x="984250" y="6172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CC0B26F8-0175-45F1-8D32-81752991067D}"/>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D7C964FD-D4BD-4723-9456-94E39F677445}"/>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5C383C61-56FD-48AE-9101-814AA9EFFCF7}"/>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87621304-8AFB-41F7-96A9-595ADA8A1B54}"/>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444E92B-FA6B-49D2-A700-7FF158768E5F}"/>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3" name="楕円 72">
          <a:extLst>
            <a:ext uri="{FF2B5EF4-FFF2-40B4-BE49-F238E27FC236}">
              <a16:creationId xmlns:a16="http://schemas.microsoft.com/office/drawing/2014/main" id="{EA34EDDA-4FE7-4775-ACE3-222DC229DDA3}"/>
            </a:ext>
          </a:extLst>
        </xdr:cNvPr>
        <xdr:cNvSpPr/>
      </xdr:nvSpPr>
      <xdr:spPr>
        <a:xfrm>
          <a:off x="4127500" y="607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149225</xdr:rowOff>
    </xdr:from>
    <xdr:ext cx="405130" cy="259080"/>
    <xdr:sp macro="" textlink="">
      <xdr:nvSpPr>
        <xdr:cNvPr id="74" name="【道路】&#10;有形固定資産減価償却率該当値テキスト">
          <a:extLst>
            <a:ext uri="{FF2B5EF4-FFF2-40B4-BE49-F238E27FC236}">
              <a16:creationId xmlns:a16="http://schemas.microsoft.com/office/drawing/2014/main" id="{F1F06E11-52D0-4729-AFF3-B2CC79BF622E}"/>
            </a:ext>
          </a:extLst>
        </xdr:cNvPr>
        <xdr:cNvSpPr txBox="1"/>
      </xdr:nvSpPr>
      <xdr:spPr>
        <a:xfrm>
          <a:off x="4216400" y="5934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a:extLst>
            <a:ext uri="{FF2B5EF4-FFF2-40B4-BE49-F238E27FC236}">
              <a16:creationId xmlns:a16="http://schemas.microsoft.com/office/drawing/2014/main" id="{B5FB6A7B-D890-40FF-8050-563C1E14F006}"/>
            </a:ext>
          </a:extLst>
        </xdr:cNvPr>
        <xdr:cNvSpPr/>
      </xdr:nvSpPr>
      <xdr:spPr>
        <a:xfrm>
          <a:off x="3384550" y="60382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6350</xdr:rowOff>
    </xdr:to>
    <xdr:cxnSp macro="">
      <xdr:nvCxnSpPr>
        <xdr:cNvPr id="76" name="直線コネクタ 75">
          <a:extLst>
            <a:ext uri="{FF2B5EF4-FFF2-40B4-BE49-F238E27FC236}">
              <a16:creationId xmlns:a16="http://schemas.microsoft.com/office/drawing/2014/main" id="{1273EF22-C0EA-4E32-A2DE-BCA6AFDFA0A9}"/>
            </a:ext>
          </a:extLst>
        </xdr:cNvPr>
        <xdr:cNvCxnSpPr/>
      </xdr:nvCxnSpPr>
      <xdr:spPr>
        <a:xfrm>
          <a:off x="3429000" y="6089015"/>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a:extLst>
            <a:ext uri="{FF2B5EF4-FFF2-40B4-BE49-F238E27FC236}">
              <a16:creationId xmlns:a16="http://schemas.microsoft.com/office/drawing/2014/main" id="{132AAFC2-AA20-43FC-A073-E3268F5605B7}"/>
            </a:ext>
          </a:extLst>
        </xdr:cNvPr>
        <xdr:cNvSpPr/>
      </xdr:nvSpPr>
      <xdr:spPr>
        <a:xfrm>
          <a:off x="2571750" y="6032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139065</xdr:rowOff>
    </xdr:to>
    <xdr:cxnSp macro="">
      <xdr:nvCxnSpPr>
        <xdr:cNvPr id="78" name="直線コネクタ 77">
          <a:extLst>
            <a:ext uri="{FF2B5EF4-FFF2-40B4-BE49-F238E27FC236}">
              <a16:creationId xmlns:a16="http://schemas.microsoft.com/office/drawing/2014/main" id="{CB58CAD1-8762-4997-B35A-DB80A45903F6}"/>
            </a:ext>
          </a:extLst>
        </xdr:cNvPr>
        <xdr:cNvCxnSpPr/>
      </xdr:nvCxnSpPr>
      <xdr:spPr>
        <a:xfrm>
          <a:off x="2622550" y="608330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a:extLst>
            <a:ext uri="{FF2B5EF4-FFF2-40B4-BE49-F238E27FC236}">
              <a16:creationId xmlns:a16="http://schemas.microsoft.com/office/drawing/2014/main" id="{9C7FCC34-7378-43B2-B805-296F1C564FC2}"/>
            </a:ext>
          </a:extLst>
        </xdr:cNvPr>
        <xdr:cNvSpPr/>
      </xdr:nvSpPr>
      <xdr:spPr>
        <a:xfrm>
          <a:off x="17780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133350</xdr:rowOff>
    </xdr:to>
    <xdr:cxnSp macro="">
      <xdr:nvCxnSpPr>
        <xdr:cNvPr id="80" name="直線コネクタ 79">
          <a:extLst>
            <a:ext uri="{FF2B5EF4-FFF2-40B4-BE49-F238E27FC236}">
              <a16:creationId xmlns:a16="http://schemas.microsoft.com/office/drawing/2014/main" id="{9FED3E3C-9F9C-493C-96A7-C09CF40A3FBD}"/>
            </a:ext>
          </a:extLst>
        </xdr:cNvPr>
        <xdr:cNvCxnSpPr/>
      </xdr:nvCxnSpPr>
      <xdr:spPr>
        <a:xfrm>
          <a:off x="1828800" y="6052820"/>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19685</xdr:rowOff>
    </xdr:from>
    <xdr:to>
      <xdr:col>6</xdr:col>
      <xdr:colOff>38100</xdr:colOff>
      <xdr:row>36</xdr:row>
      <xdr:rowOff>121285</xdr:rowOff>
    </xdr:to>
    <xdr:sp macro="" textlink="">
      <xdr:nvSpPr>
        <xdr:cNvPr id="81" name="楕円 80">
          <a:extLst>
            <a:ext uri="{FF2B5EF4-FFF2-40B4-BE49-F238E27FC236}">
              <a16:creationId xmlns:a16="http://schemas.microsoft.com/office/drawing/2014/main" id="{A610F270-BEF4-48BA-AC2F-69B865D978C8}"/>
            </a:ext>
          </a:extLst>
        </xdr:cNvPr>
        <xdr:cNvSpPr/>
      </xdr:nvSpPr>
      <xdr:spPr>
        <a:xfrm>
          <a:off x="984250" y="5969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70485</xdr:rowOff>
    </xdr:from>
    <xdr:to>
      <xdr:col>10</xdr:col>
      <xdr:colOff>114300</xdr:colOff>
      <xdr:row>36</xdr:row>
      <xdr:rowOff>102870</xdr:rowOff>
    </xdr:to>
    <xdr:cxnSp macro="">
      <xdr:nvCxnSpPr>
        <xdr:cNvPr id="82" name="直線コネクタ 81">
          <a:extLst>
            <a:ext uri="{FF2B5EF4-FFF2-40B4-BE49-F238E27FC236}">
              <a16:creationId xmlns:a16="http://schemas.microsoft.com/office/drawing/2014/main" id="{57FBEAE8-0124-44B3-93EA-57595B8AC932}"/>
            </a:ext>
          </a:extLst>
        </xdr:cNvPr>
        <xdr:cNvCxnSpPr/>
      </xdr:nvCxnSpPr>
      <xdr:spPr>
        <a:xfrm>
          <a:off x="1028700" y="602043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68580</xdr:rowOff>
    </xdr:from>
    <xdr:ext cx="405130" cy="259080"/>
    <xdr:sp macro="" textlink="">
      <xdr:nvSpPr>
        <xdr:cNvPr id="83" name="n_1aveValue【道路】&#10;有形固定資産減価償却率">
          <a:extLst>
            <a:ext uri="{FF2B5EF4-FFF2-40B4-BE49-F238E27FC236}">
              <a16:creationId xmlns:a16="http://schemas.microsoft.com/office/drawing/2014/main" id="{F41F96B8-17E0-4271-9999-A7BD349008A7}"/>
            </a:ext>
          </a:extLst>
        </xdr:cNvPr>
        <xdr:cNvSpPr txBox="1"/>
      </xdr:nvSpPr>
      <xdr:spPr>
        <a:xfrm>
          <a:off x="3239135" y="6348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34290</xdr:rowOff>
    </xdr:from>
    <xdr:ext cx="404495" cy="259080"/>
    <xdr:sp macro="" textlink="">
      <xdr:nvSpPr>
        <xdr:cNvPr id="84" name="n_2aveValue【道路】&#10;有形固定資産減価償却率">
          <a:extLst>
            <a:ext uri="{FF2B5EF4-FFF2-40B4-BE49-F238E27FC236}">
              <a16:creationId xmlns:a16="http://schemas.microsoft.com/office/drawing/2014/main" id="{57CB8943-A47C-44EE-A554-00C853F74BB5}"/>
            </a:ext>
          </a:extLst>
        </xdr:cNvPr>
        <xdr:cNvSpPr txBox="1"/>
      </xdr:nvSpPr>
      <xdr:spPr>
        <a:xfrm>
          <a:off x="2439035" y="6314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3810</xdr:rowOff>
    </xdr:from>
    <xdr:ext cx="404495" cy="259080"/>
    <xdr:sp macro="" textlink="">
      <xdr:nvSpPr>
        <xdr:cNvPr id="85" name="n_3aveValue【道路】&#10;有形固定資産減価償却率">
          <a:extLst>
            <a:ext uri="{FF2B5EF4-FFF2-40B4-BE49-F238E27FC236}">
              <a16:creationId xmlns:a16="http://schemas.microsoft.com/office/drawing/2014/main" id="{8549FC69-A639-4176-95C7-2309FE70225A}"/>
            </a:ext>
          </a:extLst>
        </xdr:cNvPr>
        <xdr:cNvSpPr txBox="1"/>
      </xdr:nvSpPr>
      <xdr:spPr>
        <a:xfrm>
          <a:off x="1645285" y="6283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150495</xdr:rowOff>
    </xdr:from>
    <xdr:ext cx="404495" cy="259080"/>
    <xdr:sp macro="" textlink="">
      <xdr:nvSpPr>
        <xdr:cNvPr id="86" name="n_4aveValue【道路】&#10;有形固定資産減価償却率">
          <a:extLst>
            <a:ext uri="{FF2B5EF4-FFF2-40B4-BE49-F238E27FC236}">
              <a16:creationId xmlns:a16="http://schemas.microsoft.com/office/drawing/2014/main" id="{DE9C92F1-C119-40C9-BA6E-AD8A589EBC43}"/>
            </a:ext>
          </a:extLst>
        </xdr:cNvPr>
        <xdr:cNvSpPr txBox="1"/>
      </xdr:nvSpPr>
      <xdr:spPr>
        <a:xfrm>
          <a:off x="851535" y="6265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34925</xdr:rowOff>
    </xdr:from>
    <xdr:ext cx="405130" cy="259080"/>
    <xdr:sp macro="" textlink="">
      <xdr:nvSpPr>
        <xdr:cNvPr id="87" name="n_1mainValue【道路】&#10;有形固定資産減価償却率">
          <a:extLst>
            <a:ext uri="{FF2B5EF4-FFF2-40B4-BE49-F238E27FC236}">
              <a16:creationId xmlns:a16="http://schemas.microsoft.com/office/drawing/2014/main" id="{CB2379AD-DAA8-4ADE-AC86-5C281F070ACB}"/>
            </a:ext>
          </a:extLst>
        </xdr:cNvPr>
        <xdr:cNvSpPr txBox="1"/>
      </xdr:nvSpPr>
      <xdr:spPr>
        <a:xfrm>
          <a:off x="3239135" y="5819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29210</xdr:rowOff>
    </xdr:from>
    <xdr:ext cx="404495" cy="258445"/>
    <xdr:sp macro="" textlink="">
      <xdr:nvSpPr>
        <xdr:cNvPr id="88" name="n_2mainValue【道路】&#10;有形固定資産減価償却率">
          <a:extLst>
            <a:ext uri="{FF2B5EF4-FFF2-40B4-BE49-F238E27FC236}">
              <a16:creationId xmlns:a16="http://schemas.microsoft.com/office/drawing/2014/main" id="{5703ACA8-F23E-48CC-AE9E-5844C918C824}"/>
            </a:ext>
          </a:extLst>
        </xdr:cNvPr>
        <xdr:cNvSpPr txBox="1"/>
      </xdr:nvSpPr>
      <xdr:spPr>
        <a:xfrm>
          <a:off x="2439035" y="5814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170180</xdr:rowOff>
    </xdr:from>
    <xdr:ext cx="404495" cy="259080"/>
    <xdr:sp macro="" textlink="">
      <xdr:nvSpPr>
        <xdr:cNvPr id="89" name="n_3mainValue【道路】&#10;有形固定資産減価償却率">
          <a:extLst>
            <a:ext uri="{FF2B5EF4-FFF2-40B4-BE49-F238E27FC236}">
              <a16:creationId xmlns:a16="http://schemas.microsoft.com/office/drawing/2014/main" id="{1C96170A-3A23-4434-B8DE-38DC8013EB3B}"/>
            </a:ext>
          </a:extLst>
        </xdr:cNvPr>
        <xdr:cNvSpPr txBox="1"/>
      </xdr:nvSpPr>
      <xdr:spPr>
        <a:xfrm>
          <a:off x="1645285" y="5783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137795</xdr:rowOff>
    </xdr:from>
    <xdr:ext cx="404495" cy="259080"/>
    <xdr:sp macro="" textlink="">
      <xdr:nvSpPr>
        <xdr:cNvPr id="90" name="n_4mainValue【道路】&#10;有形固定資産減価償却率">
          <a:extLst>
            <a:ext uri="{FF2B5EF4-FFF2-40B4-BE49-F238E27FC236}">
              <a16:creationId xmlns:a16="http://schemas.microsoft.com/office/drawing/2014/main" id="{4D2D187F-2005-43B7-8114-0559FC8DDF2C}"/>
            </a:ext>
          </a:extLst>
        </xdr:cNvPr>
        <xdr:cNvSpPr txBox="1"/>
      </xdr:nvSpPr>
      <xdr:spPr>
        <a:xfrm>
          <a:off x="851535" y="5757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F862AEE-44EE-4AF7-BBD6-C1D9685A55C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30B903A-8291-46E7-A73F-53685BEE0A1D}"/>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71908C7-D80B-41E2-8168-33B527E389C6}"/>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751B665-BB3E-4DB4-A222-961795A74C6B}"/>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ACCEDA7-D3CB-4FF8-A3DC-B0189AAA5D5C}"/>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A47FE88-7F70-4845-8453-2570C7AE68DB}"/>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BC139E2-91CE-4DC5-B0C0-2336B9F9867E}"/>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266176-BF2C-43E0-B497-49470CE4702E}"/>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376BB2FE-B049-483A-870C-0C75D2695CB6}"/>
            </a:ext>
          </a:extLst>
        </xdr:cNvPr>
        <xdr:cNvSpPr txBox="1"/>
      </xdr:nvSpPr>
      <xdr:spPr>
        <a:xfrm>
          <a:off x="5918200" y="495935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B413612-1800-41F1-9E30-D003168B7A38}"/>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BD98F5C-976E-483C-8940-5B87AC57A1E7}"/>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2" name="テキスト ボックス 101">
          <a:extLst>
            <a:ext uri="{FF2B5EF4-FFF2-40B4-BE49-F238E27FC236}">
              <a16:creationId xmlns:a16="http://schemas.microsoft.com/office/drawing/2014/main" id="{21E6F6A9-4395-4934-B679-9C70BA011FBA}"/>
            </a:ext>
          </a:extLst>
        </xdr:cNvPr>
        <xdr:cNvSpPr txBox="1"/>
      </xdr:nvSpPr>
      <xdr:spPr>
        <a:xfrm>
          <a:off x="552704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3E5A080-1028-41E3-B7DE-11D9B37037CF}"/>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4" name="テキスト ボックス 103">
          <a:extLst>
            <a:ext uri="{FF2B5EF4-FFF2-40B4-BE49-F238E27FC236}">
              <a16:creationId xmlns:a16="http://schemas.microsoft.com/office/drawing/2014/main" id="{AE29C508-34BE-4DBD-A2D2-D609C42CF9DD}"/>
            </a:ext>
          </a:extLst>
        </xdr:cNvPr>
        <xdr:cNvSpPr txBox="1"/>
      </xdr:nvSpPr>
      <xdr:spPr>
        <a:xfrm>
          <a:off x="5481955" y="6474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019ABD7-1C90-40EB-87B0-B10C5C113BC6}"/>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10079CE5-424A-4C61-BB85-20042B330ECE}"/>
            </a:ext>
          </a:extLst>
        </xdr:cNvPr>
        <xdr:cNvSpPr txBox="1"/>
      </xdr:nvSpPr>
      <xdr:spPr>
        <a:xfrm>
          <a:off x="5481955" y="6112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862F512-B5D2-4F28-9162-D71DBC14D807}"/>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383AAADE-7DDC-478D-B1E6-9ECF3000F3CE}"/>
            </a:ext>
          </a:extLst>
        </xdr:cNvPr>
        <xdr:cNvSpPr txBox="1"/>
      </xdr:nvSpPr>
      <xdr:spPr>
        <a:xfrm>
          <a:off x="5481955" y="5744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A517BC6-EA54-4D23-A73C-341F6627070F}"/>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110" name="テキスト ボックス 109">
          <a:extLst>
            <a:ext uri="{FF2B5EF4-FFF2-40B4-BE49-F238E27FC236}">
              <a16:creationId xmlns:a16="http://schemas.microsoft.com/office/drawing/2014/main" id="{897DB5F8-FD2F-4F6E-BB9F-353824C6170C}"/>
            </a:ext>
          </a:extLst>
        </xdr:cNvPr>
        <xdr:cNvSpPr txBox="1"/>
      </xdr:nvSpPr>
      <xdr:spPr>
        <a:xfrm>
          <a:off x="5481955" y="53759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AF89D8B-4609-44EF-96A7-689B09E87434}"/>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a:extLst>
            <a:ext uri="{FF2B5EF4-FFF2-40B4-BE49-F238E27FC236}">
              <a16:creationId xmlns:a16="http://schemas.microsoft.com/office/drawing/2014/main" id="{EF546497-DA48-4013-B2C8-497E32D34CB4}"/>
            </a:ext>
          </a:extLst>
        </xdr:cNvPr>
        <xdr:cNvSpPr txBox="1"/>
      </xdr:nvSpPr>
      <xdr:spPr>
        <a:xfrm>
          <a:off x="5481955" y="5007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C96ADFD-EB2B-43D4-896C-9AEED4D6F1F7}"/>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137795</xdr:rowOff>
    </xdr:from>
    <xdr:to>
      <xdr:col>54</xdr:col>
      <xdr:colOff>189865</xdr:colOff>
      <xdr:row>41</xdr:row>
      <xdr:rowOff>127635</xdr:rowOff>
    </xdr:to>
    <xdr:cxnSp macro="">
      <xdr:nvCxnSpPr>
        <xdr:cNvPr id="114" name="直線コネクタ 113">
          <a:extLst>
            <a:ext uri="{FF2B5EF4-FFF2-40B4-BE49-F238E27FC236}">
              <a16:creationId xmlns:a16="http://schemas.microsoft.com/office/drawing/2014/main" id="{21D6FB8D-048B-48B9-A88C-CD8A5A2493D5}"/>
            </a:ext>
          </a:extLst>
        </xdr:cNvPr>
        <xdr:cNvCxnSpPr/>
      </xdr:nvCxnSpPr>
      <xdr:spPr>
        <a:xfrm flipV="1">
          <a:off x="9429115" y="5757545"/>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8445"/>
    <xdr:sp macro="" textlink="">
      <xdr:nvSpPr>
        <xdr:cNvPr id="115" name="【道路】&#10;一人当たり延長最小値テキスト">
          <a:extLst>
            <a:ext uri="{FF2B5EF4-FFF2-40B4-BE49-F238E27FC236}">
              <a16:creationId xmlns:a16="http://schemas.microsoft.com/office/drawing/2014/main" id="{BB2F476D-A25C-41E7-AE59-FCEAA28A727E}"/>
            </a:ext>
          </a:extLst>
        </xdr:cNvPr>
        <xdr:cNvSpPr txBox="1"/>
      </xdr:nvSpPr>
      <xdr:spPr>
        <a:xfrm>
          <a:off x="9467850" y="6907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127635</xdr:rowOff>
    </xdr:from>
    <xdr:to>
      <xdr:col>55</xdr:col>
      <xdr:colOff>88900</xdr:colOff>
      <xdr:row>41</xdr:row>
      <xdr:rowOff>127635</xdr:rowOff>
    </xdr:to>
    <xdr:cxnSp macro="">
      <xdr:nvCxnSpPr>
        <xdr:cNvPr id="116" name="直線コネクタ 115">
          <a:extLst>
            <a:ext uri="{FF2B5EF4-FFF2-40B4-BE49-F238E27FC236}">
              <a16:creationId xmlns:a16="http://schemas.microsoft.com/office/drawing/2014/main" id="{326ADBE7-13E1-4935-9EFC-CCD2902515A0}"/>
            </a:ext>
          </a:extLst>
        </xdr:cNvPr>
        <xdr:cNvCxnSpPr/>
      </xdr:nvCxnSpPr>
      <xdr:spPr>
        <a:xfrm>
          <a:off x="9359900" y="6903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84455</xdr:rowOff>
    </xdr:from>
    <xdr:ext cx="534670" cy="259080"/>
    <xdr:sp macro="" textlink="">
      <xdr:nvSpPr>
        <xdr:cNvPr id="117" name="【道路】&#10;一人当たり延長最大値テキスト">
          <a:extLst>
            <a:ext uri="{FF2B5EF4-FFF2-40B4-BE49-F238E27FC236}">
              <a16:creationId xmlns:a16="http://schemas.microsoft.com/office/drawing/2014/main" id="{DAC82749-810C-40C0-B20F-990931B083B4}"/>
            </a:ext>
          </a:extLst>
        </xdr:cNvPr>
        <xdr:cNvSpPr txBox="1"/>
      </xdr:nvSpPr>
      <xdr:spPr>
        <a:xfrm>
          <a:off x="9467850" y="5539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137795</xdr:rowOff>
    </xdr:from>
    <xdr:to>
      <xdr:col>55</xdr:col>
      <xdr:colOff>88900</xdr:colOff>
      <xdr:row>34</xdr:row>
      <xdr:rowOff>137795</xdr:rowOff>
    </xdr:to>
    <xdr:cxnSp macro="">
      <xdr:nvCxnSpPr>
        <xdr:cNvPr id="118" name="直線コネクタ 117">
          <a:extLst>
            <a:ext uri="{FF2B5EF4-FFF2-40B4-BE49-F238E27FC236}">
              <a16:creationId xmlns:a16="http://schemas.microsoft.com/office/drawing/2014/main" id="{47025F26-0CA4-4D64-9DFE-E3E09B222687}"/>
            </a:ext>
          </a:extLst>
        </xdr:cNvPr>
        <xdr:cNvCxnSpPr/>
      </xdr:nvCxnSpPr>
      <xdr:spPr>
        <a:xfrm>
          <a:off x="9359900" y="5757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5080</xdr:rowOff>
    </xdr:from>
    <xdr:ext cx="469900" cy="259080"/>
    <xdr:sp macro="" textlink="">
      <xdr:nvSpPr>
        <xdr:cNvPr id="119" name="【道路】&#10;一人当たり延長平均値テキスト">
          <a:extLst>
            <a:ext uri="{FF2B5EF4-FFF2-40B4-BE49-F238E27FC236}">
              <a16:creationId xmlns:a16="http://schemas.microsoft.com/office/drawing/2014/main" id="{B0269769-45EC-4BFB-943B-7CCA38F8384B}"/>
            </a:ext>
          </a:extLst>
        </xdr:cNvPr>
        <xdr:cNvSpPr txBox="1"/>
      </xdr:nvSpPr>
      <xdr:spPr>
        <a:xfrm>
          <a:off x="946785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153670</xdr:rowOff>
    </xdr:from>
    <xdr:to>
      <xdr:col>55</xdr:col>
      <xdr:colOff>50800</xdr:colOff>
      <xdr:row>40</xdr:row>
      <xdr:rowOff>83820</xdr:rowOff>
    </xdr:to>
    <xdr:sp macro="" textlink="">
      <xdr:nvSpPr>
        <xdr:cNvPr id="120" name="フローチャート: 判断 119">
          <a:extLst>
            <a:ext uri="{FF2B5EF4-FFF2-40B4-BE49-F238E27FC236}">
              <a16:creationId xmlns:a16="http://schemas.microsoft.com/office/drawing/2014/main" id="{95BDF234-0380-45A3-BA85-1AEA19083F80}"/>
            </a:ext>
          </a:extLst>
        </xdr:cNvPr>
        <xdr:cNvSpPr/>
      </xdr:nvSpPr>
      <xdr:spPr>
        <a:xfrm>
          <a:off x="9398000" y="659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137795</xdr:rowOff>
    </xdr:from>
    <xdr:to>
      <xdr:col>50</xdr:col>
      <xdr:colOff>165100</xdr:colOff>
      <xdr:row>40</xdr:row>
      <xdr:rowOff>67945</xdr:rowOff>
    </xdr:to>
    <xdr:sp macro="" textlink="">
      <xdr:nvSpPr>
        <xdr:cNvPr id="121" name="フローチャート: 判断 120">
          <a:extLst>
            <a:ext uri="{FF2B5EF4-FFF2-40B4-BE49-F238E27FC236}">
              <a16:creationId xmlns:a16="http://schemas.microsoft.com/office/drawing/2014/main" id="{734AE598-47A0-4025-9840-DDCCFA5CF780}"/>
            </a:ext>
          </a:extLst>
        </xdr:cNvPr>
        <xdr:cNvSpPr/>
      </xdr:nvSpPr>
      <xdr:spPr>
        <a:xfrm>
          <a:off x="8636000" y="6583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2" name="フローチャート: 判断 121">
          <a:extLst>
            <a:ext uri="{FF2B5EF4-FFF2-40B4-BE49-F238E27FC236}">
              <a16:creationId xmlns:a16="http://schemas.microsoft.com/office/drawing/2014/main" id="{22D7283D-3F26-4FCA-A03D-C0C095549726}"/>
            </a:ext>
          </a:extLst>
        </xdr:cNvPr>
        <xdr:cNvSpPr/>
      </xdr:nvSpPr>
      <xdr:spPr>
        <a:xfrm>
          <a:off x="7842250" y="6581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3" name="フローチャート: 判断 122">
          <a:extLst>
            <a:ext uri="{FF2B5EF4-FFF2-40B4-BE49-F238E27FC236}">
              <a16:creationId xmlns:a16="http://schemas.microsoft.com/office/drawing/2014/main" id="{B0E91885-76A5-4D89-80EA-4F9693B3975B}"/>
            </a:ext>
          </a:extLst>
        </xdr:cNvPr>
        <xdr:cNvSpPr/>
      </xdr:nvSpPr>
      <xdr:spPr>
        <a:xfrm>
          <a:off x="702945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121920</xdr:rowOff>
    </xdr:from>
    <xdr:to>
      <xdr:col>36</xdr:col>
      <xdr:colOff>165100</xdr:colOff>
      <xdr:row>40</xdr:row>
      <xdr:rowOff>52070</xdr:rowOff>
    </xdr:to>
    <xdr:sp macro="" textlink="">
      <xdr:nvSpPr>
        <xdr:cNvPr id="124" name="フローチャート: 判断 123">
          <a:extLst>
            <a:ext uri="{FF2B5EF4-FFF2-40B4-BE49-F238E27FC236}">
              <a16:creationId xmlns:a16="http://schemas.microsoft.com/office/drawing/2014/main" id="{19424334-7D59-42DC-A88B-DD8E803F71EF}"/>
            </a:ext>
          </a:extLst>
        </xdr:cNvPr>
        <xdr:cNvSpPr/>
      </xdr:nvSpPr>
      <xdr:spPr>
        <a:xfrm>
          <a:off x="6235700" y="6567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997D6945-2DE3-425F-8A3F-C6B5BC335AED}"/>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22DFAD17-D208-452E-9BA5-07E5CBE9D112}"/>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722BE151-3251-4FDE-A9CE-A98B01273E0C}"/>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EC115F75-564D-4275-BDCF-9D5EC91DC499}"/>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F91E89F1-1140-4E94-A559-BD164AADAAD1}"/>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66040</xdr:rowOff>
    </xdr:from>
    <xdr:to>
      <xdr:col>55</xdr:col>
      <xdr:colOff>50800</xdr:colOff>
      <xdr:row>40</xdr:row>
      <xdr:rowOff>167640</xdr:rowOff>
    </xdr:to>
    <xdr:sp macro="" textlink="">
      <xdr:nvSpPr>
        <xdr:cNvPr id="130" name="楕円 129">
          <a:extLst>
            <a:ext uri="{FF2B5EF4-FFF2-40B4-BE49-F238E27FC236}">
              <a16:creationId xmlns:a16="http://schemas.microsoft.com/office/drawing/2014/main" id="{878196AC-7167-447A-BCE0-773930BA0335}"/>
            </a:ext>
          </a:extLst>
        </xdr:cNvPr>
        <xdr:cNvSpPr/>
      </xdr:nvSpPr>
      <xdr:spPr>
        <a:xfrm>
          <a:off x="9398000" y="6676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44450</xdr:rowOff>
    </xdr:from>
    <xdr:ext cx="469900" cy="259080"/>
    <xdr:sp macro="" textlink="">
      <xdr:nvSpPr>
        <xdr:cNvPr id="131" name="【道路】&#10;一人当たり延長該当値テキスト">
          <a:extLst>
            <a:ext uri="{FF2B5EF4-FFF2-40B4-BE49-F238E27FC236}">
              <a16:creationId xmlns:a16="http://schemas.microsoft.com/office/drawing/2014/main" id="{FA8D2E97-93BE-48F5-8B32-069E08DDB26B}"/>
            </a:ext>
          </a:extLst>
        </xdr:cNvPr>
        <xdr:cNvSpPr txBox="1"/>
      </xdr:nvSpPr>
      <xdr:spPr>
        <a:xfrm>
          <a:off x="9467850" y="6654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67945</xdr:rowOff>
    </xdr:from>
    <xdr:to>
      <xdr:col>50</xdr:col>
      <xdr:colOff>165100</xdr:colOff>
      <xdr:row>40</xdr:row>
      <xdr:rowOff>169545</xdr:rowOff>
    </xdr:to>
    <xdr:sp macro="" textlink="">
      <xdr:nvSpPr>
        <xdr:cNvPr id="132" name="楕円 131">
          <a:extLst>
            <a:ext uri="{FF2B5EF4-FFF2-40B4-BE49-F238E27FC236}">
              <a16:creationId xmlns:a16="http://schemas.microsoft.com/office/drawing/2014/main" id="{99E496F1-27EF-4EB7-9B58-6C669A27D374}"/>
            </a:ext>
          </a:extLst>
        </xdr:cNvPr>
        <xdr:cNvSpPr/>
      </xdr:nvSpPr>
      <xdr:spPr>
        <a:xfrm>
          <a:off x="8636000" y="6678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116840</xdr:rowOff>
    </xdr:from>
    <xdr:to>
      <xdr:col>55</xdr:col>
      <xdr:colOff>0</xdr:colOff>
      <xdr:row>40</xdr:row>
      <xdr:rowOff>118745</xdr:rowOff>
    </xdr:to>
    <xdr:cxnSp macro="">
      <xdr:nvCxnSpPr>
        <xdr:cNvPr id="133" name="直線コネクタ 132">
          <a:extLst>
            <a:ext uri="{FF2B5EF4-FFF2-40B4-BE49-F238E27FC236}">
              <a16:creationId xmlns:a16="http://schemas.microsoft.com/office/drawing/2014/main" id="{F6B738F3-BC95-45E1-A5A0-A6D2DEEC130D}"/>
            </a:ext>
          </a:extLst>
        </xdr:cNvPr>
        <xdr:cNvCxnSpPr/>
      </xdr:nvCxnSpPr>
      <xdr:spPr>
        <a:xfrm flipV="1">
          <a:off x="8686800" y="672719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4" name="楕円 133">
          <a:extLst>
            <a:ext uri="{FF2B5EF4-FFF2-40B4-BE49-F238E27FC236}">
              <a16:creationId xmlns:a16="http://schemas.microsoft.com/office/drawing/2014/main" id="{AA4C37C6-E72E-4C33-9D5A-5F8C89857AF2}"/>
            </a:ext>
          </a:extLst>
        </xdr:cNvPr>
        <xdr:cNvSpPr/>
      </xdr:nvSpPr>
      <xdr:spPr>
        <a:xfrm>
          <a:off x="7842250" y="668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118745</xdr:rowOff>
    </xdr:from>
    <xdr:to>
      <xdr:col>50</xdr:col>
      <xdr:colOff>114300</xdr:colOff>
      <xdr:row>40</xdr:row>
      <xdr:rowOff>121920</xdr:rowOff>
    </xdr:to>
    <xdr:cxnSp macro="">
      <xdr:nvCxnSpPr>
        <xdr:cNvPr id="135" name="直線コネクタ 134">
          <a:extLst>
            <a:ext uri="{FF2B5EF4-FFF2-40B4-BE49-F238E27FC236}">
              <a16:creationId xmlns:a16="http://schemas.microsoft.com/office/drawing/2014/main" id="{5D5F0ED6-F545-405C-BBE4-66ADB576A852}"/>
            </a:ext>
          </a:extLst>
        </xdr:cNvPr>
        <xdr:cNvCxnSpPr/>
      </xdr:nvCxnSpPr>
      <xdr:spPr>
        <a:xfrm flipV="1">
          <a:off x="7886700" y="672909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6" name="楕円 135">
          <a:extLst>
            <a:ext uri="{FF2B5EF4-FFF2-40B4-BE49-F238E27FC236}">
              <a16:creationId xmlns:a16="http://schemas.microsoft.com/office/drawing/2014/main" id="{98AB56E2-CF5E-4351-A118-FD3A89F4927A}"/>
            </a:ext>
          </a:extLst>
        </xdr:cNvPr>
        <xdr:cNvSpPr/>
      </xdr:nvSpPr>
      <xdr:spPr>
        <a:xfrm>
          <a:off x="7029450" y="668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125730</xdr:rowOff>
    </xdr:to>
    <xdr:cxnSp macro="">
      <xdr:nvCxnSpPr>
        <xdr:cNvPr id="137" name="直線コネクタ 136">
          <a:extLst>
            <a:ext uri="{FF2B5EF4-FFF2-40B4-BE49-F238E27FC236}">
              <a16:creationId xmlns:a16="http://schemas.microsoft.com/office/drawing/2014/main" id="{167DFB2E-CF55-48E0-862B-413390CB7F79}"/>
            </a:ext>
          </a:extLst>
        </xdr:cNvPr>
        <xdr:cNvCxnSpPr/>
      </xdr:nvCxnSpPr>
      <xdr:spPr>
        <a:xfrm flipV="1">
          <a:off x="7080250" y="67322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8" name="楕円 137">
          <a:extLst>
            <a:ext uri="{FF2B5EF4-FFF2-40B4-BE49-F238E27FC236}">
              <a16:creationId xmlns:a16="http://schemas.microsoft.com/office/drawing/2014/main" id="{E0CEE156-22BA-4BE3-9A88-62560FD61717}"/>
            </a:ext>
          </a:extLst>
        </xdr:cNvPr>
        <xdr:cNvSpPr/>
      </xdr:nvSpPr>
      <xdr:spPr>
        <a:xfrm>
          <a:off x="6235700" y="668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125730</xdr:rowOff>
    </xdr:from>
    <xdr:to>
      <xdr:col>41</xdr:col>
      <xdr:colOff>50800</xdr:colOff>
      <xdr:row>40</xdr:row>
      <xdr:rowOff>125730</xdr:rowOff>
    </xdr:to>
    <xdr:cxnSp macro="">
      <xdr:nvCxnSpPr>
        <xdr:cNvPr id="139" name="直線コネクタ 138">
          <a:extLst>
            <a:ext uri="{FF2B5EF4-FFF2-40B4-BE49-F238E27FC236}">
              <a16:creationId xmlns:a16="http://schemas.microsoft.com/office/drawing/2014/main" id="{D2DB1889-DD78-470A-BFE1-3ADC2FDA9339}"/>
            </a:ext>
          </a:extLst>
        </xdr:cNvPr>
        <xdr:cNvCxnSpPr/>
      </xdr:nvCxnSpPr>
      <xdr:spPr>
        <a:xfrm flipV="1">
          <a:off x="6286500" y="67360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84455</xdr:rowOff>
    </xdr:from>
    <xdr:ext cx="469900" cy="259080"/>
    <xdr:sp macro="" textlink="">
      <xdr:nvSpPr>
        <xdr:cNvPr id="140" name="n_1aveValue【道路】&#10;一人当たり延長">
          <a:extLst>
            <a:ext uri="{FF2B5EF4-FFF2-40B4-BE49-F238E27FC236}">
              <a16:creationId xmlns:a16="http://schemas.microsoft.com/office/drawing/2014/main" id="{5BEA8A93-DF48-43EA-AEC0-DE729743714F}"/>
            </a:ext>
          </a:extLst>
        </xdr:cNvPr>
        <xdr:cNvSpPr txBox="1"/>
      </xdr:nvSpPr>
      <xdr:spPr>
        <a:xfrm>
          <a:off x="8458200" y="6364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82550</xdr:rowOff>
    </xdr:from>
    <xdr:ext cx="469265" cy="259080"/>
    <xdr:sp macro="" textlink="">
      <xdr:nvSpPr>
        <xdr:cNvPr id="141" name="n_2aveValue【道路】&#10;一人当たり延長">
          <a:extLst>
            <a:ext uri="{FF2B5EF4-FFF2-40B4-BE49-F238E27FC236}">
              <a16:creationId xmlns:a16="http://schemas.microsoft.com/office/drawing/2014/main" id="{C81ACA51-D7AC-4043-9153-D2D493AA5984}"/>
            </a:ext>
          </a:extLst>
        </xdr:cNvPr>
        <xdr:cNvSpPr txBox="1"/>
      </xdr:nvSpPr>
      <xdr:spPr>
        <a:xfrm>
          <a:off x="7677150" y="6362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97790</xdr:rowOff>
    </xdr:from>
    <xdr:ext cx="469265" cy="258445"/>
    <xdr:sp macro="" textlink="">
      <xdr:nvSpPr>
        <xdr:cNvPr id="142" name="n_3aveValue【道路】&#10;一人当たり延長">
          <a:extLst>
            <a:ext uri="{FF2B5EF4-FFF2-40B4-BE49-F238E27FC236}">
              <a16:creationId xmlns:a16="http://schemas.microsoft.com/office/drawing/2014/main" id="{F799B3AA-2889-4A1A-8D5F-1728507AC1BC}"/>
            </a:ext>
          </a:extLst>
        </xdr:cNvPr>
        <xdr:cNvSpPr txBox="1"/>
      </xdr:nvSpPr>
      <xdr:spPr>
        <a:xfrm>
          <a:off x="6864350" y="6377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68580</xdr:rowOff>
    </xdr:from>
    <xdr:ext cx="469265" cy="259080"/>
    <xdr:sp macro="" textlink="">
      <xdr:nvSpPr>
        <xdr:cNvPr id="143" name="n_4aveValue【道路】&#10;一人当たり延長">
          <a:extLst>
            <a:ext uri="{FF2B5EF4-FFF2-40B4-BE49-F238E27FC236}">
              <a16:creationId xmlns:a16="http://schemas.microsoft.com/office/drawing/2014/main" id="{B88EF71E-9A49-4400-8047-A208BDB7C509}"/>
            </a:ext>
          </a:extLst>
        </xdr:cNvPr>
        <xdr:cNvSpPr txBox="1"/>
      </xdr:nvSpPr>
      <xdr:spPr>
        <a:xfrm>
          <a:off x="6070600" y="6348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160655</xdr:rowOff>
    </xdr:from>
    <xdr:ext cx="469900" cy="259080"/>
    <xdr:sp macro="" textlink="">
      <xdr:nvSpPr>
        <xdr:cNvPr id="144" name="n_1mainValue【道路】&#10;一人当たり延長">
          <a:extLst>
            <a:ext uri="{FF2B5EF4-FFF2-40B4-BE49-F238E27FC236}">
              <a16:creationId xmlns:a16="http://schemas.microsoft.com/office/drawing/2014/main" id="{93F22B99-501E-40D8-940E-75F3409243E2}"/>
            </a:ext>
          </a:extLst>
        </xdr:cNvPr>
        <xdr:cNvSpPr txBox="1"/>
      </xdr:nvSpPr>
      <xdr:spPr>
        <a:xfrm>
          <a:off x="8458200" y="6771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163830</xdr:rowOff>
    </xdr:from>
    <xdr:ext cx="469265" cy="259080"/>
    <xdr:sp macro="" textlink="">
      <xdr:nvSpPr>
        <xdr:cNvPr id="145" name="n_2mainValue【道路】&#10;一人当たり延長">
          <a:extLst>
            <a:ext uri="{FF2B5EF4-FFF2-40B4-BE49-F238E27FC236}">
              <a16:creationId xmlns:a16="http://schemas.microsoft.com/office/drawing/2014/main" id="{E48BF3AB-BAC1-4333-A700-06832907DAF0}"/>
            </a:ext>
          </a:extLst>
        </xdr:cNvPr>
        <xdr:cNvSpPr txBox="1"/>
      </xdr:nvSpPr>
      <xdr:spPr>
        <a:xfrm>
          <a:off x="7677150" y="6774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167640</xdr:rowOff>
    </xdr:from>
    <xdr:ext cx="469265" cy="258445"/>
    <xdr:sp macro="" textlink="">
      <xdr:nvSpPr>
        <xdr:cNvPr id="146" name="n_3mainValue【道路】&#10;一人当たり延長">
          <a:extLst>
            <a:ext uri="{FF2B5EF4-FFF2-40B4-BE49-F238E27FC236}">
              <a16:creationId xmlns:a16="http://schemas.microsoft.com/office/drawing/2014/main" id="{64D2F542-F98C-4C7C-AE04-0CEFE9E1AB0B}"/>
            </a:ext>
          </a:extLst>
        </xdr:cNvPr>
        <xdr:cNvSpPr txBox="1"/>
      </xdr:nvSpPr>
      <xdr:spPr>
        <a:xfrm>
          <a:off x="6864350" y="677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167640</xdr:rowOff>
    </xdr:from>
    <xdr:ext cx="469265" cy="258445"/>
    <xdr:sp macro="" textlink="">
      <xdr:nvSpPr>
        <xdr:cNvPr id="147" name="n_4mainValue【道路】&#10;一人当たり延長">
          <a:extLst>
            <a:ext uri="{FF2B5EF4-FFF2-40B4-BE49-F238E27FC236}">
              <a16:creationId xmlns:a16="http://schemas.microsoft.com/office/drawing/2014/main" id="{8A113406-29E3-4D42-8935-6E1E58612051}"/>
            </a:ext>
          </a:extLst>
        </xdr:cNvPr>
        <xdr:cNvSpPr txBox="1"/>
      </xdr:nvSpPr>
      <xdr:spPr>
        <a:xfrm>
          <a:off x="6070600" y="677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D1205DE-8928-40F3-97E4-2F365B08A8D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7D5B33B-3375-45A1-9607-A560D4B32608}"/>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5E9CC0E-BFAA-4942-8D49-EF9A5F987E1E}"/>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13B58F0-08F0-4924-A97A-43D4C0D4DE25}"/>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7C73B36-91E0-4721-861A-AEAFE68298B4}"/>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70CCC7A-6865-4581-AA66-1710A39F48F8}"/>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19BD71C-B279-4219-BB91-A46E6E71B6C5}"/>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9309882-DD91-4B13-B45C-65FFC85653C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a:extLst>
            <a:ext uri="{FF2B5EF4-FFF2-40B4-BE49-F238E27FC236}">
              <a16:creationId xmlns:a16="http://schemas.microsoft.com/office/drawing/2014/main" id="{0FE89204-86D7-45A1-BDB7-6A812A179ADB}"/>
            </a:ext>
          </a:extLst>
        </xdr:cNvPr>
        <xdr:cNvSpPr txBox="1"/>
      </xdr:nvSpPr>
      <xdr:spPr>
        <a:xfrm>
          <a:off x="6667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E7335A9-0A68-48FD-8599-BE4E3275C4FB}"/>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a:extLst>
            <a:ext uri="{FF2B5EF4-FFF2-40B4-BE49-F238E27FC236}">
              <a16:creationId xmlns:a16="http://schemas.microsoft.com/office/drawing/2014/main" id="{CAC41216-5CF1-464E-8019-38033AC72065}"/>
            </a:ext>
          </a:extLst>
        </xdr:cNvPr>
        <xdr:cNvSpPr txBox="1"/>
      </xdr:nvSpPr>
      <xdr:spPr>
        <a:xfrm>
          <a:off x="27559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55947B0-B59D-461D-916B-902B4EDAE371}"/>
            </a:ext>
          </a:extLst>
        </xdr:cNvPr>
        <xdr:cNvCxnSpPr/>
      </xdr:nvCxnSpPr>
      <xdr:spPr>
        <a:xfrm>
          <a:off x="6858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0" name="テキスト ボックス 159">
          <a:extLst>
            <a:ext uri="{FF2B5EF4-FFF2-40B4-BE49-F238E27FC236}">
              <a16:creationId xmlns:a16="http://schemas.microsoft.com/office/drawing/2014/main" id="{98516DF2-9C42-4DA0-A421-D3D0B17B071E}"/>
            </a:ext>
          </a:extLst>
        </xdr:cNvPr>
        <xdr:cNvSpPr txBox="1"/>
      </xdr:nvSpPr>
      <xdr:spPr>
        <a:xfrm>
          <a:off x="275590" y="105676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BD66F656-463B-4F54-B15F-64B47EF85263}"/>
            </a:ext>
          </a:extLst>
        </xdr:cNvPr>
        <xdr:cNvCxnSpPr/>
      </xdr:nvCxnSpPr>
      <xdr:spPr>
        <a:xfrm>
          <a:off x="6858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B17222C-BAAF-4611-9AD4-8440821C05BC}"/>
            </a:ext>
          </a:extLst>
        </xdr:cNvPr>
        <xdr:cNvSpPr txBox="1"/>
      </xdr:nvSpPr>
      <xdr:spPr>
        <a:xfrm>
          <a:off x="3397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F91838AB-D604-4E05-89B2-FDAB15B350A8}"/>
            </a:ext>
          </a:extLst>
        </xdr:cNvPr>
        <xdr:cNvCxnSpPr/>
      </xdr:nvCxnSpPr>
      <xdr:spPr>
        <a:xfrm>
          <a:off x="6858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4" name="テキスト ボックス 163">
          <a:extLst>
            <a:ext uri="{FF2B5EF4-FFF2-40B4-BE49-F238E27FC236}">
              <a16:creationId xmlns:a16="http://schemas.microsoft.com/office/drawing/2014/main" id="{E45920B2-7B2B-4103-9284-889BA4D34883}"/>
            </a:ext>
          </a:extLst>
        </xdr:cNvPr>
        <xdr:cNvSpPr txBox="1"/>
      </xdr:nvSpPr>
      <xdr:spPr>
        <a:xfrm>
          <a:off x="339725" y="99333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4341C109-C191-4792-AF22-7C33462F44F7}"/>
            </a:ext>
          </a:extLst>
        </xdr:cNvPr>
        <xdr:cNvCxnSpPr/>
      </xdr:nvCxnSpPr>
      <xdr:spPr>
        <a:xfrm>
          <a:off x="6858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26294F59-B766-4EF3-AD51-BC44FD7306FE}"/>
            </a:ext>
          </a:extLst>
        </xdr:cNvPr>
        <xdr:cNvSpPr txBox="1"/>
      </xdr:nvSpPr>
      <xdr:spPr>
        <a:xfrm>
          <a:off x="3397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8FF94C4C-AF43-41EC-8232-827998C8804F}"/>
            </a:ext>
          </a:extLst>
        </xdr:cNvPr>
        <xdr:cNvCxnSpPr/>
      </xdr:nvCxnSpPr>
      <xdr:spPr>
        <a:xfrm>
          <a:off x="6858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8" name="テキスト ボックス 167">
          <a:extLst>
            <a:ext uri="{FF2B5EF4-FFF2-40B4-BE49-F238E27FC236}">
              <a16:creationId xmlns:a16="http://schemas.microsoft.com/office/drawing/2014/main" id="{0ECF03D9-6D99-45BF-9305-89801969B7CE}"/>
            </a:ext>
          </a:extLst>
        </xdr:cNvPr>
        <xdr:cNvSpPr txBox="1"/>
      </xdr:nvSpPr>
      <xdr:spPr>
        <a:xfrm>
          <a:off x="339725" y="93059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2DABE1DF-9CF5-4471-A62F-7C8921272B82}"/>
            </a:ext>
          </a:extLst>
        </xdr:cNvPr>
        <xdr:cNvCxnSpPr/>
      </xdr:nvCxnSpPr>
      <xdr:spPr>
        <a:xfrm>
          <a:off x="6858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0" name="テキスト ボックス 169">
          <a:extLst>
            <a:ext uri="{FF2B5EF4-FFF2-40B4-BE49-F238E27FC236}">
              <a16:creationId xmlns:a16="http://schemas.microsoft.com/office/drawing/2014/main" id="{308160BB-CB73-4C7F-B9CC-407D8378EB53}"/>
            </a:ext>
          </a:extLst>
        </xdr:cNvPr>
        <xdr:cNvSpPr txBox="1"/>
      </xdr:nvSpPr>
      <xdr:spPr>
        <a:xfrm>
          <a:off x="384810" y="89916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BA01321-E3B7-4DE6-AE79-C6249C0C6D6A}"/>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96B0CD7-1C7C-485B-ABBF-0D96B09869E5}"/>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64</xdr:row>
      <xdr:rowOff>128905</xdr:rowOff>
    </xdr:to>
    <xdr:cxnSp macro="">
      <xdr:nvCxnSpPr>
        <xdr:cNvPr id="173" name="直線コネクタ 172">
          <a:extLst>
            <a:ext uri="{FF2B5EF4-FFF2-40B4-BE49-F238E27FC236}">
              <a16:creationId xmlns:a16="http://schemas.microsoft.com/office/drawing/2014/main" id="{768D0124-C0A3-4AB9-B546-1F516B70090C}"/>
            </a:ext>
          </a:extLst>
        </xdr:cNvPr>
        <xdr:cNvCxnSpPr/>
      </xdr:nvCxnSpPr>
      <xdr:spPr>
        <a:xfrm flipV="1">
          <a:off x="4177665" y="9176385"/>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132715</xdr:rowOff>
    </xdr:from>
    <xdr:ext cx="405130" cy="258445"/>
    <xdr:sp macro="" textlink="">
      <xdr:nvSpPr>
        <xdr:cNvPr id="174" name="【橋りょう・トンネル】&#10;有形固定資産減価償却率最小値テキスト">
          <a:extLst>
            <a:ext uri="{FF2B5EF4-FFF2-40B4-BE49-F238E27FC236}">
              <a16:creationId xmlns:a16="http://schemas.microsoft.com/office/drawing/2014/main" id="{1E94FCB1-A950-4952-BE10-23AF5894510D}"/>
            </a:ext>
          </a:extLst>
        </xdr:cNvPr>
        <xdr:cNvSpPr txBox="1"/>
      </xdr:nvSpPr>
      <xdr:spPr>
        <a:xfrm>
          <a:off x="4216400" y="10705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128905</xdr:rowOff>
    </xdr:from>
    <xdr:to>
      <xdr:col>24</xdr:col>
      <xdr:colOff>152400</xdr:colOff>
      <xdr:row>64</xdr:row>
      <xdr:rowOff>128905</xdr:rowOff>
    </xdr:to>
    <xdr:cxnSp macro="">
      <xdr:nvCxnSpPr>
        <xdr:cNvPr id="175" name="直線コネクタ 174">
          <a:extLst>
            <a:ext uri="{FF2B5EF4-FFF2-40B4-BE49-F238E27FC236}">
              <a16:creationId xmlns:a16="http://schemas.microsoft.com/office/drawing/2014/main" id="{8B50304E-6444-4F86-A72E-A66753A741C8}"/>
            </a:ext>
          </a:extLst>
        </xdr:cNvPr>
        <xdr:cNvCxnSpPr/>
      </xdr:nvCxnSpPr>
      <xdr:spPr>
        <a:xfrm>
          <a:off x="4108450" y="10701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36195</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54FE8838-A3DB-4560-A1AC-1F88E9EF1A19}"/>
            </a:ext>
          </a:extLst>
        </xdr:cNvPr>
        <xdr:cNvSpPr txBox="1"/>
      </xdr:nvSpPr>
      <xdr:spPr>
        <a:xfrm>
          <a:off x="4216400" y="89579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77" name="直線コネクタ 176">
          <a:extLst>
            <a:ext uri="{FF2B5EF4-FFF2-40B4-BE49-F238E27FC236}">
              <a16:creationId xmlns:a16="http://schemas.microsoft.com/office/drawing/2014/main" id="{D3CDB54D-101B-40AB-BCF2-8EED77BAFFA3}"/>
            </a:ext>
          </a:extLst>
        </xdr:cNvPr>
        <xdr:cNvCxnSpPr/>
      </xdr:nvCxnSpPr>
      <xdr:spPr>
        <a:xfrm>
          <a:off x="4108450" y="9176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154940</xdr:rowOff>
    </xdr:from>
    <xdr:ext cx="405130" cy="258445"/>
    <xdr:sp macro="" textlink="">
      <xdr:nvSpPr>
        <xdr:cNvPr id="178" name="【橋りょう・トンネル】&#10;有形固定資産減価償却率平均値テキスト">
          <a:extLst>
            <a:ext uri="{FF2B5EF4-FFF2-40B4-BE49-F238E27FC236}">
              <a16:creationId xmlns:a16="http://schemas.microsoft.com/office/drawing/2014/main" id="{917242AA-F29A-4BE0-BF76-C0997C09A8A0}"/>
            </a:ext>
          </a:extLst>
        </xdr:cNvPr>
        <xdr:cNvSpPr txBox="1"/>
      </xdr:nvSpPr>
      <xdr:spPr>
        <a:xfrm>
          <a:off x="4216400" y="99021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7A7376F6-881C-47F3-A311-45865CFC841C}"/>
            </a:ext>
          </a:extLst>
        </xdr:cNvPr>
        <xdr:cNvSpPr/>
      </xdr:nvSpPr>
      <xdr:spPr>
        <a:xfrm>
          <a:off x="412750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92710</xdr:rowOff>
    </xdr:from>
    <xdr:to>
      <xdr:col>20</xdr:col>
      <xdr:colOff>38100</xdr:colOff>
      <xdr:row>61</xdr:row>
      <xdr:rowOff>22860</xdr:rowOff>
    </xdr:to>
    <xdr:sp macro="" textlink="">
      <xdr:nvSpPr>
        <xdr:cNvPr id="180" name="フローチャート: 判断 179">
          <a:extLst>
            <a:ext uri="{FF2B5EF4-FFF2-40B4-BE49-F238E27FC236}">
              <a16:creationId xmlns:a16="http://schemas.microsoft.com/office/drawing/2014/main" id="{E7B60B7B-4506-4A7B-8904-99A2D6B61700}"/>
            </a:ext>
          </a:extLst>
        </xdr:cNvPr>
        <xdr:cNvSpPr/>
      </xdr:nvSpPr>
      <xdr:spPr>
        <a:xfrm>
          <a:off x="3384550" y="100050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69850</xdr:rowOff>
    </xdr:from>
    <xdr:to>
      <xdr:col>15</xdr:col>
      <xdr:colOff>101600</xdr:colOff>
      <xdr:row>61</xdr:row>
      <xdr:rowOff>0</xdr:rowOff>
    </xdr:to>
    <xdr:sp macro="" textlink="">
      <xdr:nvSpPr>
        <xdr:cNvPr id="181" name="フローチャート: 判断 180">
          <a:extLst>
            <a:ext uri="{FF2B5EF4-FFF2-40B4-BE49-F238E27FC236}">
              <a16:creationId xmlns:a16="http://schemas.microsoft.com/office/drawing/2014/main" id="{37DA77F8-3AEB-4035-A39B-ED616BBC8623}"/>
            </a:ext>
          </a:extLst>
        </xdr:cNvPr>
        <xdr:cNvSpPr/>
      </xdr:nvSpPr>
      <xdr:spPr>
        <a:xfrm>
          <a:off x="2571750" y="998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43815</xdr:rowOff>
    </xdr:from>
    <xdr:to>
      <xdr:col>10</xdr:col>
      <xdr:colOff>165100</xdr:colOff>
      <xdr:row>60</xdr:row>
      <xdr:rowOff>145415</xdr:rowOff>
    </xdr:to>
    <xdr:sp macro="" textlink="">
      <xdr:nvSpPr>
        <xdr:cNvPr id="182" name="フローチャート: 判断 181">
          <a:extLst>
            <a:ext uri="{FF2B5EF4-FFF2-40B4-BE49-F238E27FC236}">
              <a16:creationId xmlns:a16="http://schemas.microsoft.com/office/drawing/2014/main" id="{6DEC147F-E1EB-43C0-A664-BDBBCEC3770B}"/>
            </a:ext>
          </a:extLst>
        </xdr:cNvPr>
        <xdr:cNvSpPr/>
      </xdr:nvSpPr>
      <xdr:spPr>
        <a:xfrm>
          <a:off x="17780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57150</xdr:rowOff>
    </xdr:from>
    <xdr:to>
      <xdr:col>6</xdr:col>
      <xdr:colOff>38100</xdr:colOff>
      <xdr:row>60</xdr:row>
      <xdr:rowOff>158750</xdr:rowOff>
    </xdr:to>
    <xdr:sp macro="" textlink="">
      <xdr:nvSpPr>
        <xdr:cNvPr id="183" name="フローチャート: 判断 182">
          <a:extLst>
            <a:ext uri="{FF2B5EF4-FFF2-40B4-BE49-F238E27FC236}">
              <a16:creationId xmlns:a16="http://schemas.microsoft.com/office/drawing/2014/main" id="{297A2833-F26A-4054-90A0-0373CC798E89}"/>
            </a:ext>
          </a:extLst>
        </xdr:cNvPr>
        <xdr:cNvSpPr/>
      </xdr:nvSpPr>
      <xdr:spPr>
        <a:xfrm>
          <a:off x="984250" y="996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584403BD-0C01-4BDB-A230-36736AFEA909}"/>
            </a:ext>
          </a:extLst>
        </xdr:cNvPr>
        <xdr:cNvSpPr txBox="1"/>
      </xdr:nvSpPr>
      <xdr:spPr>
        <a:xfrm>
          <a:off x="40068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DB4EC069-062E-4A47-A071-E461630A99AB}"/>
            </a:ext>
          </a:extLst>
        </xdr:cNvPr>
        <xdr:cNvSpPr txBox="1"/>
      </xdr:nvSpPr>
      <xdr:spPr>
        <a:xfrm>
          <a:off x="32575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7DE39AE2-A7C9-4998-B452-DEEFD5D4E722}"/>
            </a:ext>
          </a:extLst>
        </xdr:cNvPr>
        <xdr:cNvSpPr txBox="1"/>
      </xdr:nvSpPr>
      <xdr:spPr>
        <a:xfrm>
          <a:off x="24511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C6F76765-041F-4D3F-9509-1BB58A81DAB3}"/>
            </a:ext>
          </a:extLst>
        </xdr:cNvPr>
        <xdr:cNvSpPr txBox="1"/>
      </xdr:nvSpPr>
      <xdr:spPr>
        <a:xfrm>
          <a:off x="1657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BAE253E7-38E0-41C7-BBDB-E58E9589EF00}"/>
            </a:ext>
          </a:extLst>
        </xdr:cNvPr>
        <xdr:cNvSpPr txBox="1"/>
      </xdr:nvSpPr>
      <xdr:spPr>
        <a:xfrm>
          <a:off x="857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9" name="楕円 188">
          <a:extLst>
            <a:ext uri="{FF2B5EF4-FFF2-40B4-BE49-F238E27FC236}">
              <a16:creationId xmlns:a16="http://schemas.microsoft.com/office/drawing/2014/main" id="{4E892B4B-D502-43F0-8086-643500CA6225}"/>
            </a:ext>
          </a:extLst>
        </xdr:cNvPr>
        <xdr:cNvSpPr/>
      </xdr:nvSpPr>
      <xdr:spPr>
        <a:xfrm>
          <a:off x="412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167640</xdr:rowOff>
    </xdr:from>
    <xdr:ext cx="405130" cy="258445"/>
    <xdr:sp macro="" textlink="">
      <xdr:nvSpPr>
        <xdr:cNvPr id="190" name="【橋りょう・トンネル】&#10;有形固定資産減価償却率該当値テキスト">
          <a:extLst>
            <a:ext uri="{FF2B5EF4-FFF2-40B4-BE49-F238E27FC236}">
              <a16:creationId xmlns:a16="http://schemas.microsoft.com/office/drawing/2014/main" id="{FDC81220-9569-4730-9875-7C6370F7BD4F}"/>
            </a:ext>
          </a:extLst>
        </xdr:cNvPr>
        <xdr:cNvSpPr txBox="1"/>
      </xdr:nvSpPr>
      <xdr:spPr>
        <a:xfrm>
          <a:off x="4216400" y="10079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91" name="楕円 190">
          <a:extLst>
            <a:ext uri="{FF2B5EF4-FFF2-40B4-BE49-F238E27FC236}">
              <a16:creationId xmlns:a16="http://schemas.microsoft.com/office/drawing/2014/main" id="{890792B0-9FBF-4F94-A88C-50BE19B58B91}"/>
            </a:ext>
          </a:extLst>
        </xdr:cNvPr>
        <xdr:cNvSpPr/>
      </xdr:nvSpPr>
      <xdr:spPr>
        <a:xfrm>
          <a:off x="3384550" y="10074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68580</xdr:rowOff>
    </xdr:to>
    <xdr:cxnSp macro="">
      <xdr:nvCxnSpPr>
        <xdr:cNvPr id="192" name="直線コネクタ 191">
          <a:extLst>
            <a:ext uri="{FF2B5EF4-FFF2-40B4-BE49-F238E27FC236}">
              <a16:creationId xmlns:a16="http://schemas.microsoft.com/office/drawing/2014/main" id="{DD87AC7C-70E1-45DF-A1B4-0C03CB93B430}"/>
            </a:ext>
          </a:extLst>
        </xdr:cNvPr>
        <xdr:cNvCxnSpPr/>
      </xdr:nvCxnSpPr>
      <xdr:spPr>
        <a:xfrm>
          <a:off x="3429000" y="10125075"/>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3" name="楕円 192">
          <a:extLst>
            <a:ext uri="{FF2B5EF4-FFF2-40B4-BE49-F238E27FC236}">
              <a16:creationId xmlns:a16="http://schemas.microsoft.com/office/drawing/2014/main" id="{E50AA9E5-EC3E-48DB-8A69-B5990928A665}"/>
            </a:ext>
          </a:extLst>
        </xdr:cNvPr>
        <xdr:cNvSpPr/>
      </xdr:nvSpPr>
      <xdr:spPr>
        <a:xfrm>
          <a:off x="25717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47625</xdr:rowOff>
    </xdr:to>
    <xdr:cxnSp macro="">
      <xdr:nvCxnSpPr>
        <xdr:cNvPr id="194" name="直線コネクタ 193">
          <a:extLst>
            <a:ext uri="{FF2B5EF4-FFF2-40B4-BE49-F238E27FC236}">
              <a16:creationId xmlns:a16="http://schemas.microsoft.com/office/drawing/2014/main" id="{8CCBBA34-6D8B-4FB2-8463-6F37DBC28375}"/>
            </a:ext>
          </a:extLst>
        </xdr:cNvPr>
        <xdr:cNvCxnSpPr/>
      </xdr:nvCxnSpPr>
      <xdr:spPr>
        <a:xfrm>
          <a:off x="2622550" y="10088880"/>
          <a:ext cx="8064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5" name="楕円 194">
          <a:extLst>
            <a:ext uri="{FF2B5EF4-FFF2-40B4-BE49-F238E27FC236}">
              <a16:creationId xmlns:a16="http://schemas.microsoft.com/office/drawing/2014/main" id="{1343661A-D441-4F86-89DB-4BEB61CA853F}"/>
            </a:ext>
          </a:extLst>
        </xdr:cNvPr>
        <xdr:cNvSpPr/>
      </xdr:nvSpPr>
      <xdr:spPr>
        <a:xfrm>
          <a:off x="17780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11430</xdr:rowOff>
    </xdr:to>
    <xdr:cxnSp macro="">
      <xdr:nvCxnSpPr>
        <xdr:cNvPr id="196" name="直線コネクタ 195">
          <a:extLst>
            <a:ext uri="{FF2B5EF4-FFF2-40B4-BE49-F238E27FC236}">
              <a16:creationId xmlns:a16="http://schemas.microsoft.com/office/drawing/2014/main" id="{2FC4CAE3-E29D-4376-8776-DCA7D1D01F1A}"/>
            </a:ext>
          </a:extLst>
        </xdr:cNvPr>
        <xdr:cNvCxnSpPr/>
      </xdr:nvCxnSpPr>
      <xdr:spPr>
        <a:xfrm>
          <a:off x="1828800" y="10072370"/>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7" name="楕円 196">
          <a:extLst>
            <a:ext uri="{FF2B5EF4-FFF2-40B4-BE49-F238E27FC236}">
              <a16:creationId xmlns:a16="http://schemas.microsoft.com/office/drawing/2014/main" id="{5CEF8038-8FDB-4F99-B9A0-C36248E771C7}"/>
            </a:ext>
          </a:extLst>
        </xdr:cNvPr>
        <xdr:cNvSpPr/>
      </xdr:nvSpPr>
      <xdr:spPr>
        <a:xfrm>
          <a:off x="984250" y="100006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60</xdr:row>
      <xdr:rowOff>160020</xdr:rowOff>
    </xdr:to>
    <xdr:cxnSp macro="">
      <xdr:nvCxnSpPr>
        <xdr:cNvPr id="198" name="直線コネクタ 197">
          <a:extLst>
            <a:ext uri="{FF2B5EF4-FFF2-40B4-BE49-F238E27FC236}">
              <a16:creationId xmlns:a16="http://schemas.microsoft.com/office/drawing/2014/main" id="{C8EEC95B-FCA5-45D1-967C-4753F7BD348F}"/>
            </a:ext>
          </a:extLst>
        </xdr:cNvPr>
        <xdr:cNvCxnSpPr/>
      </xdr:nvCxnSpPr>
      <xdr:spPr>
        <a:xfrm>
          <a:off x="1028700" y="10051415"/>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39370</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F71A2600-5A21-4AA2-A7FC-4C83726E90C7}"/>
            </a:ext>
          </a:extLst>
        </xdr:cNvPr>
        <xdr:cNvSpPr txBox="1"/>
      </xdr:nvSpPr>
      <xdr:spPr>
        <a:xfrm>
          <a:off x="3239135" y="9786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16510</xdr:rowOff>
    </xdr:from>
    <xdr:ext cx="404495" cy="259080"/>
    <xdr:sp macro="" textlink="">
      <xdr:nvSpPr>
        <xdr:cNvPr id="200" name="n_2aveValue【橋りょう・トンネル】&#10;有形固定資産減価償却率">
          <a:extLst>
            <a:ext uri="{FF2B5EF4-FFF2-40B4-BE49-F238E27FC236}">
              <a16:creationId xmlns:a16="http://schemas.microsoft.com/office/drawing/2014/main" id="{540D7FF4-D686-4391-A9CB-27C83613BA82}"/>
            </a:ext>
          </a:extLst>
        </xdr:cNvPr>
        <xdr:cNvSpPr txBox="1"/>
      </xdr:nvSpPr>
      <xdr:spPr>
        <a:xfrm>
          <a:off x="2439035" y="9763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161925</xdr:rowOff>
    </xdr:from>
    <xdr:ext cx="404495" cy="259080"/>
    <xdr:sp macro="" textlink="">
      <xdr:nvSpPr>
        <xdr:cNvPr id="201" name="n_3aveValue【橋りょう・トンネル】&#10;有形固定資産減価償却率">
          <a:extLst>
            <a:ext uri="{FF2B5EF4-FFF2-40B4-BE49-F238E27FC236}">
              <a16:creationId xmlns:a16="http://schemas.microsoft.com/office/drawing/2014/main" id="{FE763B81-2284-42F0-AEB2-82D03EDD1D2E}"/>
            </a:ext>
          </a:extLst>
        </xdr:cNvPr>
        <xdr:cNvSpPr txBox="1"/>
      </xdr:nvSpPr>
      <xdr:spPr>
        <a:xfrm>
          <a:off x="1645285" y="9744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3810</xdr:rowOff>
    </xdr:from>
    <xdr:ext cx="404495" cy="259080"/>
    <xdr:sp macro="" textlink="">
      <xdr:nvSpPr>
        <xdr:cNvPr id="202" name="n_4aveValue【橋りょう・トンネル】&#10;有形固定資産減価償却率">
          <a:extLst>
            <a:ext uri="{FF2B5EF4-FFF2-40B4-BE49-F238E27FC236}">
              <a16:creationId xmlns:a16="http://schemas.microsoft.com/office/drawing/2014/main" id="{498CF166-AC0B-45FF-98CF-FBD98EE5F2A3}"/>
            </a:ext>
          </a:extLst>
        </xdr:cNvPr>
        <xdr:cNvSpPr txBox="1"/>
      </xdr:nvSpPr>
      <xdr:spPr>
        <a:xfrm>
          <a:off x="851535" y="9751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89535</xdr:rowOff>
    </xdr:from>
    <xdr:ext cx="405130" cy="258445"/>
    <xdr:sp macro="" textlink="">
      <xdr:nvSpPr>
        <xdr:cNvPr id="203" name="n_1mainValue【橋りょう・トンネル】&#10;有形固定資産減価償却率">
          <a:extLst>
            <a:ext uri="{FF2B5EF4-FFF2-40B4-BE49-F238E27FC236}">
              <a16:creationId xmlns:a16="http://schemas.microsoft.com/office/drawing/2014/main" id="{F4BDCB30-1F05-4714-8A43-11E242A50C0D}"/>
            </a:ext>
          </a:extLst>
        </xdr:cNvPr>
        <xdr:cNvSpPr txBox="1"/>
      </xdr:nvSpPr>
      <xdr:spPr>
        <a:xfrm>
          <a:off x="3239135" y="10166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53340</xdr:rowOff>
    </xdr:from>
    <xdr:ext cx="404495" cy="258445"/>
    <xdr:sp macro="" textlink="">
      <xdr:nvSpPr>
        <xdr:cNvPr id="204" name="n_2mainValue【橋りょう・トンネル】&#10;有形固定資産減価償却率">
          <a:extLst>
            <a:ext uri="{FF2B5EF4-FFF2-40B4-BE49-F238E27FC236}">
              <a16:creationId xmlns:a16="http://schemas.microsoft.com/office/drawing/2014/main" id="{0B6917A0-4B0A-42E4-85CC-A0E40AA83B3B}"/>
            </a:ext>
          </a:extLst>
        </xdr:cNvPr>
        <xdr:cNvSpPr txBox="1"/>
      </xdr:nvSpPr>
      <xdr:spPr>
        <a:xfrm>
          <a:off x="2439035" y="10130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30480</xdr:rowOff>
    </xdr:from>
    <xdr:ext cx="404495" cy="258445"/>
    <xdr:sp macro="" textlink="">
      <xdr:nvSpPr>
        <xdr:cNvPr id="205" name="n_3mainValue【橋りょう・トンネル】&#10;有形固定資産減価償却率">
          <a:extLst>
            <a:ext uri="{FF2B5EF4-FFF2-40B4-BE49-F238E27FC236}">
              <a16:creationId xmlns:a16="http://schemas.microsoft.com/office/drawing/2014/main" id="{C3BEA941-9CA2-4F54-A87C-D9D8DD6DDC83}"/>
            </a:ext>
          </a:extLst>
        </xdr:cNvPr>
        <xdr:cNvSpPr txBox="1"/>
      </xdr:nvSpPr>
      <xdr:spPr>
        <a:xfrm>
          <a:off x="1645285" y="10107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9525</xdr:rowOff>
    </xdr:from>
    <xdr:ext cx="404495" cy="258445"/>
    <xdr:sp macro="" textlink="">
      <xdr:nvSpPr>
        <xdr:cNvPr id="206" name="n_4mainValue【橋りょう・トンネル】&#10;有形固定資産減価償却率">
          <a:extLst>
            <a:ext uri="{FF2B5EF4-FFF2-40B4-BE49-F238E27FC236}">
              <a16:creationId xmlns:a16="http://schemas.microsoft.com/office/drawing/2014/main" id="{5CFB4C38-AEF1-4509-A9EA-03A116311791}"/>
            </a:ext>
          </a:extLst>
        </xdr:cNvPr>
        <xdr:cNvSpPr txBox="1"/>
      </xdr:nvSpPr>
      <xdr:spPr>
        <a:xfrm>
          <a:off x="851535" y="10086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EE5EAE3-6CDD-49C2-B2AC-B2AED459A95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762D9FA-2059-435F-A7AD-424E7DBB2E2B}"/>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0659062-5A64-4FE1-9917-825DD29D024A}"/>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5342A1E-CD94-43B7-882B-3917696FF24E}"/>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6C165E6-2209-46F6-802A-99A503FDDE61}"/>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6545107-D13B-41DA-B499-728CC4E137BE}"/>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072778A-FE15-4763-BFDC-006425D1A7DC}"/>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D20940E-43B4-4F85-A174-4B1272522097}"/>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a:extLst>
            <a:ext uri="{FF2B5EF4-FFF2-40B4-BE49-F238E27FC236}">
              <a16:creationId xmlns:a16="http://schemas.microsoft.com/office/drawing/2014/main" id="{C986807A-C6C9-48F0-A1D5-99DD1B8B45BA}"/>
            </a:ext>
          </a:extLst>
        </xdr:cNvPr>
        <xdr:cNvSpPr txBox="1"/>
      </xdr:nvSpPr>
      <xdr:spPr>
        <a:xfrm>
          <a:off x="591820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1C63294-8DBE-4F73-A880-7B804E39DBCE}"/>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4FEF673-3B6F-49AB-9125-9B86BF2CE2A1}"/>
            </a:ext>
          </a:extLst>
        </xdr:cNvPr>
        <xdr:cNvCxnSpPr/>
      </xdr:nvCxnSpPr>
      <xdr:spPr>
        <a:xfrm>
          <a:off x="5956300" y="1064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a:extLst>
            <a:ext uri="{FF2B5EF4-FFF2-40B4-BE49-F238E27FC236}">
              <a16:creationId xmlns:a16="http://schemas.microsoft.com/office/drawing/2014/main" id="{647620E1-DF10-4AB6-918F-B2A9CC61FAE2}"/>
            </a:ext>
          </a:extLst>
        </xdr:cNvPr>
        <xdr:cNvSpPr txBox="1"/>
      </xdr:nvSpPr>
      <xdr:spPr>
        <a:xfrm>
          <a:off x="5726430" y="105130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F05BB35-597D-44A3-832B-976625E5CD1B}"/>
            </a:ext>
          </a:extLst>
        </xdr:cNvPr>
        <xdr:cNvCxnSpPr/>
      </xdr:nvCxnSpPr>
      <xdr:spPr>
        <a:xfrm>
          <a:off x="5956300" y="1028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20" name="テキスト ボックス 219">
          <a:extLst>
            <a:ext uri="{FF2B5EF4-FFF2-40B4-BE49-F238E27FC236}">
              <a16:creationId xmlns:a16="http://schemas.microsoft.com/office/drawing/2014/main" id="{B989AB35-9658-4A0C-A445-A67634BEF85A}"/>
            </a:ext>
          </a:extLst>
        </xdr:cNvPr>
        <xdr:cNvSpPr txBox="1"/>
      </xdr:nvSpPr>
      <xdr:spPr>
        <a:xfrm>
          <a:off x="5417820" y="1014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900370A-0492-404D-8757-81361051B2A3}"/>
            </a:ext>
          </a:extLst>
        </xdr:cNvPr>
        <xdr:cNvCxnSpPr/>
      </xdr:nvCxnSpPr>
      <xdr:spPr>
        <a:xfrm>
          <a:off x="5956300" y="9912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995" cy="258445"/>
    <xdr:sp macro="" textlink="">
      <xdr:nvSpPr>
        <xdr:cNvPr id="222" name="テキスト ボックス 221">
          <a:extLst>
            <a:ext uri="{FF2B5EF4-FFF2-40B4-BE49-F238E27FC236}">
              <a16:creationId xmlns:a16="http://schemas.microsoft.com/office/drawing/2014/main" id="{F73B320F-A99F-411F-9FC4-D1F7D3715BE3}"/>
            </a:ext>
          </a:extLst>
        </xdr:cNvPr>
        <xdr:cNvSpPr txBox="1"/>
      </xdr:nvSpPr>
      <xdr:spPr>
        <a:xfrm>
          <a:off x="5417820" y="9776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957DCA6-CD5C-4548-B0EF-6FAF28EF3F30}"/>
            </a:ext>
          </a:extLst>
        </xdr:cNvPr>
        <xdr:cNvCxnSpPr/>
      </xdr:nvCxnSpPr>
      <xdr:spPr>
        <a:xfrm>
          <a:off x="5956300" y="955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995" cy="259080"/>
    <xdr:sp macro="" textlink="">
      <xdr:nvSpPr>
        <xdr:cNvPr id="224" name="テキスト ボックス 223">
          <a:extLst>
            <a:ext uri="{FF2B5EF4-FFF2-40B4-BE49-F238E27FC236}">
              <a16:creationId xmlns:a16="http://schemas.microsoft.com/office/drawing/2014/main" id="{B385984E-5B8F-44FC-B4BE-4BDB4DCDDD01}"/>
            </a:ext>
          </a:extLst>
        </xdr:cNvPr>
        <xdr:cNvSpPr txBox="1"/>
      </xdr:nvSpPr>
      <xdr:spPr>
        <a:xfrm>
          <a:off x="5417820" y="94145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FD16319-89A6-458E-9830-6ECC8AB4E0D7}"/>
            </a:ext>
          </a:extLst>
        </xdr:cNvPr>
        <xdr:cNvCxnSpPr/>
      </xdr:nvCxnSpPr>
      <xdr:spPr>
        <a:xfrm>
          <a:off x="5956300" y="918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a:extLst>
            <a:ext uri="{FF2B5EF4-FFF2-40B4-BE49-F238E27FC236}">
              <a16:creationId xmlns:a16="http://schemas.microsoft.com/office/drawing/2014/main" id="{034C3F3C-E830-447A-AB0A-4AD13769C162}"/>
            </a:ext>
          </a:extLst>
        </xdr:cNvPr>
        <xdr:cNvSpPr txBox="1"/>
      </xdr:nvSpPr>
      <xdr:spPr>
        <a:xfrm>
          <a:off x="5327650" y="904621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7E52710-93F0-4DCA-800E-303F02560201}"/>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a:extLst>
            <a:ext uri="{FF2B5EF4-FFF2-40B4-BE49-F238E27FC236}">
              <a16:creationId xmlns:a16="http://schemas.microsoft.com/office/drawing/2014/main" id="{42B121CF-DAC5-4380-B960-31DACDA2597D}"/>
            </a:ext>
          </a:extLst>
        </xdr:cNvPr>
        <xdr:cNvSpPr txBox="1"/>
      </xdr:nvSpPr>
      <xdr:spPr>
        <a:xfrm>
          <a:off x="5327650" y="86779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760003B-7A16-49E1-88D2-FB5FAEF39ADB}"/>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48260</xdr:rowOff>
    </xdr:from>
    <xdr:to>
      <xdr:col>54</xdr:col>
      <xdr:colOff>189865</xdr:colOff>
      <xdr:row>64</xdr:row>
      <xdr:rowOff>74930</xdr:rowOff>
    </xdr:to>
    <xdr:cxnSp macro="">
      <xdr:nvCxnSpPr>
        <xdr:cNvPr id="230" name="直線コネクタ 229">
          <a:extLst>
            <a:ext uri="{FF2B5EF4-FFF2-40B4-BE49-F238E27FC236}">
              <a16:creationId xmlns:a16="http://schemas.microsoft.com/office/drawing/2014/main" id="{9E58692D-9837-4A10-A313-7957A10F369D}"/>
            </a:ext>
          </a:extLst>
        </xdr:cNvPr>
        <xdr:cNvCxnSpPr/>
      </xdr:nvCxnSpPr>
      <xdr:spPr>
        <a:xfrm flipV="1">
          <a:off x="9429115" y="930021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31" name="【橋りょう・トンネル】&#10;一人当たり有形固定資産（償却資産）額最小値テキスト">
          <a:extLst>
            <a:ext uri="{FF2B5EF4-FFF2-40B4-BE49-F238E27FC236}">
              <a16:creationId xmlns:a16="http://schemas.microsoft.com/office/drawing/2014/main" id="{2539F8C0-36EC-4C21-9A67-DC406D9ACCE4}"/>
            </a:ext>
          </a:extLst>
        </xdr:cNvPr>
        <xdr:cNvSpPr txBox="1"/>
      </xdr:nvSpPr>
      <xdr:spPr>
        <a:xfrm>
          <a:off x="9467850" y="1065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2" name="直線コネクタ 231">
          <a:extLst>
            <a:ext uri="{FF2B5EF4-FFF2-40B4-BE49-F238E27FC236}">
              <a16:creationId xmlns:a16="http://schemas.microsoft.com/office/drawing/2014/main" id="{318A70FF-2EE9-4913-940B-8F02CEE753F0}"/>
            </a:ext>
          </a:extLst>
        </xdr:cNvPr>
        <xdr:cNvCxnSpPr/>
      </xdr:nvCxnSpPr>
      <xdr:spPr>
        <a:xfrm>
          <a:off x="9359900" y="10647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166370</xdr:rowOff>
    </xdr:from>
    <xdr:ext cx="690245" cy="258445"/>
    <xdr:sp macro="" textlink="">
      <xdr:nvSpPr>
        <xdr:cNvPr id="233" name="【橋りょう・トンネル】&#10;一人当たり有形固定資産（償却資産）額最大値テキスト">
          <a:extLst>
            <a:ext uri="{FF2B5EF4-FFF2-40B4-BE49-F238E27FC236}">
              <a16:creationId xmlns:a16="http://schemas.microsoft.com/office/drawing/2014/main" id="{BD8EDB91-B25F-4FBD-BAF9-514CB65B10BE}"/>
            </a:ext>
          </a:extLst>
        </xdr:cNvPr>
        <xdr:cNvSpPr txBox="1"/>
      </xdr:nvSpPr>
      <xdr:spPr>
        <a:xfrm>
          <a:off x="9467850" y="90881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1,101,792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48260</xdr:rowOff>
    </xdr:from>
    <xdr:to>
      <xdr:col>55</xdr:col>
      <xdr:colOff>88900</xdr:colOff>
      <xdr:row>56</xdr:row>
      <xdr:rowOff>48260</xdr:rowOff>
    </xdr:to>
    <xdr:cxnSp macro="">
      <xdr:nvCxnSpPr>
        <xdr:cNvPr id="234" name="直線コネクタ 233">
          <a:extLst>
            <a:ext uri="{FF2B5EF4-FFF2-40B4-BE49-F238E27FC236}">
              <a16:creationId xmlns:a16="http://schemas.microsoft.com/office/drawing/2014/main" id="{6A96AA36-C5FF-49BC-8115-91BA45153CB0}"/>
            </a:ext>
          </a:extLst>
        </xdr:cNvPr>
        <xdr:cNvCxnSpPr/>
      </xdr:nvCxnSpPr>
      <xdr:spPr>
        <a:xfrm>
          <a:off x="9359900" y="9300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12065</xdr:rowOff>
    </xdr:from>
    <xdr:ext cx="598805" cy="259080"/>
    <xdr:sp macro="" textlink="">
      <xdr:nvSpPr>
        <xdr:cNvPr id="235" name="【橋りょう・トンネル】&#10;一人当たり有形固定資産（償却資産）額平均値テキスト">
          <a:extLst>
            <a:ext uri="{FF2B5EF4-FFF2-40B4-BE49-F238E27FC236}">
              <a16:creationId xmlns:a16="http://schemas.microsoft.com/office/drawing/2014/main" id="{16C1DD8F-1A51-4300-9DA3-F561EDB28D0A}"/>
            </a:ext>
          </a:extLst>
        </xdr:cNvPr>
        <xdr:cNvSpPr txBox="1"/>
      </xdr:nvSpPr>
      <xdr:spPr>
        <a:xfrm>
          <a:off x="9467850" y="102546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163,479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160655</xdr:rowOff>
    </xdr:from>
    <xdr:to>
      <xdr:col>55</xdr:col>
      <xdr:colOff>50800</xdr:colOff>
      <xdr:row>63</xdr:row>
      <xdr:rowOff>90805</xdr:rowOff>
    </xdr:to>
    <xdr:sp macro="" textlink="">
      <xdr:nvSpPr>
        <xdr:cNvPr id="236" name="フローチャート: 判断 235">
          <a:extLst>
            <a:ext uri="{FF2B5EF4-FFF2-40B4-BE49-F238E27FC236}">
              <a16:creationId xmlns:a16="http://schemas.microsoft.com/office/drawing/2014/main" id="{B0FA50D1-D35F-4DB1-B2DF-EC7CEBEFDEDE}"/>
            </a:ext>
          </a:extLst>
        </xdr:cNvPr>
        <xdr:cNvSpPr/>
      </xdr:nvSpPr>
      <xdr:spPr>
        <a:xfrm>
          <a:off x="9398000" y="104032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109855</xdr:rowOff>
    </xdr:from>
    <xdr:to>
      <xdr:col>50</xdr:col>
      <xdr:colOff>165100</xdr:colOff>
      <xdr:row>63</xdr:row>
      <xdr:rowOff>40640</xdr:rowOff>
    </xdr:to>
    <xdr:sp macro="" textlink="">
      <xdr:nvSpPr>
        <xdr:cNvPr id="237" name="フローチャート: 判断 236">
          <a:extLst>
            <a:ext uri="{FF2B5EF4-FFF2-40B4-BE49-F238E27FC236}">
              <a16:creationId xmlns:a16="http://schemas.microsoft.com/office/drawing/2014/main" id="{14FC23A9-FE32-4369-B4B3-EA8A03528B4C}"/>
            </a:ext>
          </a:extLst>
        </xdr:cNvPr>
        <xdr:cNvSpPr/>
      </xdr:nvSpPr>
      <xdr:spPr>
        <a:xfrm>
          <a:off x="8636000" y="103524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38" name="フローチャート: 判断 237">
          <a:extLst>
            <a:ext uri="{FF2B5EF4-FFF2-40B4-BE49-F238E27FC236}">
              <a16:creationId xmlns:a16="http://schemas.microsoft.com/office/drawing/2014/main" id="{A881FEDE-3017-472E-A048-B47EB990A838}"/>
            </a:ext>
          </a:extLst>
        </xdr:cNvPr>
        <xdr:cNvSpPr/>
      </xdr:nvSpPr>
      <xdr:spPr>
        <a:xfrm>
          <a:off x="7842250" y="103670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7BC0F300-7516-4BB2-A739-9DE58B962290}"/>
            </a:ext>
          </a:extLst>
        </xdr:cNvPr>
        <xdr:cNvSpPr/>
      </xdr:nvSpPr>
      <xdr:spPr>
        <a:xfrm>
          <a:off x="7029450" y="1036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135255</xdr:rowOff>
    </xdr:from>
    <xdr:to>
      <xdr:col>36</xdr:col>
      <xdr:colOff>165100</xdr:colOff>
      <xdr:row>63</xdr:row>
      <xdr:rowOff>65405</xdr:rowOff>
    </xdr:to>
    <xdr:sp macro="" textlink="">
      <xdr:nvSpPr>
        <xdr:cNvPr id="240" name="フローチャート: 判断 239">
          <a:extLst>
            <a:ext uri="{FF2B5EF4-FFF2-40B4-BE49-F238E27FC236}">
              <a16:creationId xmlns:a16="http://schemas.microsoft.com/office/drawing/2014/main" id="{8809E376-1B8A-4C1A-9DB4-CCA2C8C11D2F}"/>
            </a:ext>
          </a:extLst>
        </xdr:cNvPr>
        <xdr:cNvSpPr/>
      </xdr:nvSpPr>
      <xdr:spPr>
        <a:xfrm>
          <a:off x="6235700" y="10377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F4E72910-3F91-4154-A5F9-1A538C95C261}"/>
            </a:ext>
          </a:extLst>
        </xdr:cNvPr>
        <xdr:cNvSpPr txBox="1"/>
      </xdr:nvSpPr>
      <xdr:spPr>
        <a:xfrm>
          <a:off x="92583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37FAE73E-3AFB-42C8-8E96-BE3BD4C70E8F}"/>
            </a:ext>
          </a:extLst>
        </xdr:cNvPr>
        <xdr:cNvSpPr txBox="1"/>
      </xdr:nvSpPr>
      <xdr:spPr>
        <a:xfrm>
          <a:off x="8515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EB882B68-4C8B-4B17-BE68-E67A85B86130}"/>
            </a:ext>
          </a:extLst>
        </xdr:cNvPr>
        <xdr:cNvSpPr txBox="1"/>
      </xdr:nvSpPr>
      <xdr:spPr>
        <a:xfrm>
          <a:off x="7715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0E6EDE87-3C97-47A6-AB8B-A58A700682FB}"/>
            </a:ext>
          </a:extLst>
        </xdr:cNvPr>
        <xdr:cNvSpPr txBox="1"/>
      </xdr:nvSpPr>
      <xdr:spPr>
        <a:xfrm>
          <a:off x="690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5760C695-0BFD-4285-B7FE-7D4ACD95D2EF}"/>
            </a:ext>
          </a:extLst>
        </xdr:cNvPr>
        <xdr:cNvSpPr txBox="1"/>
      </xdr:nvSpPr>
      <xdr:spPr>
        <a:xfrm>
          <a:off x="6115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46" name="楕円 245">
          <a:extLst>
            <a:ext uri="{FF2B5EF4-FFF2-40B4-BE49-F238E27FC236}">
              <a16:creationId xmlns:a16="http://schemas.microsoft.com/office/drawing/2014/main" id="{E91A431B-D166-4385-8DA9-A653BC3B526E}"/>
            </a:ext>
          </a:extLst>
        </xdr:cNvPr>
        <xdr:cNvSpPr/>
      </xdr:nvSpPr>
      <xdr:spPr>
        <a:xfrm>
          <a:off x="9398000" y="104806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159385</xdr:rowOff>
    </xdr:from>
    <xdr:ext cx="534670" cy="258445"/>
    <xdr:sp macro="" textlink="">
      <xdr:nvSpPr>
        <xdr:cNvPr id="247" name="【橋りょう・トンネル】&#10;一人当たり有形固定資産（償却資産）額該当値テキスト">
          <a:extLst>
            <a:ext uri="{FF2B5EF4-FFF2-40B4-BE49-F238E27FC236}">
              <a16:creationId xmlns:a16="http://schemas.microsoft.com/office/drawing/2014/main" id="{FB5B8D79-C521-4648-8B49-E6D0AA1867A9}"/>
            </a:ext>
          </a:extLst>
        </xdr:cNvPr>
        <xdr:cNvSpPr txBox="1"/>
      </xdr:nvSpPr>
      <xdr:spPr>
        <a:xfrm>
          <a:off x="9467850" y="10401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73660</xdr:rowOff>
    </xdr:from>
    <xdr:to>
      <xdr:col>50</xdr:col>
      <xdr:colOff>165100</xdr:colOff>
      <xdr:row>64</xdr:row>
      <xdr:rowOff>3810</xdr:rowOff>
    </xdr:to>
    <xdr:sp macro="" textlink="">
      <xdr:nvSpPr>
        <xdr:cNvPr id="248" name="楕円 247">
          <a:extLst>
            <a:ext uri="{FF2B5EF4-FFF2-40B4-BE49-F238E27FC236}">
              <a16:creationId xmlns:a16="http://schemas.microsoft.com/office/drawing/2014/main" id="{3AAFC47D-064B-4FA0-9E08-2BFBE1D5265B}"/>
            </a:ext>
          </a:extLst>
        </xdr:cNvPr>
        <xdr:cNvSpPr/>
      </xdr:nvSpPr>
      <xdr:spPr>
        <a:xfrm>
          <a:off x="8636000" y="10481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124460</xdr:rowOff>
    </xdr:to>
    <xdr:cxnSp macro="">
      <xdr:nvCxnSpPr>
        <xdr:cNvPr id="249" name="直線コネクタ 248">
          <a:extLst>
            <a:ext uri="{FF2B5EF4-FFF2-40B4-BE49-F238E27FC236}">
              <a16:creationId xmlns:a16="http://schemas.microsoft.com/office/drawing/2014/main" id="{B14288C2-D60B-4647-A701-E8FF8E22FD70}"/>
            </a:ext>
          </a:extLst>
        </xdr:cNvPr>
        <xdr:cNvCxnSpPr/>
      </xdr:nvCxnSpPr>
      <xdr:spPr>
        <a:xfrm flipV="1">
          <a:off x="8686800" y="1053147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71755</xdr:rowOff>
    </xdr:from>
    <xdr:to>
      <xdr:col>46</xdr:col>
      <xdr:colOff>38100</xdr:colOff>
      <xdr:row>64</xdr:row>
      <xdr:rowOff>1905</xdr:rowOff>
    </xdr:to>
    <xdr:sp macro="" textlink="">
      <xdr:nvSpPr>
        <xdr:cNvPr id="250" name="楕円 249">
          <a:extLst>
            <a:ext uri="{FF2B5EF4-FFF2-40B4-BE49-F238E27FC236}">
              <a16:creationId xmlns:a16="http://schemas.microsoft.com/office/drawing/2014/main" id="{E8AD0360-D251-492F-9EDB-C852EF7B624A}"/>
            </a:ext>
          </a:extLst>
        </xdr:cNvPr>
        <xdr:cNvSpPr/>
      </xdr:nvSpPr>
      <xdr:spPr>
        <a:xfrm>
          <a:off x="7842250" y="104794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122555</xdr:rowOff>
    </xdr:from>
    <xdr:to>
      <xdr:col>50</xdr:col>
      <xdr:colOff>114300</xdr:colOff>
      <xdr:row>63</xdr:row>
      <xdr:rowOff>124460</xdr:rowOff>
    </xdr:to>
    <xdr:cxnSp macro="">
      <xdr:nvCxnSpPr>
        <xdr:cNvPr id="251" name="直線コネクタ 250">
          <a:extLst>
            <a:ext uri="{FF2B5EF4-FFF2-40B4-BE49-F238E27FC236}">
              <a16:creationId xmlns:a16="http://schemas.microsoft.com/office/drawing/2014/main" id="{17CB637B-5804-4252-B621-9758BCB4784F}"/>
            </a:ext>
          </a:extLst>
        </xdr:cNvPr>
        <xdr:cNvCxnSpPr/>
      </xdr:nvCxnSpPr>
      <xdr:spPr>
        <a:xfrm>
          <a:off x="7886700" y="1053020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72390</xdr:rowOff>
    </xdr:from>
    <xdr:to>
      <xdr:col>41</xdr:col>
      <xdr:colOff>101600</xdr:colOff>
      <xdr:row>64</xdr:row>
      <xdr:rowOff>2540</xdr:rowOff>
    </xdr:to>
    <xdr:sp macro="" textlink="">
      <xdr:nvSpPr>
        <xdr:cNvPr id="252" name="楕円 251">
          <a:extLst>
            <a:ext uri="{FF2B5EF4-FFF2-40B4-BE49-F238E27FC236}">
              <a16:creationId xmlns:a16="http://schemas.microsoft.com/office/drawing/2014/main" id="{F9FBE0A0-E668-48C9-AC99-DE0E7BD8307E}"/>
            </a:ext>
          </a:extLst>
        </xdr:cNvPr>
        <xdr:cNvSpPr/>
      </xdr:nvSpPr>
      <xdr:spPr>
        <a:xfrm>
          <a:off x="7029450" y="10480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122555</xdr:rowOff>
    </xdr:from>
    <xdr:to>
      <xdr:col>45</xdr:col>
      <xdr:colOff>177800</xdr:colOff>
      <xdr:row>63</xdr:row>
      <xdr:rowOff>123190</xdr:rowOff>
    </xdr:to>
    <xdr:cxnSp macro="">
      <xdr:nvCxnSpPr>
        <xdr:cNvPr id="253" name="直線コネクタ 252">
          <a:extLst>
            <a:ext uri="{FF2B5EF4-FFF2-40B4-BE49-F238E27FC236}">
              <a16:creationId xmlns:a16="http://schemas.microsoft.com/office/drawing/2014/main" id="{232B3C5A-524D-4639-92B7-048B555B77FA}"/>
            </a:ext>
          </a:extLst>
        </xdr:cNvPr>
        <xdr:cNvCxnSpPr/>
      </xdr:nvCxnSpPr>
      <xdr:spPr>
        <a:xfrm flipV="1">
          <a:off x="7080250" y="1053020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72390</xdr:rowOff>
    </xdr:from>
    <xdr:to>
      <xdr:col>36</xdr:col>
      <xdr:colOff>165100</xdr:colOff>
      <xdr:row>64</xdr:row>
      <xdr:rowOff>2540</xdr:rowOff>
    </xdr:to>
    <xdr:sp macro="" textlink="">
      <xdr:nvSpPr>
        <xdr:cNvPr id="254" name="楕円 253">
          <a:extLst>
            <a:ext uri="{FF2B5EF4-FFF2-40B4-BE49-F238E27FC236}">
              <a16:creationId xmlns:a16="http://schemas.microsoft.com/office/drawing/2014/main" id="{31C804A8-0819-4BCB-B5A4-176F1A2749B4}"/>
            </a:ext>
          </a:extLst>
        </xdr:cNvPr>
        <xdr:cNvSpPr/>
      </xdr:nvSpPr>
      <xdr:spPr>
        <a:xfrm>
          <a:off x="6235700" y="10480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123190</xdr:rowOff>
    </xdr:from>
    <xdr:to>
      <xdr:col>41</xdr:col>
      <xdr:colOff>50800</xdr:colOff>
      <xdr:row>63</xdr:row>
      <xdr:rowOff>123190</xdr:rowOff>
    </xdr:to>
    <xdr:cxnSp macro="">
      <xdr:nvCxnSpPr>
        <xdr:cNvPr id="255" name="直線コネクタ 254">
          <a:extLst>
            <a:ext uri="{FF2B5EF4-FFF2-40B4-BE49-F238E27FC236}">
              <a16:creationId xmlns:a16="http://schemas.microsoft.com/office/drawing/2014/main" id="{89C96458-95C5-46A5-9FDE-67BFC66692C9}"/>
            </a:ext>
          </a:extLst>
        </xdr:cNvPr>
        <xdr:cNvCxnSpPr/>
      </xdr:nvCxnSpPr>
      <xdr:spPr>
        <a:xfrm>
          <a:off x="6286500" y="105308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56515</xdr:rowOff>
    </xdr:from>
    <xdr:ext cx="598170" cy="258445"/>
    <xdr:sp macro="" textlink="">
      <xdr:nvSpPr>
        <xdr:cNvPr id="256" name="n_1aveValue【橋りょう・トンネル】&#10;一人当たり有形固定資産（償却資産）額">
          <a:extLst>
            <a:ext uri="{FF2B5EF4-FFF2-40B4-BE49-F238E27FC236}">
              <a16:creationId xmlns:a16="http://schemas.microsoft.com/office/drawing/2014/main" id="{5CD77672-3604-43DD-9F0D-530F92714E7E}"/>
            </a:ext>
          </a:extLst>
        </xdr:cNvPr>
        <xdr:cNvSpPr txBox="1"/>
      </xdr:nvSpPr>
      <xdr:spPr>
        <a:xfrm>
          <a:off x="8399780" y="1013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203,393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71120</xdr:rowOff>
    </xdr:from>
    <xdr:ext cx="598170" cy="259080"/>
    <xdr:sp macro="" textlink="">
      <xdr:nvSpPr>
        <xdr:cNvPr id="257" name="n_2aveValue【橋りょう・トンネル】&#10;一人当たり有形固定資産（償却資産）額">
          <a:extLst>
            <a:ext uri="{FF2B5EF4-FFF2-40B4-BE49-F238E27FC236}">
              <a16:creationId xmlns:a16="http://schemas.microsoft.com/office/drawing/2014/main" id="{C1411FDB-C855-4AC9-868E-63044C155ED9}"/>
            </a:ext>
          </a:extLst>
        </xdr:cNvPr>
        <xdr:cNvSpPr txBox="1"/>
      </xdr:nvSpPr>
      <xdr:spPr>
        <a:xfrm>
          <a:off x="7612380" y="10148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192,027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72390</xdr:rowOff>
    </xdr:from>
    <xdr:ext cx="598170" cy="259080"/>
    <xdr:sp macro="" textlink="">
      <xdr:nvSpPr>
        <xdr:cNvPr id="258" name="n_3aveValue【橋りょう・トンネル】&#10;一人当たり有形固定資産（償却資産）額">
          <a:extLst>
            <a:ext uri="{FF2B5EF4-FFF2-40B4-BE49-F238E27FC236}">
              <a16:creationId xmlns:a16="http://schemas.microsoft.com/office/drawing/2014/main" id="{4571DF3E-61A6-4F57-B88B-17197F609B9B}"/>
            </a:ext>
          </a:extLst>
        </xdr:cNvPr>
        <xdr:cNvSpPr txBox="1"/>
      </xdr:nvSpPr>
      <xdr:spPr>
        <a:xfrm>
          <a:off x="6818630" y="1014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81915</xdr:rowOff>
    </xdr:from>
    <xdr:ext cx="598170" cy="259080"/>
    <xdr:sp macro="" textlink="">
      <xdr:nvSpPr>
        <xdr:cNvPr id="259" name="n_4aveValue【橋りょう・トンネル】&#10;一人当たり有形固定資産（償却資産）額">
          <a:extLst>
            <a:ext uri="{FF2B5EF4-FFF2-40B4-BE49-F238E27FC236}">
              <a16:creationId xmlns:a16="http://schemas.microsoft.com/office/drawing/2014/main" id="{26401B52-4EB4-46E3-A2BB-FDE1F8A7EE7F}"/>
            </a:ext>
          </a:extLst>
        </xdr:cNvPr>
        <xdr:cNvSpPr txBox="1"/>
      </xdr:nvSpPr>
      <xdr:spPr>
        <a:xfrm>
          <a:off x="6005830" y="10159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166370</xdr:rowOff>
    </xdr:from>
    <xdr:ext cx="534670" cy="258445"/>
    <xdr:sp macro="" textlink="">
      <xdr:nvSpPr>
        <xdr:cNvPr id="260" name="n_1mainValue【橋りょう・トンネル】&#10;一人当たり有形固定資産（償却資産）額">
          <a:extLst>
            <a:ext uri="{FF2B5EF4-FFF2-40B4-BE49-F238E27FC236}">
              <a16:creationId xmlns:a16="http://schemas.microsoft.com/office/drawing/2014/main" id="{400B92F7-AB50-4858-B0C5-9CAEB6A119F0}"/>
            </a:ext>
          </a:extLst>
        </xdr:cNvPr>
        <xdr:cNvSpPr txBox="1"/>
      </xdr:nvSpPr>
      <xdr:spPr>
        <a:xfrm>
          <a:off x="8425815" y="10574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164465</xdr:rowOff>
    </xdr:from>
    <xdr:ext cx="534035" cy="259080"/>
    <xdr:sp macro="" textlink="">
      <xdr:nvSpPr>
        <xdr:cNvPr id="261" name="n_2mainValue【橋りょう・トンネル】&#10;一人当たり有形固定資産（償却資産）額">
          <a:extLst>
            <a:ext uri="{FF2B5EF4-FFF2-40B4-BE49-F238E27FC236}">
              <a16:creationId xmlns:a16="http://schemas.microsoft.com/office/drawing/2014/main" id="{5B12EF0E-9637-4FF4-91C8-84A862B61D86}"/>
            </a:ext>
          </a:extLst>
        </xdr:cNvPr>
        <xdr:cNvSpPr txBox="1"/>
      </xdr:nvSpPr>
      <xdr:spPr>
        <a:xfrm>
          <a:off x="7644765" y="10572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165100</xdr:rowOff>
    </xdr:from>
    <xdr:ext cx="534035" cy="259080"/>
    <xdr:sp macro="" textlink="">
      <xdr:nvSpPr>
        <xdr:cNvPr id="262" name="n_3mainValue【橋りょう・トンネル】&#10;一人当たり有形固定資産（償却資産）額">
          <a:extLst>
            <a:ext uri="{FF2B5EF4-FFF2-40B4-BE49-F238E27FC236}">
              <a16:creationId xmlns:a16="http://schemas.microsoft.com/office/drawing/2014/main" id="{49B7E74E-A35D-469E-AEF1-87631E50F294}"/>
            </a:ext>
          </a:extLst>
        </xdr:cNvPr>
        <xdr:cNvSpPr txBox="1"/>
      </xdr:nvSpPr>
      <xdr:spPr>
        <a:xfrm>
          <a:off x="6851015" y="1057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165100</xdr:rowOff>
    </xdr:from>
    <xdr:ext cx="534035" cy="259080"/>
    <xdr:sp macro="" textlink="">
      <xdr:nvSpPr>
        <xdr:cNvPr id="263" name="n_4mainValue【橋りょう・トンネル】&#10;一人当たり有形固定資産（償却資産）額">
          <a:extLst>
            <a:ext uri="{FF2B5EF4-FFF2-40B4-BE49-F238E27FC236}">
              <a16:creationId xmlns:a16="http://schemas.microsoft.com/office/drawing/2014/main" id="{EBAD05D8-63E9-45AD-8E09-1E5158C59101}"/>
            </a:ext>
          </a:extLst>
        </xdr:cNvPr>
        <xdr:cNvSpPr txBox="1"/>
      </xdr:nvSpPr>
      <xdr:spPr>
        <a:xfrm>
          <a:off x="6038215" y="1057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4E9CC4D-84BE-48CA-A653-6FC1F270EAA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B8D82E4-1CE8-4CD0-8096-E569D97E806A}"/>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FB4CE04-99B4-4D8E-BA4C-4557ADAC212F}"/>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FFAB2E2-25B1-4280-B749-5C879CC12D19}"/>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A87E006-8722-4B72-B175-4133820419AA}"/>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67E78B0-F56E-47D2-A312-3273777B713C}"/>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F6E63AC-D4C8-464E-BB6A-20F26E1ADD86}"/>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5976245-6FB8-407D-BE51-CFF5DFC02528}"/>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a:extLst>
            <a:ext uri="{FF2B5EF4-FFF2-40B4-BE49-F238E27FC236}">
              <a16:creationId xmlns:a16="http://schemas.microsoft.com/office/drawing/2014/main" id="{2844DFE8-D9D1-4B2A-A4C4-DB7D956C1B7F}"/>
            </a:ext>
          </a:extLst>
        </xdr:cNvPr>
        <xdr:cNvSpPr txBox="1"/>
      </xdr:nvSpPr>
      <xdr:spPr>
        <a:xfrm>
          <a:off x="6667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0118853-176C-477A-B3A6-049C73406B16}"/>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a:extLst>
            <a:ext uri="{FF2B5EF4-FFF2-40B4-BE49-F238E27FC236}">
              <a16:creationId xmlns:a16="http://schemas.microsoft.com/office/drawing/2014/main" id="{B8110345-1E86-40D2-A4AC-0658314639EF}"/>
            </a:ext>
          </a:extLst>
        </xdr:cNvPr>
        <xdr:cNvSpPr txBox="1"/>
      </xdr:nvSpPr>
      <xdr:spPr>
        <a:xfrm>
          <a:off x="27559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376CA401-D4DB-449B-BF48-D024D6646318}"/>
            </a:ext>
          </a:extLst>
        </xdr:cNvPr>
        <xdr:cNvCxnSpPr/>
      </xdr:nvCxnSpPr>
      <xdr:spPr>
        <a:xfrm>
          <a:off x="685800" y="14367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a:extLst>
            <a:ext uri="{FF2B5EF4-FFF2-40B4-BE49-F238E27FC236}">
              <a16:creationId xmlns:a16="http://schemas.microsoft.com/office/drawing/2014/main" id="{EFD8BD93-2853-45FC-90A2-EE14EBFBD8D7}"/>
            </a:ext>
          </a:extLst>
        </xdr:cNvPr>
        <xdr:cNvSpPr txBox="1"/>
      </xdr:nvSpPr>
      <xdr:spPr>
        <a:xfrm>
          <a:off x="275590" y="1423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BE70B6B6-7511-44E7-8FFB-4B57A9E7D3D4}"/>
            </a:ext>
          </a:extLst>
        </xdr:cNvPr>
        <xdr:cNvCxnSpPr/>
      </xdr:nvCxnSpPr>
      <xdr:spPr>
        <a:xfrm>
          <a:off x="685800" y="14053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a:extLst>
            <a:ext uri="{FF2B5EF4-FFF2-40B4-BE49-F238E27FC236}">
              <a16:creationId xmlns:a16="http://schemas.microsoft.com/office/drawing/2014/main" id="{32FF8939-DB0A-4FB4-B6BC-80D752AE5F6C}"/>
            </a:ext>
          </a:extLst>
        </xdr:cNvPr>
        <xdr:cNvSpPr txBox="1"/>
      </xdr:nvSpPr>
      <xdr:spPr>
        <a:xfrm>
          <a:off x="339725" y="139172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883B68B7-9493-4D73-B977-AEF7AA27F958}"/>
            </a:ext>
          </a:extLst>
        </xdr:cNvPr>
        <xdr:cNvCxnSpPr/>
      </xdr:nvCxnSpPr>
      <xdr:spPr>
        <a:xfrm>
          <a:off x="685800" y="13739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695A9419-6744-4582-82FF-50F9317AAEE4}"/>
            </a:ext>
          </a:extLst>
        </xdr:cNvPr>
        <xdr:cNvSpPr txBox="1"/>
      </xdr:nvSpPr>
      <xdr:spPr>
        <a:xfrm>
          <a:off x="3397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B0DA0098-FE21-4588-87F8-DF54A575E199}"/>
            </a:ext>
          </a:extLst>
        </xdr:cNvPr>
        <xdr:cNvCxnSpPr/>
      </xdr:nvCxnSpPr>
      <xdr:spPr>
        <a:xfrm>
          <a:off x="685800" y="1342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a:extLst>
            <a:ext uri="{FF2B5EF4-FFF2-40B4-BE49-F238E27FC236}">
              <a16:creationId xmlns:a16="http://schemas.microsoft.com/office/drawing/2014/main" id="{5E0BC25E-C326-4D92-AA7E-7AA322F111E3}"/>
            </a:ext>
          </a:extLst>
        </xdr:cNvPr>
        <xdr:cNvSpPr txBox="1"/>
      </xdr:nvSpPr>
      <xdr:spPr>
        <a:xfrm>
          <a:off x="339725" y="132899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38C62540-A169-4105-A6EB-ECEAB2A6BC92}"/>
            </a:ext>
          </a:extLst>
        </xdr:cNvPr>
        <xdr:cNvCxnSpPr/>
      </xdr:nvCxnSpPr>
      <xdr:spPr>
        <a:xfrm>
          <a:off x="6858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68146D97-E545-4907-A865-0079DC8D3373}"/>
            </a:ext>
          </a:extLst>
        </xdr:cNvPr>
        <xdr:cNvSpPr txBox="1"/>
      </xdr:nvSpPr>
      <xdr:spPr>
        <a:xfrm>
          <a:off x="3397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5AA72BFA-8A99-4080-95D1-42F361FA8ED9}"/>
            </a:ext>
          </a:extLst>
        </xdr:cNvPr>
        <xdr:cNvCxnSpPr/>
      </xdr:nvCxnSpPr>
      <xdr:spPr>
        <a:xfrm>
          <a:off x="685800" y="12797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a:extLst>
            <a:ext uri="{FF2B5EF4-FFF2-40B4-BE49-F238E27FC236}">
              <a16:creationId xmlns:a16="http://schemas.microsoft.com/office/drawing/2014/main" id="{A9994E96-39F1-4839-B963-12D9328537D1}"/>
            </a:ext>
          </a:extLst>
        </xdr:cNvPr>
        <xdr:cNvSpPr txBox="1"/>
      </xdr:nvSpPr>
      <xdr:spPr>
        <a:xfrm>
          <a:off x="384810" y="126619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D60BC37-B5CE-49CA-974C-49B56C8EA47D}"/>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FE360D2-7B4D-4FFF-948D-E46B101A7807}"/>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143510</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F5240C5D-AEE8-461F-8AC2-BB1B240E1F18}"/>
            </a:ext>
          </a:extLst>
        </xdr:cNvPr>
        <xdr:cNvCxnSpPr/>
      </xdr:nvCxnSpPr>
      <xdr:spPr>
        <a:xfrm flipV="1">
          <a:off x="4177665" y="1286256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公営住宅】&#10;有形固定資産減価償却率最小値テキスト">
          <a:extLst>
            <a:ext uri="{FF2B5EF4-FFF2-40B4-BE49-F238E27FC236}">
              <a16:creationId xmlns:a16="http://schemas.microsoft.com/office/drawing/2014/main" id="{12FEFD97-976D-41FC-BDBE-AE261D1211DD}"/>
            </a:ext>
          </a:extLst>
        </xdr:cNvPr>
        <xdr:cNvSpPr txBox="1"/>
      </xdr:nvSpPr>
      <xdr:spPr>
        <a:xfrm>
          <a:off x="421640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6CA06757-9ADD-4782-B6DF-AF0D1EEF2FFD}"/>
            </a:ext>
          </a:extLst>
        </xdr:cNvPr>
        <xdr:cNvCxnSpPr/>
      </xdr:nvCxnSpPr>
      <xdr:spPr>
        <a:xfrm>
          <a:off x="4108450" y="1436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340360" cy="258445"/>
    <xdr:sp macro="" textlink="">
      <xdr:nvSpPr>
        <xdr:cNvPr id="292" name="【公営住宅】&#10;有形固定資産減価償却率最大値テキスト">
          <a:extLst>
            <a:ext uri="{FF2B5EF4-FFF2-40B4-BE49-F238E27FC236}">
              <a16:creationId xmlns:a16="http://schemas.microsoft.com/office/drawing/2014/main" id="{CB10EF18-00D8-413E-A248-C188F6F99100}"/>
            </a:ext>
          </a:extLst>
        </xdr:cNvPr>
        <xdr:cNvSpPr txBox="1"/>
      </xdr:nvSpPr>
      <xdr:spPr>
        <a:xfrm>
          <a:off x="4216400" y="126434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293" name="直線コネクタ 292">
          <a:extLst>
            <a:ext uri="{FF2B5EF4-FFF2-40B4-BE49-F238E27FC236}">
              <a16:creationId xmlns:a16="http://schemas.microsoft.com/office/drawing/2014/main" id="{5B1C8BED-2224-4EE6-9028-9D09553CF681}"/>
            </a:ext>
          </a:extLst>
        </xdr:cNvPr>
        <xdr:cNvCxnSpPr/>
      </xdr:nvCxnSpPr>
      <xdr:spPr>
        <a:xfrm>
          <a:off x="4108450" y="12862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62230</xdr:rowOff>
    </xdr:from>
    <xdr:ext cx="405130" cy="259080"/>
    <xdr:sp macro="" textlink="">
      <xdr:nvSpPr>
        <xdr:cNvPr id="294" name="【公営住宅】&#10;有形固定資産減価償却率平均値テキスト">
          <a:extLst>
            <a:ext uri="{FF2B5EF4-FFF2-40B4-BE49-F238E27FC236}">
              <a16:creationId xmlns:a16="http://schemas.microsoft.com/office/drawing/2014/main" id="{F614EFB7-FA51-452C-A290-864B182EC4C3}"/>
            </a:ext>
          </a:extLst>
        </xdr:cNvPr>
        <xdr:cNvSpPr txBox="1"/>
      </xdr:nvSpPr>
      <xdr:spPr>
        <a:xfrm>
          <a:off x="4216400" y="13606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39370</xdr:rowOff>
    </xdr:from>
    <xdr:to>
      <xdr:col>24</xdr:col>
      <xdr:colOff>114300</xdr:colOff>
      <xdr:row>83</xdr:row>
      <xdr:rowOff>140970</xdr:rowOff>
    </xdr:to>
    <xdr:sp macro="" textlink="">
      <xdr:nvSpPr>
        <xdr:cNvPr id="295" name="フローチャート: 判断 294">
          <a:extLst>
            <a:ext uri="{FF2B5EF4-FFF2-40B4-BE49-F238E27FC236}">
              <a16:creationId xmlns:a16="http://schemas.microsoft.com/office/drawing/2014/main" id="{A8C217FC-EB8C-49B6-B72E-65D0A00A72AE}"/>
            </a:ext>
          </a:extLst>
        </xdr:cNvPr>
        <xdr:cNvSpPr/>
      </xdr:nvSpPr>
      <xdr:spPr>
        <a:xfrm>
          <a:off x="412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656CCD30-DE73-47AC-9AD5-CB14C6737F00}"/>
            </a:ext>
          </a:extLst>
        </xdr:cNvPr>
        <xdr:cNvSpPr/>
      </xdr:nvSpPr>
      <xdr:spPr>
        <a:xfrm>
          <a:off x="33845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36195</xdr:rowOff>
    </xdr:from>
    <xdr:to>
      <xdr:col>15</xdr:col>
      <xdr:colOff>101600</xdr:colOff>
      <xdr:row>83</xdr:row>
      <xdr:rowOff>137795</xdr:rowOff>
    </xdr:to>
    <xdr:sp macro="" textlink="">
      <xdr:nvSpPr>
        <xdr:cNvPr id="297" name="フローチャート: 判断 296">
          <a:extLst>
            <a:ext uri="{FF2B5EF4-FFF2-40B4-BE49-F238E27FC236}">
              <a16:creationId xmlns:a16="http://schemas.microsoft.com/office/drawing/2014/main" id="{B3F586AF-714C-4E9F-82B7-F54696980695}"/>
            </a:ext>
          </a:extLst>
        </xdr:cNvPr>
        <xdr:cNvSpPr/>
      </xdr:nvSpPr>
      <xdr:spPr>
        <a:xfrm>
          <a:off x="2571750" y="1374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135890</xdr:rowOff>
    </xdr:from>
    <xdr:to>
      <xdr:col>10</xdr:col>
      <xdr:colOff>165100</xdr:colOff>
      <xdr:row>83</xdr:row>
      <xdr:rowOff>66040</xdr:rowOff>
    </xdr:to>
    <xdr:sp macro="" textlink="">
      <xdr:nvSpPr>
        <xdr:cNvPr id="298" name="フローチャート: 判断 297">
          <a:extLst>
            <a:ext uri="{FF2B5EF4-FFF2-40B4-BE49-F238E27FC236}">
              <a16:creationId xmlns:a16="http://schemas.microsoft.com/office/drawing/2014/main" id="{04C18436-209A-4617-898D-DA6E7147196B}"/>
            </a:ext>
          </a:extLst>
        </xdr:cNvPr>
        <xdr:cNvSpPr/>
      </xdr:nvSpPr>
      <xdr:spPr>
        <a:xfrm>
          <a:off x="1778000" y="13680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12065</xdr:rowOff>
    </xdr:from>
    <xdr:to>
      <xdr:col>6</xdr:col>
      <xdr:colOff>38100</xdr:colOff>
      <xdr:row>83</xdr:row>
      <xdr:rowOff>113665</xdr:rowOff>
    </xdr:to>
    <xdr:sp macro="" textlink="">
      <xdr:nvSpPr>
        <xdr:cNvPr id="299" name="フローチャート: 判断 298">
          <a:extLst>
            <a:ext uri="{FF2B5EF4-FFF2-40B4-BE49-F238E27FC236}">
              <a16:creationId xmlns:a16="http://schemas.microsoft.com/office/drawing/2014/main" id="{0198D085-2F50-49D1-AB0C-51564407F8CC}"/>
            </a:ext>
          </a:extLst>
        </xdr:cNvPr>
        <xdr:cNvSpPr/>
      </xdr:nvSpPr>
      <xdr:spPr>
        <a:xfrm>
          <a:off x="984250" y="13721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E4A8DBAE-EBCC-4BE0-9D8C-B067C92B2CA0}"/>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1BA9A7-FB19-4339-A73E-99BD3A2F3D81}"/>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FF32383D-29E6-4720-A319-2AD90AE7DC3D}"/>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21B93ECC-CCBA-4F66-9256-38DEFFB8A6E6}"/>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884A37F0-30AF-4481-B0B0-17441FFB7C04}"/>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49530</xdr:rowOff>
    </xdr:from>
    <xdr:to>
      <xdr:col>24</xdr:col>
      <xdr:colOff>114300</xdr:colOff>
      <xdr:row>83</xdr:row>
      <xdr:rowOff>151130</xdr:rowOff>
    </xdr:to>
    <xdr:sp macro="" textlink="">
      <xdr:nvSpPr>
        <xdr:cNvPr id="305" name="楕円 304">
          <a:extLst>
            <a:ext uri="{FF2B5EF4-FFF2-40B4-BE49-F238E27FC236}">
              <a16:creationId xmlns:a16="http://schemas.microsoft.com/office/drawing/2014/main" id="{DC59FDF5-6A5A-4286-96DB-CD87FE0C8D9B}"/>
            </a:ext>
          </a:extLst>
        </xdr:cNvPr>
        <xdr:cNvSpPr/>
      </xdr:nvSpPr>
      <xdr:spPr>
        <a:xfrm>
          <a:off x="412750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27940</xdr:rowOff>
    </xdr:from>
    <xdr:ext cx="405130" cy="259080"/>
    <xdr:sp macro="" textlink="">
      <xdr:nvSpPr>
        <xdr:cNvPr id="306" name="【公営住宅】&#10;有形固定資産減価償却率該当値テキスト">
          <a:extLst>
            <a:ext uri="{FF2B5EF4-FFF2-40B4-BE49-F238E27FC236}">
              <a16:creationId xmlns:a16="http://schemas.microsoft.com/office/drawing/2014/main" id="{A34DA0EE-9D4D-4E18-A5BD-CBA4640BD16D}"/>
            </a:ext>
          </a:extLst>
        </xdr:cNvPr>
        <xdr:cNvSpPr txBox="1"/>
      </xdr:nvSpPr>
      <xdr:spPr>
        <a:xfrm>
          <a:off x="4216400"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21590</xdr:rowOff>
    </xdr:from>
    <xdr:to>
      <xdr:col>20</xdr:col>
      <xdr:colOff>38100</xdr:colOff>
      <xdr:row>83</xdr:row>
      <xdr:rowOff>123190</xdr:rowOff>
    </xdr:to>
    <xdr:sp macro="" textlink="">
      <xdr:nvSpPr>
        <xdr:cNvPr id="307" name="楕円 306">
          <a:extLst>
            <a:ext uri="{FF2B5EF4-FFF2-40B4-BE49-F238E27FC236}">
              <a16:creationId xmlns:a16="http://schemas.microsoft.com/office/drawing/2014/main" id="{BCE0D3A9-2222-4912-9BB2-6A3EBD255F1F}"/>
            </a:ext>
          </a:extLst>
        </xdr:cNvPr>
        <xdr:cNvSpPr/>
      </xdr:nvSpPr>
      <xdr:spPr>
        <a:xfrm>
          <a:off x="3384550" y="13731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72390</xdr:rowOff>
    </xdr:from>
    <xdr:to>
      <xdr:col>24</xdr:col>
      <xdr:colOff>63500</xdr:colOff>
      <xdr:row>83</xdr:row>
      <xdr:rowOff>100330</xdr:rowOff>
    </xdr:to>
    <xdr:cxnSp macro="">
      <xdr:nvCxnSpPr>
        <xdr:cNvPr id="308" name="直線コネクタ 307">
          <a:extLst>
            <a:ext uri="{FF2B5EF4-FFF2-40B4-BE49-F238E27FC236}">
              <a16:creationId xmlns:a16="http://schemas.microsoft.com/office/drawing/2014/main" id="{EEEA49DD-4470-4DFC-90D0-20CB9386D95E}"/>
            </a:ext>
          </a:extLst>
        </xdr:cNvPr>
        <xdr:cNvCxnSpPr/>
      </xdr:nvCxnSpPr>
      <xdr:spPr>
        <a:xfrm>
          <a:off x="3429000" y="1378204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165100</xdr:rowOff>
    </xdr:from>
    <xdr:to>
      <xdr:col>15</xdr:col>
      <xdr:colOff>101600</xdr:colOff>
      <xdr:row>83</xdr:row>
      <xdr:rowOff>95250</xdr:rowOff>
    </xdr:to>
    <xdr:sp macro="" textlink="">
      <xdr:nvSpPr>
        <xdr:cNvPr id="309" name="楕円 308">
          <a:extLst>
            <a:ext uri="{FF2B5EF4-FFF2-40B4-BE49-F238E27FC236}">
              <a16:creationId xmlns:a16="http://schemas.microsoft.com/office/drawing/2014/main" id="{991E14D3-99DB-4778-9F33-2419A9554172}"/>
            </a:ext>
          </a:extLst>
        </xdr:cNvPr>
        <xdr:cNvSpPr/>
      </xdr:nvSpPr>
      <xdr:spPr>
        <a:xfrm>
          <a:off x="2571750" y="1370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44450</xdr:rowOff>
    </xdr:from>
    <xdr:to>
      <xdr:col>19</xdr:col>
      <xdr:colOff>177800</xdr:colOff>
      <xdr:row>83</xdr:row>
      <xdr:rowOff>72390</xdr:rowOff>
    </xdr:to>
    <xdr:cxnSp macro="">
      <xdr:nvCxnSpPr>
        <xdr:cNvPr id="310" name="直線コネクタ 309">
          <a:extLst>
            <a:ext uri="{FF2B5EF4-FFF2-40B4-BE49-F238E27FC236}">
              <a16:creationId xmlns:a16="http://schemas.microsoft.com/office/drawing/2014/main" id="{FBEB5D08-7C75-49F0-82BE-1994C6C76BA0}"/>
            </a:ext>
          </a:extLst>
        </xdr:cNvPr>
        <xdr:cNvCxnSpPr/>
      </xdr:nvCxnSpPr>
      <xdr:spPr>
        <a:xfrm>
          <a:off x="2622550" y="1375410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135890</xdr:rowOff>
    </xdr:from>
    <xdr:to>
      <xdr:col>10</xdr:col>
      <xdr:colOff>165100</xdr:colOff>
      <xdr:row>83</xdr:row>
      <xdr:rowOff>66040</xdr:rowOff>
    </xdr:to>
    <xdr:sp macro="" textlink="">
      <xdr:nvSpPr>
        <xdr:cNvPr id="311" name="楕円 310">
          <a:extLst>
            <a:ext uri="{FF2B5EF4-FFF2-40B4-BE49-F238E27FC236}">
              <a16:creationId xmlns:a16="http://schemas.microsoft.com/office/drawing/2014/main" id="{EFB1B557-50A0-4B46-B618-87963E6CC539}"/>
            </a:ext>
          </a:extLst>
        </xdr:cNvPr>
        <xdr:cNvSpPr/>
      </xdr:nvSpPr>
      <xdr:spPr>
        <a:xfrm>
          <a:off x="1778000" y="13680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xdr:rowOff>
    </xdr:from>
    <xdr:to>
      <xdr:col>15</xdr:col>
      <xdr:colOff>50800</xdr:colOff>
      <xdr:row>83</xdr:row>
      <xdr:rowOff>44450</xdr:rowOff>
    </xdr:to>
    <xdr:cxnSp macro="">
      <xdr:nvCxnSpPr>
        <xdr:cNvPr id="312" name="直線コネクタ 311">
          <a:extLst>
            <a:ext uri="{FF2B5EF4-FFF2-40B4-BE49-F238E27FC236}">
              <a16:creationId xmlns:a16="http://schemas.microsoft.com/office/drawing/2014/main" id="{2F583241-AB1A-42C1-A4C7-36458DF26A1A}"/>
            </a:ext>
          </a:extLst>
        </xdr:cNvPr>
        <xdr:cNvCxnSpPr/>
      </xdr:nvCxnSpPr>
      <xdr:spPr>
        <a:xfrm>
          <a:off x="1828800" y="13724890"/>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109855</xdr:rowOff>
    </xdr:from>
    <xdr:to>
      <xdr:col>6</xdr:col>
      <xdr:colOff>38100</xdr:colOff>
      <xdr:row>83</xdr:row>
      <xdr:rowOff>40640</xdr:rowOff>
    </xdr:to>
    <xdr:sp macro="" textlink="">
      <xdr:nvSpPr>
        <xdr:cNvPr id="313" name="楕円 312">
          <a:extLst>
            <a:ext uri="{FF2B5EF4-FFF2-40B4-BE49-F238E27FC236}">
              <a16:creationId xmlns:a16="http://schemas.microsoft.com/office/drawing/2014/main" id="{FCACBE07-BB35-468B-B631-D6191E2213CB}"/>
            </a:ext>
          </a:extLst>
        </xdr:cNvPr>
        <xdr:cNvSpPr/>
      </xdr:nvSpPr>
      <xdr:spPr>
        <a:xfrm>
          <a:off x="984250" y="1365440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160655</xdr:rowOff>
    </xdr:from>
    <xdr:to>
      <xdr:col>10</xdr:col>
      <xdr:colOff>114300</xdr:colOff>
      <xdr:row>83</xdr:row>
      <xdr:rowOff>15240</xdr:rowOff>
    </xdr:to>
    <xdr:cxnSp macro="">
      <xdr:nvCxnSpPr>
        <xdr:cNvPr id="314" name="直線コネクタ 313">
          <a:extLst>
            <a:ext uri="{FF2B5EF4-FFF2-40B4-BE49-F238E27FC236}">
              <a16:creationId xmlns:a16="http://schemas.microsoft.com/office/drawing/2014/main" id="{7FCE265E-79EB-463F-B44A-2C6B1BB50960}"/>
            </a:ext>
          </a:extLst>
        </xdr:cNvPr>
        <xdr:cNvCxnSpPr/>
      </xdr:nvCxnSpPr>
      <xdr:spPr>
        <a:xfrm>
          <a:off x="1028700" y="1370520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137160</xdr:rowOff>
    </xdr:from>
    <xdr:ext cx="405130" cy="259080"/>
    <xdr:sp macro="" textlink="">
      <xdr:nvSpPr>
        <xdr:cNvPr id="315" name="n_1aveValue【公営住宅】&#10;有形固定資産減価償却率">
          <a:extLst>
            <a:ext uri="{FF2B5EF4-FFF2-40B4-BE49-F238E27FC236}">
              <a16:creationId xmlns:a16="http://schemas.microsoft.com/office/drawing/2014/main" id="{A958BB97-E07F-4CDC-9FC4-E889C5281E4B}"/>
            </a:ext>
          </a:extLst>
        </xdr:cNvPr>
        <xdr:cNvSpPr txBox="1"/>
      </xdr:nvSpPr>
      <xdr:spPr>
        <a:xfrm>
          <a:off x="3239135" y="13846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128905</xdr:rowOff>
    </xdr:from>
    <xdr:ext cx="404495" cy="259080"/>
    <xdr:sp macro="" textlink="">
      <xdr:nvSpPr>
        <xdr:cNvPr id="316" name="n_2aveValue【公営住宅】&#10;有形固定資産減価償却率">
          <a:extLst>
            <a:ext uri="{FF2B5EF4-FFF2-40B4-BE49-F238E27FC236}">
              <a16:creationId xmlns:a16="http://schemas.microsoft.com/office/drawing/2014/main" id="{787E1653-3D70-4843-8A74-EB3C90B02649}"/>
            </a:ext>
          </a:extLst>
        </xdr:cNvPr>
        <xdr:cNvSpPr txBox="1"/>
      </xdr:nvSpPr>
      <xdr:spPr>
        <a:xfrm>
          <a:off x="2439035" y="13838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57150</xdr:rowOff>
    </xdr:from>
    <xdr:ext cx="404495" cy="259080"/>
    <xdr:sp macro="" textlink="">
      <xdr:nvSpPr>
        <xdr:cNvPr id="317" name="n_3aveValue【公営住宅】&#10;有形固定資産減価償却率">
          <a:extLst>
            <a:ext uri="{FF2B5EF4-FFF2-40B4-BE49-F238E27FC236}">
              <a16:creationId xmlns:a16="http://schemas.microsoft.com/office/drawing/2014/main" id="{B3CB0266-68A8-4136-9786-C1D3E5D83F45}"/>
            </a:ext>
          </a:extLst>
        </xdr:cNvPr>
        <xdr:cNvSpPr txBox="1"/>
      </xdr:nvSpPr>
      <xdr:spPr>
        <a:xfrm>
          <a:off x="1645285" y="13766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104775</xdr:rowOff>
    </xdr:from>
    <xdr:ext cx="404495" cy="259080"/>
    <xdr:sp macro="" textlink="">
      <xdr:nvSpPr>
        <xdr:cNvPr id="318" name="n_4aveValue【公営住宅】&#10;有形固定資産減価償却率">
          <a:extLst>
            <a:ext uri="{FF2B5EF4-FFF2-40B4-BE49-F238E27FC236}">
              <a16:creationId xmlns:a16="http://schemas.microsoft.com/office/drawing/2014/main" id="{CC2F11A5-6AD3-42FA-AACD-68C4FDF144EA}"/>
            </a:ext>
          </a:extLst>
        </xdr:cNvPr>
        <xdr:cNvSpPr txBox="1"/>
      </xdr:nvSpPr>
      <xdr:spPr>
        <a:xfrm>
          <a:off x="851535" y="13814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139700</xdr:rowOff>
    </xdr:from>
    <xdr:ext cx="405130" cy="259080"/>
    <xdr:sp macro="" textlink="">
      <xdr:nvSpPr>
        <xdr:cNvPr id="319" name="n_1mainValue【公営住宅】&#10;有形固定資産減価償却率">
          <a:extLst>
            <a:ext uri="{FF2B5EF4-FFF2-40B4-BE49-F238E27FC236}">
              <a16:creationId xmlns:a16="http://schemas.microsoft.com/office/drawing/2014/main" id="{4BE177BC-F65E-45D6-B6D7-85FB11B39DB9}"/>
            </a:ext>
          </a:extLst>
        </xdr:cNvPr>
        <xdr:cNvSpPr txBox="1"/>
      </xdr:nvSpPr>
      <xdr:spPr>
        <a:xfrm>
          <a:off x="3239135" y="13519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111760</xdr:rowOff>
    </xdr:from>
    <xdr:ext cx="404495" cy="258445"/>
    <xdr:sp macro="" textlink="">
      <xdr:nvSpPr>
        <xdr:cNvPr id="320" name="n_2mainValue【公営住宅】&#10;有形固定資産減価償却率">
          <a:extLst>
            <a:ext uri="{FF2B5EF4-FFF2-40B4-BE49-F238E27FC236}">
              <a16:creationId xmlns:a16="http://schemas.microsoft.com/office/drawing/2014/main" id="{14D670E9-E0A6-467C-9DF4-1473F6803695}"/>
            </a:ext>
          </a:extLst>
        </xdr:cNvPr>
        <xdr:cNvSpPr txBox="1"/>
      </xdr:nvSpPr>
      <xdr:spPr>
        <a:xfrm>
          <a:off x="2439035" y="13491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82550</xdr:rowOff>
    </xdr:from>
    <xdr:ext cx="404495" cy="259080"/>
    <xdr:sp macro="" textlink="">
      <xdr:nvSpPr>
        <xdr:cNvPr id="321" name="n_3mainValue【公営住宅】&#10;有形固定資産減価償却率">
          <a:extLst>
            <a:ext uri="{FF2B5EF4-FFF2-40B4-BE49-F238E27FC236}">
              <a16:creationId xmlns:a16="http://schemas.microsoft.com/office/drawing/2014/main" id="{0B937535-3560-4AE9-B1AD-8314F61F8BA3}"/>
            </a:ext>
          </a:extLst>
        </xdr:cNvPr>
        <xdr:cNvSpPr txBox="1"/>
      </xdr:nvSpPr>
      <xdr:spPr>
        <a:xfrm>
          <a:off x="1645285" y="13462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56515</xdr:rowOff>
    </xdr:from>
    <xdr:ext cx="404495" cy="258445"/>
    <xdr:sp macro="" textlink="">
      <xdr:nvSpPr>
        <xdr:cNvPr id="322" name="n_4mainValue【公営住宅】&#10;有形固定資産減価償却率">
          <a:extLst>
            <a:ext uri="{FF2B5EF4-FFF2-40B4-BE49-F238E27FC236}">
              <a16:creationId xmlns:a16="http://schemas.microsoft.com/office/drawing/2014/main" id="{A8A34A62-070C-481C-9353-E450DF26E3FB}"/>
            </a:ext>
          </a:extLst>
        </xdr:cNvPr>
        <xdr:cNvSpPr txBox="1"/>
      </xdr:nvSpPr>
      <xdr:spPr>
        <a:xfrm>
          <a:off x="851535" y="13435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85BBC38-81FB-4FDA-8A3A-08C266A21E2B}"/>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CF14D17-7E44-4CA8-940D-5F51533B0ADD}"/>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FDF74A2-8548-44AA-BD9E-9CD8CC782DB7}"/>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01595F1-FB0D-41B8-BC9C-E21FD0C4234F}"/>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C2AC05A-9AA4-4BD7-BA95-E59FA47536AC}"/>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A67ABC7-8766-4AD4-ABB6-2276C73FDD48}"/>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6BB1053-E92C-4C78-B242-1B767B7B5BAD}"/>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5716583-3E02-44F9-972C-AA6D8162C80A}"/>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a:extLst>
            <a:ext uri="{FF2B5EF4-FFF2-40B4-BE49-F238E27FC236}">
              <a16:creationId xmlns:a16="http://schemas.microsoft.com/office/drawing/2014/main" id="{930D135E-61B6-40BB-A7F7-A69649145D54}"/>
            </a:ext>
          </a:extLst>
        </xdr:cNvPr>
        <xdr:cNvSpPr txBox="1"/>
      </xdr:nvSpPr>
      <xdr:spPr>
        <a:xfrm>
          <a:off x="591820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DA9864E-3B52-439E-893C-D32EABFBE9E1}"/>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66FC9F4-FC8C-4FDA-A9A8-94E986E35617}"/>
            </a:ext>
          </a:extLst>
        </xdr:cNvPr>
        <xdr:cNvCxnSpPr/>
      </xdr:nvCxnSpPr>
      <xdr:spPr>
        <a:xfrm>
          <a:off x="5956300" y="142430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4" name="テキスト ボックス 333">
          <a:extLst>
            <a:ext uri="{FF2B5EF4-FFF2-40B4-BE49-F238E27FC236}">
              <a16:creationId xmlns:a16="http://schemas.microsoft.com/office/drawing/2014/main" id="{BED9C492-D123-4879-9F0C-9B0282DA8B66}"/>
            </a:ext>
          </a:extLst>
        </xdr:cNvPr>
        <xdr:cNvSpPr txBox="1"/>
      </xdr:nvSpPr>
      <xdr:spPr>
        <a:xfrm>
          <a:off x="552704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81C6C04-5197-4C3A-9B55-0B4B1C2E179A}"/>
            </a:ext>
          </a:extLst>
        </xdr:cNvPr>
        <xdr:cNvCxnSpPr/>
      </xdr:nvCxnSpPr>
      <xdr:spPr>
        <a:xfrm>
          <a:off x="5956300" y="13804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6" name="テキスト ボックス 335">
          <a:extLst>
            <a:ext uri="{FF2B5EF4-FFF2-40B4-BE49-F238E27FC236}">
              <a16:creationId xmlns:a16="http://schemas.microsoft.com/office/drawing/2014/main" id="{38868250-B498-4A08-B359-6B419E71B374}"/>
            </a:ext>
          </a:extLst>
        </xdr:cNvPr>
        <xdr:cNvSpPr txBox="1"/>
      </xdr:nvSpPr>
      <xdr:spPr>
        <a:xfrm>
          <a:off x="5527040" y="1366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B00BBD1-A61C-44F5-8951-7A133B2C5E00}"/>
            </a:ext>
          </a:extLst>
        </xdr:cNvPr>
        <xdr:cNvCxnSpPr/>
      </xdr:nvCxnSpPr>
      <xdr:spPr>
        <a:xfrm>
          <a:off x="5956300" y="1336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8" name="テキスト ボックス 337">
          <a:extLst>
            <a:ext uri="{FF2B5EF4-FFF2-40B4-BE49-F238E27FC236}">
              <a16:creationId xmlns:a16="http://schemas.microsoft.com/office/drawing/2014/main" id="{D41F88A4-E05B-4219-805D-3DBFD12C0AB6}"/>
            </a:ext>
          </a:extLst>
        </xdr:cNvPr>
        <xdr:cNvSpPr txBox="1"/>
      </xdr:nvSpPr>
      <xdr:spPr>
        <a:xfrm>
          <a:off x="5527040" y="1322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3EE0745C-AD41-4AC3-B5CA-78CF7EF29135}"/>
            </a:ext>
          </a:extLst>
        </xdr:cNvPr>
        <xdr:cNvCxnSpPr/>
      </xdr:nvCxnSpPr>
      <xdr:spPr>
        <a:xfrm>
          <a:off x="5956300" y="12922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40" name="テキスト ボックス 339">
          <a:extLst>
            <a:ext uri="{FF2B5EF4-FFF2-40B4-BE49-F238E27FC236}">
              <a16:creationId xmlns:a16="http://schemas.microsoft.com/office/drawing/2014/main" id="{0C34F76F-91E6-4BE3-9E4E-8C269F03BF04}"/>
            </a:ext>
          </a:extLst>
        </xdr:cNvPr>
        <xdr:cNvSpPr txBox="1"/>
      </xdr:nvSpPr>
      <xdr:spPr>
        <a:xfrm>
          <a:off x="5527040" y="12786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9A6FE1E-4186-4143-B48E-097C9CB9E1CF}"/>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2" name="テキスト ボックス 341">
          <a:extLst>
            <a:ext uri="{FF2B5EF4-FFF2-40B4-BE49-F238E27FC236}">
              <a16:creationId xmlns:a16="http://schemas.microsoft.com/office/drawing/2014/main" id="{EB4B645A-22A0-448C-8B9B-49BD1640E262}"/>
            </a:ext>
          </a:extLst>
        </xdr:cNvPr>
        <xdr:cNvSpPr txBox="1"/>
      </xdr:nvSpPr>
      <xdr:spPr>
        <a:xfrm>
          <a:off x="552704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BEE5EEAA-E6D4-4995-BCA0-372577AC1DA6}"/>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154940</xdr:rowOff>
    </xdr:from>
    <xdr:to>
      <xdr:col>54</xdr:col>
      <xdr:colOff>189865</xdr:colOff>
      <xdr:row>86</xdr:row>
      <xdr:rowOff>34925</xdr:rowOff>
    </xdr:to>
    <xdr:cxnSp macro="">
      <xdr:nvCxnSpPr>
        <xdr:cNvPr id="344" name="直線コネクタ 343">
          <a:extLst>
            <a:ext uri="{FF2B5EF4-FFF2-40B4-BE49-F238E27FC236}">
              <a16:creationId xmlns:a16="http://schemas.microsoft.com/office/drawing/2014/main" id="{115C7B78-50A0-4749-97F1-4355FBE62EE1}"/>
            </a:ext>
          </a:extLst>
        </xdr:cNvPr>
        <xdr:cNvCxnSpPr/>
      </xdr:nvCxnSpPr>
      <xdr:spPr>
        <a:xfrm flipV="1">
          <a:off x="9429115" y="13039090"/>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38735</xdr:rowOff>
    </xdr:from>
    <xdr:ext cx="469900" cy="259080"/>
    <xdr:sp macro="" textlink="">
      <xdr:nvSpPr>
        <xdr:cNvPr id="345" name="【公営住宅】&#10;一人当たり面積最小値テキスト">
          <a:extLst>
            <a:ext uri="{FF2B5EF4-FFF2-40B4-BE49-F238E27FC236}">
              <a16:creationId xmlns:a16="http://schemas.microsoft.com/office/drawing/2014/main" id="{CCC423B6-5FE5-45A4-9120-9BB528ED22ED}"/>
            </a:ext>
          </a:extLst>
        </xdr:cNvPr>
        <xdr:cNvSpPr txBox="1"/>
      </xdr:nvSpPr>
      <xdr:spPr>
        <a:xfrm>
          <a:off x="9467850" y="14243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34925</xdr:rowOff>
    </xdr:from>
    <xdr:to>
      <xdr:col>55</xdr:col>
      <xdr:colOff>88900</xdr:colOff>
      <xdr:row>86</xdr:row>
      <xdr:rowOff>34925</xdr:rowOff>
    </xdr:to>
    <xdr:cxnSp macro="">
      <xdr:nvCxnSpPr>
        <xdr:cNvPr id="346" name="直線コネクタ 345">
          <a:extLst>
            <a:ext uri="{FF2B5EF4-FFF2-40B4-BE49-F238E27FC236}">
              <a16:creationId xmlns:a16="http://schemas.microsoft.com/office/drawing/2014/main" id="{DA000178-86A1-445D-AEB5-3B9C57144E50}"/>
            </a:ext>
          </a:extLst>
        </xdr:cNvPr>
        <xdr:cNvCxnSpPr/>
      </xdr:nvCxnSpPr>
      <xdr:spPr>
        <a:xfrm>
          <a:off x="9359900" y="14239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100965</xdr:rowOff>
    </xdr:from>
    <xdr:ext cx="469900" cy="258445"/>
    <xdr:sp macro="" textlink="">
      <xdr:nvSpPr>
        <xdr:cNvPr id="347" name="【公営住宅】&#10;一人当たり面積最大値テキスト">
          <a:extLst>
            <a:ext uri="{FF2B5EF4-FFF2-40B4-BE49-F238E27FC236}">
              <a16:creationId xmlns:a16="http://schemas.microsoft.com/office/drawing/2014/main" id="{69EE5371-92BF-461F-8C19-0F0C50B3EE3A}"/>
            </a:ext>
          </a:extLst>
        </xdr:cNvPr>
        <xdr:cNvSpPr txBox="1"/>
      </xdr:nvSpPr>
      <xdr:spPr>
        <a:xfrm>
          <a:off x="9467850" y="12820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154940</xdr:rowOff>
    </xdr:from>
    <xdr:to>
      <xdr:col>55</xdr:col>
      <xdr:colOff>88900</xdr:colOff>
      <xdr:row>78</xdr:row>
      <xdr:rowOff>154940</xdr:rowOff>
    </xdr:to>
    <xdr:cxnSp macro="">
      <xdr:nvCxnSpPr>
        <xdr:cNvPr id="348" name="直線コネクタ 347">
          <a:extLst>
            <a:ext uri="{FF2B5EF4-FFF2-40B4-BE49-F238E27FC236}">
              <a16:creationId xmlns:a16="http://schemas.microsoft.com/office/drawing/2014/main" id="{92117F91-4112-451A-94B9-639F1ED2DED2}"/>
            </a:ext>
          </a:extLst>
        </xdr:cNvPr>
        <xdr:cNvCxnSpPr/>
      </xdr:nvCxnSpPr>
      <xdr:spPr>
        <a:xfrm>
          <a:off x="9359900" y="13039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49" name="【公営住宅】&#10;一人当たり面積平均値テキスト">
          <a:extLst>
            <a:ext uri="{FF2B5EF4-FFF2-40B4-BE49-F238E27FC236}">
              <a16:creationId xmlns:a16="http://schemas.microsoft.com/office/drawing/2014/main" id="{C63A47C6-DDF6-4913-A50C-38156D9A0CCC}"/>
            </a:ext>
          </a:extLst>
        </xdr:cNvPr>
        <xdr:cNvSpPr txBox="1"/>
      </xdr:nvSpPr>
      <xdr:spPr>
        <a:xfrm>
          <a:off x="9467850" y="13930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0" name="フローチャート: 判断 349">
          <a:extLst>
            <a:ext uri="{FF2B5EF4-FFF2-40B4-BE49-F238E27FC236}">
              <a16:creationId xmlns:a16="http://schemas.microsoft.com/office/drawing/2014/main" id="{C3373D27-AF20-449A-8EE0-6175F27A5707}"/>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20320</xdr:rowOff>
    </xdr:from>
    <xdr:to>
      <xdr:col>50</xdr:col>
      <xdr:colOff>165100</xdr:colOff>
      <xdr:row>85</xdr:row>
      <xdr:rowOff>121920</xdr:rowOff>
    </xdr:to>
    <xdr:sp macro="" textlink="">
      <xdr:nvSpPr>
        <xdr:cNvPr id="351" name="フローチャート: 判断 350">
          <a:extLst>
            <a:ext uri="{FF2B5EF4-FFF2-40B4-BE49-F238E27FC236}">
              <a16:creationId xmlns:a16="http://schemas.microsoft.com/office/drawing/2014/main" id="{C146A9E9-9D31-454B-B2EA-176201FCA5E6}"/>
            </a:ext>
          </a:extLst>
        </xdr:cNvPr>
        <xdr:cNvSpPr/>
      </xdr:nvSpPr>
      <xdr:spPr>
        <a:xfrm>
          <a:off x="8636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20955</xdr:rowOff>
    </xdr:from>
    <xdr:to>
      <xdr:col>46</xdr:col>
      <xdr:colOff>38100</xdr:colOff>
      <xdr:row>85</xdr:row>
      <xdr:rowOff>122555</xdr:rowOff>
    </xdr:to>
    <xdr:sp macro="" textlink="">
      <xdr:nvSpPr>
        <xdr:cNvPr id="352" name="フローチャート: 判断 351">
          <a:extLst>
            <a:ext uri="{FF2B5EF4-FFF2-40B4-BE49-F238E27FC236}">
              <a16:creationId xmlns:a16="http://schemas.microsoft.com/office/drawing/2014/main" id="{CE47C4A2-0A6F-4DEF-8185-CFF5E26DDA59}"/>
            </a:ext>
          </a:extLst>
        </xdr:cNvPr>
        <xdr:cNvSpPr/>
      </xdr:nvSpPr>
      <xdr:spPr>
        <a:xfrm>
          <a:off x="7842250" y="14060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34925</xdr:rowOff>
    </xdr:from>
    <xdr:to>
      <xdr:col>41</xdr:col>
      <xdr:colOff>101600</xdr:colOff>
      <xdr:row>85</xdr:row>
      <xdr:rowOff>136525</xdr:rowOff>
    </xdr:to>
    <xdr:sp macro="" textlink="">
      <xdr:nvSpPr>
        <xdr:cNvPr id="353" name="フローチャート: 判断 352">
          <a:extLst>
            <a:ext uri="{FF2B5EF4-FFF2-40B4-BE49-F238E27FC236}">
              <a16:creationId xmlns:a16="http://schemas.microsoft.com/office/drawing/2014/main" id="{5271385C-6AAF-4725-A3C0-7B18097B0C48}"/>
            </a:ext>
          </a:extLst>
        </xdr:cNvPr>
        <xdr:cNvSpPr/>
      </xdr:nvSpPr>
      <xdr:spPr>
        <a:xfrm>
          <a:off x="702945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17780</xdr:rowOff>
    </xdr:from>
    <xdr:to>
      <xdr:col>36</xdr:col>
      <xdr:colOff>165100</xdr:colOff>
      <xdr:row>85</xdr:row>
      <xdr:rowOff>119380</xdr:rowOff>
    </xdr:to>
    <xdr:sp macro="" textlink="">
      <xdr:nvSpPr>
        <xdr:cNvPr id="354" name="フローチャート: 判断 353">
          <a:extLst>
            <a:ext uri="{FF2B5EF4-FFF2-40B4-BE49-F238E27FC236}">
              <a16:creationId xmlns:a16="http://schemas.microsoft.com/office/drawing/2014/main" id="{E64F5116-4199-4662-85FA-1B56AB7035DB}"/>
            </a:ext>
          </a:extLst>
        </xdr:cNvPr>
        <xdr:cNvSpPr/>
      </xdr:nvSpPr>
      <xdr:spPr>
        <a:xfrm>
          <a:off x="6235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B8479D70-7A46-4E96-A413-7F301D44743B}"/>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BF50154F-AB8C-4DCC-BA2E-17EE0A806F82}"/>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5BCD4154-1EC0-4E1E-BCA8-1721482776EF}"/>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E587352B-7A3C-4AB0-BF2C-23C4A5821F62}"/>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4D51B73A-5E8C-4401-B78F-1CD44F3242FC}"/>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92710</xdr:rowOff>
    </xdr:from>
    <xdr:to>
      <xdr:col>55</xdr:col>
      <xdr:colOff>50800</xdr:colOff>
      <xdr:row>86</xdr:row>
      <xdr:rowOff>22860</xdr:rowOff>
    </xdr:to>
    <xdr:sp macro="" textlink="">
      <xdr:nvSpPr>
        <xdr:cNvPr id="360" name="楕円 359">
          <a:extLst>
            <a:ext uri="{FF2B5EF4-FFF2-40B4-BE49-F238E27FC236}">
              <a16:creationId xmlns:a16="http://schemas.microsoft.com/office/drawing/2014/main" id="{E00CEBDC-8883-4C78-A46D-DE1012C0D4EB}"/>
            </a:ext>
          </a:extLst>
        </xdr:cNvPr>
        <xdr:cNvSpPr/>
      </xdr:nvSpPr>
      <xdr:spPr>
        <a:xfrm>
          <a:off x="9398000" y="14132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11430</xdr:rowOff>
    </xdr:from>
    <xdr:ext cx="469900" cy="259080"/>
    <xdr:sp macro="" textlink="">
      <xdr:nvSpPr>
        <xdr:cNvPr id="361" name="【公営住宅】&#10;一人当たり面積該当値テキスト">
          <a:extLst>
            <a:ext uri="{FF2B5EF4-FFF2-40B4-BE49-F238E27FC236}">
              <a16:creationId xmlns:a16="http://schemas.microsoft.com/office/drawing/2014/main" id="{9AD2DE18-0B81-4375-9A98-2417F10D22AD}"/>
            </a:ext>
          </a:extLst>
        </xdr:cNvPr>
        <xdr:cNvSpPr txBox="1"/>
      </xdr:nvSpPr>
      <xdr:spPr>
        <a:xfrm>
          <a:off x="9467850" y="14051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92710</xdr:rowOff>
    </xdr:from>
    <xdr:to>
      <xdr:col>50</xdr:col>
      <xdr:colOff>165100</xdr:colOff>
      <xdr:row>86</xdr:row>
      <xdr:rowOff>22860</xdr:rowOff>
    </xdr:to>
    <xdr:sp macro="" textlink="">
      <xdr:nvSpPr>
        <xdr:cNvPr id="362" name="楕円 361">
          <a:extLst>
            <a:ext uri="{FF2B5EF4-FFF2-40B4-BE49-F238E27FC236}">
              <a16:creationId xmlns:a16="http://schemas.microsoft.com/office/drawing/2014/main" id="{D4005C02-99AD-4EA2-A843-7A47AF764D6B}"/>
            </a:ext>
          </a:extLst>
        </xdr:cNvPr>
        <xdr:cNvSpPr/>
      </xdr:nvSpPr>
      <xdr:spPr>
        <a:xfrm>
          <a:off x="8636000" y="14132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143510</xdr:rowOff>
    </xdr:from>
    <xdr:to>
      <xdr:col>55</xdr:col>
      <xdr:colOff>0</xdr:colOff>
      <xdr:row>85</xdr:row>
      <xdr:rowOff>143510</xdr:rowOff>
    </xdr:to>
    <xdr:cxnSp macro="">
      <xdr:nvCxnSpPr>
        <xdr:cNvPr id="363" name="直線コネクタ 362">
          <a:extLst>
            <a:ext uri="{FF2B5EF4-FFF2-40B4-BE49-F238E27FC236}">
              <a16:creationId xmlns:a16="http://schemas.microsoft.com/office/drawing/2014/main" id="{6C58BC99-7426-4D91-9BAD-642B8166F793}"/>
            </a:ext>
          </a:extLst>
        </xdr:cNvPr>
        <xdr:cNvCxnSpPr/>
      </xdr:nvCxnSpPr>
      <xdr:spPr>
        <a:xfrm>
          <a:off x="8686800" y="1418336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92710</xdr:rowOff>
    </xdr:from>
    <xdr:to>
      <xdr:col>46</xdr:col>
      <xdr:colOff>38100</xdr:colOff>
      <xdr:row>86</xdr:row>
      <xdr:rowOff>22860</xdr:rowOff>
    </xdr:to>
    <xdr:sp macro="" textlink="">
      <xdr:nvSpPr>
        <xdr:cNvPr id="364" name="楕円 363">
          <a:extLst>
            <a:ext uri="{FF2B5EF4-FFF2-40B4-BE49-F238E27FC236}">
              <a16:creationId xmlns:a16="http://schemas.microsoft.com/office/drawing/2014/main" id="{CD3781EA-8D9E-432D-9339-7271AB1EC124}"/>
            </a:ext>
          </a:extLst>
        </xdr:cNvPr>
        <xdr:cNvSpPr/>
      </xdr:nvSpPr>
      <xdr:spPr>
        <a:xfrm>
          <a:off x="7842250" y="14132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143510</xdr:rowOff>
    </xdr:from>
    <xdr:to>
      <xdr:col>50</xdr:col>
      <xdr:colOff>114300</xdr:colOff>
      <xdr:row>85</xdr:row>
      <xdr:rowOff>143510</xdr:rowOff>
    </xdr:to>
    <xdr:cxnSp macro="">
      <xdr:nvCxnSpPr>
        <xdr:cNvPr id="365" name="直線コネクタ 364">
          <a:extLst>
            <a:ext uri="{FF2B5EF4-FFF2-40B4-BE49-F238E27FC236}">
              <a16:creationId xmlns:a16="http://schemas.microsoft.com/office/drawing/2014/main" id="{51D0E4A0-7704-46F7-9BB1-3254BE782545}"/>
            </a:ext>
          </a:extLst>
        </xdr:cNvPr>
        <xdr:cNvCxnSpPr/>
      </xdr:nvCxnSpPr>
      <xdr:spPr>
        <a:xfrm flipV="1">
          <a:off x="7886700" y="141833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93345</xdr:rowOff>
    </xdr:from>
    <xdr:to>
      <xdr:col>41</xdr:col>
      <xdr:colOff>101600</xdr:colOff>
      <xdr:row>86</xdr:row>
      <xdr:rowOff>23495</xdr:rowOff>
    </xdr:to>
    <xdr:sp macro="" textlink="">
      <xdr:nvSpPr>
        <xdr:cNvPr id="366" name="楕円 365">
          <a:extLst>
            <a:ext uri="{FF2B5EF4-FFF2-40B4-BE49-F238E27FC236}">
              <a16:creationId xmlns:a16="http://schemas.microsoft.com/office/drawing/2014/main" id="{46B35566-1F30-4204-9411-A7B874CAD246}"/>
            </a:ext>
          </a:extLst>
        </xdr:cNvPr>
        <xdr:cNvSpPr/>
      </xdr:nvSpPr>
      <xdr:spPr>
        <a:xfrm>
          <a:off x="7029450" y="14133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143510</xdr:rowOff>
    </xdr:from>
    <xdr:to>
      <xdr:col>45</xdr:col>
      <xdr:colOff>177800</xdr:colOff>
      <xdr:row>85</xdr:row>
      <xdr:rowOff>144145</xdr:rowOff>
    </xdr:to>
    <xdr:cxnSp macro="">
      <xdr:nvCxnSpPr>
        <xdr:cNvPr id="367" name="直線コネクタ 366">
          <a:extLst>
            <a:ext uri="{FF2B5EF4-FFF2-40B4-BE49-F238E27FC236}">
              <a16:creationId xmlns:a16="http://schemas.microsoft.com/office/drawing/2014/main" id="{A05FB0FF-4E29-4A64-A708-6AE8A8D207B2}"/>
            </a:ext>
          </a:extLst>
        </xdr:cNvPr>
        <xdr:cNvCxnSpPr/>
      </xdr:nvCxnSpPr>
      <xdr:spPr>
        <a:xfrm flipV="1">
          <a:off x="7080250" y="1418336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93345</xdr:rowOff>
    </xdr:from>
    <xdr:to>
      <xdr:col>36</xdr:col>
      <xdr:colOff>165100</xdr:colOff>
      <xdr:row>86</xdr:row>
      <xdr:rowOff>23495</xdr:rowOff>
    </xdr:to>
    <xdr:sp macro="" textlink="">
      <xdr:nvSpPr>
        <xdr:cNvPr id="368" name="楕円 367">
          <a:extLst>
            <a:ext uri="{FF2B5EF4-FFF2-40B4-BE49-F238E27FC236}">
              <a16:creationId xmlns:a16="http://schemas.microsoft.com/office/drawing/2014/main" id="{D486A723-A93E-42F8-9946-E4F8E87EE188}"/>
            </a:ext>
          </a:extLst>
        </xdr:cNvPr>
        <xdr:cNvSpPr/>
      </xdr:nvSpPr>
      <xdr:spPr>
        <a:xfrm>
          <a:off x="6235700" y="14133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144145</xdr:rowOff>
    </xdr:from>
    <xdr:to>
      <xdr:col>41</xdr:col>
      <xdr:colOff>50800</xdr:colOff>
      <xdr:row>85</xdr:row>
      <xdr:rowOff>144145</xdr:rowOff>
    </xdr:to>
    <xdr:cxnSp macro="">
      <xdr:nvCxnSpPr>
        <xdr:cNvPr id="369" name="直線コネクタ 368">
          <a:extLst>
            <a:ext uri="{FF2B5EF4-FFF2-40B4-BE49-F238E27FC236}">
              <a16:creationId xmlns:a16="http://schemas.microsoft.com/office/drawing/2014/main" id="{26F20D1E-C57E-4CCF-840F-F814CEBE4639}"/>
            </a:ext>
          </a:extLst>
        </xdr:cNvPr>
        <xdr:cNvCxnSpPr/>
      </xdr:nvCxnSpPr>
      <xdr:spPr>
        <a:xfrm>
          <a:off x="6286500" y="141839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138430</xdr:rowOff>
    </xdr:from>
    <xdr:ext cx="469900" cy="259080"/>
    <xdr:sp macro="" textlink="">
      <xdr:nvSpPr>
        <xdr:cNvPr id="370" name="n_1aveValue【公営住宅】&#10;一人当たり面積">
          <a:extLst>
            <a:ext uri="{FF2B5EF4-FFF2-40B4-BE49-F238E27FC236}">
              <a16:creationId xmlns:a16="http://schemas.microsoft.com/office/drawing/2014/main" id="{26F55A62-D83E-43B7-BDA6-5BBAEF79A4C8}"/>
            </a:ext>
          </a:extLst>
        </xdr:cNvPr>
        <xdr:cNvSpPr txBox="1"/>
      </xdr:nvSpPr>
      <xdr:spPr>
        <a:xfrm>
          <a:off x="8458200" y="13848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139065</xdr:rowOff>
    </xdr:from>
    <xdr:ext cx="469265" cy="259080"/>
    <xdr:sp macro="" textlink="">
      <xdr:nvSpPr>
        <xdr:cNvPr id="371" name="n_2aveValue【公営住宅】&#10;一人当たり面積">
          <a:extLst>
            <a:ext uri="{FF2B5EF4-FFF2-40B4-BE49-F238E27FC236}">
              <a16:creationId xmlns:a16="http://schemas.microsoft.com/office/drawing/2014/main" id="{B9F2DF91-42A0-487B-9725-A72FAD9146A4}"/>
            </a:ext>
          </a:extLst>
        </xdr:cNvPr>
        <xdr:cNvSpPr txBox="1"/>
      </xdr:nvSpPr>
      <xdr:spPr>
        <a:xfrm>
          <a:off x="7677150" y="13848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153035</xdr:rowOff>
    </xdr:from>
    <xdr:ext cx="469265" cy="259080"/>
    <xdr:sp macro="" textlink="">
      <xdr:nvSpPr>
        <xdr:cNvPr id="372" name="n_3aveValue【公営住宅】&#10;一人当たり面積">
          <a:extLst>
            <a:ext uri="{FF2B5EF4-FFF2-40B4-BE49-F238E27FC236}">
              <a16:creationId xmlns:a16="http://schemas.microsoft.com/office/drawing/2014/main" id="{BB4463BA-91F7-4F30-BC44-A82E0D3611B1}"/>
            </a:ext>
          </a:extLst>
        </xdr:cNvPr>
        <xdr:cNvSpPr txBox="1"/>
      </xdr:nvSpPr>
      <xdr:spPr>
        <a:xfrm>
          <a:off x="6864350" y="13862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135890</xdr:rowOff>
    </xdr:from>
    <xdr:ext cx="469265" cy="259080"/>
    <xdr:sp macro="" textlink="">
      <xdr:nvSpPr>
        <xdr:cNvPr id="373" name="n_4aveValue【公営住宅】&#10;一人当たり面積">
          <a:extLst>
            <a:ext uri="{FF2B5EF4-FFF2-40B4-BE49-F238E27FC236}">
              <a16:creationId xmlns:a16="http://schemas.microsoft.com/office/drawing/2014/main" id="{23DBE830-2B38-41E4-8F4A-AF4BCA91F0E3}"/>
            </a:ext>
          </a:extLst>
        </xdr:cNvPr>
        <xdr:cNvSpPr txBox="1"/>
      </xdr:nvSpPr>
      <xdr:spPr>
        <a:xfrm>
          <a:off x="6070600" y="13845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13970</xdr:rowOff>
    </xdr:from>
    <xdr:ext cx="469900" cy="259080"/>
    <xdr:sp macro="" textlink="">
      <xdr:nvSpPr>
        <xdr:cNvPr id="374" name="n_1mainValue【公営住宅】&#10;一人当たり面積">
          <a:extLst>
            <a:ext uri="{FF2B5EF4-FFF2-40B4-BE49-F238E27FC236}">
              <a16:creationId xmlns:a16="http://schemas.microsoft.com/office/drawing/2014/main" id="{0102BCE0-901F-45FC-ABEC-834A24AA9FCF}"/>
            </a:ext>
          </a:extLst>
        </xdr:cNvPr>
        <xdr:cNvSpPr txBox="1"/>
      </xdr:nvSpPr>
      <xdr:spPr>
        <a:xfrm>
          <a:off x="845820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13970</xdr:rowOff>
    </xdr:from>
    <xdr:ext cx="469265" cy="259080"/>
    <xdr:sp macro="" textlink="">
      <xdr:nvSpPr>
        <xdr:cNvPr id="375" name="n_2mainValue【公営住宅】&#10;一人当たり面積">
          <a:extLst>
            <a:ext uri="{FF2B5EF4-FFF2-40B4-BE49-F238E27FC236}">
              <a16:creationId xmlns:a16="http://schemas.microsoft.com/office/drawing/2014/main" id="{66CE7A8E-693D-4058-8532-026FA07C1CA0}"/>
            </a:ext>
          </a:extLst>
        </xdr:cNvPr>
        <xdr:cNvSpPr txBox="1"/>
      </xdr:nvSpPr>
      <xdr:spPr>
        <a:xfrm>
          <a:off x="7677150" y="1421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14605</xdr:rowOff>
    </xdr:from>
    <xdr:ext cx="469265" cy="259080"/>
    <xdr:sp macro="" textlink="">
      <xdr:nvSpPr>
        <xdr:cNvPr id="376" name="n_3mainValue【公営住宅】&#10;一人当たり面積">
          <a:extLst>
            <a:ext uri="{FF2B5EF4-FFF2-40B4-BE49-F238E27FC236}">
              <a16:creationId xmlns:a16="http://schemas.microsoft.com/office/drawing/2014/main" id="{9F829826-24EA-4C72-9F26-40F83224D44C}"/>
            </a:ext>
          </a:extLst>
        </xdr:cNvPr>
        <xdr:cNvSpPr txBox="1"/>
      </xdr:nvSpPr>
      <xdr:spPr>
        <a:xfrm>
          <a:off x="6864350" y="14219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14605</xdr:rowOff>
    </xdr:from>
    <xdr:ext cx="469265" cy="259080"/>
    <xdr:sp macro="" textlink="">
      <xdr:nvSpPr>
        <xdr:cNvPr id="377" name="n_4mainValue【公営住宅】&#10;一人当たり面積">
          <a:extLst>
            <a:ext uri="{FF2B5EF4-FFF2-40B4-BE49-F238E27FC236}">
              <a16:creationId xmlns:a16="http://schemas.microsoft.com/office/drawing/2014/main" id="{018BD4AF-C2C9-40B4-94E0-AFC20AAFDD92}"/>
            </a:ext>
          </a:extLst>
        </xdr:cNvPr>
        <xdr:cNvSpPr txBox="1"/>
      </xdr:nvSpPr>
      <xdr:spPr>
        <a:xfrm>
          <a:off x="6070600" y="14219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F400978-4D20-4FE0-AFF8-D0D78995433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8B7260A-A557-414D-A046-D94BA6F8AAC0}"/>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01D07C6-5B1A-476B-BD1C-ACF8194F1D4E}"/>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BA0861D3-1248-4386-AC23-8A6753B7371A}"/>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93F8FF7-E683-452A-8C23-C44C8144BF1B}"/>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1EF265BA-5553-477C-A911-C1597B10AEAE}"/>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B010387-3B59-4E25-8ABE-2345B650E1F7}"/>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1F38E6F-5C57-4128-B376-D8BEDC183076}"/>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E136BA35-8531-45E0-93CC-6CE9493A1AB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C3F57BD5-CB0D-43D1-9DA2-E847FFEA9031}"/>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F978647-EED2-4950-B9A9-FAB3EAB7C53F}"/>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7AE73309-260A-4DDE-AB41-D702C7E27791}"/>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6F66DD15-7879-4E51-BD28-D3DF5001C322}"/>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F8FA7CAE-4284-49AB-A246-F9AF0D338460}"/>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A479C1E-456D-4F92-8A81-A76916C78DB9}"/>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BDBD67C4-242C-4185-82D9-614F9178C709}"/>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5338463-D3DA-45A0-B29E-527D3515A823}"/>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55D3567-4FDF-47AC-B6E6-CFDA8021EA5C}"/>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689B43E-9ECE-4DF7-B9A1-DC023921D408}"/>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4991D680-8933-4A54-9931-E27EC1C94537}"/>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2454466-B7C6-483B-A52F-9CAF097E7BF6}"/>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F1B8B91-704F-4A0C-95D6-A2578DBFF79C}"/>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68C88361-EE10-4725-B7D3-B92BB4127743}"/>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51B60E3-E1B3-4644-BDD8-DF6A921F19B8}"/>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2" name="テキスト ボックス 401">
          <a:extLst>
            <a:ext uri="{FF2B5EF4-FFF2-40B4-BE49-F238E27FC236}">
              <a16:creationId xmlns:a16="http://schemas.microsoft.com/office/drawing/2014/main" id="{8BF484B2-C643-4DE3-B10A-C0B7AC98C72D}"/>
            </a:ext>
          </a:extLst>
        </xdr:cNvPr>
        <xdr:cNvSpPr txBox="1"/>
      </xdr:nvSpPr>
      <xdr:spPr>
        <a:xfrm>
          <a:off x="111696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1B9A0A8E-2401-401A-87BE-E2E1C43B3460}"/>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4" name="テキスト ボックス 403">
          <a:extLst>
            <a:ext uri="{FF2B5EF4-FFF2-40B4-BE49-F238E27FC236}">
              <a16:creationId xmlns:a16="http://schemas.microsoft.com/office/drawing/2014/main" id="{7A567068-FD1C-47EA-9E7D-E952A2084197}"/>
            </a:ext>
          </a:extLst>
        </xdr:cNvPr>
        <xdr:cNvSpPr txBox="1"/>
      </xdr:nvSpPr>
      <xdr:spPr>
        <a:xfrm>
          <a:off x="10797540" y="721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74A34DE7-9709-4FE8-8FDD-C79FF917825C}"/>
            </a:ext>
          </a:extLst>
        </xdr:cNvPr>
        <xdr:cNvCxnSpPr/>
      </xdr:nvCxnSpPr>
      <xdr:spPr>
        <a:xfrm>
          <a:off x="11207750" y="6978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406" name="テキスト ボックス 405">
          <a:extLst>
            <a:ext uri="{FF2B5EF4-FFF2-40B4-BE49-F238E27FC236}">
              <a16:creationId xmlns:a16="http://schemas.microsoft.com/office/drawing/2014/main" id="{8B60C021-82D1-4754-A5D8-A447A52FB01B}"/>
            </a:ext>
          </a:extLst>
        </xdr:cNvPr>
        <xdr:cNvSpPr txBox="1"/>
      </xdr:nvSpPr>
      <xdr:spPr>
        <a:xfrm>
          <a:off x="1079754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738166A3-E382-4F5A-A7D8-77AC03D4B3D3}"/>
            </a:ext>
          </a:extLst>
        </xdr:cNvPr>
        <xdr:cNvCxnSpPr/>
      </xdr:nvCxnSpPr>
      <xdr:spPr>
        <a:xfrm>
          <a:off x="11207750" y="6610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08" name="テキスト ボックス 407">
          <a:extLst>
            <a:ext uri="{FF2B5EF4-FFF2-40B4-BE49-F238E27FC236}">
              <a16:creationId xmlns:a16="http://schemas.microsoft.com/office/drawing/2014/main" id="{48BF4B66-4EC7-4702-82B5-24317BE3BA22}"/>
            </a:ext>
          </a:extLst>
        </xdr:cNvPr>
        <xdr:cNvSpPr txBox="1"/>
      </xdr:nvSpPr>
      <xdr:spPr>
        <a:xfrm>
          <a:off x="10842625" y="6474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6BAD62A8-2625-4073-A0B9-6EB13BB8F658}"/>
            </a:ext>
          </a:extLst>
        </xdr:cNvPr>
        <xdr:cNvCxnSpPr/>
      </xdr:nvCxnSpPr>
      <xdr:spPr>
        <a:xfrm>
          <a:off x="11207750" y="624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0" name="テキスト ボックス 409">
          <a:extLst>
            <a:ext uri="{FF2B5EF4-FFF2-40B4-BE49-F238E27FC236}">
              <a16:creationId xmlns:a16="http://schemas.microsoft.com/office/drawing/2014/main" id="{C8C4CA4D-DBA8-4881-8F19-8F5E54503FBF}"/>
            </a:ext>
          </a:extLst>
        </xdr:cNvPr>
        <xdr:cNvSpPr txBox="1"/>
      </xdr:nvSpPr>
      <xdr:spPr>
        <a:xfrm>
          <a:off x="108426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8DD3D74-8BFF-4B41-B24E-B6CCCD85075D}"/>
            </a:ext>
          </a:extLst>
        </xdr:cNvPr>
        <xdr:cNvCxnSpPr/>
      </xdr:nvCxnSpPr>
      <xdr:spPr>
        <a:xfrm>
          <a:off x="11207750" y="5880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2" name="テキスト ボックス 411">
          <a:extLst>
            <a:ext uri="{FF2B5EF4-FFF2-40B4-BE49-F238E27FC236}">
              <a16:creationId xmlns:a16="http://schemas.microsoft.com/office/drawing/2014/main" id="{CA0D1454-C2BC-4FFD-A720-5C3FC2D2AB58}"/>
            </a:ext>
          </a:extLst>
        </xdr:cNvPr>
        <xdr:cNvSpPr txBox="1"/>
      </xdr:nvSpPr>
      <xdr:spPr>
        <a:xfrm>
          <a:off x="108426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8209BEF2-A293-46A5-96AC-625571010368}"/>
            </a:ext>
          </a:extLst>
        </xdr:cNvPr>
        <xdr:cNvCxnSpPr/>
      </xdr:nvCxnSpPr>
      <xdr:spPr>
        <a:xfrm>
          <a:off x="11207750" y="551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8445"/>
    <xdr:sp macro="" textlink="">
      <xdr:nvSpPr>
        <xdr:cNvPr id="414" name="テキスト ボックス 413">
          <a:extLst>
            <a:ext uri="{FF2B5EF4-FFF2-40B4-BE49-F238E27FC236}">
              <a16:creationId xmlns:a16="http://schemas.microsoft.com/office/drawing/2014/main" id="{B84F85B0-DC1D-4737-A660-61272E8132A0}"/>
            </a:ext>
          </a:extLst>
        </xdr:cNvPr>
        <xdr:cNvSpPr txBox="1"/>
      </xdr:nvSpPr>
      <xdr:spPr>
        <a:xfrm>
          <a:off x="10842625" y="5375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CC72FFD1-6409-4209-92B7-3E8EF6E326D7}"/>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8455" cy="259080"/>
    <xdr:sp macro="" textlink="">
      <xdr:nvSpPr>
        <xdr:cNvPr id="416" name="テキスト ボックス 415">
          <a:extLst>
            <a:ext uri="{FF2B5EF4-FFF2-40B4-BE49-F238E27FC236}">
              <a16:creationId xmlns:a16="http://schemas.microsoft.com/office/drawing/2014/main" id="{E6724D41-7D9C-4B3C-B6B5-D17C96E2F3AF}"/>
            </a:ext>
          </a:extLst>
        </xdr:cNvPr>
        <xdr:cNvSpPr txBox="1"/>
      </xdr:nvSpPr>
      <xdr:spPr>
        <a:xfrm>
          <a:off x="10906760" y="500761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4E35512-C11E-4103-9703-4F7A0A2598B5}"/>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146685</xdr:rowOff>
    </xdr:from>
    <xdr:to>
      <xdr:col>85</xdr:col>
      <xdr:colOff>126365</xdr:colOff>
      <xdr:row>42</xdr:row>
      <xdr:rowOff>38100</xdr:rowOff>
    </xdr:to>
    <xdr:cxnSp macro="">
      <xdr:nvCxnSpPr>
        <xdr:cNvPr id="418" name="直線コネクタ 417">
          <a:extLst>
            <a:ext uri="{FF2B5EF4-FFF2-40B4-BE49-F238E27FC236}">
              <a16:creationId xmlns:a16="http://schemas.microsoft.com/office/drawing/2014/main" id="{3D9A2037-F1BA-4713-8904-7234361B074D}"/>
            </a:ext>
          </a:extLst>
        </xdr:cNvPr>
        <xdr:cNvCxnSpPr/>
      </xdr:nvCxnSpPr>
      <xdr:spPr>
        <a:xfrm flipV="1">
          <a:off x="14699615" y="543623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8445"/>
    <xdr:sp macro="" textlink="">
      <xdr:nvSpPr>
        <xdr:cNvPr id="419" name="【認定こども園・幼稚園・保育所】&#10;有形固定資産減価償却率最小値テキスト">
          <a:extLst>
            <a:ext uri="{FF2B5EF4-FFF2-40B4-BE49-F238E27FC236}">
              <a16:creationId xmlns:a16="http://schemas.microsoft.com/office/drawing/2014/main" id="{5A45F0EC-4531-44CB-A5B2-801D4B4A0955}"/>
            </a:ext>
          </a:extLst>
        </xdr:cNvPr>
        <xdr:cNvSpPr txBox="1"/>
      </xdr:nvSpPr>
      <xdr:spPr>
        <a:xfrm>
          <a:off x="14738350" y="6982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E14388FF-2D80-4108-BFD2-C34434E8D58E}"/>
            </a:ext>
          </a:extLst>
        </xdr:cNvPr>
        <xdr:cNvCxnSpPr/>
      </xdr:nvCxnSpPr>
      <xdr:spPr>
        <a:xfrm>
          <a:off x="1461135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93345</xdr:rowOff>
    </xdr:from>
    <xdr:ext cx="405130" cy="259080"/>
    <xdr:sp macro="" textlink="">
      <xdr:nvSpPr>
        <xdr:cNvPr id="421" name="【認定こども園・幼稚園・保育所】&#10;有形固定資産減価償却率最大値テキスト">
          <a:extLst>
            <a:ext uri="{FF2B5EF4-FFF2-40B4-BE49-F238E27FC236}">
              <a16:creationId xmlns:a16="http://schemas.microsoft.com/office/drawing/2014/main" id="{4DAA87C9-D2C7-45F4-BE2F-4DF72CFFE259}"/>
            </a:ext>
          </a:extLst>
        </xdr:cNvPr>
        <xdr:cNvSpPr txBox="1"/>
      </xdr:nvSpPr>
      <xdr:spPr>
        <a:xfrm>
          <a:off x="14738350" y="5217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1EE9004-68CE-4151-B974-7F71259181D9}"/>
            </a:ext>
          </a:extLst>
        </xdr:cNvPr>
        <xdr:cNvCxnSpPr/>
      </xdr:nvCxnSpPr>
      <xdr:spPr>
        <a:xfrm>
          <a:off x="14611350" y="5436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145415</xdr:rowOff>
    </xdr:from>
    <xdr:ext cx="405130" cy="258445"/>
    <xdr:sp macro="" textlink="">
      <xdr:nvSpPr>
        <xdr:cNvPr id="423" name="【認定こども園・幼稚園・保育所】&#10;有形固定資産減価償却率平均値テキスト">
          <a:extLst>
            <a:ext uri="{FF2B5EF4-FFF2-40B4-BE49-F238E27FC236}">
              <a16:creationId xmlns:a16="http://schemas.microsoft.com/office/drawing/2014/main" id="{BA3D9516-44CB-44DF-A6CB-348ECA879336}"/>
            </a:ext>
          </a:extLst>
        </xdr:cNvPr>
        <xdr:cNvSpPr txBox="1"/>
      </xdr:nvSpPr>
      <xdr:spPr>
        <a:xfrm>
          <a:off x="14738350" y="59302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4DB0A83-AA18-4BD3-A0F6-84AB9305AC4F}"/>
            </a:ext>
          </a:extLst>
        </xdr:cNvPr>
        <xdr:cNvSpPr/>
      </xdr:nvSpPr>
      <xdr:spPr>
        <a:xfrm>
          <a:off x="14649450" y="6072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A9F44116-75BF-4637-A9FD-B81499EB9040}"/>
            </a:ext>
          </a:extLst>
        </xdr:cNvPr>
        <xdr:cNvSpPr/>
      </xdr:nvSpPr>
      <xdr:spPr>
        <a:xfrm>
          <a:off x="13887450" y="6072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8AD7988A-0C7E-4EE0-B3F3-942EE210DC1C}"/>
            </a:ext>
          </a:extLst>
        </xdr:cNvPr>
        <xdr:cNvSpPr/>
      </xdr:nvSpPr>
      <xdr:spPr>
        <a:xfrm>
          <a:off x="13093700" y="609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1093C20B-17BD-452D-86DD-FFC88CA34E9E}"/>
            </a:ext>
          </a:extLst>
        </xdr:cNvPr>
        <xdr:cNvSpPr/>
      </xdr:nvSpPr>
      <xdr:spPr>
        <a:xfrm>
          <a:off x="12299950" y="60953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EA194BD5-61F3-47D3-841A-65E277699C91}"/>
            </a:ext>
          </a:extLst>
        </xdr:cNvPr>
        <xdr:cNvSpPr/>
      </xdr:nvSpPr>
      <xdr:spPr>
        <a:xfrm>
          <a:off x="1148715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D687DE1D-1F01-4A06-8D54-1919F312BF2F}"/>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CF825935-DCFB-4086-BCCC-07D9536790B0}"/>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9900EC45-91CE-4D39-8C2A-CE6BD396849A}"/>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3E04CE33-7FAD-48C7-9E95-858112B4F57F}"/>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EB6EA9CC-1579-402E-BEF6-0CE1B1C8285B}"/>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34" name="楕円 433">
          <a:extLst>
            <a:ext uri="{FF2B5EF4-FFF2-40B4-BE49-F238E27FC236}">
              <a16:creationId xmlns:a16="http://schemas.microsoft.com/office/drawing/2014/main" id="{5E529482-8324-45A7-BB4D-DF1BFC6845C2}"/>
            </a:ext>
          </a:extLst>
        </xdr:cNvPr>
        <xdr:cNvSpPr/>
      </xdr:nvSpPr>
      <xdr:spPr>
        <a:xfrm>
          <a:off x="14649450" y="6297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167640</xdr:rowOff>
    </xdr:from>
    <xdr:ext cx="405130" cy="258445"/>
    <xdr:sp macro="" textlink="">
      <xdr:nvSpPr>
        <xdr:cNvPr id="435" name="【認定こども園・幼稚園・保育所】&#10;有形固定資産減価償却率該当値テキスト">
          <a:extLst>
            <a:ext uri="{FF2B5EF4-FFF2-40B4-BE49-F238E27FC236}">
              <a16:creationId xmlns:a16="http://schemas.microsoft.com/office/drawing/2014/main" id="{024664F5-EC61-4A5F-9434-612C452CAF41}"/>
            </a:ext>
          </a:extLst>
        </xdr:cNvPr>
        <xdr:cNvSpPr txBox="1"/>
      </xdr:nvSpPr>
      <xdr:spPr>
        <a:xfrm>
          <a:off x="14738350" y="6282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436" name="楕円 435">
          <a:extLst>
            <a:ext uri="{FF2B5EF4-FFF2-40B4-BE49-F238E27FC236}">
              <a16:creationId xmlns:a16="http://schemas.microsoft.com/office/drawing/2014/main" id="{2D79E652-6F8A-41E4-9F08-9717D31A05B8}"/>
            </a:ext>
          </a:extLst>
        </xdr:cNvPr>
        <xdr:cNvSpPr/>
      </xdr:nvSpPr>
      <xdr:spPr>
        <a:xfrm>
          <a:off x="13887450" y="6262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68580</xdr:rowOff>
    </xdr:to>
    <xdr:cxnSp macro="">
      <xdr:nvCxnSpPr>
        <xdr:cNvPr id="437" name="直線コネクタ 436">
          <a:extLst>
            <a:ext uri="{FF2B5EF4-FFF2-40B4-BE49-F238E27FC236}">
              <a16:creationId xmlns:a16="http://schemas.microsoft.com/office/drawing/2014/main" id="{E97B0457-4CCA-454F-8026-B7F3BCEE4751}"/>
            </a:ext>
          </a:extLst>
        </xdr:cNvPr>
        <xdr:cNvCxnSpPr/>
      </xdr:nvCxnSpPr>
      <xdr:spPr>
        <a:xfrm>
          <a:off x="13938250" y="6306820"/>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8" name="楕円 437">
          <a:extLst>
            <a:ext uri="{FF2B5EF4-FFF2-40B4-BE49-F238E27FC236}">
              <a16:creationId xmlns:a16="http://schemas.microsoft.com/office/drawing/2014/main" id="{7259D1B3-08C5-4731-9E32-7C3F4584F1D6}"/>
            </a:ext>
          </a:extLst>
        </xdr:cNvPr>
        <xdr:cNvSpPr/>
      </xdr:nvSpPr>
      <xdr:spPr>
        <a:xfrm>
          <a:off x="13093700" y="6212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26670</xdr:rowOff>
    </xdr:to>
    <xdr:cxnSp macro="">
      <xdr:nvCxnSpPr>
        <xdr:cNvPr id="439" name="直線コネクタ 438">
          <a:extLst>
            <a:ext uri="{FF2B5EF4-FFF2-40B4-BE49-F238E27FC236}">
              <a16:creationId xmlns:a16="http://schemas.microsoft.com/office/drawing/2014/main" id="{2E421083-0D04-489B-949F-C4DA916BD497}"/>
            </a:ext>
          </a:extLst>
        </xdr:cNvPr>
        <xdr:cNvCxnSpPr/>
      </xdr:nvCxnSpPr>
      <xdr:spPr>
        <a:xfrm>
          <a:off x="13144500" y="6263640"/>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40" name="楕円 439">
          <a:extLst>
            <a:ext uri="{FF2B5EF4-FFF2-40B4-BE49-F238E27FC236}">
              <a16:creationId xmlns:a16="http://schemas.microsoft.com/office/drawing/2014/main" id="{B823BB2C-33EC-4D6A-A0D4-D6E94804E655}"/>
            </a:ext>
          </a:extLst>
        </xdr:cNvPr>
        <xdr:cNvSpPr/>
      </xdr:nvSpPr>
      <xdr:spPr>
        <a:xfrm>
          <a:off x="12299950" y="612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148590</xdr:rowOff>
    </xdr:to>
    <xdr:cxnSp macro="">
      <xdr:nvCxnSpPr>
        <xdr:cNvPr id="441" name="直線コネクタ 440">
          <a:extLst>
            <a:ext uri="{FF2B5EF4-FFF2-40B4-BE49-F238E27FC236}">
              <a16:creationId xmlns:a16="http://schemas.microsoft.com/office/drawing/2014/main" id="{861D5B7C-93C3-42D3-87C1-979891C4B4F4}"/>
            </a:ext>
          </a:extLst>
        </xdr:cNvPr>
        <xdr:cNvCxnSpPr/>
      </xdr:nvCxnSpPr>
      <xdr:spPr>
        <a:xfrm>
          <a:off x="12344400" y="6179820"/>
          <a:ext cx="8001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442" name="楕円 441">
          <a:extLst>
            <a:ext uri="{FF2B5EF4-FFF2-40B4-BE49-F238E27FC236}">
              <a16:creationId xmlns:a16="http://schemas.microsoft.com/office/drawing/2014/main" id="{BBD8822D-8045-41E5-8682-6E784E485201}"/>
            </a:ext>
          </a:extLst>
        </xdr:cNvPr>
        <xdr:cNvSpPr/>
      </xdr:nvSpPr>
      <xdr:spPr>
        <a:xfrm>
          <a:off x="1148715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64770</xdr:rowOff>
    </xdr:to>
    <xdr:cxnSp macro="">
      <xdr:nvCxnSpPr>
        <xdr:cNvPr id="443" name="直線コネクタ 442">
          <a:extLst>
            <a:ext uri="{FF2B5EF4-FFF2-40B4-BE49-F238E27FC236}">
              <a16:creationId xmlns:a16="http://schemas.microsoft.com/office/drawing/2014/main" id="{E454811B-A1A2-414F-A4C9-12C000C9AB7C}"/>
            </a:ext>
          </a:extLst>
        </xdr:cNvPr>
        <xdr:cNvCxnSpPr/>
      </xdr:nvCxnSpPr>
      <xdr:spPr>
        <a:xfrm>
          <a:off x="11537950" y="6117590"/>
          <a:ext cx="8064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69215</xdr:rowOff>
    </xdr:from>
    <xdr:ext cx="405130" cy="259080"/>
    <xdr:sp macro="" textlink="">
      <xdr:nvSpPr>
        <xdr:cNvPr id="444" name="n_1aveValue【認定こども園・幼稚園・保育所】&#10;有形固定資産減価償却率">
          <a:extLst>
            <a:ext uri="{FF2B5EF4-FFF2-40B4-BE49-F238E27FC236}">
              <a16:creationId xmlns:a16="http://schemas.microsoft.com/office/drawing/2014/main" id="{6BEB12E5-48DF-4487-BA7C-29B247C1CBAF}"/>
            </a:ext>
          </a:extLst>
        </xdr:cNvPr>
        <xdr:cNvSpPr txBox="1"/>
      </xdr:nvSpPr>
      <xdr:spPr>
        <a:xfrm>
          <a:off x="13742035" y="5854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93980</xdr:rowOff>
    </xdr:from>
    <xdr:ext cx="404495" cy="259080"/>
    <xdr:sp macro="" textlink="">
      <xdr:nvSpPr>
        <xdr:cNvPr id="445" name="n_2aveValue【認定こども園・幼稚園・保育所】&#10;有形固定資産減価償却率">
          <a:extLst>
            <a:ext uri="{FF2B5EF4-FFF2-40B4-BE49-F238E27FC236}">
              <a16:creationId xmlns:a16="http://schemas.microsoft.com/office/drawing/2014/main" id="{45019CF4-4066-4D8F-94D6-D7D18474C595}"/>
            </a:ext>
          </a:extLst>
        </xdr:cNvPr>
        <xdr:cNvSpPr txBox="1"/>
      </xdr:nvSpPr>
      <xdr:spPr>
        <a:xfrm>
          <a:off x="12960985" y="5878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92075</xdr:rowOff>
    </xdr:from>
    <xdr:ext cx="404495" cy="259080"/>
    <xdr:sp macro="" textlink="">
      <xdr:nvSpPr>
        <xdr:cNvPr id="446" name="n_3aveValue【認定こども園・幼稚園・保育所】&#10;有形固定資産減価償却率">
          <a:extLst>
            <a:ext uri="{FF2B5EF4-FFF2-40B4-BE49-F238E27FC236}">
              <a16:creationId xmlns:a16="http://schemas.microsoft.com/office/drawing/2014/main" id="{7FBE1F37-26B3-43C8-BEC3-2916B9CC3C4E}"/>
            </a:ext>
          </a:extLst>
        </xdr:cNvPr>
        <xdr:cNvSpPr txBox="1"/>
      </xdr:nvSpPr>
      <xdr:spPr>
        <a:xfrm>
          <a:off x="12167235" y="5876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109220</xdr:rowOff>
    </xdr:from>
    <xdr:ext cx="404495" cy="258445"/>
    <xdr:sp macro="" textlink="">
      <xdr:nvSpPr>
        <xdr:cNvPr id="447" name="n_4aveValue【認定こども園・幼稚園・保育所】&#10;有形固定資産減価償却率">
          <a:extLst>
            <a:ext uri="{FF2B5EF4-FFF2-40B4-BE49-F238E27FC236}">
              <a16:creationId xmlns:a16="http://schemas.microsoft.com/office/drawing/2014/main" id="{8212AA73-31B4-49AE-ACE3-B02822B22923}"/>
            </a:ext>
          </a:extLst>
        </xdr:cNvPr>
        <xdr:cNvSpPr txBox="1"/>
      </xdr:nvSpPr>
      <xdr:spPr>
        <a:xfrm>
          <a:off x="11354435" y="6224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68580</xdr:rowOff>
    </xdr:from>
    <xdr:ext cx="405130" cy="259080"/>
    <xdr:sp macro="" textlink="">
      <xdr:nvSpPr>
        <xdr:cNvPr id="448" name="n_1mainValue【認定こども園・幼稚園・保育所】&#10;有形固定資産減価償却率">
          <a:extLst>
            <a:ext uri="{FF2B5EF4-FFF2-40B4-BE49-F238E27FC236}">
              <a16:creationId xmlns:a16="http://schemas.microsoft.com/office/drawing/2014/main" id="{AB7D36E1-C738-47DB-9E19-B2C43211C6EF}"/>
            </a:ext>
          </a:extLst>
        </xdr:cNvPr>
        <xdr:cNvSpPr txBox="1"/>
      </xdr:nvSpPr>
      <xdr:spPr>
        <a:xfrm>
          <a:off x="13742035" y="6348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19050</xdr:rowOff>
    </xdr:from>
    <xdr:ext cx="404495" cy="258445"/>
    <xdr:sp macro="" textlink="">
      <xdr:nvSpPr>
        <xdr:cNvPr id="449" name="n_2mainValue【認定こども園・幼稚園・保育所】&#10;有形固定資産減価償却率">
          <a:extLst>
            <a:ext uri="{FF2B5EF4-FFF2-40B4-BE49-F238E27FC236}">
              <a16:creationId xmlns:a16="http://schemas.microsoft.com/office/drawing/2014/main" id="{8570D8B6-4361-40A0-B9C4-6697180B159A}"/>
            </a:ext>
          </a:extLst>
        </xdr:cNvPr>
        <xdr:cNvSpPr txBox="1"/>
      </xdr:nvSpPr>
      <xdr:spPr>
        <a:xfrm>
          <a:off x="12960985" y="6299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106680</xdr:rowOff>
    </xdr:from>
    <xdr:ext cx="404495" cy="259080"/>
    <xdr:sp macro="" textlink="">
      <xdr:nvSpPr>
        <xdr:cNvPr id="450" name="n_3mainValue【認定こども園・幼稚園・保育所】&#10;有形固定資産減価償却率">
          <a:extLst>
            <a:ext uri="{FF2B5EF4-FFF2-40B4-BE49-F238E27FC236}">
              <a16:creationId xmlns:a16="http://schemas.microsoft.com/office/drawing/2014/main" id="{8ECB679A-84EE-47F8-9FFA-65BE613A3F1E}"/>
            </a:ext>
          </a:extLst>
        </xdr:cNvPr>
        <xdr:cNvSpPr txBox="1"/>
      </xdr:nvSpPr>
      <xdr:spPr>
        <a:xfrm>
          <a:off x="12167235" y="6221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63500</xdr:rowOff>
    </xdr:from>
    <xdr:ext cx="404495" cy="258445"/>
    <xdr:sp macro="" textlink="">
      <xdr:nvSpPr>
        <xdr:cNvPr id="451" name="n_4mainValue【認定こども園・幼稚園・保育所】&#10;有形固定資産減価償却率">
          <a:extLst>
            <a:ext uri="{FF2B5EF4-FFF2-40B4-BE49-F238E27FC236}">
              <a16:creationId xmlns:a16="http://schemas.microsoft.com/office/drawing/2014/main" id="{CBC62445-AA7F-4427-95D6-42EE52C251B0}"/>
            </a:ext>
          </a:extLst>
        </xdr:cNvPr>
        <xdr:cNvSpPr txBox="1"/>
      </xdr:nvSpPr>
      <xdr:spPr>
        <a:xfrm>
          <a:off x="11354435" y="5848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0DE7E0F-AE1F-490E-B6F9-DD046819176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482FC56-607C-4C33-8C3B-7D04FD9B44E4}"/>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21C9806-60F6-4430-9F36-FC6809F0C305}"/>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D89802D0-8BEE-4D1F-87DC-B5B58A9000B5}"/>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54C2C0E-5F73-4C45-B706-A7949C836342}"/>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747B91C-D5C7-43A5-AB4A-A0B00599E64E}"/>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C39C10C-AA96-4DF7-97B1-AB3CD88B0C97}"/>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88520DAA-E0DE-4171-B161-C656A9BEF6DB}"/>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0" name="テキスト ボックス 459">
          <a:extLst>
            <a:ext uri="{FF2B5EF4-FFF2-40B4-BE49-F238E27FC236}">
              <a16:creationId xmlns:a16="http://schemas.microsoft.com/office/drawing/2014/main" id="{4E027E25-5AA8-4B85-8A8F-C54D426AD53B}"/>
            </a:ext>
          </a:extLst>
        </xdr:cNvPr>
        <xdr:cNvSpPr txBox="1"/>
      </xdr:nvSpPr>
      <xdr:spPr>
        <a:xfrm>
          <a:off x="1644015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7C0719A-A5C4-4302-B6E3-3C5A44425A17}"/>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B4B9FC40-6218-4741-B108-47C233D0E0D8}"/>
            </a:ext>
          </a:extLst>
        </xdr:cNvPr>
        <xdr:cNvCxnSpPr/>
      </xdr:nvCxnSpPr>
      <xdr:spPr>
        <a:xfrm>
          <a:off x="16459200" y="690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463" name="テキスト ボックス 462">
          <a:extLst>
            <a:ext uri="{FF2B5EF4-FFF2-40B4-BE49-F238E27FC236}">
              <a16:creationId xmlns:a16="http://schemas.microsoft.com/office/drawing/2014/main" id="{112EC602-5040-4943-92AD-919BC0160352}"/>
            </a:ext>
          </a:extLst>
        </xdr:cNvPr>
        <xdr:cNvSpPr txBox="1"/>
      </xdr:nvSpPr>
      <xdr:spPr>
        <a:xfrm>
          <a:off x="16048990" y="6772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53722847-64DA-47C1-A180-DBB0D3BF8DD6}"/>
            </a:ext>
          </a:extLst>
        </xdr:cNvPr>
        <xdr:cNvCxnSpPr/>
      </xdr:nvCxnSpPr>
      <xdr:spPr>
        <a:xfrm>
          <a:off x="164592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465" name="テキスト ボックス 464">
          <a:extLst>
            <a:ext uri="{FF2B5EF4-FFF2-40B4-BE49-F238E27FC236}">
              <a16:creationId xmlns:a16="http://schemas.microsoft.com/office/drawing/2014/main" id="{BFFBC660-5516-41EF-9E2B-1AED3AF94BBC}"/>
            </a:ext>
          </a:extLst>
        </xdr:cNvPr>
        <xdr:cNvSpPr txBox="1"/>
      </xdr:nvSpPr>
      <xdr:spPr>
        <a:xfrm>
          <a:off x="16048990" y="6328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582565A6-29CA-4D63-ABB8-91F1FDDCEEA0}"/>
            </a:ext>
          </a:extLst>
        </xdr:cNvPr>
        <xdr:cNvCxnSpPr/>
      </xdr:nvCxnSpPr>
      <xdr:spPr>
        <a:xfrm>
          <a:off x="16459200" y="6026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467" name="テキスト ボックス 466">
          <a:extLst>
            <a:ext uri="{FF2B5EF4-FFF2-40B4-BE49-F238E27FC236}">
              <a16:creationId xmlns:a16="http://schemas.microsoft.com/office/drawing/2014/main" id="{7B54A91C-F0A0-493B-B757-D56BA20CCC21}"/>
            </a:ext>
          </a:extLst>
        </xdr:cNvPr>
        <xdr:cNvSpPr txBox="1"/>
      </xdr:nvSpPr>
      <xdr:spPr>
        <a:xfrm>
          <a:off x="16048990" y="589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228DF807-CFC2-449A-834E-0B12D07F468E}"/>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469" name="テキスト ボックス 468">
          <a:extLst>
            <a:ext uri="{FF2B5EF4-FFF2-40B4-BE49-F238E27FC236}">
              <a16:creationId xmlns:a16="http://schemas.microsoft.com/office/drawing/2014/main" id="{FD14BD72-B341-4525-AF45-85451CB291BA}"/>
            </a:ext>
          </a:extLst>
        </xdr:cNvPr>
        <xdr:cNvSpPr txBox="1"/>
      </xdr:nvSpPr>
      <xdr:spPr>
        <a:xfrm>
          <a:off x="16048990" y="5452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DCB40F8-CDF8-4381-84FB-C6E4AD372C60}"/>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1" name="テキスト ボックス 470">
          <a:extLst>
            <a:ext uri="{FF2B5EF4-FFF2-40B4-BE49-F238E27FC236}">
              <a16:creationId xmlns:a16="http://schemas.microsoft.com/office/drawing/2014/main" id="{600D0219-3F19-425C-94ED-D3589195DF06}"/>
            </a:ext>
          </a:extLst>
        </xdr:cNvPr>
        <xdr:cNvSpPr txBox="1"/>
      </xdr:nvSpPr>
      <xdr:spPr>
        <a:xfrm>
          <a:off x="16048990" y="5007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E0AEACFB-9E77-4D9B-92EF-C2524C7114C2}"/>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142240</xdr:rowOff>
    </xdr:from>
    <xdr:to>
      <xdr:col>116</xdr:col>
      <xdr:colOff>62865</xdr:colOff>
      <xdr:row>41</xdr:row>
      <xdr:rowOff>114935</xdr:rowOff>
    </xdr:to>
    <xdr:cxnSp macro="">
      <xdr:nvCxnSpPr>
        <xdr:cNvPr id="473" name="直線コネクタ 472">
          <a:extLst>
            <a:ext uri="{FF2B5EF4-FFF2-40B4-BE49-F238E27FC236}">
              <a16:creationId xmlns:a16="http://schemas.microsoft.com/office/drawing/2014/main" id="{F998C20A-6A95-43B1-836F-C237296D4850}"/>
            </a:ext>
          </a:extLst>
        </xdr:cNvPr>
        <xdr:cNvCxnSpPr/>
      </xdr:nvCxnSpPr>
      <xdr:spPr>
        <a:xfrm flipV="1">
          <a:off x="19951065" y="5761990"/>
          <a:ext cx="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74" name="【認定こども園・幼稚園・保育所】&#10;一人当たり面積最小値テキスト">
          <a:extLst>
            <a:ext uri="{FF2B5EF4-FFF2-40B4-BE49-F238E27FC236}">
              <a16:creationId xmlns:a16="http://schemas.microsoft.com/office/drawing/2014/main" id="{54F21BA4-C20D-4D43-9D9F-29EBF7522DDA}"/>
            </a:ext>
          </a:extLst>
        </xdr:cNvPr>
        <xdr:cNvSpPr txBox="1"/>
      </xdr:nvSpPr>
      <xdr:spPr>
        <a:xfrm>
          <a:off x="19989800" y="689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75" name="直線コネクタ 474">
          <a:extLst>
            <a:ext uri="{FF2B5EF4-FFF2-40B4-BE49-F238E27FC236}">
              <a16:creationId xmlns:a16="http://schemas.microsoft.com/office/drawing/2014/main" id="{66D06007-27F4-43E7-B0D9-DC44682731CD}"/>
            </a:ext>
          </a:extLst>
        </xdr:cNvPr>
        <xdr:cNvCxnSpPr/>
      </xdr:nvCxnSpPr>
      <xdr:spPr>
        <a:xfrm>
          <a:off x="19881850" y="6890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88900</xdr:rowOff>
    </xdr:from>
    <xdr:ext cx="469900" cy="258445"/>
    <xdr:sp macro="" textlink="">
      <xdr:nvSpPr>
        <xdr:cNvPr id="476" name="【認定こども園・幼稚園・保育所】&#10;一人当たり面積最大値テキスト">
          <a:extLst>
            <a:ext uri="{FF2B5EF4-FFF2-40B4-BE49-F238E27FC236}">
              <a16:creationId xmlns:a16="http://schemas.microsoft.com/office/drawing/2014/main" id="{8F88E61C-1402-4292-9B9F-9A5774B7DD20}"/>
            </a:ext>
          </a:extLst>
        </xdr:cNvPr>
        <xdr:cNvSpPr txBox="1"/>
      </xdr:nvSpPr>
      <xdr:spPr>
        <a:xfrm>
          <a:off x="19989800" y="554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142240</xdr:rowOff>
    </xdr:from>
    <xdr:to>
      <xdr:col>116</xdr:col>
      <xdr:colOff>152400</xdr:colOff>
      <xdr:row>34</xdr:row>
      <xdr:rowOff>142240</xdr:rowOff>
    </xdr:to>
    <xdr:cxnSp macro="">
      <xdr:nvCxnSpPr>
        <xdr:cNvPr id="477" name="直線コネクタ 476">
          <a:extLst>
            <a:ext uri="{FF2B5EF4-FFF2-40B4-BE49-F238E27FC236}">
              <a16:creationId xmlns:a16="http://schemas.microsoft.com/office/drawing/2014/main" id="{BDC11617-565E-4567-9AF6-A93FA56C553D}"/>
            </a:ext>
          </a:extLst>
        </xdr:cNvPr>
        <xdr:cNvCxnSpPr/>
      </xdr:nvCxnSpPr>
      <xdr:spPr>
        <a:xfrm>
          <a:off x="19881850" y="5761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118110</xdr:rowOff>
    </xdr:from>
    <xdr:ext cx="469900" cy="259080"/>
    <xdr:sp macro="" textlink="">
      <xdr:nvSpPr>
        <xdr:cNvPr id="478" name="【認定こども園・幼稚園・保育所】&#10;一人当たり面積平均値テキスト">
          <a:extLst>
            <a:ext uri="{FF2B5EF4-FFF2-40B4-BE49-F238E27FC236}">
              <a16:creationId xmlns:a16="http://schemas.microsoft.com/office/drawing/2014/main" id="{D066F341-4F82-4146-B07C-A84AF7581154}"/>
            </a:ext>
          </a:extLst>
        </xdr:cNvPr>
        <xdr:cNvSpPr txBox="1"/>
      </xdr:nvSpPr>
      <xdr:spPr>
        <a:xfrm>
          <a:off x="19989800" y="6563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5CC8E5F0-7503-4AAE-950D-FB5D9CA1E56C}"/>
            </a:ext>
          </a:extLst>
        </xdr:cNvPr>
        <xdr:cNvSpPr/>
      </xdr:nvSpPr>
      <xdr:spPr>
        <a:xfrm>
          <a:off x="19900900" y="6584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121285</xdr:rowOff>
    </xdr:from>
    <xdr:to>
      <xdr:col>112</xdr:col>
      <xdr:colOff>38100</xdr:colOff>
      <xdr:row>40</xdr:row>
      <xdr:rowOff>52070</xdr:rowOff>
    </xdr:to>
    <xdr:sp macro="" textlink="">
      <xdr:nvSpPr>
        <xdr:cNvPr id="480" name="フローチャート: 判断 479">
          <a:extLst>
            <a:ext uri="{FF2B5EF4-FFF2-40B4-BE49-F238E27FC236}">
              <a16:creationId xmlns:a16="http://schemas.microsoft.com/office/drawing/2014/main" id="{39FCA9A7-6A58-4F65-8733-0091A5B35B52}"/>
            </a:ext>
          </a:extLst>
        </xdr:cNvPr>
        <xdr:cNvSpPr/>
      </xdr:nvSpPr>
      <xdr:spPr>
        <a:xfrm>
          <a:off x="19157950" y="656653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132715</xdr:rowOff>
    </xdr:from>
    <xdr:to>
      <xdr:col>107</xdr:col>
      <xdr:colOff>101600</xdr:colOff>
      <xdr:row>40</xdr:row>
      <xdr:rowOff>63500</xdr:rowOff>
    </xdr:to>
    <xdr:sp macro="" textlink="">
      <xdr:nvSpPr>
        <xdr:cNvPr id="481" name="フローチャート: 判断 480">
          <a:extLst>
            <a:ext uri="{FF2B5EF4-FFF2-40B4-BE49-F238E27FC236}">
              <a16:creationId xmlns:a16="http://schemas.microsoft.com/office/drawing/2014/main" id="{CAA7314A-29CB-44B0-BA7D-D09EB1F373CB}"/>
            </a:ext>
          </a:extLst>
        </xdr:cNvPr>
        <xdr:cNvSpPr/>
      </xdr:nvSpPr>
      <xdr:spPr>
        <a:xfrm>
          <a:off x="18345150" y="65779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132715</xdr:rowOff>
    </xdr:from>
    <xdr:to>
      <xdr:col>102</xdr:col>
      <xdr:colOff>165100</xdr:colOff>
      <xdr:row>40</xdr:row>
      <xdr:rowOff>63500</xdr:rowOff>
    </xdr:to>
    <xdr:sp macro="" textlink="">
      <xdr:nvSpPr>
        <xdr:cNvPr id="482" name="フローチャート: 判断 481">
          <a:extLst>
            <a:ext uri="{FF2B5EF4-FFF2-40B4-BE49-F238E27FC236}">
              <a16:creationId xmlns:a16="http://schemas.microsoft.com/office/drawing/2014/main" id="{4871B732-7716-4C44-838F-361E3C6F688E}"/>
            </a:ext>
          </a:extLst>
        </xdr:cNvPr>
        <xdr:cNvSpPr/>
      </xdr:nvSpPr>
      <xdr:spPr>
        <a:xfrm>
          <a:off x="17551400" y="65779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B418E3CA-89F3-4E46-B586-A4654B633BB8}"/>
            </a:ext>
          </a:extLst>
        </xdr:cNvPr>
        <xdr:cNvSpPr/>
      </xdr:nvSpPr>
      <xdr:spPr>
        <a:xfrm>
          <a:off x="16757650" y="6539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4819DC9F-57BB-4E54-83D6-95CF27B41A56}"/>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1E06E882-59D5-4AEB-9EC1-29187EA51F31}"/>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7F2BF01B-9339-4B7E-8A6F-9C7682977AE0}"/>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CB3AEE23-2B54-47A4-B10C-33D0162A28F7}"/>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3D522668-CF8C-4A88-B134-A36E11CD48BD}"/>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89" name="楕円 488">
          <a:extLst>
            <a:ext uri="{FF2B5EF4-FFF2-40B4-BE49-F238E27FC236}">
              <a16:creationId xmlns:a16="http://schemas.microsoft.com/office/drawing/2014/main" id="{88375F28-A943-4FFF-A814-D6BCA07F5015}"/>
            </a:ext>
          </a:extLst>
        </xdr:cNvPr>
        <xdr:cNvSpPr/>
      </xdr:nvSpPr>
      <xdr:spPr>
        <a:xfrm>
          <a:off x="19900900" y="6431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2540</xdr:rowOff>
    </xdr:from>
    <xdr:ext cx="469900" cy="259080"/>
    <xdr:sp macro="" textlink="">
      <xdr:nvSpPr>
        <xdr:cNvPr id="490" name="【認定こども園・幼稚園・保育所】&#10;一人当たり面積該当値テキスト">
          <a:extLst>
            <a:ext uri="{FF2B5EF4-FFF2-40B4-BE49-F238E27FC236}">
              <a16:creationId xmlns:a16="http://schemas.microsoft.com/office/drawing/2014/main" id="{1ED3D8AE-50BA-4332-A05A-5DB6D7789267}"/>
            </a:ext>
          </a:extLst>
        </xdr:cNvPr>
        <xdr:cNvSpPr txBox="1"/>
      </xdr:nvSpPr>
      <xdr:spPr>
        <a:xfrm>
          <a:off x="19989800" y="6282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153670</xdr:rowOff>
    </xdr:from>
    <xdr:to>
      <xdr:col>112</xdr:col>
      <xdr:colOff>38100</xdr:colOff>
      <xdr:row>39</xdr:row>
      <xdr:rowOff>83820</xdr:rowOff>
    </xdr:to>
    <xdr:sp macro="" textlink="">
      <xdr:nvSpPr>
        <xdr:cNvPr id="491" name="楕円 490">
          <a:extLst>
            <a:ext uri="{FF2B5EF4-FFF2-40B4-BE49-F238E27FC236}">
              <a16:creationId xmlns:a16="http://schemas.microsoft.com/office/drawing/2014/main" id="{E539F37C-F383-4487-AD19-57316DA4C470}"/>
            </a:ext>
          </a:extLst>
        </xdr:cNvPr>
        <xdr:cNvSpPr/>
      </xdr:nvSpPr>
      <xdr:spPr>
        <a:xfrm>
          <a:off x="19157950" y="6433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33020</xdr:rowOff>
    </xdr:to>
    <xdr:cxnSp macro="">
      <xdr:nvCxnSpPr>
        <xdr:cNvPr id="492" name="直線コネクタ 491">
          <a:extLst>
            <a:ext uri="{FF2B5EF4-FFF2-40B4-BE49-F238E27FC236}">
              <a16:creationId xmlns:a16="http://schemas.microsoft.com/office/drawing/2014/main" id="{E4EC6E4D-74B3-42F2-9747-5666F254AD3E}"/>
            </a:ext>
          </a:extLst>
        </xdr:cNvPr>
        <xdr:cNvCxnSpPr/>
      </xdr:nvCxnSpPr>
      <xdr:spPr>
        <a:xfrm flipV="1">
          <a:off x="19202400" y="647573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155575</xdr:rowOff>
    </xdr:from>
    <xdr:to>
      <xdr:col>107</xdr:col>
      <xdr:colOff>101600</xdr:colOff>
      <xdr:row>39</xdr:row>
      <xdr:rowOff>86360</xdr:rowOff>
    </xdr:to>
    <xdr:sp macro="" textlink="">
      <xdr:nvSpPr>
        <xdr:cNvPr id="493" name="楕円 492">
          <a:extLst>
            <a:ext uri="{FF2B5EF4-FFF2-40B4-BE49-F238E27FC236}">
              <a16:creationId xmlns:a16="http://schemas.microsoft.com/office/drawing/2014/main" id="{55C3C028-CAD7-48AD-96EE-3CF968B6AC3F}"/>
            </a:ext>
          </a:extLst>
        </xdr:cNvPr>
        <xdr:cNvSpPr/>
      </xdr:nvSpPr>
      <xdr:spPr>
        <a:xfrm>
          <a:off x="18345150" y="64357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34925</xdr:rowOff>
    </xdr:to>
    <xdr:cxnSp macro="">
      <xdr:nvCxnSpPr>
        <xdr:cNvPr id="494" name="直線コネクタ 493">
          <a:extLst>
            <a:ext uri="{FF2B5EF4-FFF2-40B4-BE49-F238E27FC236}">
              <a16:creationId xmlns:a16="http://schemas.microsoft.com/office/drawing/2014/main" id="{6C51DC27-E7C5-4D9F-9A0B-C3149CD21D62}"/>
            </a:ext>
          </a:extLst>
        </xdr:cNvPr>
        <xdr:cNvCxnSpPr/>
      </xdr:nvCxnSpPr>
      <xdr:spPr>
        <a:xfrm flipV="1">
          <a:off x="18395950" y="647827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155575</xdr:rowOff>
    </xdr:from>
    <xdr:to>
      <xdr:col>102</xdr:col>
      <xdr:colOff>165100</xdr:colOff>
      <xdr:row>39</xdr:row>
      <xdr:rowOff>86360</xdr:rowOff>
    </xdr:to>
    <xdr:sp macro="" textlink="">
      <xdr:nvSpPr>
        <xdr:cNvPr id="495" name="楕円 494">
          <a:extLst>
            <a:ext uri="{FF2B5EF4-FFF2-40B4-BE49-F238E27FC236}">
              <a16:creationId xmlns:a16="http://schemas.microsoft.com/office/drawing/2014/main" id="{BB65EBDA-A1AF-4838-B284-F18BA11289A1}"/>
            </a:ext>
          </a:extLst>
        </xdr:cNvPr>
        <xdr:cNvSpPr/>
      </xdr:nvSpPr>
      <xdr:spPr>
        <a:xfrm>
          <a:off x="17551400" y="64357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34925</xdr:rowOff>
    </xdr:from>
    <xdr:to>
      <xdr:col>107</xdr:col>
      <xdr:colOff>50800</xdr:colOff>
      <xdr:row>39</xdr:row>
      <xdr:rowOff>34925</xdr:rowOff>
    </xdr:to>
    <xdr:cxnSp macro="">
      <xdr:nvCxnSpPr>
        <xdr:cNvPr id="496" name="直線コネクタ 495">
          <a:extLst>
            <a:ext uri="{FF2B5EF4-FFF2-40B4-BE49-F238E27FC236}">
              <a16:creationId xmlns:a16="http://schemas.microsoft.com/office/drawing/2014/main" id="{E1CA12E9-02F5-4702-AA17-DF95B15999B5}"/>
            </a:ext>
          </a:extLst>
        </xdr:cNvPr>
        <xdr:cNvCxnSpPr/>
      </xdr:nvCxnSpPr>
      <xdr:spPr>
        <a:xfrm>
          <a:off x="17602200" y="648017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155575</xdr:rowOff>
    </xdr:from>
    <xdr:to>
      <xdr:col>98</xdr:col>
      <xdr:colOff>38100</xdr:colOff>
      <xdr:row>39</xdr:row>
      <xdr:rowOff>86360</xdr:rowOff>
    </xdr:to>
    <xdr:sp macro="" textlink="">
      <xdr:nvSpPr>
        <xdr:cNvPr id="497" name="楕円 496">
          <a:extLst>
            <a:ext uri="{FF2B5EF4-FFF2-40B4-BE49-F238E27FC236}">
              <a16:creationId xmlns:a16="http://schemas.microsoft.com/office/drawing/2014/main" id="{5DDE7E06-BEB3-4153-B6F2-A80BF35F196F}"/>
            </a:ext>
          </a:extLst>
        </xdr:cNvPr>
        <xdr:cNvSpPr/>
      </xdr:nvSpPr>
      <xdr:spPr>
        <a:xfrm>
          <a:off x="16757650" y="643572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34925</xdr:rowOff>
    </xdr:from>
    <xdr:to>
      <xdr:col>102</xdr:col>
      <xdr:colOff>114300</xdr:colOff>
      <xdr:row>39</xdr:row>
      <xdr:rowOff>34925</xdr:rowOff>
    </xdr:to>
    <xdr:cxnSp macro="">
      <xdr:nvCxnSpPr>
        <xdr:cNvPr id="498" name="直線コネクタ 497">
          <a:extLst>
            <a:ext uri="{FF2B5EF4-FFF2-40B4-BE49-F238E27FC236}">
              <a16:creationId xmlns:a16="http://schemas.microsoft.com/office/drawing/2014/main" id="{99AF31E0-B77A-4EAB-A393-FCB645C0ECE1}"/>
            </a:ext>
          </a:extLst>
        </xdr:cNvPr>
        <xdr:cNvCxnSpPr/>
      </xdr:nvCxnSpPr>
      <xdr:spPr>
        <a:xfrm>
          <a:off x="16802100" y="64801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42545</xdr:rowOff>
    </xdr:from>
    <xdr:ext cx="469900" cy="258445"/>
    <xdr:sp macro="" textlink="">
      <xdr:nvSpPr>
        <xdr:cNvPr id="499" name="n_1aveValue【認定こども園・幼稚園・保育所】&#10;一人当たり面積">
          <a:extLst>
            <a:ext uri="{FF2B5EF4-FFF2-40B4-BE49-F238E27FC236}">
              <a16:creationId xmlns:a16="http://schemas.microsoft.com/office/drawing/2014/main" id="{7BA8DD7E-BE22-4328-A709-158182ACA150}"/>
            </a:ext>
          </a:extLst>
        </xdr:cNvPr>
        <xdr:cNvSpPr txBox="1"/>
      </xdr:nvSpPr>
      <xdr:spPr>
        <a:xfrm>
          <a:off x="18980150" y="6652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53975</xdr:rowOff>
    </xdr:from>
    <xdr:ext cx="469265" cy="258445"/>
    <xdr:sp macro="" textlink="">
      <xdr:nvSpPr>
        <xdr:cNvPr id="500" name="n_2aveValue【認定こども園・幼稚園・保育所】&#10;一人当たり面積">
          <a:extLst>
            <a:ext uri="{FF2B5EF4-FFF2-40B4-BE49-F238E27FC236}">
              <a16:creationId xmlns:a16="http://schemas.microsoft.com/office/drawing/2014/main" id="{E351FB35-6CEF-4924-8082-CA461B769FC4}"/>
            </a:ext>
          </a:extLst>
        </xdr:cNvPr>
        <xdr:cNvSpPr txBox="1"/>
      </xdr:nvSpPr>
      <xdr:spPr>
        <a:xfrm>
          <a:off x="18180050" y="6664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53975</xdr:rowOff>
    </xdr:from>
    <xdr:ext cx="469265" cy="258445"/>
    <xdr:sp macro="" textlink="">
      <xdr:nvSpPr>
        <xdr:cNvPr id="501" name="n_3aveValue【認定こども園・幼稚園・保育所】&#10;一人当たり面積">
          <a:extLst>
            <a:ext uri="{FF2B5EF4-FFF2-40B4-BE49-F238E27FC236}">
              <a16:creationId xmlns:a16="http://schemas.microsoft.com/office/drawing/2014/main" id="{8517BA87-0AD6-4431-8AE9-82FF8BC2B02F}"/>
            </a:ext>
          </a:extLst>
        </xdr:cNvPr>
        <xdr:cNvSpPr txBox="1"/>
      </xdr:nvSpPr>
      <xdr:spPr>
        <a:xfrm>
          <a:off x="17386300" y="6664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15240</xdr:rowOff>
    </xdr:from>
    <xdr:ext cx="469265" cy="259080"/>
    <xdr:sp macro="" textlink="">
      <xdr:nvSpPr>
        <xdr:cNvPr id="502" name="n_4aveValue【認定こども園・幼稚園・保育所】&#10;一人当たり面積">
          <a:extLst>
            <a:ext uri="{FF2B5EF4-FFF2-40B4-BE49-F238E27FC236}">
              <a16:creationId xmlns:a16="http://schemas.microsoft.com/office/drawing/2014/main" id="{8B5DC730-F83C-4BBE-B1EE-BD7D6273A202}"/>
            </a:ext>
          </a:extLst>
        </xdr:cNvPr>
        <xdr:cNvSpPr txBox="1"/>
      </xdr:nvSpPr>
      <xdr:spPr>
        <a:xfrm>
          <a:off x="16592550" y="6625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100330</xdr:rowOff>
    </xdr:from>
    <xdr:ext cx="469900" cy="258445"/>
    <xdr:sp macro="" textlink="">
      <xdr:nvSpPr>
        <xdr:cNvPr id="503" name="n_1mainValue【認定こども園・幼稚園・保育所】&#10;一人当たり面積">
          <a:extLst>
            <a:ext uri="{FF2B5EF4-FFF2-40B4-BE49-F238E27FC236}">
              <a16:creationId xmlns:a16="http://schemas.microsoft.com/office/drawing/2014/main" id="{B7C1CF2F-E204-475E-B7CE-8A4DB6A4371C}"/>
            </a:ext>
          </a:extLst>
        </xdr:cNvPr>
        <xdr:cNvSpPr txBox="1"/>
      </xdr:nvSpPr>
      <xdr:spPr>
        <a:xfrm>
          <a:off x="18980150" y="6215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102235</xdr:rowOff>
    </xdr:from>
    <xdr:ext cx="469265" cy="258445"/>
    <xdr:sp macro="" textlink="">
      <xdr:nvSpPr>
        <xdr:cNvPr id="504" name="n_2mainValue【認定こども園・幼稚園・保育所】&#10;一人当たり面積">
          <a:extLst>
            <a:ext uri="{FF2B5EF4-FFF2-40B4-BE49-F238E27FC236}">
              <a16:creationId xmlns:a16="http://schemas.microsoft.com/office/drawing/2014/main" id="{640AE138-D029-496B-B1C0-78F515D24F42}"/>
            </a:ext>
          </a:extLst>
        </xdr:cNvPr>
        <xdr:cNvSpPr txBox="1"/>
      </xdr:nvSpPr>
      <xdr:spPr>
        <a:xfrm>
          <a:off x="18180050" y="621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102235</xdr:rowOff>
    </xdr:from>
    <xdr:ext cx="469265" cy="258445"/>
    <xdr:sp macro="" textlink="">
      <xdr:nvSpPr>
        <xdr:cNvPr id="505" name="n_3mainValue【認定こども園・幼稚園・保育所】&#10;一人当たり面積">
          <a:extLst>
            <a:ext uri="{FF2B5EF4-FFF2-40B4-BE49-F238E27FC236}">
              <a16:creationId xmlns:a16="http://schemas.microsoft.com/office/drawing/2014/main" id="{65F94182-C49E-42D0-B71B-2DDEC05CA69D}"/>
            </a:ext>
          </a:extLst>
        </xdr:cNvPr>
        <xdr:cNvSpPr txBox="1"/>
      </xdr:nvSpPr>
      <xdr:spPr>
        <a:xfrm>
          <a:off x="17386300" y="621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102235</xdr:rowOff>
    </xdr:from>
    <xdr:ext cx="469265" cy="258445"/>
    <xdr:sp macro="" textlink="">
      <xdr:nvSpPr>
        <xdr:cNvPr id="506" name="n_4mainValue【認定こども園・幼稚園・保育所】&#10;一人当たり面積">
          <a:extLst>
            <a:ext uri="{FF2B5EF4-FFF2-40B4-BE49-F238E27FC236}">
              <a16:creationId xmlns:a16="http://schemas.microsoft.com/office/drawing/2014/main" id="{284D4F3C-0BA4-483F-815F-0968748BF90A}"/>
            </a:ext>
          </a:extLst>
        </xdr:cNvPr>
        <xdr:cNvSpPr txBox="1"/>
      </xdr:nvSpPr>
      <xdr:spPr>
        <a:xfrm>
          <a:off x="16592550" y="621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C344D1EF-81FC-4C96-B016-902A7EC6307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00D4123-590D-49B1-9F79-690FCF4377C4}"/>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289E8D86-E946-4C3A-B113-36D2D8D6C978}"/>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E1A1F78-CF75-4036-BBCB-B8DBEFA8E853}"/>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91B9E2E-3CA9-4F0A-A618-AB142979560F}"/>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1A5DD8CB-7A5F-4D90-8261-2ECF1BE28C59}"/>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6B1DDE82-C1D0-48FC-A6BD-06CDB295C76F}"/>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278BDAEA-4A3F-4B9F-8988-C0B817EC64F7}"/>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5" name="テキスト ボックス 514">
          <a:extLst>
            <a:ext uri="{FF2B5EF4-FFF2-40B4-BE49-F238E27FC236}">
              <a16:creationId xmlns:a16="http://schemas.microsoft.com/office/drawing/2014/main" id="{D495B404-1A19-4E77-A788-4E80EF977C59}"/>
            </a:ext>
          </a:extLst>
        </xdr:cNvPr>
        <xdr:cNvSpPr txBox="1"/>
      </xdr:nvSpPr>
      <xdr:spPr>
        <a:xfrm>
          <a:off x="111696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3333269-6500-49E4-BFB1-50F95B92FD97}"/>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17" name="テキスト ボックス 516">
          <a:extLst>
            <a:ext uri="{FF2B5EF4-FFF2-40B4-BE49-F238E27FC236}">
              <a16:creationId xmlns:a16="http://schemas.microsoft.com/office/drawing/2014/main" id="{DC7E92F8-2A17-4DEE-986C-77A32F8AF529}"/>
            </a:ext>
          </a:extLst>
        </xdr:cNvPr>
        <xdr:cNvSpPr txBox="1"/>
      </xdr:nvSpPr>
      <xdr:spPr>
        <a:xfrm>
          <a:off x="1079754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60E692E-6011-4562-BD7F-1EB0A6193BD5}"/>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19" name="テキスト ボックス 518">
          <a:extLst>
            <a:ext uri="{FF2B5EF4-FFF2-40B4-BE49-F238E27FC236}">
              <a16:creationId xmlns:a16="http://schemas.microsoft.com/office/drawing/2014/main" id="{2A5299E1-B80C-4113-A1B1-C48B0BCCEDCC}"/>
            </a:ext>
          </a:extLst>
        </xdr:cNvPr>
        <xdr:cNvSpPr txBox="1"/>
      </xdr:nvSpPr>
      <xdr:spPr>
        <a:xfrm>
          <a:off x="10797540" y="1051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8B9FEA2-2359-4731-962D-247CA28E689B}"/>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1" name="テキスト ボックス 520">
          <a:extLst>
            <a:ext uri="{FF2B5EF4-FFF2-40B4-BE49-F238E27FC236}">
              <a16:creationId xmlns:a16="http://schemas.microsoft.com/office/drawing/2014/main" id="{437EB2A3-094A-4F92-9CB4-4E9BF6035A1E}"/>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49CD2CF6-187C-4E6E-997E-A3EE648CB010}"/>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3" name="テキスト ボックス 522">
          <a:extLst>
            <a:ext uri="{FF2B5EF4-FFF2-40B4-BE49-F238E27FC236}">
              <a16:creationId xmlns:a16="http://schemas.microsoft.com/office/drawing/2014/main" id="{53F42DED-1DBF-4317-B153-ECEAE1615E76}"/>
            </a:ext>
          </a:extLst>
        </xdr:cNvPr>
        <xdr:cNvSpPr txBox="1"/>
      </xdr:nvSpPr>
      <xdr:spPr>
        <a:xfrm>
          <a:off x="10842625" y="9776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0DA2285-0D50-44DF-9CB0-8BF6B6AA1D3E}"/>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5" name="テキスト ボックス 524">
          <a:extLst>
            <a:ext uri="{FF2B5EF4-FFF2-40B4-BE49-F238E27FC236}">
              <a16:creationId xmlns:a16="http://schemas.microsoft.com/office/drawing/2014/main" id="{B2CC2EFA-CAB3-4B8B-89C6-75244697CD43}"/>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10F1ABD5-29D4-4E9B-81C0-BA5C28AE8A39}"/>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7" name="テキスト ボックス 526">
          <a:extLst>
            <a:ext uri="{FF2B5EF4-FFF2-40B4-BE49-F238E27FC236}">
              <a16:creationId xmlns:a16="http://schemas.microsoft.com/office/drawing/2014/main" id="{5644426E-CB96-4A99-8954-457015E368F9}"/>
            </a:ext>
          </a:extLst>
        </xdr:cNvPr>
        <xdr:cNvSpPr txBox="1"/>
      </xdr:nvSpPr>
      <xdr:spPr>
        <a:xfrm>
          <a:off x="10842625" y="9046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B4AC697C-74FC-4E1E-89CD-705E88B4F1A4}"/>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29" name="テキスト ボックス 528">
          <a:extLst>
            <a:ext uri="{FF2B5EF4-FFF2-40B4-BE49-F238E27FC236}">
              <a16:creationId xmlns:a16="http://schemas.microsoft.com/office/drawing/2014/main" id="{742249E8-D9EB-4BC5-B9AB-61477ACB1BFC}"/>
            </a:ext>
          </a:extLst>
        </xdr:cNvPr>
        <xdr:cNvSpPr txBox="1"/>
      </xdr:nvSpPr>
      <xdr:spPr>
        <a:xfrm>
          <a:off x="10906760" y="867791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2CE870BF-2B9E-43B9-BBCC-53E11350A392}"/>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121920</xdr:rowOff>
    </xdr:from>
    <xdr:to>
      <xdr:col>85</xdr:col>
      <xdr:colOff>126365</xdr:colOff>
      <xdr:row>63</xdr:row>
      <xdr:rowOff>64770</xdr:rowOff>
    </xdr:to>
    <xdr:cxnSp macro="">
      <xdr:nvCxnSpPr>
        <xdr:cNvPr id="531" name="直線コネクタ 530">
          <a:extLst>
            <a:ext uri="{FF2B5EF4-FFF2-40B4-BE49-F238E27FC236}">
              <a16:creationId xmlns:a16="http://schemas.microsoft.com/office/drawing/2014/main" id="{1C5C8177-C0A9-4B83-92BE-7F02F446C033}"/>
            </a:ext>
          </a:extLst>
        </xdr:cNvPr>
        <xdr:cNvCxnSpPr/>
      </xdr:nvCxnSpPr>
      <xdr:spPr>
        <a:xfrm flipV="1">
          <a:off x="14699615" y="9373870"/>
          <a:ext cx="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68580</xdr:rowOff>
    </xdr:from>
    <xdr:ext cx="405130" cy="259080"/>
    <xdr:sp macro="" textlink="">
      <xdr:nvSpPr>
        <xdr:cNvPr id="532" name="【学校施設】&#10;有形固定資産減価償却率最小値テキスト">
          <a:extLst>
            <a:ext uri="{FF2B5EF4-FFF2-40B4-BE49-F238E27FC236}">
              <a16:creationId xmlns:a16="http://schemas.microsoft.com/office/drawing/2014/main" id="{85EB9F23-D174-4997-A0C6-ECE6E2C682F4}"/>
            </a:ext>
          </a:extLst>
        </xdr:cNvPr>
        <xdr:cNvSpPr txBox="1"/>
      </xdr:nvSpPr>
      <xdr:spPr>
        <a:xfrm>
          <a:off x="14738350" y="10476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54F233B7-4D7A-4F05-934E-7EF651503411}"/>
            </a:ext>
          </a:extLst>
        </xdr:cNvPr>
        <xdr:cNvCxnSpPr/>
      </xdr:nvCxnSpPr>
      <xdr:spPr>
        <a:xfrm>
          <a:off x="14611350" y="10472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68580</xdr:rowOff>
    </xdr:from>
    <xdr:ext cx="405130" cy="259080"/>
    <xdr:sp macro="" textlink="">
      <xdr:nvSpPr>
        <xdr:cNvPr id="534" name="【学校施設】&#10;有形固定資産減価償却率最大値テキスト">
          <a:extLst>
            <a:ext uri="{FF2B5EF4-FFF2-40B4-BE49-F238E27FC236}">
              <a16:creationId xmlns:a16="http://schemas.microsoft.com/office/drawing/2014/main" id="{BCB6DAC3-B5EC-40F7-BEF4-C37446492A29}"/>
            </a:ext>
          </a:extLst>
        </xdr:cNvPr>
        <xdr:cNvSpPr txBox="1"/>
      </xdr:nvSpPr>
      <xdr:spPr>
        <a:xfrm>
          <a:off x="14738350" y="9155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1813E45D-6AE5-4A92-B6F1-8B995028860B}"/>
            </a:ext>
          </a:extLst>
        </xdr:cNvPr>
        <xdr:cNvCxnSpPr/>
      </xdr:nvCxnSpPr>
      <xdr:spPr>
        <a:xfrm>
          <a:off x="14611350" y="9373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160020</xdr:rowOff>
    </xdr:from>
    <xdr:ext cx="405130" cy="259080"/>
    <xdr:sp macro="" textlink="">
      <xdr:nvSpPr>
        <xdr:cNvPr id="536" name="【学校施設】&#10;有形固定資産減価償却率平均値テキスト">
          <a:extLst>
            <a:ext uri="{FF2B5EF4-FFF2-40B4-BE49-F238E27FC236}">
              <a16:creationId xmlns:a16="http://schemas.microsoft.com/office/drawing/2014/main" id="{78A5F256-AC6A-4BBF-BDD2-315F05FE690E}"/>
            </a:ext>
          </a:extLst>
        </xdr:cNvPr>
        <xdr:cNvSpPr txBox="1"/>
      </xdr:nvSpPr>
      <xdr:spPr>
        <a:xfrm>
          <a:off x="14738350" y="9907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683AD196-E4D0-4C4E-B1B1-D60048644EA5}"/>
            </a:ext>
          </a:extLst>
        </xdr:cNvPr>
        <xdr:cNvSpPr/>
      </xdr:nvSpPr>
      <xdr:spPr>
        <a:xfrm>
          <a:off x="14649450" y="99225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FDBEF240-60FD-439F-A3CC-081DAA8BCAD9}"/>
            </a:ext>
          </a:extLst>
        </xdr:cNvPr>
        <xdr:cNvSpPr/>
      </xdr:nvSpPr>
      <xdr:spPr>
        <a:xfrm>
          <a:off x="1388745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C5656BA6-3FD1-498C-B2DC-78DFB3403201}"/>
            </a:ext>
          </a:extLst>
        </xdr:cNvPr>
        <xdr:cNvSpPr/>
      </xdr:nvSpPr>
      <xdr:spPr>
        <a:xfrm>
          <a:off x="13093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DB5EAFA2-8153-4DF7-9304-D782C48213C1}"/>
            </a:ext>
          </a:extLst>
        </xdr:cNvPr>
        <xdr:cNvSpPr/>
      </xdr:nvSpPr>
      <xdr:spPr>
        <a:xfrm>
          <a:off x="12299950" y="9894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D9B4F20D-D3A6-4EF4-9923-5FDA2268BE0A}"/>
            </a:ext>
          </a:extLst>
        </xdr:cNvPr>
        <xdr:cNvSpPr/>
      </xdr:nvSpPr>
      <xdr:spPr>
        <a:xfrm>
          <a:off x="11487150" y="9892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2" name="テキスト ボックス 541">
          <a:extLst>
            <a:ext uri="{FF2B5EF4-FFF2-40B4-BE49-F238E27FC236}">
              <a16:creationId xmlns:a16="http://schemas.microsoft.com/office/drawing/2014/main" id="{7E27C534-AEAC-4F3D-86FF-7447F28AC933}"/>
            </a:ext>
          </a:extLst>
        </xdr:cNvPr>
        <xdr:cNvSpPr txBox="1"/>
      </xdr:nvSpPr>
      <xdr:spPr>
        <a:xfrm>
          <a:off x="1452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3" name="テキスト ボックス 542">
          <a:extLst>
            <a:ext uri="{FF2B5EF4-FFF2-40B4-BE49-F238E27FC236}">
              <a16:creationId xmlns:a16="http://schemas.microsoft.com/office/drawing/2014/main" id="{77C33E6A-75C1-49B7-AA69-6B3188938871}"/>
            </a:ext>
          </a:extLst>
        </xdr:cNvPr>
        <xdr:cNvSpPr txBox="1"/>
      </xdr:nvSpPr>
      <xdr:spPr>
        <a:xfrm>
          <a:off x="13766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4" name="テキスト ボックス 543">
          <a:extLst>
            <a:ext uri="{FF2B5EF4-FFF2-40B4-BE49-F238E27FC236}">
              <a16:creationId xmlns:a16="http://schemas.microsoft.com/office/drawing/2014/main" id="{92260C20-DBFF-4871-849C-71E52044B31B}"/>
            </a:ext>
          </a:extLst>
        </xdr:cNvPr>
        <xdr:cNvSpPr txBox="1"/>
      </xdr:nvSpPr>
      <xdr:spPr>
        <a:xfrm>
          <a:off x="12973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5" name="テキスト ボックス 544">
          <a:extLst>
            <a:ext uri="{FF2B5EF4-FFF2-40B4-BE49-F238E27FC236}">
              <a16:creationId xmlns:a16="http://schemas.microsoft.com/office/drawing/2014/main" id="{D44A1860-D343-430B-B0D1-F8CD0000363A}"/>
            </a:ext>
          </a:extLst>
        </xdr:cNvPr>
        <xdr:cNvSpPr txBox="1"/>
      </xdr:nvSpPr>
      <xdr:spPr>
        <a:xfrm>
          <a:off x="121729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6" name="テキスト ボックス 545">
          <a:extLst>
            <a:ext uri="{FF2B5EF4-FFF2-40B4-BE49-F238E27FC236}">
              <a16:creationId xmlns:a16="http://schemas.microsoft.com/office/drawing/2014/main" id="{51927D50-168D-4B23-9AF5-0C901FF74839}"/>
            </a:ext>
          </a:extLst>
        </xdr:cNvPr>
        <xdr:cNvSpPr txBox="1"/>
      </xdr:nvSpPr>
      <xdr:spPr>
        <a:xfrm>
          <a:off x="113665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47" name="楕円 546">
          <a:extLst>
            <a:ext uri="{FF2B5EF4-FFF2-40B4-BE49-F238E27FC236}">
              <a16:creationId xmlns:a16="http://schemas.microsoft.com/office/drawing/2014/main" id="{2C6E71B0-8CE5-4FC5-9010-8FF46CFEB10B}"/>
            </a:ext>
          </a:extLst>
        </xdr:cNvPr>
        <xdr:cNvSpPr/>
      </xdr:nvSpPr>
      <xdr:spPr>
        <a:xfrm>
          <a:off x="14649450" y="97612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36830</xdr:rowOff>
    </xdr:from>
    <xdr:ext cx="405130" cy="259080"/>
    <xdr:sp macro="" textlink="">
      <xdr:nvSpPr>
        <xdr:cNvPr id="548" name="【学校施設】&#10;有形固定資産減価償却率該当値テキスト">
          <a:extLst>
            <a:ext uri="{FF2B5EF4-FFF2-40B4-BE49-F238E27FC236}">
              <a16:creationId xmlns:a16="http://schemas.microsoft.com/office/drawing/2014/main" id="{DE6A0130-98AD-4DD4-9BF6-5715338713FD}"/>
            </a:ext>
          </a:extLst>
        </xdr:cNvPr>
        <xdr:cNvSpPr txBox="1"/>
      </xdr:nvSpPr>
      <xdr:spPr>
        <a:xfrm>
          <a:off x="14738350" y="961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133985</xdr:rowOff>
    </xdr:from>
    <xdr:to>
      <xdr:col>81</xdr:col>
      <xdr:colOff>101600</xdr:colOff>
      <xdr:row>59</xdr:row>
      <xdr:rowOff>64135</xdr:rowOff>
    </xdr:to>
    <xdr:sp macro="" textlink="">
      <xdr:nvSpPr>
        <xdr:cNvPr id="549" name="楕円 548">
          <a:extLst>
            <a:ext uri="{FF2B5EF4-FFF2-40B4-BE49-F238E27FC236}">
              <a16:creationId xmlns:a16="http://schemas.microsoft.com/office/drawing/2014/main" id="{F266B226-295D-4E5A-99E6-78146A54EB9F}"/>
            </a:ext>
          </a:extLst>
        </xdr:cNvPr>
        <xdr:cNvSpPr/>
      </xdr:nvSpPr>
      <xdr:spPr>
        <a:xfrm>
          <a:off x="13887450" y="9716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59</xdr:row>
      <xdr:rowOff>64770</xdr:rowOff>
    </xdr:to>
    <xdr:cxnSp macro="">
      <xdr:nvCxnSpPr>
        <xdr:cNvPr id="550" name="直線コネクタ 549">
          <a:extLst>
            <a:ext uri="{FF2B5EF4-FFF2-40B4-BE49-F238E27FC236}">
              <a16:creationId xmlns:a16="http://schemas.microsoft.com/office/drawing/2014/main" id="{3FC0F221-8930-49DE-AB3E-B9B5EEA704A1}"/>
            </a:ext>
          </a:extLst>
        </xdr:cNvPr>
        <xdr:cNvCxnSpPr/>
      </xdr:nvCxnSpPr>
      <xdr:spPr>
        <a:xfrm>
          <a:off x="13938250" y="976058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51" name="楕円 550">
          <a:extLst>
            <a:ext uri="{FF2B5EF4-FFF2-40B4-BE49-F238E27FC236}">
              <a16:creationId xmlns:a16="http://schemas.microsoft.com/office/drawing/2014/main" id="{1912311C-1D19-4E47-9602-F035FCD7EB45}"/>
            </a:ext>
          </a:extLst>
        </xdr:cNvPr>
        <xdr:cNvSpPr/>
      </xdr:nvSpPr>
      <xdr:spPr>
        <a:xfrm>
          <a:off x="1309370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13335</xdr:rowOff>
    </xdr:to>
    <xdr:cxnSp macro="">
      <xdr:nvCxnSpPr>
        <xdr:cNvPr id="552" name="直線コネクタ 551">
          <a:extLst>
            <a:ext uri="{FF2B5EF4-FFF2-40B4-BE49-F238E27FC236}">
              <a16:creationId xmlns:a16="http://schemas.microsoft.com/office/drawing/2014/main" id="{81839E7C-4AD9-4649-9CA5-D8C3F15CE0AE}"/>
            </a:ext>
          </a:extLst>
        </xdr:cNvPr>
        <xdr:cNvCxnSpPr/>
      </xdr:nvCxnSpPr>
      <xdr:spPr>
        <a:xfrm>
          <a:off x="13144500" y="9715500"/>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553" name="楕円 552">
          <a:extLst>
            <a:ext uri="{FF2B5EF4-FFF2-40B4-BE49-F238E27FC236}">
              <a16:creationId xmlns:a16="http://schemas.microsoft.com/office/drawing/2014/main" id="{ECB34A1A-49BC-4094-8282-8E886BCF5318}"/>
            </a:ext>
          </a:extLst>
        </xdr:cNvPr>
        <xdr:cNvSpPr/>
      </xdr:nvSpPr>
      <xdr:spPr>
        <a:xfrm>
          <a:off x="12299950" y="96513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120650</xdr:rowOff>
    </xdr:from>
    <xdr:to>
      <xdr:col>76</xdr:col>
      <xdr:colOff>114300</xdr:colOff>
      <xdr:row>58</xdr:row>
      <xdr:rowOff>133350</xdr:rowOff>
    </xdr:to>
    <xdr:cxnSp macro="">
      <xdr:nvCxnSpPr>
        <xdr:cNvPr id="554" name="直線コネクタ 553">
          <a:extLst>
            <a:ext uri="{FF2B5EF4-FFF2-40B4-BE49-F238E27FC236}">
              <a16:creationId xmlns:a16="http://schemas.microsoft.com/office/drawing/2014/main" id="{4CDD20ED-1E05-4673-AAED-8A4DAAB47DA1}"/>
            </a:ext>
          </a:extLst>
        </xdr:cNvPr>
        <xdr:cNvCxnSpPr/>
      </xdr:nvCxnSpPr>
      <xdr:spPr>
        <a:xfrm>
          <a:off x="12344400" y="970280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34925</xdr:rowOff>
    </xdr:from>
    <xdr:to>
      <xdr:col>67</xdr:col>
      <xdr:colOff>101600</xdr:colOff>
      <xdr:row>58</xdr:row>
      <xdr:rowOff>136525</xdr:rowOff>
    </xdr:to>
    <xdr:sp macro="" textlink="">
      <xdr:nvSpPr>
        <xdr:cNvPr id="555" name="楕円 554">
          <a:extLst>
            <a:ext uri="{FF2B5EF4-FFF2-40B4-BE49-F238E27FC236}">
              <a16:creationId xmlns:a16="http://schemas.microsoft.com/office/drawing/2014/main" id="{0EEC8B44-7160-40E1-8129-F43DD1221F4C}"/>
            </a:ext>
          </a:extLst>
        </xdr:cNvPr>
        <xdr:cNvSpPr/>
      </xdr:nvSpPr>
      <xdr:spPr>
        <a:xfrm>
          <a:off x="1148715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86360</xdr:rowOff>
    </xdr:from>
    <xdr:to>
      <xdr:col>71</xdr:col>
      <xdr:colOff>177800</xdr:colOff>
      <xdr:row>58</xdr:row>
      <xdr:rowOff>120650</xdr:rowOff>
    </xdr:to>
    <xdr:cxnSp macro="">
      <xdr:nvCxnSpPr>
        <xdr:cNvPr id="556" name="直線コネクタ 555">
          <a:extLst>
            <a:ext uri="{FF2B5EF4-FFF2-40B4-BE49-F238E27FC236}">
              <a16:creationId xmlns:a16="http://schemas.microsoft.com/office/drawing/2014/main" id="{2F392476-4832-4410-8394-7DFF902A78A1}"/>
            </a:ext>
          </a:extLst>
        </xdr:cNvPr>
        <xdr:cNvCxnSpPr/>
      </xdr:nvCxnSpPr>
      <xdr:spPr>
        <a:xfrm>
          <a:off x="11537950" y="966851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89535</xdr:rowOff>
    </xdr:from>
    <xdr:ext cx="405130" cy="258445"/>
    <xdr:sp macro="" textlink="">
      <xdr:nvSpPr>
        <xdr:cNvPr id="557" name="n_1aveValue【学校施設】&#10;有形固定資産減価償却率">
          <a:extLst>
            <a:ext uri="{FF2B5EF4-FFF2-40B4-BE49-F238E27FC236}">
              <a16:creationId xmlns:a16="http://schemas.microsoft.com/office/drawing/2014/main" id="{A64CF72A-C105-4687-A7F1-E0E702695BF9}"/>
            </a:ext>
          </a:extLst>
        </xdr:cNvPr>
        <xdr:cNvSpPr txBox="1"/>
      </xdr:nvSpPr>
      <xdr:spPr>
        <a:xfrm>
          <a:off x="13742035" y="10001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95250</xdr:rowOff>
    </xdr:from>
    <xdr:ext cx="404495" cy="259080"/>
    <xdr:sp macro="" textlink="">
      <xdr:nvSpPr>
        <xdr:cNvPr id="558" name="n_2aveValue【学校施設】&#10;有形固定資産減価償却率">
          <a:extLst>
            <a:ext uri="{FF2B5EF4-FFF2-40B4-BE49-F238E27FC236}">
              <a16:creationId xmlns:a16="http://schemas.microsoft.com/office/drawing/2014/main" id="{859712C6-8E9D-4AEE-9390-C40FBCFF7670}"/>
            </a:ext>
          </a:extLst>
        </xdr:cNvPr>
        <xdr:cNvSpPr txBox="1"/>
      </xdr:nvSpPr>
      <xdr:spPr>
        <a:xfrm>
          <a:off x="12960985" y="10007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68580</xdr:rowOff>
    </xdr:from>
    <xdr:ext cx="404495" cy="259080"/>
    <xdr:sp macro="" textlink="">
      <xdr:nvSpPr>
        <xdr:cNvPr id="559" name="n_3aveValue【学校施設】&#10;有形固定資産減価償却率">
          <a:extLst>
            <a:ext uri="{FF2B5EF4-FFF2-40B4-BE49-F238E27FC236}">
              <a16:creationId xmlns:a16="http://schemas.microsoft.com/office/drawing/2014/main" id="{17B849C1-EE88-4E84-89F5-F1C17503EC52}"/>
            </a:ext>
          </a:extLst>
        </xdr:cNvPr>
        <xdr:cNvSpPr txBox="1"/>
      </xdr:nvSpPr>
      <xdr:spPr>
        <a:xfrm>
          <a:off x="12167235" y="9980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66675</xdr:rowOff>
    </xdr:from>
    <xdr:ext cx="404495" cy="258445"/>
    <xdr:sp macro="" textlink="">
      <xdr:nvSpPr>
        <xdr:cNvPr id="560" name="n_4aveValue【学校施設】&#10;有形固定資産減価償却率">
          <a:extLst>
            <a:ext uri="{FF2B5EF4-FFF2-40B4-BE49-F238E27FC236}">
              <a16:creationId xmlns:a16="http://schemas.microsoft.com/office/drawing/2014/main" id="{5441D6A3-685F-45F9-9A30-53A5EAB732A8}"/>
            </a:ext>
          </a:extLst>
        </xdr:cNvPr>
        <xdr:cNvSpPr txBox="1"/>
      </xdr:nvSpPr>
      <xdr:spPr>
        <a:xfrm>
          <a:off x="11354435" y="9979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80645</xdr:rowOff>
    </xdr:from>
    <xdr:ext cx="405130" cy="259080"/>
    <xdr:sp macro="" textlink="">
      <xdr:nvSpPr>
        <xdr:cNvPr id="561" name="n_1mainValue【学校施設】&#10;有形固定資産減価償却率">
          <a:extLst>
            <a:ext uri="{FF2B5EF4-FFF2-40B4-BE49-F238E27FC236}">
              <a16:creationId xmlns:a16="http://schemas.microsoft.com/office/drawing/2014/main" id="{3BED7A75-9D22-4C08-8C31-639E356C1584}"/>
            </a:ext>
          </a:extLst>
        </xdr:cNvPr>
        <xdr:cNvSpPr txBox="1"/>
      </xdr:nvSpPr>
      <xdr:spPr>
        <a:xfrm>
          <a:off x="13742035" y="9497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29210</xdr:rowOff>
    </xdr:from>
    <xdr:ext cx="404495" cy="258445"/>
    <xdr:sp macro="" textlink="">
      <xdr:nvSpPr>
        <xdr:cNvPr id="562" name="n_2mainValue【学校施設】&#10;有形固定資産減価償却率">
          <a:extLst>
            <a:ext uri="{FF2B5EF4-FFF2-40B4-BE49-F238E27FC236}">
              <a16:creationId xmlns:a16="http://schemas.microsoft.com/office/drawing/2014/main" id="{FFD874E7-D92F-4EBA-A31A-30AAA2A339CE}"/>
            </a:ext>
          </a:extLst>
        </xdr:cNvPr>
        <xdr:cNvSpPr txBox="1"/>
      </xdr:nvSpPr>
      <xdr:spPr>
        <a:xfrm>
          <a:off x="12960985" y="9446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15875</xdr:rowOff>
    </xdr:from>
    <xdr:ext cx="404495" cy="259080"/>
    <xdr:sp macro="" textlink="">
      <xdr:nvSpPr>
        <xdr:cNvPr id="563" name="n_3mainValue【学校施設】&#10;有形固定資産減価償却率">
          <a:extLst>
            <a:ext uri="{FF2B5EF4-FFF2-40B4-BE49-F238E27FC236}">
              <a16:creationId xmlns:a16="http://schemas.microsoft.com/office/drawing/2014/main" id="{8F402BA7-2683-452B-BF46-F540B633C7A8}"/>
            </a:ext>
          </a:extLst>
        </xdr:cNvPr>
        <xdr:cNvSpPr txBox="1"/>
      </xdr:nvSpPr>
      <xdr:spPr>
        <a:xfrm>
          <a:off x="12167235" y="9432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153035</xdr:rowOff>
    </xdr:from>
    <xdr:ext cx="404495" cy="259080"/>
    <xdr:sp macro="" textlink="">
      <xdr:nvSpPr>
        <xdr:cNvPr id="564" name="n_4mainValue【学校施設】&#10;有形固定資産減価償却率">
          <a:extLst>
            <a:ext uri="{FF2B5EF4-FFF2-40B4-BE49-F238E27FC236}">
              <a16:creationId xmlns:a16="http://schemas.microsoft.com/office/drawing/2014/main" id="{D1A802FB-D509-486C-87F2-4DE41700F498}"/>
            </a:ext>
          </a:extLst>
        </xdr:cNvPr>
        <xdr:cNvSpPr txBox="1"/>
      </xdr:nvSpPr>
      <xdr:spPr>
        <a:xfrm>
          <a:off x="11354435" y="9404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FA7A8BCE-A6AC-47B1-9342-97CEA028D5FC}"/>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B0446E5-5E23-4660-B653-B3270D559C66}"/>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1BCEDAC4-B273-4CB2-8769-484EC0739A7D}"/>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EA4E07A4-6421-4045-ACD0-06EA0ED52BB9}"/>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D5877C51-7FC7-4530-9702-936932DBA56E}"/>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5076E50E-7B77-47E9-8330-E47F1D15D8A0}"/>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2F354845-AC73-40FB-BDD4-F2620B0074E8}"/>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808E0B9-9A89-47D1-8B71-0124481FBC93}"/>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3" name="テキスト ボックス 572">
          <a:extLst>
            <a:ext uri="{FF2B5EF4-FFF2-40B4-BE49-F238E27FC236}">
              <a16:creationId xmlns:a16="http://schemas.microsoft.com/office/drawing/2014/main" id="{96807AE0-013B-4CB0-A863-2C5CF99115D1}"/>
            </a:ext>
          </a:extLst>
        </xdr:cNvPr>
        <xdr:cNvSpPr txBox="1"/>
      </xdr:nvSpPr>
      <xdr:spPr>
        <a:xfrm>
          <a:off x="1644015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88DABB96-57C8-4888-8755-B0656E599B66}"/>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75" name="テキスト ボックス 574">
          <a:extLst>
            <a:ext uri="{FF2B5EF4-FFF2-40B4-BE49-F238E27FC236}">
              <a16:creationId xmlns:a16="http://schemas.microsoft.com/office/drawing/2014/main" id="{1D70C3DB-2DBD-46EC-968C-5DD3B91BA390}"/>
            </a:ext>
          </a:extLst>
        </xdr:cNvPr>
        <xdr:cNvSpPr txBox="1"/>
      </xdr:nvSpPr>
      <xdr:spPr>
        <a:xfrm>
          <a:off x="1604899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D37CD733-97C5-4CCC-BFC9-509A96A77DB6}"/>
            </a:ext>
          </a:extLst>
        </xdr:cNvPr>
        <xdr:cNvCxnSpPr/>
      </xdr:nvCxnSpPr>
      <xdr:spPr>
        <a:xfrm>
          <a:off x="164592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77" name="テキスト ボックス 576">
          <a:extLst>
            <a:ext uri="{FF2B5EF4-FFF2-40B4-BE49-F238E27FC236}">
              <a16:creationId xmlns:a16="http://schemas.microsoft.com/office/drawing/2014/main" id="{A9C3D532-EF9E-40C6-8985-B0796D1C0315}"/>
            </a:ext>
          </a:extLst>
        </xdr:cNvPr>
        <xdr:cNvSpPr txBox="1"/>
      </xdr:nvSpPr>
      <xdr:spPr>
        <a:xfrm>
          <a:off x="16048990" y="1051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199657BD-08DF-494E-81F7-F17DCBB16195}"/>
            </a:ext>
          </a:extLst>
        </xdr:cNvPr>
        <xdr:cNvCxnSpPr/>
      </xdr:nvCxnSpPr>
      <xdr:spPr>
        <a:xfrm>
          <a:off x="164592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79" name="テキスト ボックス 578">
          <a:extLst>
            <a:ext uri="{FF2B5EF4-FFF2-40B4-BE49-F238E27FC236}">
              <a16:creationId xmlns:a16="http://schemas.microsoft.com/office/drawing/2014/main" id="{86600928-73A1-4EC8-B250-AC0184A45B4C}"/>
            </a:ext>
          </a:extLst>
        </xdr:cNvPr>
        <xdr:cNvSpPr txBox="1"/>
      </xdr:nvSpPr>
      <xdr:spPr>
        <a:xfrm>
          <a:off x="16048990" y="1014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EEA10DE-BFB2-482A-82CD-F5B080F5099D}"/>
            </a:ext>
          </a:extLst>
        </xdr:cNvPr>
        <xdr:cNvCxnSpPr/>
      </xdr:nvCxnSpPr>
      <xdr:spPr>
        <a:xfrm>
          <a:off x="164592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1" name="テキスト ボックス 580">
          <a:extLst>
            <a:ext uri="{FF2B5EF4-FFF2-40B4-BE49-F238E27FC236}">
              <a16:creationId xmlns:a16="http://schemas.microsoft.com/office/drawing/2014/main" id="{776A5ADD-0649-46CA-825C-C0A70204BFC2}"/>
            </a:ext>
          </a:extLst>
        </xdr:cNvPr>
        <xdr:cNvSpPr txBox="1"/>
      </xdr:nvSpPr>
      <xdr:spPr>
        <a:xfrm>
          <a:off x="16048990" y="9776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97FC5BD-7F15-4C8E-AF00-A6B499780CF8}"/>
            </a:ext>
          </a:extLst>
        </xdr:cNvPr>
        <xdr:cNvCxnSpPr/>
      </xdr:nvCxnSpPr>
      <xdr:spPr>
        <a:xfrm>
          <a:off x="164592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3" name="テキスト ボックス 582">
          <a:extLst>
            <a:ext uri="{FF2B5EF4-FFF2-40B4-BE49-F238E27FC236}">
              <a16:creationId xmlns:a16="http://schemas.microsoft.com/office/drawing/2014/main" id="{1E5BE7AA-BEB0-484E-904D-52F4EAC6B9C9}"/>
            </a:ext>
          </a:extLst>
        </xdr:cNvPr>
        <xdr:cNvSpPr txBox="1"/>
      </xdr:nvSpPr>
      <xdr:spPr>
        <a:xfrm>
          <a:off x="16048990" y="941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7BC57978-153A-4DDB-A525-FE688C32EBD6}"/>
            </a:ext>
          </a:extLst>
        </xdr:cNvPr>
        <xdr:cNvCxnSpPr/>
      </xdr:nvCxnSpPr>
      <xdr:spPr>
        <a:xfrm>
          <a:off x="164592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85" name="テキスト ボックス 584">
          <a:extLst>
            <a:ext uri="{FF2B5EF4-FFF2-40B4-BE49-F238E27FC236}">
              <a16:creationId xmlns:a16="http://schemas.microsoft.com/office/drawing/2014/main" id="{8F3EB4B7-A406-456F-91E7-E51B602E7BE0}"/>
            </a:ext>
          </a:extLst>
        </xdr:cNvPr>
        <xdr:cNvSpPr txBox="1"/>
      </xdr:nvSpPr>
      <xdr:spPr>
        <a:xfrm>
          <a:off x="16048990" y="9046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B7A9B428-289C-47A9-80A8-99D9DFF01C53}"/>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87" name="テキスト ボックス 586">
          <a:extLst>
            <a:ext uri="{FF2B5EF4-FFF2-40B4-BE49-F238E27FC236}">
              <a16:creationId xmlns:a16="http://schemas.microsoft.com/office/drawing/2014/main" id="{CA6C3150-D16B-41DA-96C6-4E92E1A80BE5}"/>
            </a:ext>
          </a:extLst>
        </xdr:cNvPr>
        <xdr:cNvSpPr txBox="1"/>
      </xdr:nvSpPr>
      <xdr:spPr>
        <a:xfrm>
          <a:off x="16048990" y="8677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DEF8A85-7C4E-4B2C-9E1A-114CF196F85E}"/>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99060</xdr:rowOff>
    </xdr:from>
    <xdr:to>
      <xdr:col>116</xdr:col>
      <xdr:colOff>62865</xdr:colOff>
      <xdr:row>64</xdr:row>
      <xdr:rowOff>136525</xdr:rowOff>
    </xdr:to>
    <xdr:cxnSp macro="">
      <xdr:nvCxnSpPr>
        <xdr:cNvPr id="589" name="直線コネクタ 588">
          <a:extLst>
            <a:ext uri="{FF2B5EF4-FFF2-40B4-BE49-F238E27FC236}">
              <a16:creationId xmlns:a16="http://schemas.microsoft.com/office/drawing/2014/main" id="{6829F940-9045-44B0-A25C-13811C0A89E7}"/>
            </a:ext>
          </a:extLst>
        </xdr:cNvPr>
        <xdr:cNvCxnSpPr/>
      </xdr:nvCxnSpPr>
      <xdr:spPr>
        <a:xfrm flipV="1">
          <a:off x="19951065" y="935101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140335</xdr:rowOff>
    </xdr:from>
    <xdr:ext cx="469900" cy="259080"/>
    <xdr:sp macro="" textlink="">
      <xdr:nvSpPr>
        <xdr:cNvPr id="590" name="【学校施設】&#10;一人当たり面積最小値テキスト">
          <a:extLst>
            <a:ext uri="{FF2B5EF4-FFF2-40B4-BE49-F238E27FC236}">
              <a16:creationId xmlns:a16="http://schemas.microsoft.com/office/drawing/2014/main" id="{9A796036-C2FA-4DE5-B96E-D32B6F017128}"/>
            </a:ext>
          </a:extLst>
        </xdr:cNvPr>
        <xdr:cNvSpPr txBox="1"/>
      </xdr:nvSpPr>
      <xdr:spPr>
        <a:xfrm>
          <a:off x="19989800" y="10713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136525</xdr:rowOff>
    </xdr:from>
    <xdr:to>
      <xdr:col>116</xdr:col>
      <xdr:colOff>152400</xdr:colOff>
      <xdr:row>64</xdr:row>
      <xdr:rowOff>136525</xdr:rowOff>
    </xdr:to>
    <xdr:cxnSp macro="">
      <xdr:nvCxnSpPr>
        <xdr:cNvPr id="591" name="直線コネクタ 590">
          <a:extLst>
            <a:ext uri="{FF2B5EF4-FFF2-40B4-BE49-F238E27FC236}">
              <a16:creationId xmlns:a16="http://schemas.microsoft.com/office/drawing/2014/main" id="{CD2867BB-77A0-4BE1-B4EC-FF74FA40B219}"/>
            </a:ext>
          </a:extLst>
        </xdr:cNvPr>
        <xdr:cNvCxnSpPr/>
      </xdr:nvCxnSpPr>
      <xdr:spPr>
        <a:xfrm>
          <a:off x="19881850" y="10709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45720</xdr:rowOff>
    </xdr:from>
    <xdr:ext cx="469900" cy="259080"/>
    <xdr:sp macro="" textlink="">
      <xdr:nvSpPr>
        <xdr:cNvPr id="592" name="【学校施設】&#10;一人当たり面積最大値テキスト">
          <a:extLst>
            <a:ext uri="{FF2B5EF4-FFF2-40B4-BE49-F238E27FC236}">
              <a16:creationId xmlns:a16="http://schemas.microsoft.com/office/drawing/2014/main" id="{0DEAFEF2-5749-4513-A63C-5A44A2E2A3CD}"/>
            </a:ext>
          </a:extLst>
        </xdr:cNvPr>
        <xdr:cNvSpPr txBox="1"/>
      </xdr:nvSpPr>
      <xdr:spPr>
        <a:xfrm>
          <a:off x="19989800" y="9132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7D3B7809-557F-49E3-9C8B-F8D9D02E96D6}"/>
            </a:ext>
          </a:extLst>
        </xdr:cNvPr>
        <xdr:cNvCxnSpPr/>
      </xdr:nvCxnSpPr>
      <xdr:spPr>
        <a:xfrm>
          <a:off x="19881850" y="9351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143510</xdr:rowOff>
    </xdr:from>
    <xdr:ext cx="469900" cy="258445"/>
    <xdr:sp macro="" textlink="">
      <xdr:nvSpPr>
        <xdr:cNvPr id="594" name="【学校施設】&#10;一人当たり面積平均値テキスト">
          <a:extLst>
            <a:ext uri="{FF2B5EF4-FFF2-40B4-BE49-F238E27FC236}">
              <a16:creationId xmlns:a16="http://schemas.microsoft.com/office/drawing/2014/main" id="{E3349EAC-7317-4352-8ADC-10D6F971CED4}"/>
            </a:ext>
          </a:extLst>
        </xdr:cNvPr>
        <xdr:cNvSpPr txBox="1"/>
      </xdr:nvSpPr>
      <xdr:spPr>
        <a:xfrm>
          <a:off x="19989800" y="102209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165100</xdr:rowOff>
    </xdr:from>
    <xdr:to>
      <xdr:col>116</xdr:col>
      <xdr:colOff>114300</xdr:colOff>
      <xdr:row>62</xdr:row>
      <xdr:rowOff>95250</xdr:rowOff>
    </xdr:to>
    <xdr:sp macro="" textlink="">
      <xdr:nvSpPr>
        <xdr:cNvPr id="595" name="フローチャート: 判断 594">
          <a:extLst>
            <a:ext uri="{FF2B5EF4-FFF2-40B4-BE49-F238E27FC236}">
              <a16:creationId xmlns:a16="http://schemas.microsoft.com/office/drawing/2014/main" id="{55ABB85F-1AB6-42D9-870B-E15208509D72}"/>
            </a:ext>
          </a:extLst>
        </xdr:cNvPr>
        <xdr:cNvSpPr/>
      </xdr:nvSpPr>
      <xdr:spPr>
        <a:xfrm>
          <a:off x="19900900" y="1024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142240</xdr:rowOff>
    </xdr:from>
    <xdr:to>
      <xdr:col>112</xdr:col>
      <xdr:colOff>38100</xdr:colOff>
      <xdr:row>62</xdr:row>
      <xdr:rowOff>72390</xdr:rowOff>
    </xdr:to>
    <xdr:sp macro="" textlink="">
      <xdr:nvSpPr>
        <xdr:cNvPr id="596" name="フローチャート: 判断 595">
          <a:extLst>
            <a:ext uri="{FF2B5EF4-FFF2-40B4-BE49-F238E27FC236}">
              <a16:creationId xmlns:a16="http://schemas.microsoft.com/office/drawing/2014/main" id="{9D9BD245-AEB7-4643-9E98-25F693E66B12}"/>
            </a:ext>
          </a:extLst>
        </xdr:cNvPr>
        <xdr:cNvSpPr/>
      </xdr:nvSpPr>
      <xdr:spPr>
        <a:xfrm>
          <a:off x="19157950" y="10219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15CEA8ED-800A-4594-98BF-98D90DCB7726}"/>
            </a:ext>
          </a:extLst>
        </xdr:cNvPr>
        <xdr:cNvSpPr/>
      </xdr:nvSpPr>
      <xdr:spPr>
        <a:xfrm>
          <a:off x="183451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3175</xdr:rowOff>
    </xdr:from>
    <xdr:to>
      <xdr:col>102</xdr:col>
      <xdr:colOff>165100</xdr:colOff>
      <xdr:row>62</xdr:row>
      <xdr:rowOff>104775</xdr:rowOff>
    </xdr:to>
    <xdr:sp macro="" textlink="">
      <xdr:nvSpPr>
        <xdr:cNvPr id="598" name="フローチャート: 判断 597">
          <a:extLst>
            <a:ext uri="{FF2B5EF4-FFF2-40B4-BE49-F238E27FC236}">
              <a16:creationId xmlns:a16="http://schemas.microsoft.com/office/drawing/2014/main" id="{89F0649B-A30A-40CE-A9AF-4FD4DF13971E}"/>
            </a:ext>
          </a:extLst>
        </xdr:cNvPr>
        <xdr:cNvSpPr/>
      </xdr:nvSpPr>
      <xdr:spPr>
        <a:xfrm>
          <a:off x="175514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10795</xdr:rowOff>
    </xdr:from>
    <xdr:to>
      <xdr:col>98</xdr:col>
      <xdr:colOff>38100</xdr:colOff>
      <xdr:row>62</xdr:row>
      <xdr:rowOff>112395</xdr:rowOff>
    </xdr:to>
    <xdr:sp macro="" textlink="">
      <xdr:nvSpPr>
        <xdr:cNvPr id="599" name="フローチャート: 判断 598">
          <a:extLst>
            <a:ext uri="{FF2B5EF4-FFF2-40B4-BE49-F238E27FC236}">
              <a16:creationId xmlns:a16="http://schemas.microsoft.com/office/drawing/2014/main" id="{A320D002-C25E-49E6-A0B1-359034EEE466}"/>
            </a:ext>
          </a:extLst>
        </xdr:cNvPr>
        <xdr:cNvSpPr/>
      </xdr:nvSpPr>
      <xdr:spPr>
        <a:xfrm>
          <a:off x="16757650" y="10253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0" name="テキスト ボックス 599">
          <a:extLst>
            <a:ext uri="{FF2B5EF4-FFF2-40B4-BE49-F238E27FC236}">
              <a16:creationId xmlns:a16="http://schemas.microsoft.com/office/drawing/2014/main" id="{DBBB980A-D247-4BB9-8C35-BAB27F6E8721}"/>
            </a:ext>
          </a:extLst>
        </xdr:cNvPr>
        <xdr:cNvSpPr txBox="1"/>
      </xdr:nvSpPr>
      <xdr:spPr>
        <a:xfrm>
          <a:off x="19780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1" name="テキスト ボックス 600">
          <a:extLst>
            <a:ext uri="{FF2B5EF4-FFF2-40B4-BE49-F238E27FC236}">
              <a16:creationId xmlns:a16="http://schemas.microsoft.com/office/drawing/2014/main" id="{EF8023BF-AE44-4F5F-8628-8CCA820D4D14}"/>
            </a:ext>
          </a:extLst>
        </xdr:cNvPr>
        <xdr:cNvSpPr txBox="1"/>
      </xdr:nvSpPr>
      <xdr:spPr>
        <a:xfrm>
          <a:off x="190309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2" name="テキスト ボックス 601">
          <a:extLst>
            <a:ext uri="{FF2B5EF4-FFF2-40B4-BE49-F238E27FC236}">
              <a16:creationId xmlns:a16="http://schemas.microsoft.com/office/drawing/2014/main" id="{437734D0-D2A9-4AD1-B132-042226177094}"/>
            </a:ext>
          </a:extLst>
        </xdr:cNvPr>
        <xdr:cNvSpPr txBox="1"/>
      </xdr:nvSpPr>
      <xdr:spPr>
        <a:xfrm>
          <a:off x="182245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3" name="テキスト ボックス 602">
          <a:extLst>
            <a:ext uri="{FF2B5EF4-FFF2-40B4-BE49-F238E27FC236}">
              <a16:creationId xmlns:a16="http://schemas.microsoft.com/office/drawing/2014/main" id="{5E8625DB-21C4-44B9-8E85-5243915F0EC1}"/>
            </a:ext>
          </a:extLst>
        </xdr:cNvPr>
        <xdr:cNvSpPr txBox="1"/>
      </xdr:nvSpPr>
      <xdr:spPr>
        <a:xfrm>
          <a:off x="174307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4" name="テキスト ボックス 603">
          <a:extLst>
            <a:ext uri="{FF2B5EF4-FFF2-40B4-BE49-F238E27FC236}">
              <a16:creationId xmlns:a16="http://schemas.microsoft.com/office/drawing/2014/main" id="{2D500BD3-0346-4B69-B914-2417F1AC1F9E}"/>
            </a:ext>
          </a:extLst>
        </xdr:cNvPr>
        <xdr:cNvSpPr txBox="1"/>
      </xdr:nvSpPr>
      <xdr:spPr>
        <a:xfrm>
          <a:off x="166306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89535</xdr:rowOff>
    </xdr:from>
    <xdr:to>
      <xdr:col>116</xdr:col>
      <xdr:colOff>114300</xdr:colOff>
      <xdr:row>62</xdr:row>
      <xdr:rowOff>19685</xdr:rowOff>
    </xdr:to>
    <xdr:sp macro="" textlink="">
      <xdr:nvSpPr>
        <xdr:cNvPr id="605" name="楕円 604">
          <a:extLst>
            <a:ext uri="{FF2B5EF4-FFF2-40B4-BE49-F238E27FC236}">
              <a16:creationId xmlns:a16="http://schemas.microsoft.com/office/drawing/2014/main" id="{28F02136-6087-401A-90C9-BB83E7D8E277}"/>
            </a:ext>
          </a:extLst>
        </xdr:cNvPr>
        <xdr:cNvSpPr/>
      </xdr:nvSpPr>
      <xdr:spPr>
        <a:xfrm>
          <a:off x="19900900" y="10166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112395</xdr:rowOff>
    </xdr:from>
    <xdr:ext cx="469900" cy="258445"/>
    <xdr:sp macro="" textlink="">
      <xdr:nvSpPr>
        <xdr:cNvPr id="606" name="【学校施設】&#10;一人当たり面積該当値テキスト">
          <a:extLst>
            <a:ext uri="{FF2B5EF4-FFF2-40B4-BE49-F238E27FC236}">
              <a16:creationId xmlns:a16="http://schemas.microsoft.com/office/drawing/2014/main" id="{EE074CEB-5BA2-4699-95CB-C5D4C8859A21}"/>
            </a:ext>
          </a:extLst>
        </xdr:cNvPr>
        <xdr:cNvSpPr txBox="1"/>
      </xdr:nvSpPr>
      <xdr:spPr>
        <a:xfrm>
          <a:off x="19989800" y="10024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95250</xdr:rowOff>
    </xdr:from>
    <xdr:to>
      <xdr:col>112</xdr:col>
      <xdr:colOff>38100</xdr:colOff>
      <xdr:row>62</xdr:row>
      <xdr:rowOff>25400</xdr:rowOff>
    </xdr:to>
    <xdr:sp macro="" textlink="">
      <xdr:nvSpPr>
        <xdr:cNvPr id="607" name="楕円 606">
          <a:extLst>
            <a:ext uri="{FF2B5EF4-FFF2-40B4-BE49-F238E27FC236}">
              <a16:creationId xmlns:a16="http://schemas.microsoft.com/office/drawing/2014/main" id="{2BD0F2E7-C59E-4814-B7D5-E951D4B8D0B8}"/>
            </a:ext>
          </a:extLst>
        </xdr:cNvPr>
        <xdr:cNvSpPr/>
      </xdr:nvSpPr>
      <xdr:spPr>
        <a:xfrm>
          <a:off x="19157950" y="1017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140335</xdr:rowOff>
    </xdr:from>
    <xdr:to>
      <xdr:col>116</xdr:col>
      <xdr:colOff>63500</xdr:colOff>
      <xdr:row>61</xdr:row>
      <xdr:rowOff>146050</xdr:rowOff>
    </xdr:to>
    <xdr:cxnSp macro="">
      <xdr:nvCxnSpPr>
        <xdr:cNvPr id="608" name="直線コネクタ 607">
          <a:extLst>
            <a:ext uri="{FF2B5EF4-FFF2-40B4-BE49-F238E27FC236}">
              <a16:creationId xmlns:a16="http://schemas.microsoft.com/office/drawing/2014/main" id="{5254C038-DBCD-4C10-B635-BF6D5B01CCAE}"/>
            </a:ext>
          </a:extLst>
        </xdr:cNvPr>
        <xdr:cNvCxnSpPr/>
      </xdr:nvCxnSpPr>
      <xdr:spPr>
        <a:xfrm flipV="1">
          <a:off x="19202400" y="10217785"/>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100330</xdr:rowOff>
    </xdr:from>
    <xdr:to>
      <xdr:col>107</xdr:col>
      <xdr:colOff>101600</xdr:colOff>
      <xdr:row>62</xdr:row>
      <xdr:rowOff>30480</xdr:rowOff>
    </xdr:to>
    <xdr:sp macro="" textlink="">
      <xdr:nvSpPr>
        <xdr:cNvPr id="609" name="楕円 608">
          <a:extLst>
            <a:ext uri="{FF2B5EF4-FFF2-40B4-BE49-F238E27FC236}">
              <a16:creationId xmlns:a16="http://schemas.microsoft.com/office/drawing/2014/main" id="{2F087F87-7C06-4E29-80D1-497512C5D0D7}"/>
            </a:ext>
          </a:extLst>
        </xdr:cNvPr>
        <xdr:cNvSpPr/>
      </xdr:nvSpPr>
      <xdr:spPr>
        <a:xfrm>
          <a:off x="18345150" y="1017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146050</xdr:rowOff>
    </xdr:from>
    <xdr:to>
      <xdr:col>111</xdr:col>
      <xdr:colOff>177800</xdr:colOff>
      <xdr:row>61</xdr:row>
      <xdr:rowOff>151130</xdr:rowOff>
    </xdr:to>
    <xdr:cxnSp macro="">
      <xdr:nvCxnSpPr>
        <xdr:cNvPr id="610" name="直線コネクタ 609">
          <a:extLst>
            <a:ext uri="{FF2B5EF4-FFF2-40B4-BE49-F238E27FC236}">
              <a16:creationId xmlns:a16="http://schemas.microsoft.com/office/drawing/2014/main" id="{EA133420-4CEA-4091-8955-B29D90B7D8DF}"/>
            </a:ext>
          </a:extLst>
        </xdr:cNvPr>
        <xdr:cNvCxnSpPr/>
      </xdr:nvCxnSpPr>
      <xdr:spPr>
        <a:xfrm flipV="1">
          <a:off x="18395950" y="1022350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102870</xdr:rowOff>
    </xdr:from>
    <xdr:to>
      <xdr:col>102</xdr:col>
      <xdr:colOff>165100</xdr:colOff>
      <xdr:row>62</xdr:row>
      <xdr:rowOff>33020</xdr:rowOff>
    </xdr:to>
    <xdr:sp macro="" textlink="">
      <xdr:nvSpPr>
        <xdr:cNvPr id="611" name="楕円 610">
          <a:extLst>
            <a:ext uri="{FF2B5EF4-FFF2-40B4-BE49-F238E27FC236}">
              <a16:creationId xmlns:a16="http://schemas.microsoft.com/office/drawing/2014/main" id="{A32AE3A3-E081-4D70-9215-9D5BD67120F8}"/>
            </a:ext>
          </a:extLst>
        </xdr:cNvPr>
        <xdr:cNvSpPr/>
      </xdr:nvSpPr>
      <xdr:spPr>
        <a:xfrm>
          <a:off x="17551400" y="10180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151130</xdr:rowOff>
    </xdr:from>
    <xdr:to>
      <xdr:col>107</xdr:col>
      <xdr:colOff>50800</xdr:colOff>
      <xdr:row>61</xdr:row>
      <xdr:rowOff>153670</xdr:rowOff>
    </xdr:to>
    <xdr:cxnSp macro="">
      <xdr:nvCxnSpPr>
        <xdr:cNvPr id="612" name="直線コネクタ 611">
          <a:extLst>
            <a:ext uri="{FF2B5EF4-FFF2-40B4-BE49-F238E27FC236}">
              <a16:creationId xmlns:a16="http://schemas.microsoft.com/office/drawing/2014/main" id="{A4DBAE8C-5C34-4EC8-8DC7-45F609E08735}"/>
            </a:ext>
          </a:extLst>
        </xdr:cNvPr>
        <xdr:cNvCxnSpPr/>
      </xdr:nvCxnSpPr>
      <xdr:spPr>
        <a:xfrm flipV="1">
          <a:off x="17602200" y="1022858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102870</xdr:rowOff>
    </xdr:from>
    <xdr:to>
      <xdr:col>98</xdr:col>
      <xdr:colOff>38100</xdr:colOff>
      <xdr:row>62</xdr:row>
      <xdr:rowOff>33020</xdr:rowOff>
    </xdr:to>
    <xdr:sp macro="" textlink="">
      <xdr:nvSpPr>
        <xdr:cNvPr id="613" name="楕円 612">
          <a:extLst>
            <a:ext uri="{FF2B5EF4-FFF2-40B4-BE49-F238E27FC236}">
              <a16:creationId xmlns:a16="http://schemas.microsoft.com/office/drawing/2014/main" id="{EEA07DDE-5D0E-4795-BDEC-BA4B1DB625A5}"/>
            </a:ext>
          </a:extLst>
        </xdr:cNvPr>
        <xdr:cNvSpPr/>
      </xdr:nvSpPr>
      <xdr:spPr>
        <a:xfrm>
          <a:off x="16757650" y="1018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153670</xdr:rowOff>
    </xdr:from>
    <xdr:to>
      <xdr:col>102</xdr:col>
      <xdr:colOff>114300</xdr:colOff>
      <xdr:row>61</xdr:row>
      <xdr:rowOff>153670</xdr:rowOff>
    </xdr:to>
    <xdr:cxnSp macro="">
      <xdr:nvCxnSpPr>
        <xdr:cNvPr id="614" name="直線コネクタ 613">
          <a:extLst>
            <a:ext uri="{FF2B5EF4-FFF2-40B4-BE49-F238E27FC236}">
              <a16:creationId xmlns:a16="http://schemas.microsoft.com/office/drawing/2014/main" id="{8A0E762B-E5F5-41B0-B54B-4798CE54A8C5}"/>
            </a:ext>
          </a:extLst>
        </xdr:cNvPr>
        <xdr:cNvCxnSpPr/>
      </xdr:nvCxnSpPr>
      <xdr:spPr>
        <a:xfrm>
          <a:off x="16802100" y="102311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63500</xdr:rowOff>
    </xdr:from>
    <xdr:ext cx="469900" cy="258445"/>
    <xdr:sp macro="" textlink="">
      <xdr:nvSpPr>
        <xdr:cNvPr id="615" name="n_1aveValue【学校施設】&#10;一人当たり面積">
          <a:extLst>
            <a:ext uri="{FF2B5EF4-FFF2-40B4-BE49-F238E27FC236}">
              <a16:creationId xmlns:a16="http://schemas.microsoft.com/office/drawing/2014/main" id="{5970E6F4-0780-4FE9-AF8B-AC9C7A3483DF}"/>
            </a:ext>
          </a:extLst>
        </xdr:cNvPr>
        <xdr:cNvSpPr txBox="1"/>
      </xdr:nvSpPr>
      <xdr:spPr>
        <a:xfrm>
          <a:off x="18980150" y="10306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80010</xdr:rowOff>
    </xdr:from>
    <xdr:ext cx="469265" cy="259080"/>
    <xdr:sp macro="" textlink="">
      <xdr:nvSpPr>
        <xdr:cNvPr id="616" name="n_2aveValue【学校施設】&#10;一人当たり面積">
          <a:extLst>
            <a:ext uri="{FF2B5EF4-FFF2-40B4-BE49-F238E27FC236}">
              <a16:creationId xmlns:a16="http://schemas.microsoft.com/office/drawing/2014/main" id="{CC570139-2536-4031-AD31-D2C2DDE744FB}"/>
            </a:ext>
          </a:extLst>
        </xdr:cNvPr>
        <xdr:cNvSpPr txBox="1"/>
      </xdr:nvSpPr>
      <xdr:spPr>
        <a:xfrm>
          <a:off x="18180050" y="10322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95885</xdr:rowOff>
    </xdr:from>
    <xdr:ext cx="469265" cy="259080"/>
    <xdr:sp macro="" textlink="">
      <xdr:nvSpPr>
        <xdr:cNvPr id="617" name="n_3aveValue【学校施設】&#10;一人当たり面積">
          <a:extLst>
            <a:ext uri="{FF2B5EF4-FFF2-40B4-BE49-F238E27FC236}">
              <a16:creationId xmlns:a16="http://schemas.microsoft.com/office/drawing/2014/main" id="{0957EB93-692F-4257-8982-AFDFD0F52F8B}"/>
            </a:ext>
          </a:extLst>
        </xdr:cNvPr>
        <xdr:cNvSpPr txBox="1"/>
      </xdr:nvSpPr>
      <xdr:spPr>
        <a:xfrm>
          <a:off x="17386300" y="10338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103505</xdr:rowOff>
    </xdr:from>
    <xdr:ext cx="469265" cy="259080"/>
    <xdr:sp macro="" textlink="">
      <xdr:nvSpPr>
        <xdr:cNvPr id="618" name="n_4aveValue【学校施設】&#10;一人当たり面積">
          <a:extLst>
            <a:ext uri="{FF2B5EF4-FFF2-40B4-BE49-F238E27FC236}">
              <a16:creationId xmlns:a16="http://schemas.microsoft.com/office/drawing/2014/main" id="{0EC76C0A-363C-47D9-AE25-3DFD4D277671}"/>
            </a:ext>
          </a:extLst>
        </xdr:cNvPr>
        <xdr:cNvSpPr txBox="1"/>
      </xdr:nvSpPr>
      <xdr:spPr>
        <a:xfrm>
          <a:off x="16592550" y="10346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41910</xdr:rowOff>
    </xdr:from>
    <xdr:ext cx="469900" cy="258445"/>
    <xdr:sp macro="" textlink="">
      <xdr:nvSpPr>
        <xdr:cNvPr id="619" name="n_1mainValue【学校施設】&#10;一人当たり面積">
          <a:extLst>
            <a:ext uri="{FF2B5EF4-FFF2-40B4-BE49-F238E27FC236}">
              <a16:creationId xmlns:a16="http://schemas.microsoft.com/office/drawing/2014/main" id="{185985DD-E681-4200-B02C-A4FE2237FAF3}"/>
            </a:ext>
          </a:extLst>
        </xdr:cNvPr>
        <xdr:cNvSpPr txBox="1"/>
      </xdr:nvSpPr>
      <xdr:spPr>
        <a:xfrm>
          <a:off x="18980150" y="9954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46990</xdr:rowOff>
    </xdr:from>
    <xdr:ext cx="469265" cy="259080"/>
    <xdr:sp macro="" textlink="">
      <xdr:nvSpPr>
        <xdr:cNvPr id="620" name="n_2mainValue【学校施設】&#10;一人当たり面積">
          <a:extLst>
            <a:ext uri="{FF2B5EF4-FFF2-40B4-BE49-F238E27FC236}">
              <a16:creationId xmlns:a16="http://schemas.microsoft.com/office/drawing/2014/main" id="{D061780E-26D3-4701-9ED7-CADEE18FD5F5}"/>
            </a:ext>
          </a:extLst>
        </xdr:cNvPr>
        <xdr:cNvSpPr txBox="1"/>
      </xdr:nvSpPr>
      <xdr:spPr>
        <a:xfrm>
          <a:off x="18180050" y="9959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49530</xdr:rowOff>
    </xdr:from>
    <xdr:ext cx="469265" cy="259080"/>
    <xdr:sp macro="" textlink="">
      <xdr:nvSpPr>
        <xdr:cNvPr id="621" name="n_3mainValue【学校施設】&#10;一人当たり面積">
          <a:extLst>
            <a:ext uri="{FF2B5EF4-FFF2-40B4-BE49-F238E27FC236}">
              <a16:creationId xmlns:a16="http://schemas.microsoft.com/office/drawing/2014/main" id="{04A67AC0-60B4-4B19-83B6-E59C53A08EE7}"/>
            </a:ext>
          </a:extLst>
        </xdr:cNvPr>
        <xdr:cNvSpPr txBox="1"/>
      </xdr:nvSpPr>
      <xdr:spPr>
        <a:xfrm>
          <a:off x="17386300" y="9961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49530</xdr:rowOff>
    </xdr:from>
    <xdr:ext cx="469265" cy="259080"/>
    <xdr:sp macro="" textlink="">
      <xdr:nvSpPr>
        <xdr:cNvPr id="622" name="n_4mainValue【学校施設】&#10;一人当たり面積">
          <a:extLst>
            <a:ext uri="{FF2B5EF4-FFF2-40B4-BE49-F238E27FC236}">
              <a16:creationId xmlns:a16="http://schemas.microsoft.com/office/drawing/2014/main" id="{BE94791E-654D-4CFC-81E3-D2ACF8343533}"/>
            </a:ext>
          </a:extLst>
        </xdr:cNvPr>
        <xdr:cNvSpPr txBox="1"/>
      </xdr:nvSpPr>
      <xdr:spPr>
        <a:xfrm>
          <a:off x="16592550" y="9961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93485BD-5411-4CA5-884E-CE6F08145BE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4D14B89-91EE-4115-AB52-D1D5AF5A9C25}"/>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DCD0F70-EA90-457D-96B2-14018CBEE171}"/>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E80BDEE-D79B-4E1F-A068-24261C1A6CFD}"/>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6D70669-5CC1-47FF-A999-791B05977AA8}"/>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2690C01-C96D-46A5-A278-E426850EA3D8}"/>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B40EF7E-1FD0-4DEF-9745-42D45EF22B0C}"/>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6B98902A-BA5D-4C1B-BE25-1F70C162D0FD}"/>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1" name="テキスト ボックス 630">
          <a:extLst>
            <a:ext uri="{FF2B5EF4-FFF2-40B4-BE49-F238E27FC236}">
              <a16:creationId xmlns:a16="http://schemas.microsoft.com/office/drawing/2014/main" id="{D964FA12-BD90-4AF4-BE35-13B0FACFC285}"/>
            </a:ext>
          </a:extLst>
        </xdr:cNvPr>
        <xdr:cNvSpPr txBox="1"/>
      </xdr:nvSpPr>
      <xdr:spPr>
        <a:xfrm>
          <a:off x="111696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800626FF-46A0-45A0-8BDB-0816A2506A55}"/>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3" name="テキスト ボックス 632">
          <a:extLst>
            <a:ext uri="{FF2B5EF4-FFF2-40B4-BE49-F238E27FC236}">
              <a16:creationId xmlns:a16="http://schemas.microsoft.com/office/drawing/2014/main" id="{7B9B6D2C-E917-4BFE-B915-533676E215DD}"/>
            </a:ext>
          </a:extLst>
        </xdr:cNvPr>
        <xdr:cNvSpPr txBox="1"/>
      </xdr:nvSpPr>
      <xdr:spPr>
        <a:xfrm>
          <a:off x="1079754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4" name="直線コネクタ 633">
          <a:extLst>
            <a:ext uri="{FF2B5EF4-FFF2-40B4-BE49-F238E27FC236}">
              <a16:creationId xmlns:a16="http://schemas.microsoft.com/office/drawing/2014/main" id="{D396075C-3E08-4D1A-A54C-32806D887C60}"/>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35" name="テキスト ボックス 634">
          <a:extLst>
            <a:ext uri="{FF2B5EF4-FFF2-40B4-BE49-F238E27FC236}">
              <a16:creationId xmlns:a16="http://schemas.microsoft.com/office/drawing/2014/main" id="{5D5036EB-03BE-4BF8-B3E2-A83F3EE1BD14}"/>
            </a:ext>
          </a:extLst>
        </xdr:cNvPr>
        <xdr:cNvSpPr txBox="1"/>
      </xdr:nvSpPr>
      <xdr:spPr>
        <a:xfrm>
          <a:off x="10797540" y="1423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6" name="直線コネクタ 635">
          <a:extLst>
            <a:ext uri="{FF2B5EF4-FFF2-40B4-BE49-F238E27FC236}">
              <a16:creationId xmlns:a16="http://schemas.microsoft.com/office/drawing/2014/main" id="{F24366E3-5372-46B0-B3E3-32B1580DC4F3}"/>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37" name="テキスト ボックス 636">
          <a:extLst>
            <a:ext uri="{FF2B5EF4-FFF2-40B4-BE49-F238E27FC236}">
              <a16:creationId xmlns:a16="http://schemas.microsoft.com/office/drawing/2014/main" id="{C1AA3622-CA25-4FD6-8C1E-49719BADED23}"/>
            </a:ext>
          </a:extLst>
        </xdr:cNvPr>
        <xdr:cNvSpPr txBox="1"/>
      </xdr:nvSpPr>
      <xdr:spPr>
        <a:xfrm>
          <a:off x="10842625" y="139172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8" name="直線コネクタ 637">
          <a:extLst>
            <a:ext uri="{FF2B5EF4-FFF2-40B4-BE49-F238E27FC236}">
              <a16:creationId xmlns:a16="http://schemas.microsoft.com/office/drawing/2014/main" id="{6BE67429-D1BE-446E-AC91-290885C684B1}"/>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9" name="テキスト ボックス 638">
          <a:extLst>
            <a:ext uri="{FF2B5EF4-FFF2-40B4-BE49-F238E27FC236}">
              <a16:creationId xmlns:a16="http://schemas.microsoft.com/office/drawing/2014/main" id="{1613F59C-7DC2-499A-B35B-5C5B77D4023A}"/>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0" name="直線コネクタ 639">
          <a:extLst>
            <a:ext uri="{FF2B5EF4-FFF2-40B4-BE49-F238E27FC236}">
              <a16:creationId xmlns:a16="http://schemas.microsoft.com/office/drawing/2014/main" id="{B0CFE7B6-96D1-49A5-AC05-0B65CCB66DA8}"/>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41" name="テキスト ボックス 640">
          <a:extLst>
            <a:ext uri="{FF2B5EF4-FFF2-40B4-BE49-F238E27FC236}">
              <a16:creationId xmlns:a16="http://schemas.microsoft.com/office/drawing/2014/main" id="{9BEC14C3-C44E-477A-914D-3AFDDB274104}"/>
            </a:ext>
          </a:extLst>
        </xdr:cNvPr>
        <xdr:cNvSpPr txBox="1"/>
      </xdr:nvSpPr>
      <xdr:spPr>
        <a:xfrm>
          <a:off x="10842625" y="132899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2" name="直線コネクタ 641">
          <a:extLst>
            <a:ext uri="{FF2B5EF4-FFF2-40B4-BE49-F238E27FC236}">
              <a16:creationId xmlns:a16="http://schemas.microsoft.com/office/drawing/2014/main" id="{AFD13A07-DAD6-4F15-86B4-D857F34E74BC}"/>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3" name="テキスト ボックス 642">
          <a:extLst>
            <a:ext uri="{FF2B5EF4-FFF2-40B4-BE49-F238E27FC236}">
              <a16:creationId xmlns:a16="http://schemas.microsoft.com/office/drawing/2014/main" id="{A6012A8D-9980-486C-859C-36836FFC8D68}"/>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4" name="直線コネクタ 643">
          <a:extLst>
            <a:ext uri="{FF2B5EF4-FFF2-40B4-BE49-F238E27FC236}">
              <a16:creationId xmlns:a16="http://schemas.microsoft.com/office/drawing/2014/main" id="{BEB197AE-CB10-48E6-B9EE-04355340B01F}"/>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45" name="テキスト ボックス 644">
          <a:extLst>
            <a:ext uri="{FF2B5EF4-FFF2-40B4-BE49-F238E27FC236}">
              <a16:creationId xmlns:a16="http://schemas.microsoft.com/office/drawing/2014/main" id="{21EFD94E-2F54-4C2D-8DE3-76D2241F6123}"/>
            </a:ext>
          </a:extLst>
        </xdr:cNvPr>
        <xdr:cNvSpPr txBox="1"/>
      </xdr:nvSpPr>
      <xdr:spPr>
        <a:xfrm>
          <a:off x="10906760" y="126619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8F2B31C3-0D03-4CDE-8682-258F5D0E16CD}"/>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9244526A-1AA7-4644-9556-1F375434BB04}"/>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21590</xdr:rowOff>
    </xdr:from>
    <xdr:to>
      <xdr:col>85</xdr:col>
      <xdr:colOff>126365</xdr:colOff>
      <xdr:row>86</xdr:row>
      <xdr:rowOff>168910</xdr:rowOff>
    </xdr:to>
    <xdr:cxnSp macro="">
      <xdr:nvCxnSpPr>
        <xdr:cNvPr id="648" name="直線コネクタ 647">
          <a:extLst>
            <a:ext uri="{FF2B5EF4-FFF2-40B4-BE49-F238E27FC236}">
              <a16:creationId xmlns:a16="http://schemas.microsoft.com/office/drawing/2014/main" id="{2AA20C56-F134-4008-966F-5D0626FBBE95}"/>
            </a:ext>
          </a:extLst>
        </xdr:cNvPr>
        <xdr:cNvCxnSpPr/>
      </xdr:nvCxnSpPr>
      <xdr:spPr>
        <a:xfrm flipV="1">
          <a:off x="14699615" y="1290574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9" name="【児童館】&#10;有形固定資産減価償却率最小値テキスト">
          <a:extLst>
            <a:ext uri="{FF2B5EF4-FFF2-40B4-BE49-F238E27FC236}">
              <a16:creationId xmlns:a16="http://schemas.microsoft.com/office/drawing/2014/main" id="{A76C5481-712B-4E1B-BDDE-245D42D38107}"/>
            </a:ext>
          </a:extLst>
        </xdr:cNvPr>
        <xdr:cNvSpPr txBox="1"/>
      </xdr:nvSpPr>
      <xdr:spPr>
        <a:xfrm>
          <a:off x="1473835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0" name="直線コネクタ 649">
          <a:extLst>
            <a:ext uri="{FF2B5EF4-FFF2-40B4-BE49-F238E27FC236}">
              <a16:creationId xmlns:a16="http://schemas.microsoft.com/office/drawing/2014/main" id="{5A4D2097-6B63-4834-8A8B-380F2D62478F}"/>
            </a:ext>
          </a:extLst>
        </xdr:cNvPr>
        <xdr:cNvCxnSpPr/>
      </xdr:nvCxnSpPr>
      <xdr:spPr>
        <a:xfrm>
          <a:off x="14611350" y="1436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139700</xdr:rowOff>
    </xdr:from>
    <xdr:ext cx="340360" cy="259080"/>
    <xdr:sp macro="" textlink="">
      <xdr:nvSpPr>
        <xdr:cNvPr id="651" name="【児童館】&#10;有形固定資産減価償却率最大値テキスト">
          <a:extLst>
            <a:ext uri="{FF2B5EF4-FFF2-40B4-BE49-F238E27FC236}">
              <a16:creationId xmlns:a16="http://schemas.microsoft.com/office/drawing/2014/main" id="{A36AB852-E215-45AF-A382-E8FFD7465132}"/>
            </a:ext>
          </a:extLst>
        </xdr:cNvPr>
        <xdr:cNvSpPr txBox="1"/>
      </xdr:nvSpPr>
      <xdr:spPr>
        <a:xfrm>
          <a:off x="14738350" y="126936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21590</xdr:rowOff>
    </xdr:from>
    <xdr:to>
      <xdr:col>86</xdr:col>
      <xdr:colOff>25400</xdr:colOff>
      <xdr:row>78</xdr:row>
      <xdr:rowOff>21590</xdr:rowOff>
    </xdr:to>
    <xdr:cxnSp macro="">
      <xdr:nvCxnSpPr>
        <xdr:cNvPr id="652" name="直線コネクタ 651">
          <a:extLst>
            <a:ext uri="{FF2B5EF4-FFF2-40B4-BE49-F238E27FC236}">
              <a16:creationId xmlns:a16="http://schemas.microsoft.com/office/drawing/2014/main" id="{394F13FD-4941-44B2-ADCC-A4CABFE7EEBD}"/>
            </a:ext>
          </a:extLst>
        </xdr:cNvPr>
        <xdr:cNvCxnSpPr/>
      </xdr:nvCxnSpPr>
      <xdr:spPr>
        <a:xfrm>
          <a:off x="14611350" y="12905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38100</xdr:rowOff>
    </xdr:from>
    <xdr:ext cx="405130" cy="259080"/>
    <xdr:sp macro="" textlink="">
      <xdr:nvSpPr>
        <xdr:cNvPr id="653" name="【児童館】&#10;有形固定資産減価償却率平均値テキスト">
          <a:extLst>
            <a:ext uri="{FF2B5EF4-FFF2-40B4-BE49-F238E27FC236}">
              <a16:creationId xmlns:a16="http://schemas.microsoft.com/office/drawing/2014/main" id="{6B941CA1-7F48-4DE3-ACBA-B3A05DD16F4D}"/>
            </a:ext>
          </a:extLst>
        </xdr:cNvPr>
        <xdr:cNvSpPr txBox="1"/>
      </xdr:nvSpPr>
      <xdr:spPr>
        <a:xfrm>
          <a:off x="14738350" y="13417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15240</xdr:rowOff>
    </xdr:from>
    <xdr:to>
      <xdr:col>85</xdr:col>
      <xdr:colOff>177800</xdr:colOff>
      <xdr:row>82</xdr:row>
      <xdr:rowOff>116840</xdr:rowOff>
    </xdr:to>
    <xdr:sp macro="" textlink="">
      <xdr:nvSpPr>
        <xdr:cNvPr id="654" name="フローチャート: 判断 653">
          <a:extLst>
            <a:ext uri="{FF2B5EF4-FFF2-40B4-BE49-F238E27FC236}">
              <a16:creationId xmlns:a16="http://schemas.microsoft.com/office/drawing/2014/main" id="{C0BC667E-ED13-492C-A800-3561859FA0D2}"/>
            </a:ext>
          </a:extLst>
        </xdr:cNvPr>
        <xdr:cNvSpPr/>
      </xdr:nvSpPr>
      <xdr:spPr>
        <a:xfrm>
          <a:off x="14649450" y="135597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5080</xdr:rowOff>
    </xdr:from>
    <xdr:to>
      <xdr:col>81</xdr:col>
      <xdr:colOff>101600</xdr:colOff>
      <xdr:row>82</xdr:row>
      <xdr:rowOff>106680</xdr:rowOff>
    </xdr:to>
    <xdr:sp macro="" textlink="">
      <xdr:nvSpPr>
        <xdr:cNvPr id="655" name="フローチャート: 判断 654">
          <a:extLst>
            <a:ext uri="{FF2B5EF4-FFF2-40B4-BE49-F238E27FC236}">
              <a16:creationId xmlns:a16="http://schemas.microsoft.com/office/drawing/2014/main" id="{D5738676-4FF0-4DF8-9E04-ACED573186B4}"/>
            </a:ext>
          </a:extLst>
        </xdr:cNvPr>
        <xdr:cNvSpPr/>
      </xdr:nvSpPr>
      <xdr:spPr>
        <a:xfrm>
          <a:off x="13887450" y="1354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119380</xdr:rowOff>
    </xdr:from>
    <xdr:to>
      <xdr:col>76</xdr:col>
      <xdr:colOff>165100</xdr:colOff>
      <xdr:row>82</xdr:row>
      <xdr:rowOff>49530</xdr:rowOff>
    </xdr:to>
    <xdr:sp macro="" textlink="">
      <xdr:nvSpPr>
        <xdr:cNvPr id="656" name="フローチャート: 判断 655">
          <a:extLst>
            <a:ext uri="{FF2B5EF4-FFF2-40B4-BE49-F238E27FC236}">
              <a16:creationId xmlns:a16="http://schemas.microsoft.com/office/drawing/2014/main" id="{8D6FD3CB-FD93-48C7-898F-617C3CEBED6B}"/>
            </a:ext>
          </a:extLst>
        </xdr:cNvPr>
        <xdr:cNvSpPr/>
      </xdr:nvSpPr>
      <xdr:spPr>
        <a:xfrm>
          <a:off x="13093700" y="1349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104775</xdr:rowOff>
    </xdr:from>
    <xdr:to>
      <xdr:col>72</xdr:col>
      <xdr:colOff>38100</xdr:colOff>
      <xdr:row>82</xdr:row>
      <xdr:rowOff>34925</xdr:rowOff>
    </xdr:to>
    <xdr:sp macro="" textlink="">
      <xdr:nvSpPr>
        <xdr:cNvPr id="657" name="フローチャート: 判断 656">
          <a:extLst>
            <a:ext uri="{FF2B5EF4-FFF2-40B4-BE49-F238E27FC236}">
              <a16:creationId xmlns:a16="http://schemas.microsoft.com/office/drawing/2014/main" id="{37BF05ED-6633-40B8-BE08-4CD57A2DFCC6}"/>
            </a:ext>
          </a:extLst>
        </xdr:cNvPr>
        <xdr:cNvSpPr/>
      </xdr:nvSpPr>
      <xdr:spPr>
        <a:xfrm>
          <a:off x="12299950" y="13484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65405</xdr:rowOff>
    </xdr:from>
    <xdr:to>
      <xdr:col>67</xdr:col>
      <xdr:colOff>101600</xdr:colOff>
      <xdr:row>81</xdr:row>
      <xdr:rowOff>167005</xdr:rowOff>
    </xdr:to>
    <xdr:sp macro="" textlink="">
      <xdr:nvSpPr>
        <xdr:cNvPr id="658" name="フローチャート: 判断 657">
          <a:extLst>
            <a:ext uri="{FF2B5EF4-FFF2-40B4-BE49-F238E27FC236}">
              <a16:creationId xmlns:a16="http://schemas.microsoft.com/office/drawing/2014/main" id="{F63E97C3-36D2-4C26-9A34-DAC8244D29A2}"/>
            </a:ext>
          </a:extLst>
        </xdr:cNvPr>
        <xdr:cNvSpPr/>
      </xdr:nvSpPr>
      <xdr:spPr>
        <a:xfrm>
          <a:off x="1148715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6FD4532E-B268-4D55-9B44-7C4D40614A9F}"/>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34820218-6CA2-4ADA-A843-DF0F99159D0D}"/>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73F62577-C9FD-4A17-9238-10AE38B489BF}"/>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B2961C99-9AAD-4203-A085-B573F9BB3582}"/>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7FEFAFE-5AB6-4854-9085-68AB2B5B2AC1}"/>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64135</xdr:rowOff>
    </xdr:from>
    <xdr:to>
      <xdr:col>85</xdr:col>
      <xdr:colOff>177800</xdr:colOff>
      <xdr:row>85</xdr:row>
      <xdr:rowOff>166370</xdr:rowOff>
    </xdr:to>
    <xdr:sp macro="" textlink="">
      <xdr:nvSpPr>
        <xdr:cNvPr id="664" name="楕円 663">
          <a:extLst>
            <a:ext uri="{FF2B5EF4-FFF2-40B4-BE49-F238E27FC236}">
              <a16:creationId xmlns:a16="http://schemas.microsoft.com/office/drawing/2014/main" id="{9A53F507-2437-484F-BC26-FD9157571D81}"/>
            </a:ext>
          </a:extLst>
        </xdr:cNvPr>
        <xdr:cNvSpPr/>
      </xdr:nvSpPr>
      <xdr:spPr>
        <a:xfrm>
          <a:off x="14649450" y="1410398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42545</xdr:rowOff>
    </xdr:from>
    <xdr:ext cx="405130" cy="258445"/>
    <xdr:sp macro="" textlink="">
      <xdr:nvSpPr>
        <xdr:cNvPr id="665" name="【児童館】&#10;有形固定資産減価償却率該当値テキスト">
          <a:extLst>
            <a:ext uri="{FF2B5EF4-FFF2-40B4-BE49-F238E27FC236}">
              <a16:creationId xmlns:a16="http://schemas.microsoft.com/office/drawing/2014/main" id="{AE099870-E14D-4BAD-AC49-828FA0CBBFF9}"/>
            </a:ext>
          </a:extLst>
        </xdr:cNvPr>
        <xdr:cNvSpPr txBox="1"/>
      </xdr:nvSpPr>
      <xdr:spPr>
        <a:xfrm>
          <a:off x="14738350" y="14082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16510</xdr:rowOff>
    </xdr:from>
    <xdr:to>
      <xdr:col>81</xdr:col>
      <xdr:colOff>101600</xdr:colOff>
      <xdr:row>85</xdr:row>
      <xdr:rowOff>118110</xdr:rowOff>
    </xdr:to>
    <xdr:sp macro="" textlink="">
      <xdr:nvSpPr>
        <xdr:cNvPr id="666" name="楕円 665">
          <a:extLst>
            <a:ext uri="{FF2B5EF4-FFF2-40B4-BE49-F238E27FC236}">
              <a16:creationId xmlns:a16="http://schemas.microsoft.com/office/drawing/2014/main" id="{F1D0FAC8-0434-48E7-A31C-E82B834FD84C}"/>
            </a:ext>
          </a:extLst>
        </xdr:cNvPr>
        <xdr:cNvSpPr/>
      </xdr:nvSpPr>
      <xdr:spPr>
        <a:xfrm>
          <a:off x="1388745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67310</xdr:rowOff>
    </xdr:from>
    <xdr:to>
      <xdr:col>85</xdr:col>
      <xdr:colOff>127000</xdr:colOff>
      <xdr:row>85</xdr:row>
      <xdr:rowOff>114935</xdr:rowOff>
    </xdr:to>
    <xdr:cxnSp macro="">
      <xdr:nvCxnSpPr>
        <xdr:cNvPr id="667" name="直線コネクタ 666">
          <a:extLst>
            <a:ext uri="{FF2B5EF4-FFF2-40B4-BE49-F238E27FC236}">
              <a16:creationId xmlns:a16="http://schemas.microsoft.com/office/drawing/2014/main" id="{02EE5FAE-FDE4-4FCF-BB4C-95703D77E3F0}"/>
            </a:ext>
          </a:extLst>
        </xdr:cNvPr>
        <xdr:cNvCxnSpPr/>
      </xdr:nvCxnSpPr>
      <xdr:spPr>
        <a:xfrm>
          <a:off x="13938250" y="1410716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95250</xdr:rowOff>
    </xdr:from>
    <xdr:to>
      <xdr:col>76</xdr:col>
      <xdr:colOff>165100</xdr:colOff>
      <xdr:row>86</xdr:row>
      <xdr:rowOff>25400</xdr:rowOff>
    </xdr:to>
    <xdr:sp macro="" textlink="">
      <xdr:nvSpPr>
        <xdr:cNvPr id="668" name="楕円 667">
          <a:extLst>
            <a:ext uri="{FF2B5EF4-FFF2-40B4-BE49-F238E27FC236}">
              <a16:creationId xmlns:a16="http://schemas.microsoft.com/office/drawing/2014/main" id="{047A54E8-427F-4431-99A4-54122ADF9DB5}"/>
            </a:ext>
          </a:extLst>
        </xdr:cNvPr>
        <xdr:cNvSpPr/>
      </xdr:nvSpPr>
      <xdr:spPr>
        <a:xfrm>
          <a:off x="13093700" y="1413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67310</xdr:rowOff>
    </xdr:from>
    <xdr:to>
      <xdr:col>81</xdr:col>
      <xdr:colOff>50800</xdr:colOff>
      <xdr:row>85</xdr:row>
      <xdr:rowOff>146050</xdr:rowOff>
    </xdr:to>
    <xdr:cxnSp macro="">
      <xdr:nvCxnSpPr>
        <xdr:cNvPr id="669" name="直線コネクタ 668">
          <a:extLst>
            <a:ext uri="{FF2B5EF4-FFF2-40B4-BE49-F238E27FC236}">
              <a16:creationId xmlns:a16="http://schemas.microsoft.com/office/drawing/2014/main" id="{662F8F6B-5E59-41CC-8948-3D167C34034B}"/>
            </a:ext>
          </a:extLst>
        </xdr:cNvPr>
        <xdr:cNvCxnSpPr/>
      </xdr:nvCxnSpPr>
      <xdr:spPr>
        <a:xfrm flipV="1">
          <a:off x="13144500" y="14107160"/>
          <a:ext cx="7937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114935</xdr:rowOff>
    </xdr:from>
    <xdr:to>
      <xdr:col>72</xdr:col>
      <xdr:colOff>38100</xdr:colOff>
      <xdr:row>86</xdr:row>
      <xdr:rowOff>45085</xdr:rowOff>
    </xdr:to>
    <xdr:sp macro="" textlink="">
      <xdr:nvSpPr>
        <xdr:cNvPr id="670" name="楕円 669">
          <a:extLst>
            <a:ext uri="{FF2B5EF4-FFF2-40B4-BE49-F238E27FC236}">
              <a16:creationId xmlns:a16="http://schemas.microsoft.com/office/drawing/2014/main" id="{FF8C1D22-2CC6-42E0-B69C-301B834D71A1}"/>
            </a:ext>
          </a:extLst>
        </xdr:cNvPr>
        <xdr:cNvSpPr/>
      </xdr:nvSpPr>
      <xdr:spPr>
        <a:xfrm>
          <a:off x="12299950" y="141547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146050</xdr:rowOff>
    </xdr:from>
    <xdr:to>
      <xdr:col>76</xdr:col>
      <xdr:colOff>114300</xdr:colOff>
      <xdr:row>85</xdr:row>
      <xdr:rowOff>166370</xdr:rowOff>
    </xdr:to>
    <xdr:cxnSp macro="">
      <xdr:nvCxnSpPr>
        <xdr:cNvPr id="671" name="直線コネクタ 670">
          <a:extLst>
            <a:ext uri="{FF2B5EF4-FFF2-40B4-BE49-F238E27FC236}">
              <a16:creationId xmlns:a16="http://schemas.microsoft.com/office/drawing/2014/main" id="{D04D6F7D-63D4-48FD-BB15-13116E4C2658}"/>
            </a:ext>
          </a:extLst>
        </xdr:cNvPr>
        <xdr:cNvCxnSpPr/>
      </xdr:nvCxnSpPr>
      <xdr:spPr>
        <a:xfrm flipV="1">
          <a:off x="12344400" y="14185900"/>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85090</xdr:rowOff>
    </xdr:from>
    <xdr:to>
      <xdr:col>67</xdr:col>
      <xdr:colOff>101600</xdr:colOff>
      <xdr:row>86</xdr:row>
      <xdr:rowOff>15240</xdr:rowOff>
    </xdr:to>
    <xdr:sp macro="" textlink="">
      <xdr:nvSpPr>
        <xdr:cNvPr id="672" name="楕円 671">
          <a:extLst>
            <a:ext uri="{FF2B5EF4-FFF2-40B4-BE49-F238E27FC236}">
              <a16:creationId xmlns:a16="http://schemas.microsoft.com/office/drawing/2014/main" id="{75ADDF47-F6F3-4CDD-BCE9-75FB0A2E4CA3}"/>
            </a:ext>
          </a:extLst>
        </xdr:cNvPr>
        <xdr:cNvSpPr/>
      </xdr:nvSpPr>
      <xdr:spPr>
        <a:xfrm>
          <a:off x="11487150" y="14124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135890</xdr:rowOff>
    </xdr:from>
    <xdr:to>
      <xdr:col>71</xdr:col>
      <xdr:colOff>177800</xdr:colOff>
      <xdr:row>85</xdr:row>
      <xdr:rowOff>166370</xdr:rowOff>
    </xdr:to>
    <xdr:cxnSp macro="">
      <xdr:nvCxnSpPr>
        <xdr:cNvPr id="673" name="直線コネクタ 672">
          <a:extLst>
            <a:ext uri="{FF2B5EF4-FFF2-40B4-BE49-F238E27FC236}">
              <a16:creationId xmlns:a16="http://schemas.microsoft.com/office/drawing/2014/main" id="{038E3111-8E86-4C5A-870A-890D2FD68FE4}"/>
            </a:ext>
          </a:extLst>
        </xdr:cNvPr>
        <xdr:cNvCxnSpPr/>
      </xdr:nvCxnSpPr>
      <xdr:spPr>
        <a:xfrm>
          <a:off x="11537950" y="1417574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123190</xdr:rowOff>
    </xdr:from>
    <xdr:ext cx="405130" cy="258445"/>
    <xdr:sp macro="" textlink="">
      <xdr:nvSpPr>
        <xdr:cNvPr id="674" name="n_1aveValue【児童館】&#10;有形固定資産減価償却率">
          <a:extLst>
            <a:ext uri="{FF2B5EF4-FFF2-40B4-BE49-F238E27FC236}">
              <a16:creationId xmlns:a16="http://schemas.microsoft.com/office/drawing/2014/main" id="{BACDDB5B-9413-4413-9D7C-1B037FBC5CF7}"/>
            </a:ext>
          </a:extLst>
        </xdr:cNvPr>
        <xdr:cNvSpPr txBox="1"/>
      </xdr:nvSpPr>
      <xdr:spPr>
        <a:xfrm>
          <a:off x="13742035" y="13337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66040</xdr:rowOff>
    </xdr:from>
    <xdr:ext cx="404495" cy="258445"/>
    <xdr:sp macro="" textlink="">
      <xdr:nvSpPr>
        <xdr:cNvPr id="675" name="n_2aveValue【児童館】&#10;有形固定資産減価償却率">
          <a:extLst>
            <a:ext uri="{FF2B5EF4-FFF2-40B4-BE49-F238E27FC236}">
              <a16:creationId xmlns:a16="http://schemas.microsoft.com/office/drawing/2014/main" id="{DCBF550F-A84D-45E1-99CE-5FC47E67674F}"/>
            </a:ext>
          </a:extLst>
        </xdr:cNvPr>
        <xdr:cNvSpPr txBox="1"/>
      </xdr:nvSpPr>
      <xdr:spPr>
        <a:xfrm>
          <a:off x="12960985" y="13280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52070</xdr:rowOff>
    </xdr:from>
    <xdr:ext cx="404495" cy="258445"/>
    <xdr:sp macro="" textlink="">
      <xdr:nvSpPr>
        <xdr:cNvPr id="676" name="n_3aveValue【児童館】&#10;有形固定資産減価償却率">
          <a:extLst>
            <a:ext uri="{FF2B5EF4-FFF2-40B4-BE49-F238E27FC236}">
              <a16:creationId xmlns:a16="http://schemas.microsoft.com/office/drawing/2014/main" id="{68A41010-6FFC-4D12-8B19-5671502EF4F2}"/>
            </a:ext>
          </a:extLst>
        </xdr:cNvPr>
        <xdr:cNvSpPr txBox="1"/>
      </xdr:nvSpPr>
      <xdr:spPr>
        <a:xfrm>
          <a:off x="12167235" y="13266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12065</xdr:rowOff>
    </xdr:from>
    <xdr:ext cx="404495" cy="259080"/>
    <xdr:sp macro="" textlink="">
      <xdr:nvSpPr>
        <xdr:cNvPr id="677" name="n_4aveValue【児童館】&#10;有形固定資産減価償却率">
          <a:extLst>
            <a:ext uri="{FF2B5EF4-FFF2-40B4-BE49-F238E27FC236}">
              <a16:creationId xmlns:a16="http://schemas.microsoft.com/office/drawing/2014/main" id="{1557374C-AE4F-4DD9-86F1-C1D11C71613A}"/>
            </a:ext>
          </a:extLst>
        </xdr:cNvPr>
        <xdr:cNvSpPr txBox="1"/>
      </xdr:nvSpPr>
      <xdr:spPr>
        <a:xfrm>
          <a:off x="11354435" y="13226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109220</xdr:rowOff>
    </xdr:from>
    <xdr:ext cx="405130" cy="258445"/>
    <xdr:sp macro="" textlink="">
      <xdr:nvSpPr>
        <xdr:cNvPr id="678" name="n_1mainValue【児童館】&#10;有形固定資産減価償却率">
          <a:extLst>
            <a:ext uri="{FF2B5EF4-FFF2-40B4-BE49-F238E27FC236}">
              <a16:creationId xmlns:a16="http://schemas.microsoft.com/office/drawing/2014/main" id="{14E445CF-A4A4-4859-A573-DEA28D88A7E1}"/>
            </a:ext>
          </a:extLst>
        </xdr:cNvPr>
        <xdr:cNvSpPr txBox="1"/>
      </xdr:nvSpPr>
      <xdr:spPr>
        <a:xfrm>
          <a:off x="13742035" y="14149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16510</xdr:rowOff>
    </xdr:from>
    <xdr:ext cx="404495" cy="259080"/>
    <xdr:sp macro="" textlink="">
      <xdr:nvSpPr>
        <xdr:cNvPr id="679" name="n_2mainValue【児童館】&#10;有形固定資産減価償却率">
          <a:extLst>
            <a:ext uri="{FF2B5EF4-FFF2-40B4-BE49-F238E27FC236}">
              <a16:creationId xmlns:a16="http://schemas.microsoft.com/office/drawing/2014/main" id="{069457E7-8360-4F03-A895-27EAC81EA71F}"/>
            </a:ext>
          </a:extLst>
        </xdr:cNvPr>
        <xdr:cNvSpPr txBox="1"/>
      </xdr:nvSpPr>
      <xdr:spPr>
        <a:xfrm>
          <a:off x="12960985" y="14221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36195</xdr:rowOff>
    </xdr:from>
    <xdr:ext cx="404495" cy="259080"/>
    <xdr:sp macro="" textlink="">
      <xdr:nvSpPr>
        <xdr:cNvPr id="680" name="n_3mainValue【児童館】&#10;有形固定資産減価償却率">
          <a:extLst>
            <a:ext uri="{FF2B5EF4-FFF2-40B4-BE49-F238E27FC236}">
              <a16:creationId xmlns:a16="http://schemas.microsoft.com/office/drawing/2014/main" id="{39443063-35C4-4C12-9DA5-0CAC9E6EEEED}"/>
            </a:ext>
          </a:extLst>
        </xdr:cNvPr>
        <xdr:cNvSpPr txBox="1"/>
      </xdr:nvSpPr>
      <xdr:spPr>
        <a:xfrm>
          <a:off x="12167235" y="14241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6350</xdr:rowOff>
    </xdr:from>
    <xdr:ext cx="404495" cy="258445"/>
    <xdr:sp macro="" textlink="">
      <xdr:nvSpPr>
        <xdr:cNvPr id="681" name="n_4mainValue【児童館】&#10;有形固定資産減価償却率">
          <a:extLst>
            <a:ext uri="{FF2B5EF4-FFF2-40B4-BE49-F238E27FC236}">
              <a16:creationId xmlns:a16="http://schemas.microsoft.com/office/drawing/2014/main" id="{AF7A292D-6CE1-459E-A687-A885280FEAA6}"/>
            </a:ext>
          </a:extLst>
        </xdr:cNvPr>
        <xdr:cNvSpPr txBox="1"/>
      </xdr:nvSpPr>
      <xdr:spPr>
        <a:xfrm>
          <a:off x="11354435" y="14211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A9C00077-C562-4A64-8BFB-E8F16F355C6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D5A45648-53C1-42B5-8228-5FDF1D6CB36E}"/>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C6EA972D-54F5-425A-8433-4D2BB7CDFFA2}"/>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6E4E3A74-3752-452C-A369-16F33E59C237}"/>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4F901928-478D-44B2-A834-24C135E49335}"/>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1F5F6FF-6DE1-4895-B02D-62B03FB52E3C}"/>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73A16731-B2F3-4F81-8B03-106FF0C2080D}"/>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76A78404-7D60-4D3F-83C5-6AE9012E55DD}"/>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0" name="テキスト ボックス 689">
          <a:extLst>
            <a:ext uri="{FF2B5EF4-FFF2-40B4-BE49-F238E27FC236}">
              <a16:creationId xmlns:a16="http://schemas.microsoft.com/office/drawing/2014/main" id="{37A6A5FE-0149-43C1-BE40-591F6A5522B8}"/>
            </a:ext>
          </a:extLst>
        </xdr:cNvPr>
        <xdr:cNvSpPr txBox="1"/>
      </xdr:nvSpPr>
      <xdr:spPr>
        <a:xfrm>
          <a:off x="1644015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C6E5FE9F-5BCF-4ADF-82ED-BF7B60EF98D6}"/>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2EFADF26-02C6-4BD1-8851-65DAB4356F76}"/>
            </a:ext>
          </a:extLst>
        </xdr:cNvPr>
        <xdr:cNvCxnSpPr/>
      </xdr:nvCxnSpPr>
      <xdr:spPr>
        <a:xfrm>
          <a:off x="164592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3" name="テキスト ボックス 692">
          <a:extLst>
            <a:ext uri="{FF2B5EF4-FFF2-40B4-BE49-F238E27FC236}">
              <a16:creationId xmlns:a16="http://schemas.microsoft.com/office/drawing/2014/main" id="{A9E00E98-DE47-47CC-9684-D8D369585699}"/>
            </a:ext>
          </a:extLst>
        </xdr:cNvPr>
        <xdr:cNvSpPr txBox="1"/>
      </xdr:nvSpPr>
      <xdr:spPr>
        <a:xfrm>
          <a:off x="16048990" y="1418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D8E57AAE-31EC-4547-8024-DF3DA5063C20}"/>
            </a:ext>
          </a:extLst>
        </xdr:cNvPr>
        <xdr:cNvCxnSpPr/>
      </xdr:nvCxnSpPr>
      <xdr:spPr>
        <a:xfrm>
          <a:off x="164592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95" name="テキスト ボックス 694">
          <a:extLst>
            <a:ext uri="{FF2B5EF4-FFF2-40B4-BE49-F238E27FC236}">
              <a16:creationId xmlns:a16="http://schemas.microsoft.com/office/drawing/2014/main" id="{CC0A4EAA-275A-43F9-93B5-EB17E27B9986}"/>
            </a:ext>
          </a:extLst>
        </xdr:cNvPr>
        <xdr:cNvSpPr txBox="1"/>
      </xdr:nvSpPr>
      <xdr:spPr>
        <a:xfrm>
          <a:off x="16048990" y="13815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4DF70E5C-571C-4A99-932D-FA70E238AB42}"/>
            </a:ext>
          </a:extLst>
        </xdr:cNvPr>
        <xdr:cNvCxnSpPr/>
      </xdr:nvCxnSpPr>
      <xdr:spPr>
        <a:xfrm>
          <a:off x="164592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697" name="テキスト ボックス 696">
          <a:extLst>
            <a:ext uri="{FF2B5EF4-FFF2-40B4-BE49-F238E27FC236}">
              <a16:creationId xmlns:a16="http://schemas.microsoft.com/office/drawing/2014/main" id="{1F4A77D3-E859-4AFE-AEA9-A24BAE2DB760}"/>
            </a:ext>
          </a:extLst>
        </xdr:cNvPr>
        <xdr:cNvSpPr txBox="1"/>
      </xdr:nvSpPr>
      <xdr:spPr>
        <a:xfrm>
          <a:off x="16048990" y="1344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41C01293-4DF4-4DF3-AA09-F8003F2E8EB9}"/>
            </a:ext>
          </a:extLst>
        </xdr:cNvPr>
        <xdr:cNvCxnSpPr/>
      </xdr:nvCxnSpPr>
      <xdr:spPr>
        <a:xfrm>
          <a:off x="164592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699" name="テキスト ボックス 698">
          <a:extLst>
            <a:ext uri="{FF2B5EF4-FFF2-40B4-BE49-F238E27FC236}">
              <a16:creationId xmlns:a16="http://schemas.microsoft.com/office/drawing/2014/main" id="{1904C84E-4BD4-4E86-94E5-43568A4E430D}"/>
            </a:ext>
          </a:extLst>
        </xdr:cNvPr>
        <xdr:cNvSpPr txBox="1"/>
      </xdr:nvSpPr>
      <xdr:spPr>
        <a:xfrm>
          <a:off x="16048990" y="13078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84120BBD-7B45-4744-BB07-96B2E7BEABEC}"/>
            </a:ext>
          </a:extLst>
        </xdr:cNvPr>
        <xdr:cNvCxnSpPr/>
      </xdr:nvCxnSpPr>
      <xdr:spPr>
        <a:xfrm>
          <a:off x="164592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701" name="テキスト ボックス 700">
          <a:extLst>
            <a:ext uri="{FF2B5EF4-FFF2-40B4-BE49-F238E27FC236}">
              <a16:creationId xmlns:a16="http://schemas.microsoft.com/office/drawing/2014/main" id="{B4C4AD51-F757-4A78-B799-E2B24E948FA5}"/>
            </a:ext>
          </a:extLst>
        </xdr:cNvPr>
        <xdr:cNvSpPr txBox="1"/>
      </xdr:nvSpPr>
      <xdr:spPr>
        <a:xfrm>
          <a:off x="16048990" y="12716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9E414AB3-F041-4B5B-ABE9-0C80F7559063}"/>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3" name="テキスト ボックス 702">
          <a:extLst>
            <a:ext uri="{FF2B5EF4-FFF2-40B4-BE49-F238E27FC236}">
              <a16:creationId xmlns:a16="http://schemas.microsoft.com/office/drawing/2014/main" id="{6A3DFD31-2891-4806-ACD8-43BC7C36F604}"/>
            </a:ext>
          </a:extLst>
        </xdr:cNvPr>
        <xdr:cNvSpPr txBox="1"/>
      </xdr:nvSpPr>
      <xdr:spPr>
        <a:xfrm>
          <a:off x="1604899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39E7FB04-B772-4A47-9AE1-CAE3721AC305}"/>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82550</xdr:rowOff>
    </xdr:from>
    <xdr:to>
      <xdr:col>116</xdr:col>
      <xdr:colOff>62865</xdr:colOff>
      <xdr:row>86</xdr:row>
      <xdr:rowOff>76200</xdr:rowOff>
    </xdr:to>
    <xdr:cxnSp macro="">
      <xdr:nvCxnSpPr>
        <xdr:cNvPr id="705" name="直線コネクタ 704">
          <a:extLst>
            <a:ext uri="{FF2B5EF4-FFF2-40B4-BE49-F238E27FC236}">
              <a16:creationId xmlns:a16="http://schemas.microsoft.com/office/drawing/2014/main" id="{D765B1B9-B391-4971-AF7F-A02A1ACC2E3C}"/>
            </a:ext>
          </a:extLst>
        </xdr:cNvPr>
        <xdr:cNvCxnSpPr/>
      </xdr:nvCxnSpPr>
      <xdr:spPr>
        <a:xfrm flipV="1">
          <a:off x="19951065" y="1280160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80010</xdr:rowOff>
    </xdr:from>
    <xdr:ext cx="469900" cy="259080"/>
    <xdr:sp macro="" textlink="">
      <xdr:nvSpPr>
        <xdr:cNvPr id="706" name="【児童館】&#10;一人当たり面積最小値テキスト">
          <a:extLst>
            <a:ext uri="{FF2B5EF4-FFF2-40B4-BE49-F238E27FC236}">
              <a16:creationId xmlns:a16="http://schemas.microsoft.com/office/drawing/2014/main" id="{7A1CD580-40DD-4580-95B7-8281E817395E}"/>
            </a:ext>
          </a:extLst>
        </xdr:cNvPr>
        <xdr:cNvSpPr txBox="1"/>
      </xdr:nvSpPr>
      <xdr:spPr>
        <a:xfrm>
          <a:off x="19989800" y="1428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EAABDE3A-583A-4663-AA71-A21723420900}"/>
            </a:ext>
          </a:extLst>
        </xdr:cNvPr>
        <xdr:cNvCxnSpPr/>
      </xdr:nvCxnSpPr>
      <xdr:spPr>
        <a:xfrm>
          <a:off x="19881850" y="14281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29210</xdr:rowOff>
    </xdr:from>
    <xdr:ext cx="469900" cy="258445"/>
    <xdr:sp macro="" textlink="">
      <xdr:nvSpPr>
        <xdr:cNvPr id="708" name="【児童館】&#10;一人当たり面積最大値テキスト">
          <a:extLst>
            <a:ext uri="{FF2B5EF4-FFF2-40B4-BE49-F238E27FC236}">
              <a16:creationId xmlns:a16="http://schemas.microsoft.com/office/drawing/2014/main" id="{5E76D0B4-9325-4A5F-A796-62E69F97BBCA}"/>
            </a:ext>
          </a:extLst>
        </xdr:cNvPr>
        <xdr:cNvSpPr txBox="1"/>
      </xdr:nvSpPr>
      <xdr:spPr>
        <a:xfrm>
          <a:off x="19989800" y="12583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9DB4A496-502D-42E6-B230-99B57C6ABDD3}"/>
            </a:ext>
          </a:extLst>
        </xdr:cNvPr>
        <xdr:cNvCxnSpPr/>
      </xdr:nvCxnSpPr>
      <xdr:spPr>
        <a:xfrm>
          <a:off x="19881850" y="12801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156210</xdr:rowOff>
    </xdr:from>
    <xdr:ext cx="469900" cy="258445"/>
    <xdr:sp macro="" textlink="">
      <xdr:nvSpPr>
        <xdr:cNvPr id="710" name="【児童館】&#10;一人当たり面積平均値テキスト">
          <a:extLst>
            <a:ext uri="{FF2B5EF4-FFF2-40B4-BE49-F238E27FC236}">
              <a16:creationId xmlns:a16="http://schemas.microsoft.com/office/drawing/2014/main" id="{E509DCBE-6244-4671-AE0B-5A919729507C}"/>
            </a:ext>
          </a:extLst>
        </xdr:cNvPr>
        <xdr:cNvSpPr txBox="1"/>
      </xdr:nvSpPr>
      <xdr:spPr>
        <a:xfrm>
          <a:off x="19989800" y="137007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18473592-6324-453F-90A7-AA227E37C00F}"/>
            </a:ext>
          </a:extLst>
        </xdr:cNvPr>
        <xdr:cNvSpPr/>
      </xdr:nvSpPr>
      <xdr:spPr>
        <a:xfrm>
          <a:off x="199009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53EFAFEA-8BDF-4F7D-8B9D-7B170345222D}"/>
            </a:ext>
          </a:extLst>
        </xdr:cNvPr>
        <xdr:cNvSpPr/>
      </xdr:nvSpPr>
      <xdr:spPr>
        <a:xfrm>
          <a:off x="19157950" y="1385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DB01309C-A4DC-4735-B531-BED2B9D9C9A9}"/>
            </a:ext>
          </a:extLst>
        </xdr:cNvPr>
        <xdr:cNvSpPr/>
      </xdr:nvSpPr>
      <xdr:spPr>
        <a:xfrm>
          <a:off x="183451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26423A90-090D-41BB-8641-41925A851855}"/>
            </a:ext>
          </a:extLst>
        </xdr:cNvPr>
        <xdr:cNvSpPr/>
      </xdr:nvSpPr>
      <xdr:spPr>
        <a:xfrm>
          <a:off x="175514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E93B984B-78D3-4CAC-A30A-C055E89E6627}"/>
            </a:ext>
          </a:extLst>
        </xdr:cNvPr>
        <xdr:cNvSpPr/>
      </xdr:nvSpPr>
      <xdr:spPr>
        <a:xfrm>
          <a:off x="16757650" y="1388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24D655BB-AF1C-4A0F-8FD6-43FB42825B35}"/>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BA9D8D54-B9D0-465C-A7D7-C0417E13698E}"/>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1ED6C79F-CF70-4F5C-9A21-93D78F562C25}"/>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9497CF84-102E-42DF-9963-838550415BF9}"/>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1FA39B26-0054-45F2-9E78-CFA2F868EB9F}"/>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721" name="楕円 720">
          <a:extLst>
            <a:ext uri="{FF2B5EF4-FFF2-40B4-BE49-F238E27FC236}">
              <a16:creationId xmlns:a16="http://schemas.microsoft.com/office/drawing/2014/main" id="{775EE972-77CF-4883-A0DC-93308A93FDE6}"/>
            </a:ext>
          </a:extLst>
        </xdr:cNvPr>
        <xdr:cNvSpPr/>
      </xdr:nvSpPr>
      <xdr:spPr>
        <a:xfrm>
          <a:off x="19900900" y="1403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143510</xdr:rowOff>
    </xdr:from>
    <xdr:ext cx="469900" cy="258445"/>
    <xdr:sp macro="" textlink="">
      <xdr:nvSpPr>
        <xdr:cNvPr id="722" name="【児童館】&#10;一人当たり面積該当値テキスト">
          <a:extLst>
            <a:ext uri="{FF2B5EF4-FFF2-40B4-BE49-F238E27FC236}">
              <a16:creationId xmlns:a16="http://schemas.microsoft.com/office/drawing/2014/main" id="{520ED53F-B964-4C12-8C4E-BC59E30C057F}"/>
            </a:ext>
          </a:extLst>
        </xdr:cNvPr>
        <xdr:cNvSpPr txBox="1"/>
      </xdr:nvSpPr>
      <xdr:spPr>
        <a:xfrm>
          <a:off x="19989800" y="14018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723" name="楕円 722">
          <a:extLst>
            <a:ext uri="{FF2B5EF4-FFF2-40B4-BE49-F238E27FC236}">
              <a16:creationId xmlns:a16="http://schemas.microsoft.com/office/drawing/2014/main" id="{DDEE5419-6CBA-4B5A-9968-9913B5BD0B37}"/>
            </a:ext>
          </a:extLst>
        </xdr:cNvPr>
        <xdr:cNvSpPr/>
      </xdr:nvSpPr>
      <xdr:spPr>
        <a:xfrm>
          <a:off x="19157950" y="1403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724" name="直線コネクタ 723">
          <a:extLst>
            <a:ext uri="{FF2B5EF4-FFF2-40B4-BE49-F238E27FC236}">
              <a16:creationId xmlns:a16="http://schemas.microsoft.com/office/drawing/2014/main" id="{F6210CD7-E146-4483-8CD9-540DBA859A35}"/>
            </a:ext>
          </a:extLst>
        </xdr:cNvPr>
        <xdr:cNvCxnSpPr/>
      </xdr:nvCxnSpPr>
      <xdr:spPr>
        <a:xfrm>
          <a:off x="19202400" y="140843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725" name="楕円 724">
          <a:extLst>
            <a:ext uri="{FF2B5EF4-FFF2-40B4-BE49-F238E27FC236}">
              <a16:creationId xmlns:a16="http://schemas.microsoft.com/office/drawing/2014/main" id="{D7CC6CFA-A915-41E6-949F-EB662FEC4920}"/>
            </a:ext>
          </a:extLst>
        </xdr:cNvPr>
        <xdr:cNvSpPr/>
      </xdr:nvSpPr>
      <xdr:spPr>
        <a:xfrm>
          <a:off x="18345150" y="1403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44450</xdr:rowOff>
    </xdr:to>
    <xdr:cxnSp macro="">
      <xdr:nvCxnSpPr>
        <xdr:cNvPr id="726" name="直線コネクタ 725">
          <a:extLst>
            <a:ext uri="{FF2B5EF4-FFF2-40B4-BE49-F238E27FC236}">
              <a16:creationId xmlns:a16="http://schemas.microsoft.com/office/drawing/2014/main" id="{02CAD3B3-DF26-455C-AA48-869DD495DB1E}"/>
            </a:ext>
          </a:extLst>
        </xdr:cNvPr>
        <xdr:cNvCxnSpPr/>
      </xdr:nvCxnSpPr>
      <xdr:spPr>
        <a:xfrm>
          <a:off x="18395950" y="140843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165100</xdr:rowOff>
    </xdr:from>
    <xdr:to>
      <xdr:col>102</xdr:col>
      <xdr:colOff>165100</xdr:colOff>
      <xdr:row>85</xdr:row>
      <xdr:rowOff>95250</xdr:rowOff>
    </xdr:to>
    <xdr:sp macro="" textlink="">
      <xdr:nvSpPr>
        <xdr:cNvPr id="727" name="楕円 726">
          <a:extLst>
            <a:ext uri="{FF2B5EF4-FFF2-40B4-BE49-F238E27FC236}">
              <a16:creationId xmlns:a16="http://schemas.microsoft.com/office/drawing/2014/main" id="{E6ECAA47-75EF-4E24-A6A7-C10BE2AA6A90}"/>
            </a:ext>
          </a:extLst>
        </xdr:cNvPr>
        <xdr:cNvSpPr/>
      </xdr:nvSpPr>
      <xdr:spPr>
        <a:xfrm>
          <a:off x="17551400" y="1403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44450</xdr:rowOff>
    </xdr:to>
    <xdr:cxnSp macro="">
      <xdr:nvCxnSpPr>
        <xdr:cNvPr id="728" name="直線コネクタ 727">
          <a:extLst>
            <a:ext uri="{FF2B5EF4-FFF2-40B4-BE49-F238E27FC236}">
              <a16:creationId xmlns:a16="http://schemas.microsoft.com/office/drawing/2014/main" id="{63A77728-97F0-4B0B-9D1A-B7B7BDB985E3}"/>
            </a:ext>
          </a:extLst>
        </xdr:cNvPr>
        <xdr:cNvCxnSpPr/>
      </xdr:nvCxnSpPr>
      <xdr:spPr>
        <a:xfrm>
          <a:off x="17602200" y="140843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165100</xdr:rowOff>
    </xdr:from>
    <xdr:to>
      <xdr:col>98</xdr:col>
      <xdr:colOff>38100</xdr:colOff>
      <xdr:row>85</xdr:row>
      <xdr:rowOff>95250</xdr:rowOff>
    </xdr:to>
    <xdr:sp macro="" textlink="">
      <xdr:nvSpPr>
        <xdr:cNvPr id="729" name="楕円 728">
          <a:extLst>
            <a:ext uri="{FF2B5EF4-FFF2-40B4-BE49-F238E27FC236}">
              <a16:creationId xmlns:a16="http://schemas.microsoft.com/office/drawing/2014/main" id="{3F857DE7-430F-42C4-A14F-C9E6BD885E25}"/>
            </a:ext>
          </a:extLst>
        </xdr:cNvPr>
        <xdr:cNvSpPr/>
      </xdr:nvSpPr>
      <xdr:spPr>
        <a:xfrm>
          <a:off x="16757650" y="1403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44450</xdr:rowOff>
    </xdr:from>
    <xdr:to>
      <xdr:col>102</xdr:col>
      <xdr:colOff>114300</xdr:colOff>
      <xdr:row>85</xdr:row>
      <xdr:rowOff>44450</xdr:rowOff>
    </xdr:to>
    <xdr:cxnSp macro="">
      <xdr:nvCxnSpPr>
        <xdr:cNvPr id="730" name="直線コネクタ 729">
          <a:extLst>
            <a:ext uri="{FF2B5EF4-FFF2-40B4-BE49-F238E27FC236}">
              <a16:creationId xmlns:a16="http://schemas.microsoft.com/office/drawing/2014/main" id="{B7014774-DA38-4D33-A4BA-BFCE7950437A}"/>
            </a:ext>
          </a:extLst>
        </xdr:cNvPr>
        <xdr:cNvCxnSpPr/>
      </xdr:nvCxnSpPr>
      <xdr:spPr>
        <a:xfrm>
          <a:off x="16802100" y="140843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92710</xdr:rowOff>
    </xdr:from>
    <xdr:ext cx="469900" cy="259080"/>
    <xdr:sp macro="" textlink="">
      <xdr:nvSpPr>
        <xdr:cNvPr id="731" name="n_1aveValue【児童館】&#10;一人当たり面積">
          <a:extLst>
            <a:ext uri="{FF2B5EF4-FFF2-40B4-BE49-F238E27FC236}">
              <a16:creationId xmlns:a16="http://schemas.microsoft.com/office/drawing/2014/main" id="{146AC4AF-0AB1-4F19-B954-4CB946AA807E}"/>
            </a:ext>
          </a:extLst>
        </xdr:cNvPr>
        <xdr:cNvSpPr txBox="1"/>
      </xdr:nvSpPr>
      <xdr:spPr>
        <a:xfrm>
          <a:off x="18980150" y="1363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105410</xdr:rowOff>
    </xdr:from>
    <xdr:ext cx="469265" cy="259080"/>
    <xdr:sp macro="" textlink="">
      <xdr:nvSpPr>
        <xdr:cNvPr id="732" name="n_2aveValue【児童館】&#10;一人当たり面積">
          <a:extLst>
            <a:ext uri="{FF2B5EF4-FFF2-40B4-BE49-F238E27FC236}">
              <a16:creationId xmlns:a16="http://schemas.microsoft.com/office/drawing/2014/main" id="{6E94F572-F0A6-4211-833B-814E5B82F4D0}"/>
            </a:ext>
          </a:extLst>
        </xdr:cNvPr>
        <xdr:cNvSpPr txBox="1"/>
      </xdr:nvSpPr>
      <xdr:spPr>
        <a:xfrm>
          <a:off x="18180050" y="1364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118110</xdr:rowOff>
    </xdr:from>
    <xdr:ext cx="469265" cy="259080"/>
    <xdr:sp macro="" textlink="">
      <xdr:nvSpPr>
        <xdr:cNvPr id="733" name="n_3aveValue【児童館】&#10;一人当たり面積">
          <a:extLst>
            <a:ext uri="{FF2B5EF4-FFF2-40B4-BE49-F238E27FC236}">
              <a16:creationId xmlns:a16="http://schemas.microsoft.com/office/drawing/2014/main" id="{197F72DF-C0BE-40CE-8F88-6663E25F97A7}"/>
            </a:ext>
          </a:extLst>
        </xdr:cNvPr>
        <xdr:cNvSpPr txBox="1"/>
      </xdr:nvSpPr>
      <xdr:spPr>
        <a:xfrm>
          <a:off x="17386300" y="13662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130810</xdr:rowOff>
    </xdr:from>
    <xdr:ext cx="469265" cy="259080"/>
    <xdr:sp macro="" textlink="">
      <xdr:nvSpPr>
        <xdr:cNvPr id="734" name="n_4aveValue【児童館】&#10;一人当たり面積">
          <a:extLst>
            <a:ext uri="{FF2B5EF4-FFF2-40B4-BE49-F238E27FC236}">
              <a16:creationId xmlns:a16="http://schemas.microsoft.com/office/drawing/2014/main" id="{757FE77F-017C-4668-8603-D6EE8045AB58}"/>
            </a:ext>
          </a:extLst>
        </xdr:cNvPr>
        <xdr:cNvSpPr txBox="1"/>
      </xdr:nvSpPr>
      <xdr:spPr>
        <a:xfrm>
          <a:off x="16592550" y="13675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86360</xdr:rowOff>
    </xdr:from>
    <xdr:ext cx="469900" cy="258445"/>
    <xdr:sp macro="" textlink="">
      <xdr:nvSpPr>
        <xdr:cNvPr id="735" name="n_1mainValue【児童館】&#10;一人当たり面積">
          <a:extLst>
            <a:ext uri="{FF2B5EF4-FFF2-40B4-BE49-F238E27FC236}">
              <a16:creationId xmlns:a16="http://schemas.microsoft.com/office/drawing/2014/main" id="{C5F9F883-8FFC-40B8-B9C3-6184F2A79E9F}"/>
            </a:ext>
          </a:extLst>
        </xdr:cNvPr>
        <xdr:cNvSpPr txBox="1"/>
      </xdr:nvSpPr>
      <xdr:spPr>
        <a:xfrm>
          <a:off x="18980150" y="14126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86360</xdr:rowOff>
    </xdr:from>
    <xdr:ext cx="469265" cy="258445"/>
    <xdr:sp macro="" textlink="">
      <xdr:nvSpPr>
        <xdr:cNvPr id="736" name="n_2mainValue【児童館】&#10;一人当たり面積">
          <a:extLst>
            <a:ext uri="{FF2B5EF4-FFF2-40B4-BE49-F238E27FC236}">
              <a16:creationId xmlns:a16="http://schemas.microsoft.com/office/drawing/2014/main" id="{B6BC44D7-0118-4B74-9715-BDB0DC5B2FB6}"/>
            </a:ext>
          </a:extLst>
        </xdr:cNvPr>
        <xdr:cNvSpPr txBox="1"/>
      </xdr:nvSpPr>
      <xdr:spPr>
        <a:xfrm>
          <a:off x="18180050" y="1412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86360</xdr:rowOff>
    </xdr:from>
    <xdr:ext cx="469265" cy="258445"/>
    <xdr:sp macro="" textlink="">
      <xdr:nvSpPr>
        <xdr:cNvPr id="737" name="n_3mainValue【児童館】&#10;一人当たり面積">
          <a:extLst>
            <a:ext uri="{FF2B5EF4-FFF2-40B4-BE49-F238E27FC236}">
              <a16:creationId xmlns:a16="http://schemas.microsoft.com/office/drawing/2014/main" id="{11EDF351-DCDC-468C-ABDD-A14AEED5AAD4}"/>
            </a:ext>
          </a:extLst>
        </xdr:cNvPr>
        <xdr:cNvSpPr txBox="1"/>
      </xdr:nvSpPr>
      <xdr:spPr>
        <a:xfrm>
          <a:off x="17386300" y="1412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86360</xdr:rowOff>
    </xdr:from>
    <xdr:ext cx="469265" cy="258445"/>
    <xdr:sp macro="" textlink="">
      <xdr:nvSpPr>
        <xdr:cNvPr id="738" name="n_4mainValue【児童館】&#10;一人当たり面積">
          <a:extLst>
            <a:ext uri="{FF2B5EF4-FFF2-40B4-BE49-F238E27FC236}">
              <a16:creationId xmlns:a16="http://schemas.microsoft.com/office/drawing/2014/main" id="{B5D86019-A8E3-4124-BF1C-6349DB775814}"/>
            </a:ext>
          </a:extLst>
        </xdr:cNvPr>
        <xdr:cNvSpPr txBox="1"/>
      </xdr:nvSpPr>
      <xdr:spPr>
        <a:xfrm>
          <a:off x="16592550" y="14126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694E9934-0C9A-40CA-A836-E584C8B4BFA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373F80C1-F09D-44E0-8B30-73524910ACB0}"/>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3CDBD763-D437-4179-A101-488695FBE65A}"/>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E1AC53D-2962-4ADD-B5E3-D26B6C49626B}"/>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C22D8FF8-2D93-4486-BC59-0B037F3DE6EC}"/>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2179D934-ACC5-41CB-B88D-FB2299EDFB6E}"/>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5D8EA89E-9DD7-4FF4-B64E-3A4A6A1DA1E7}"/>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D5B0A08F-1A9A-46FB-AE81-715B7CCB3C8C}"/>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7CCAAA59-7991-4E17-B5C9-309CEE74233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49AEF94-E900-4F1C-94DA-4C758F996D74}"/>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8A46F0A9-D74F-4E50-8C19-27C0ED041BCD}"/>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9CC5564-A61D-4323-8437-8B7FC5EBC789}"/>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A13C0176-CAF7-4175-8B89-C3E8E900D579}"/>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C87E5011-3148-43B7-BD42-AC10B4C7B1A1}"/>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4C0093C2-F5EB-4D9F-9353-48F8A8876A82}"/>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6B40C6EC-1A77-4A92-87BA-E7D4C8D663BB}"/>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5A013A5B-1AD5-41BB-A9D7-2411A1E38DE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DC2B3897-C28C-43CF-AFF0-0C5CBA0B1AA5}"/>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BFA365A0-E38B-432F-B6E9-A2F85369FB0E}"/>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道路や学校施設の有形固定資産減価償却率は、類似団体平均値と比較すると下回っている。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道路については、平成初期に急速に進められた道路整備が全体の保有道路の約３割を占めていることから、学校施設については、平成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年度に建替えを実施していることから、類似団体と比較し有形固定資産減価償却率は低くなっている。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しかしながら、保育施設や児童館については、類似団体平均値を上回っており、既存設備の更新や維持補修費等が例年発生していることから、計画的な長寿命化対策に努める必要がある。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73DA38-CD0E-4562-A22E-05C5E73D2207}"/>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4340A6-F0B2-4C94-88C9-C69661DB359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782133-F140-4CA9-9FDC-EED8BAEE669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B9BE41-7C25-4DEF-9D85-823DEC72A0B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23F61C-ED84-4DD3-9CAF-969FA7B6A2A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652617-E0CB-49CB-A7A3-5DEFFF14D28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28DC4E-3A77-4C4B-8DFE-EC22873D969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E4D574-E158-4671-B6D7-28512E058FFA}"/>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F88851-B3CC-4547-A212-6809D8F7F5A8}"/>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DD4896-3EA2-4DFC-A992-7D041F66369D}"/>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B8945E-3280-458A-ABD0-0C2911F02FE9}"/>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BB4E43-9142-48BD-BC1E-69E067A19AD1}"/>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28AAA1-D796-481D-9BB1-16A9C3CEDC45}"/>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77C1EA-3A61-4CA3-B63C-789EE11EA761}"/>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0AB8B9-D12F-42B7-9782-DCCDF7471B10}"/>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5F9C15F-6CA6-482E-BDDD-D76A34BFAC5D}"/>
            </a:ext>
          </a:extLst>
        </xdr:cNvPr>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FA82D8-0BE8-4CBD-852A-CC4DAF65F88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401284-1E85-42F0-BC7A-801ECDF2529A}"/>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F6099F-24F9-4732-872B-0E018AC43B20}"/>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8F6A80-372B-4695-86B1-B70D4D3BCE2F}"/>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642773-ABBF-42B3-A1BF-2E4744449FD7}"/>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03743E-A42B-4003-8BED-05A0A77BC02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5718E3-FF65-4756-95E6-C41E05C920D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095351-D375-49D5-8FF9-12D5CCDB2974}"/>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E78119-ECFA-4B5C-A101-ACCF5BBE46FC}"/>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005D3D-9880-4129-8F32-711F0083C472}"/>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BBA30C-E270-464B-B541-FEC0FB9C5560}"/>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9F77B432-0C00-492A-A817-803962F35FF6}"/>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BCF71490-9712-4DCF-BF07-ADE1135F506C}"/>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E53E7B0B-D271-4A78-9D3B-FA4083CFD168}"/>
            </a:ext>
          </a:extLst>
        </xdr:cNvPr>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3786706C-4B23-4FDE-919F-2BF0A58C8D85}"/>
            </a:ext>
          </a:extLst>
        </xdr:cNvPr>
        <xdr:cNvSpPr txBox="1"/>
      </xdr:nvSpPr>
      <xdr:spPr>
        <a:xfrm>
          <a:off x="641350" y="3619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1493B8-4CF3-4DBA-99B4-199DF6C20A6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D0966E-634F-498A-9DA7-E1E0842266FC}"/>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FF2202-558A-4812-BF97-A1C78FD53149}"/>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1B18C4-49A8-4559-BF1E-2042DB7E243E}"/>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A57DB2-8EF0-49AF-BAD3-3AE655CE27F6}"/>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A6BB87-5DBC-4D99-9D72-6FFABAF3DD38}"/>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C49EE83-55D9-400A-9D86-96E0E12156F5}"/>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4A0730-D3A8-4B68-A7A3-6A1988A47905}"/>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264F391D-34DC-4005-AEA5-2D4AE654EC58}"/>
            </a:ext>
          </a:extLst>
        </xdr:cNvPr>
        <xdr:cNvSpPr txBox="1"/>
      </xdr:nvSpPr>
      <xdr:spPr>
        <a:xfrm>
          <a:off x="6667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7076179-040C-45CF-96B4-05A613D199C0}"/>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53BB397F-3E2D-47A2-A903-9D09EFE35BFC}"/>
            </a:ext>
          </a:extLst>
        </xdr:cNvPr>
        <xdr:cNvSpPr txBox="1"/>
      </xdr:nvSpPr>
      <xdr:spPr>
        <a:xfrm>
          <a:off x="275590" y="721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2AA7DAB7-4BE7-42EB-8732-CB35B1A07E80}"/>
            </a:ext>
          </a:extLst>
        </xdr:cNvPr>
        <xdr:cNvCxnSpPr/>
      </xdr:nvCxnSpPr>
      <xdr:spPr>
        <a:xfrm>
          <a:off x="6858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A71DF822-E80D-437F-BBF3-2F1678E2B45B}"/>
            </a:ext>
          </a:extLst>
        </xdr:cNvPr>
        <xdr:cNvSpPr txBox="1"/>
      </xdr:nvSpPr>
      <xdr:spPr>
        <a:xfrm>
          <a:off x="275590" y="6897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8A293244-7BAF-4F70-A894-BD6252C8DD5B}"/>
            </a:ext>
          </a:extLst>
        </xdr:cNvPr>
        <xdr:cNvCxnSpPr/>
      </xdr:nvCxnSpPr>
      <xdr:spPr>
        <a:xfrm>
          <a:off x="685800" y="6719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B34C7BF1-A333-46AC-8514-E772859DA411}"/>
            </a:ext>
          </a:extLst>
        </xdr:cNvPr>
        <xdr:cNvSpPr txBox="1"/>
      </xdr:nvSpPr>
      <xdr:spPr>
        <a:xfrm>
          <a:off x="3397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6DE5B3CE-161B-493F-B52A-6270F7E0DB04}"/>
            </a:ext>
          </a:extLst>
        </xdr:cNvPr>
        <xdr:cNvCxnSpPr/>
      </xdr:nvCxnSpPr>
      <xdr:spPr>
        <a:xfrm>
          <a:off x="6858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A4B4AF77-C259-414A-B5AE-6E5648B71D21}"/>
            </a:ext>
          </a:extLst>
        </xdr:cNvPr>
        <xdr:cNvSpPr txBox="1"/>
      </xdr:nvSpPr>
      <xdr:spPr>
        <a:xfrm>
          <a:off x="339725" y="6269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F7B1E0DC-2904-4A1D-91DA-C3B2700F141D}"/>
            </a:ext>
          </a:extLst>
        </xdr:cNvPr>
        <xdr:cNvCxnSpPr/>
      </xdr:nvCxnSpPr>
      <xdr:spPr>
        <a:xfrm>
          <a:off x="685800" y="6091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155F31DB-C884-4AFB-A618-443D2FD3FC94}"/>
            </a:ext>
          </a:extLst>
        </xdr:cNvPr>
        <xdr:cNvSpPr txBox="1"/>
      </xdr:nvSpPr>
      <xdr:spPr>
        <a:xfrm>
          <a:off x="3397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A30243D8-F089-42EC-B94F-B91ABBB0CC0B}"/>
            </a:ext>
          </a:extLst>
        </xdr:cNvPr>
        <xdr:cNvCxnSpPr/>
      </xdr:nvCxnSpPr>
      <xdr:spPr>
        <a:xfrm>
          <a:off x="6858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5F35B80D-F9D7-4BA4-8EAA-C699F468A58A}"/>
            </a:ext>
          </a:extLst>
        </xdr:cNvPr>
        <xdr:cNvSpPr txBox="1"/>
      </xdr:nvSpPr>
      <xdr:spPr>
        <a:xfrm>
          <a:off x="3397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E43B86EF-32A1-4B78-A13E-A4817DBA7140}"/>
            </a:ext>
          </a:extLst>
        </xdr:cNvPr>
        <xdr:cNvCxnSpPr/>
      </xdr:nvCxnSpPr>
      <xdr:spPr>
        <a:xfrm>
          <a:off x="6858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5F574FF7-523D-438B-BE84-A386D01A7B33}"/>
            </a:ext>
          </a:extLst>
        </xdr:cNvPr>
        <xdr:cNvSpPr txBox="1"/>
      </xdr:nvSpPr>
      <xdr:spPr>
        <a:xfrm>
          <a:off x="384810" y="532130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DD1127-089F-476C-9D01-372E1D0B9987}"/>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A92BC8-C2CA-431E-8CC3-2DEE35592A40}"/>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52070</xdr:rowOff>
    </xdr:from>
    <xdr:to>
      <xdr:col>24</xdr:col>
      <xdr:colOff>62865</xdr:colOff>
      <xdr:row>42</xdr:row>
      <xdr:rowOff>84455</xdr:rowOff>
    </xdr:to>
    <xdr:cxnSp macro="">
      <xdr:nvCxnSpPr>
        <xdr:cNvPr id="58" name="直線コネクタ 57">
          <a:extLst>
            <a:ext uri="{FF2B5EF4-FFF2-40B4-BE49-F238E27FC236}">
              <a16:creationId xmlns:a16="http://schemas.microsoft.com/office/drawing/2014/main" id="{A87F5F97-A437-45F2-94D4-F84B4B7DBCD3}"/>
            </a:ext>
          </a:extLst>
        </xdr:cNvPr>
        <xdr:cNvCxnSpPr/>
      </xdr:nvCxnSpPr>
      <xdr:spPr>
        <a:xfrm flipV="1">
          <a:off x="4177665" y="5671820"/>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88265</xdr:rowOff>
    </xdr:from>
    <xdr:ext cx="405130" cy="258445"/>
    <xdr:sp macro="" textlink="">
      <xdr:nvSpPr>
        <xdr:cNvPr id="59" name="【図書館】&#10;有形固定資産減価償却率最小値テキスト">
          <a:extLst>
            <a:ext uri="{FF2B5EF4-FFF2-40B4-BE49-F238E27FC236}">
              <a16:creationId xmlns:a16="http://schemas.microsoft.com/office/drawing/2014/main" id="{AE8D6004-C27B-4568-B532-580E96267AEC}"/>
            </a:ext>
          </a:extLst>
        </xdr:cNvPr>
        <xdr:cNvSpPr txBox="1"/>
      </xdr:nvSpPr>
      <xdr:spPr>
        <a:xfrm>
          <a:off x="4216400" y="7028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84455</xdr:rowOff>
    </xdr:from>
    <xdr:to>
      <xdr:col>24</xdr:col>
      <xdr:colOff>152400</xdr:colOff>
      <xdr:row>42</xdr:row>
      <xdr:rowOff>84455</xdr:rowOff>
    </xdr:to>
    <xdr:cxnSp macro="">
      <xdr:nvCxnSpPr>
        <xdr:cNvPr id="60" name="直線コネクタ 59">
          <a:extLst>
            <a:ext uri="{FF2B5EF4-FFF2-40B4-BE49-F238E27FC236}">
              <a16:creationId xmlns:a16="http://schemas.microsoft.com/office/drawing/2014/main" id="{DB5FDC43-A2CB-41BB-B131-5EFA0A44548C}"/>
            </a:ext>
          </a:extLst>
        </xdr:cNvPr>
        <xdr:cNvCxnSpPr/>
      </xdr:nvCxnSpPr>
      <xdr:spPr>
        <a:xfrm>
          <a:off x="4108450" y="702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169545</xdr:rowOff>
    </xdr:from>
    <xdr:ext cx="405130" cy="258445"/>
    <xdr:sp macro="" textlink="">
      <xdr:nvSpPr>
        <xdr:cNvPr id="61" name="【図書館】&#10;有形固定資産減価償却率最大値テキスト">
          <a:extLst>
            <a:ext uri="{FF2B5EF4-FFF2-40B4-BE49-F238E27FC236}">
              <a16:creationId xmlns:a16="http://schemas.microsoft.com/office/drawing/2014/main" id="{0193DC40-CA82-48D3-8C05-0F2A929FA05D}"/>
            </a:ext>
          </a:extLst>
        </xdr:cNvPr>
        <xdr:cNvSpPr txBox="1"/>
      </xdr:nvSpPr>
      <xdr:spPr>
        <a:xfrm>
          <a:off x="4216400" y="5452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52070</xdr:rowOff>
    </xdr:from>
    <xdr:to>
      <xdr:col>24</xdr:col>
      <xdr:colOff>152400</xdr:colOff>
      <xdr:row>34</xdr:row>
      <xdr:rowOff>52070</xdr:rowOff>
    </xdr:to>
    <xdr:cxnSp macro="">
      <xdr:nvCxnSpPr>
        <xdr:cNvPr id="62" name="直線コネクタ 61">
          <a:extLst>
            <a:ext uri="{FF2B5EF4-FFF2-40B4-BE49-F238E27FC236}">
              <a16:creationId xmlns:a16="http://schemas.microsoft.com/office/drawing/2014/main" id="{B38FE74E-30CA-4A0F-92F2-397940655A95}"/>
            </a:ext>
          </a:extLst>
        </xdr:cNvPr>
        <xdr:cNvCxnSpPr/>
      </xdr:nvCxnSpPr>
      <xdr:spPr>
        <a:xfrm>
          <a:off x="4108450" y="5671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69215</xdr:rowOff>
    </xdr:from>
    <xdr:ext cx="405130" cy="259080"/>
    <xdr:sp macro="" textlink="">
      <xdr:nvSpPr>
        <xdr:cNvPr id="63" name="【図書館】&#10;有形固定資産減価償却率平均値テキスト">
          <a:extLst>
            <a:ext uri="{FF2B5EF4-FFF2-40B4-BE49-F238E27FC236}">
              <a16:creationId xmlns:a16="http://schemas.microsoft.com/office/drawing/2014/main" id="{7983DC7A-DD7B-4A66-9D24-852E64DED8DA}"/>
            </a:ext>
          </a:extLst>
        </xdr:cNvPr>
        <xdr:cNvSpPr txBox="1"/>
      </xdr:nvSpPr>
      <xdr:spPr>
        <a:xfrm>
          <a:off x="4216400" y="6019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4" name="フローチャート: 判断 63">
          <a:extLst>
            <a:ext uri="{FF2B5EF4-FFF2-40B4-BE49-F238E27FC236}">
              <a16:creationId xmlns:a16="http://schemas.microsoft.com/office/drawing/2014/main" id="{69197EE7-929B-42CA-B7F6-A5D69276BF6F}"/>
            </a:ext>
          </a:extLst>
        </xdr:cNvPr>
        <xdr:cNvSpPr/>
      </xdr:nvSpPr>
      <xdr:spPr>
        <a:xfrm>
          <a:off x="4127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5" name="フローチャート: 判断 64">
          <a:extLst>
            <a:ext uri="{FF2B5EF4-FFF2-40B4-BE49-F238E27FC236}">
              <a16:creationId xmlns:a16="http://schemas.microsoft.com/office/drawing/2014/main" id="{E12C9532-EFE1-4060-939B-F5C883770857}"/>
            </a:ext>
          </a:extLst>
        </xdr:cNvPr>
        <xdr:cNvSpPr/>
      </xdr:nvSpPr>
      <xdr:spPr>
        <a:xfrm>
          <a:off x="3384550" y="613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8890</xdr:rowOff>
    </xdr:from>
    <xdr:to>
      <xdr:col>15</xdr:col>
      <xdr:colOff>101600</xdr:colOff>
      <xdr:row>37</xdr:row>
      <xdr:rowOff>110490</xdr:rowOff>
    </xdr:to>
    <xdr:sp macro="" textlink="">
      <xdr:nvSpPr>
        <xdr:cNvPr id="66" name="フローチャート: 判断 65">
          <a:extLst>
            <a:ext uri="{FF2B5EF4-FFF2-40B4-BE49-F238E27FC236}">
              <a16:creationId xmlns:a16="http://schemas.microsoft.com/office/drawing/2014/main" id="{C97E495B-68EA-4D9F-A086-354B9C666650}"/>
            </a:ext>
          </a:extLst>
        </xdr:cNvPr>
        <xdr:cNvSpPr/>
      </xdr:nvSpPr>
      <xdr:spPr>
        <a:xfrm>
          <a:off x="257175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93E0778F-EF7C-4F11-9FE0-8964559A0B32}"/>
            </a:ext>
          </a:extLst>
        </xdr:cNvPr>
        <xdr:cNvSpPr/>
      </xdr:nvSpPr>
      <xdr:spPr>
        <a:xfrm>
          <a:off x="1778000" y="6101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120650</xdr:rowOff>
    </xdr:from>
    <xdr:to>
      <xdr:col>6</xdr:col>
      <xdr:colOff>38100</xdr:colOff>
      <xdr:row>37</xdr:row>
      <xdr:rowOff>50165</xdr:rowOff>
    </xdr:to>
    <xdr:sp macro="" textlink="">
      <xdr:nvSpPr>
        <xdr:cNvPr id="68" name="フローチャート: 判断 67">
          <a:extLst>
            <a:ext uri="{FF2B5EF4-FFF2-40B4-BE49-F238E27FC236}">
              <a16:creationId xmlns:a16="http://schemas.microsoft.com/office/drawing/2014/main" id="{743E2FD1-8BE4-40D0-8805-41060DCA2863}"/>
            </a:ext>
          </a:extLst>
        </xdr:cNvPr>
        <xdr:cNvSpPr/>
      </xdr:nvSpPr>
      <xdr:spPr>
        <a:xfrm>
          <a:off x="984250" y="607060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665FBA5A-FE06-46D1-8083-36BF34587854}"/>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F1E73E29-6F86-42C6-BC40-5916ADC3D7C6}"/>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CA6E3EB-2854-40B2-AAE5-22186760D091}"/>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6CDFEF6-4B2E-42DF-95F4-D31E789BF425}"/>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1E5A0F7A-7480-4CA1-97F7-28354C10E262}"/>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4" name="楕円 73">
          <a:extLst>
            <a:ext uri="{FF2B5EF4-FFF2-40B4-BE49-F238E27FC236}">
              <a16:creationId xmlns:a16="http://schemas.microsoft.com/office/drawing/2014/main" id="{E157A014-ABA2-4987-8CBB-4B635BFD66A8}"/>
            </a:ext>
          </a:extLst>
        </xdr:cNvPr>
        <xdr:cNvSpPr/>
      </xdr:nvSpPr>
      <xdr:spPr>
        <a:xfrm>
          <a:off x="4127500" y="63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13335</xdr:rowOff>
    </xdr:from>
    <xdr:ext cx="405130" cy="259080"/>
    <xdr:sp macro="" textlink="">
      <xdr:nvSpPr>
        <xdr:cNvPr id="75" name="【図書館】&#10;有形固定資産減価償却率該当値テキスト">
          <a:extLst>
            <a:ext uri="{FF2B5EF4-FFF2-40B4-BE49-F238E27FC236}">
              <a16:creationId xmlns:a16="http://schemas.microsoft.com/office/drawing/2014/main" id="{74CAA332-3021-4A5F-A765-91A6DA6CCE5C}"/>
            </a:ext>
          </a:extLst>
        </xdr:cNvPr>
        <xdr:cNvSpPr txBox="1"/>
      </xdr:nvSpPr>
      <xdr:spPr>
        <a:xfrm>
          <a:off x="4216400" y="6293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7620</xdr:rowOff>
    </xdr:from>
    <xdr:to>
      <xdr:col>20</xdr:col>
      <xdr:colOff>38100</xdr:colOff>
      <xdr:row>38</xdr:row>
      <xdr:rowOff>109220</xdr:rowOff>
    </xdr:to>
    <xdr:sp macro="" textlink="">
      <xdr:nvSpPr>
        <xdr:cNvPr id="76" name="楕円 75">
          <a:extLst>
            <a:ext uri="{FF2B5EF4-FFF2-40B4-BE49-F238E27FC236}">
              <a16:creationId xmlns:a16="http://schemas.microsoft.com/office/drawing/2014/main" id="{2A23E981-EE1C-4958-9F7A-4E12ADF6E255}"/>
            </a:ext>
          </a:extLst>
        </xdr:cNvPr>
        <xdr:cNvSpPr/>
      </xdr:nvSpPr>
      <xdr:spPr>
        <a:xfrm>
          <a:off x="3384550" y="628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58420</xdr:rowOff>
    </xdr:from>
    <xdr:to>
      <xdr:col>24</xdr:col>
      <xdr:colOff>63500</xdr:colOff>
      <xdr:row>38</xdr:row>
      <xdr:rowOff>86360</xdr:rowOff>
    </xdr:to>
    <xdr:cxnSp macro="">
      <xdr:nvCxnSpPr>
        <xdr:cNvPr id="77" name="直線コネクタ 76">
          <a:extLst>
            <a:ext uri="{FF2B5EF4-FFF2-40B4-BE49-F238E27FC236}">
              <a16:creationId xmlns:a16="http://schemas.microsoft.com/office/drawing/2014/main" id="{15350570-72FA-40D1-A227-5652A236BF1D}"/>
            </a:ext>
          </a:extLst>
        </xdr:cNvPr>
        <xdr:cNvCxnSpPr/>
      </xdr:nvCxnSpPr>
      <xdr:spPr>
        <a:xfrm>
          <a:off x="3429000" y="633857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8" name="楕円 77">
          <a:extLst>
            <a:ext uri="{FF2B5EF4-FFF2-40B4-BE49-F238E27FC236}">
              <a16:creationId xmlns:a16="http://schemas.microsoft.com/office/drawing/2014/main" id="{E202DC1D-A47D-4D93-B2FE-1E90126DB67E}"/>
            </a:ext>
          </a:extLst>
        </xdr:cNvPr>
        <xdr:cNvSpPr/>
      </xdr:nvSpPr>
      <xdr:spPr>
        <a:xfrm>
          <a:off x="2571750" y="6264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29210</xdr:rowOff>
    </xdr:from>
    <xdr:to>
      <xdr:col>19</xdr:col>
      <xdr:colOff>177800</xdr:colOff>
      <xdr:row>38</xdr:row>
      <xdr:rowOff>58420</xdr:rowOff>
    </xdr:to>
    <xdr:cxnSp macro="">
      <xdr:nvCxnSpPr>
        <xdr:cNvPr id="79" name="直線コネクタ 78">
          <a:extLst>
            <a:ext uri="{FF2B5EF4-FFF2-40B4-BE49-F238E27FC236}">
              <a16:creationId xmlns:a16="http://schemas.microsoft.com/office/drawing/2014/main" id="{5099424B-6C33-4049-BFD5-A3ACB1A4993B}"/>
            </a:ext>
          </a:extLst>
        </xdr:cNvPr>
        <xdr:cNvCxnSpPr/>
      </xdr:nvCxnSpPr>
      <xdr:spPr>
        <a:xfrm>
          <a:off x="2622550" y="630936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121920</xdr:rowOff>
    </xdr:from>
    <xdr:to>
      <xdr:col>10</xdr:col>
      <xdr:colOff>165100</xdr:colOff>
      <xdr:row>38</xdr:row>
      <xdr:rowOff>52070</xdr:rowOff>
    </xdr:to>
    <xdr:sp macro="" textlink="">
      <xdr:nvSpPr>
        <xdr:cNvPr id="80" name="楕円 79">
          <a:extLst>
            <a:ext uri="{FF2B5EF4-FFF2-40B4-BE49-F238E27FC236}">
              <a16:creationId xmlns:a16="http://schemas.microsoft.com/office/drawing/2014/main" id="{530F4C6C-8DB8-43B7-946D-BE2B788F2443}"/>
            </a:ext>
          </a:extLst>
        </xdr:cNvPr>
        <xdr:cNvSpPr/>
      </xdr:nvSpPr>
      <xdr:spPr>
        <a:xfrm>
          <a:off x="1778000" y="6236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xdr:rowOff>
    </xdr:from>
    <xdr:to>
      <xdr:col>15</xdr:col>
      <xdr:colOff>50800</xdr:colOff>
      <xdr:row>38</xdr:row>
      <xdr:rowOff>29210</xdr:rowOff>
    </xdr:to>
    <xdr:cxnSp macro="">
      <xdr:nvCxnSpPr>
        <xdr:cNvPr id="81" name="直線コネクタ 80">
          <a:extLst>
            <a:ext uri="{FF2B5EF4-FFF2-40B4-BE49-F238E27FC236}">
              <a16:creationId xmlns:a16="http://schemas.microsoft.com/office/drawing/2014/main" id="{ED49AEB8-6F81-417F-8798-8C09A9D8F366}"/>
            </a:ext>
          </a:extLst>
        </xdr:cNvPr>
        <xdr:cNvCxnSpPr/>
      </xdr:nvCxnSpPr>
      <xdr:spPr>
        <a:xfrm>
          <a:off x="1828800" y="628142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2" name="楕円 81">
          <a:extLst>
            <a:ext uri="{FF2B5EF4-FFF2-40B4-BE49-F238E27FC236}">
              <a16:creationId xmlns:a16="http://schemas.microsoft.com/office/drawing/2014/main" id="{712A1D66-CC19-4862-A463-A3F3F7331A03}"/>
            </a:ext>
          </a:extLst>
        </xdr:cNvPr>
        <xdr:cNvSpPr/>
      </xdr:nvSpPr>
      <xdr:spPr>
        <a:xfrm>
          <a:off x="984250" y="62071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143510</xdr:rowOff>
    </xdr:from>
    <xdr:to>
      <xdr:col>10</xdr:col>
      <xdr:colOff>114300</xdr:colOff>
      <xdr:row>38</xdr:row>
      <xdr:rowOff>1270</xdr:rowOff>
    </xdr:to>
    <xdr:cxnSp macro="">
      <xdr:nvCxnSpPr>
        <xdr:cNvPr id="83" name="直線コネクタ 82">
          <a:extLst>
            <a:ext uri="{FF2B5EF4-FFF2-40B4-BE49-F238E27FC236}">
              <a16:creationId xmlns:a16="http://schemas.microsoft.com/office/drawing/2014/main" id="{BF285E63-E746-4CB9-AE0B-3C9E82DC9396}"/>
            </a:ext>
          </a:extLst>
        </xdr:cNvPr>
        <xdr:cNvCxnSpPr/>
      </xdr:nvCxnSpPr>
      <xdr:spPr>
        <a:xfrm>
          <a:off x="1028700" y="625856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133985</xdr:rowOff>
    </xdr:from>
    <xdr:ext cx="405130" cy="258445"/>
    <xdr:sp macro="" textlink="">
      <xdr:nvSpPr>
        <xdr:cNvPr id="84" name="n_1aveValue【図書館】&#10;有形固定資産減価償却率">
          <a:extLst>
            <a:ext uri="{FF2B5EF4-FFF2-40B4-BE49-F238E27FC236}">
              <a16:creationId xmlns:a16="http://schemas.microsoft.com/office/drawing/2014/main" id="{5B6B776B-1918-4820-8630-5870CA88AFF6}"/>
            </a:ext>
          </a:extLst>
        </xdr:cNvPr>
        <xdr:cNvSpPr txBox="1"/>
      </xdr:nvSpPr>
      <xdr:spPr>
        <a:xfrm>
          <a:off x="3239135" y="5918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127000</xdr:rowOff>
    </xdr:from>
    <xdr:ext cx="404495" cy="259080"/>
    <xdr:sp macro="" textlink="">
      <xdr:nvSpPr>
        <xdr:cNvPr id="85" name="n_2aveValue【図書館】&#10;有形固定資産減価償却率">
          <a:extLst>
            <a:ext uri="{FF2B5EF4-FFF2-40B4-BE49-F238E27FC236}">
              <a16:creationId xmlns:a16="http://schemas.microsoft.com/office/drawing/2014/main" id="{949ADF71-16A1-4A63-B064-91F3A8A26DAC}"/>
            </a:ext>
          </a:extLst>
        </xdr:cNvPr>
        <xdr:cNvSpPr txBox="1"/>
      </xdr:nvSpPr>
      <xdr:spPr>
        <a:xfrm>
          <a:off x="2439035" y="5911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97790</xdr:rowOff>
    </xdr:from>
    <xdr:ext cx="404495" cy="258445"/>
    <xdr:sp macro="" textlink="">
      <xdr:nvSpPr>
        <xdr:cNvPr id="86" name="n_3aveValue【図書館】&#10;有形固定資産減価償却率">
          <a:extLst>
            <a:ext uri="{FF2B5EF4-FFF2-40B4-BE49-F238E27FC236}">
              <a16:creationId xmlns:a16="http://schemas.microsoft.com/office/drawing/2014/main" id="{82D35E82-45D7-489B-80CB-01DD2B3EC460}"/>
            </a:ext>
          </a:extLst>
        </xdr:cNvPr>
        <xdr:cNvSpPr txBox="1"/>
      </xdr:nvSpPr>
      <xdr:spPr>
        <a:xfrm>
          <a:off x="1645285" y="5882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66675</xdr:rowOff>
    </xdr:from>
    <xdr:ext cx="404495" cy="258445"/>
    <xdr:sp macro="" textlink="">
      <xdr:nvSpPr>
        <xdr:cNvPr id="87" name="n_4aveValue【図書館】&#10;有形固定資産減価償却率">
          <a:extLst>
            <a:ext uri="{FF2B5EF4-FFF2-40B4-BE49-F238E27FC236}">
              <a16:creationId xmlns:a16="http://schemas.microsoft.com/office/drawing/2014/main" id="{CE7E7985-63EE-4125-8A93-D58FF3FE6B8D}"/>
            </a:ext>
          </a:extLst>
        </xdr:cNvPr>
        <xdr:cNvSpPr txBox="1"/>
      </xdr:nvSpPr>
      <xdr:spPr>
        <a:xfrm>
          <a:off x="851535" y="5851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100330</xdr:rowOff>
    </xdr:from>
    <xdr:ext cx="405130" cy="258445"/>
    <xdr:sp macro="" textlink="">
      <xdr:nvSpPr>
        <xdr:cNvPr id="88" name="n_1mainValue【図書館】&#10;有形固定資産減価償却率">
          <a:extLst>
            <a:ext uri="{FF2B5EF4-FFF2-40B4-BE49-F238E27FC236}">
              <a16:creationId xmlns:a16="http://schemas.microsoft.com/office/drawing/2014/main" id="{EB734900-7DB4-4E9E-868A-3706FF8A1907}"/>
            </a:ext>
          </a:extLst>
        </xdr:cNvPr>
        <xdr:cNvSpPr txBox="1"/>
      </xdr:nvSpPr>
      <xdr:spPr>
        <a:xfrm>
          <a:off x="3239135" y="6380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70485</xdr:rowOff>
    </xdr:from>
    <xdr:ext cx="404495" cy="259080"/>
    <xdr:sp macro="" textlink="">
      <xdr:nvSpPr>
        <xdr:cNvPr id="89" name="n_2mainValue【図書館】&#10;有形固定資産減価償却率">
          <a:extLst>
            <a:ext uri="{FF2B5EF4-FFF2-40B4-BE49-F238E27FC236}">
              <a16:creationId xmlns:a16="http://schemas.microsoft.com/office/drawing/2014/main" id="{E36E14B0-8976-4153-B0F8-CA2138A42D74}"/>
            </a:ext>
          </a:extLst>
        </xdr:cNvPr>
        <xdr:cNvSpPr txBox="1"/>
      </xdr:nvSpPr>
      <xdr:spPr>
        <a:xfrm>
          <a:off x="2439035" y="6350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43180</xdr:rowOff>
    </xdr:from>
    <xdr:ext cx="404495" cy="258445"/>
    <xdr:sp macro="" textlink="">
      <xdr:nvSpPr>
        <xdr:cNvPr id="90" name="n_3mainValue【図書館】&#10;有形固定資産減価償却率">
          <a:extLst>
            <a:ext uri="{FF2B5EF4-FFF2-40B4-BE49-F238E27FC236}">
              <a16:creationId xmlns:a16="http://schemas.microsoft.com/office/drawing/2014/main" id="{A13F0138-9B91-438A-A8D7-19C0AD0A083A}"/>
            </a:ext>
          </a:extLst>
        </xdr:cNvPr>
        <xdr:cNvSpPr txBox="1"/>
      </xdr:nvSpPr>
      <xdr:spPr>
        <a:xfrm>
          <a:off x="1645285" y="6323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13335</xdr:rowOff>
    </xdr:from>
    <xdr:ext cx="404495" cy="259080"/>
    <xdr:sp macro="" textlink="">
      <xdr:nvSpPr>
        <xdr:cNvPr id="91" name="n_4mainValue【図書館】&#10;有形固定資産減価償却率">
          <a:extLst>
            <a:ext uri="{FF2B5EF4-FFF2-40B4-BE49-F238E27FC236}">
              <a16:creationId xmlns:a16="http://schemas.microsoft.com/office/drawing/2014/main" id="{4EA25D30-9CD6-4DC4-92BE-F2556FBE10BE}"/>
            </a:ext>
          </a:extLst>
        </xdr:cNvPr>
        <xdr:cNvSpPr txBox="1"/>
      </xdr:nvSpPr>
      <xdr:spPr>
        <a:xfrm>
          <a:off x="851535" y="6293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5515403-4A49-4B37-AECB-B7764F6EFE2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9C8C4B7-8C56-4B2E-B944-E02CBEC8995B}"/>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78F14A8-15AA-4AD6-A981-2517230ADC4E}"/>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9575B66-7054-4D78-8236-E3C1140B8A87}"/>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EF8E9F6-6204-448B-8C10-246714F4AAA2}"/>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4D3ED5E-1277-4F11-8CDD-CA5B798D3D14}"/>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F5B3DA1-DD4F-4098-BCC5-A9CDE850A884}"/>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C60995C-85CF-4DF6-8EB1-F6E0A02EC075}"/>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33E5C1AB-DB3C-4C5F-A87F-1693016A11FA}"/>
            </a:ext>
          </a:extLst>
        </xdr:cNvPr>
        <xdr:cNvSpPr txBox="1"/>
      </xdr:nvSpPr>
      <xdr:spPr>
        <a:xfrm>
          <a:off x="591820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5271427-6080-4AE3-8D6B-D9A279915859}"/>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88858FD-361E-46D8-80B4-F48C3BBF8498}"/>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a:extLst>
            <a:ext uri="{FF2B5EF4-FFF2-40B4-BE49-F238E27FC236}">
              <a16:creationId xmlns:a16="http://schemas.microsoft.com/office/drawing/2014/main" id="{828E2450-59BE-4865-BAA4-9C3AFC28E57C}"/>
            </a:ext>
          </a:extLst>
        </xdr:cNvPr>
        <xdr:cNvSpPr txBox="1"/>
      </xdr:nvSpPr>
      <xdr:spPr>
        <a:xfrm>
          <a:off x="552704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38C28F5-CC87-4468-9C78-5E75627576DE}"/>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a:extLst>
            <a:ext uri="{FF2B5EF4-FFF2-40B4-BE49-F238E27FC236}">
              <a16:creationId xmlns:a16="http://schemas.microsoft.com/office/drawing/2014/main" id="{7B6DB53E-8CD0-4B7B-9F7C-AD87A0B4919D}"/>
            </a:ext>
          </a:extLst>
        </xdr:cNvPr>
        <xdr:cNvSpPr txBox="1"/>
      </xdr:nvSpPr>
      <xdr:spPr>
        <a:xfrm>
          <a:off x="5527040" y="6474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1CEBD39-80E6-45E0-8B38-22C5447D2E1C}"/>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a:extLst>
            <a:ext uri="{FF2B5EF4-FFF2-40B4-BE49-F238E27FC236}">
              <a16:creationId xmlns:a16="http://schemas.microsoft.com/office/drawing/2014/main" id="{E9291031-634D-4B35-915A-643849FF3602}"/>
            </a:ext>
          </a:extLst>
        </xdr:cNvPr>
        <xdr:cNvSpPr txBox="1"/>
      </xdr:nvSpPr>
      <xdr:spPr>
        <a:xfrm>
          <a:off x="5527040" y="6112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3D5A46E-2023-4BF4-AC31-DF6B17D0242D}"/>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a:extLst>
            <a:ext uri="{FF2B5EF4-FFF2-40B4-BE49-F238E27FC236}">
              <a16:creationId xmlns:a16="http://schemas.microsoft.com/office/drawing/2014/main" id="{9D02EF54-49A0-488B-A55F-FA4695D50163}"/>
            </a:ext>
          </a:extLst>
        </xdr:cNvPr>
        <xdr:cNvSpPr txBox="1"/>
      </xdr:nvSpPr>
      <xdr:spPr>
        <a:xfrm>
          <a:off x="5527040" y="5744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BE25061-68E0-4CBC-BCA3-3D7E22D3B196}"/>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a:extLst>
            <a:ext uri="{FF2B5EF4-FFF2-40B4-BE49-F238E27FC236}">
              <a16:creationId xmlns:a16="http://schemas.microsoft.com/office/drawing/2014/main" id="{3066726D-8076-40E7-966A-CAD49CE2FA08}"/>
            </a:ext>
          </a:extLst>
        </xdr:cNvPr>
        <xdr:cNvSpPr txBox="1"/>
      </xdr:nvSpPr>
      <xdr:spPr>
        <a:xfrm>
          <a:off x="5527040" y="5375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631BA3B-ABF0-48CD-AEB2-331A49F53DEC}"/>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a:extLst>
            <a:ext uri="{FF2B5EF4-FFF2-40B4-BE49-F238E27FC236}">
              <a16:creationId xmlns:a16="http://schemas.microsoft.com/office/drawing/2014/main" id="{37A1735D-45D7-4D7E-9928-B3A55CB39797}"/>
            </a:ext>
          </a:extLst>
        </xdr:cNvPr>
        <xdr:cNvSpPr txBox="1"/>
      </xdr:nvSpPr>
      <xdr:spPr>
        <a:xfrm>
          <a:off x="5527040" y="5007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8DB7AF6-212A-4A1E-8F9C-BA9963CB0DD6}"/>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1D0513BD-60E9-49BC-9B51-A04938EF848C}"/>
            </a:ext>
          </a:extLst>
        </xdr:cNvPr>
        <xdr:cNvCxnSpPr/>
      </xdr:nvCxnSpPr>
      <xdr:spPr>
        <a:xfrm flipV="1">
          <a:off x="9429115" y="547751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19050</xdr:rowOff>
    </xdr:from>
    <xdr:ext cx="469900" cy="258445"/>
    <xdr:sp macro="" textlink="">
      <xdr:nvSpPr>
        <xdr:cNvPr id="116" name="【図書館】&#10;一人当たり面積最小値テキスト">
          <a:extLst>
            <a:ext uri="{FF2B5EF4-FFF2-40B4-BE49-F238E27FC236}">
              <a16:creationId xmlns:a16="http://schemas.microsoft.com/office/drawing/2014/main" id="{6F33D333-5D92-48B5-877B-8055115C3F06}"/>
            </a:ext>
          </a:extLst>
        </xdr:cNvPr>
        <xdr:cNvSpPr txBox="1"/>
      </xdr:nvSpPr>
      <xdr:spPr>
        <a:xfrm>
          <a:off x="9467850" y="6959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10151B1F-4108-47BF-95E9-C094B2C6C834}"/>
            </a:ext>
          </a:extLst>
        </xdr:cNvPr>
        <xdr:cNvCxnSpPr/>
      </xdr:nvCxnSpPr>
      <xdr:spPr>
        <a:xfrm>
          <a:off x="9359900" y="6955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140970</xdr:rowOff>
    </xdr:from>
    <xdr:ext cx="469900" cy="259080"/>
    <xdr:sp macro="" textlink="">
      <xdr:nvSpPr>
        <xdr:cNvPr id="118" name="【図書館】&#10;一人当たり面積最大値テキスト">
          <a:extLst>
            <a:ext uri="{FF2B5EF4-FFF2-40B4-BE49-F238E27FC236}">
              <a16:creationId xmlns:a16="http://schemas.microsoft.com/office/drawing/2014/main" id="{7052934B-CB66-43E0-A238-CF641981B1A8}"/>
            </a:ext>
          </a:extLst>
        </xdr:cNvPr>
        <xdr:cNvSpPr txBox="1"/>
      </xdr:nvSpPr>
      <xdr:spPr>
        <a:xfrm>
          <a:off x="9467850" y="526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33CC20D4-285C-4379-BC19-DEAE1224303E}"/>
            </a:ext>
          </a:extLst>
        </xdr:cNvPr>
        <xdr:cNvCxnSpPr/>
      </xdr:nvCxnSpPr>
      <xdr:spPr>
        <a:xfrm>
          <a:off x="9359900" y="547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116840</xdr:rowOff>
    </xdr:from>
    <xdr:ext cx="469900" cy="259080"/>
    <xdr:sp macro="" textlink="">
      <xdr:nvSpPr>
        <xdr:cNvPr id="120" name="【図書館】&#10;一人当たり面積平均値テキスト">
          <a:extLst>
            <a:ext uri="{FF2B5EF4-FFF2-40B4-BE49-F238E27FC236}">
              <a16:creationId xmlns:a16="http://schemas.microsoft.com/office/drawing/2014/main" id="{31788AA9-E5BB-4C35-92A6-AA29EFB0E3C5}"/>
            </a:ext>
          </a:extLst>
        </xdr:cNvPr>
        <xdr:cNvSpPr txBox="1"/>
      </xdr:nvSpPr>
      <xdr:spPr>
        <a:xfrm>
          <a:off x="9467850" y="6562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8D8DC69D-754D-4A1A-8449-149A2AAB647D}"/>
            </a:ext>
          </a:extLst>
        </xdr:cNvPr>
        <xdr:cNvSpPr/>
      </xdr:nvSpPr>
      <xdr:spPr>
        <a:xfrm>
          <a:off x="93980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AA21BD91-3371-4741-8436-04131975E318}"/>
            </a:ext>
          </a:extLst>
        </xdr:cNvPr>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B8A9DFE4-34B8-4575-B6B8-8DA831037D2C}"/>
            </a:ext>
          </a:extLst>
        </xdr:cNvPr>
        <xdr:cNvSpPr/>
      </xdr:nvSpPr>
      <xdr:spPr>
        <a:xfrm>
          <a:off x="7842250" y="6723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7F4B7917-0B19-46F9-B8F5-BB14DC0AE183}"/>
            </a:ext>
          </a:extLst>
        </xdr:cNvPr>
        <xdr:cNvSpPr/>
      </xdr:nvSpPr>
      <xdr:spPr>
        <a:xfrm>
          <a:off x="7029450" y="6723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C6316FFF-EFD4-4F10-B423-6FC6EEA682B5}"/>
            </a:ext>
          </a:extLst>
        </xdr:cNvPr>
        <xdr:cNvSpPr/>
      </xdr:nvSpPr>
      <xdr:spPr>
        <a:xfrm>
          <a:off x="6235700" y="6708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74021EA6-6B60-4B2D-81B4-8ED82B878B60}"/>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C89947CA-A688-4038-B7F6-31CE0E1C5774}"/>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B82D30E-3C46-4A0B-946F-48C262D408E1}"/>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53F36653-F269-4A9E-A64C-9B1ED6F450DC}"/>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55C6496C-E8F8-4B14-B048-E3F7E2FB8AA3}"/>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8698621A-AE8C-4A49-9FC3-D43456B2D100}"/>
            </a:ext>
          </a:extLst>
        </xdr:cNvPr>
        <xdr:cNvSpPr/>
      </xdr:nvSpPr>
      <xdr:spPr>
        <a:xfrm>
          <a:off x="9398000" y="6711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80010</xdr:rowOff>
    </xdr:from>
    <xdr:ext cx="469900" cy="259080"/>
    <xdr:sp macro="" textlink="">
      <xdr:nvSpPr>
        <xdr:cNvPr id="132" name="【図書館】&#10;一人当たり面積該当値テキスト">
          <a:extLst>
            <a:ext uri="{FF2B5EF4-FFF2-40B4-BE49-F238E27FC236}">
              <a16:creationId xmlns:a16="http://schemas.microsoft.com/office/drawing/2014/main" id="{EDD791EC-4DDF-48DE-84F6-9C548FD721AF}"/>
            </a:ext>
          </a:extLst>
        </xdr:cNvPr>
        <xdr:cNvSpPr txBox="1"/>
      </xdr:nvSpPr>
      <xdr:spPr>
        <a:xfrm>
          <a:off x="9467850" y="669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a:extLst>
            <a:ext uri="{FF2B5EF4-FFF2-40B4-BE49-F238E27FC236}">
              <a16:creationId xmlns:a16="http://schemas.microsoft.com/office/drawing/2014/main" id="{DC65C3A3-E1C4-4670-9E36-AB737F133760}"/>
            </a:ext>
          </a:extLst>
        </xdr:cNvPr>
        <xdr:cNvSpPr/>
      </xdr:nvSpPr>
      <xdr:spPr>
        <a:xfrm>
          <a:off x="8636000" y="671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156210</xdr:rowOff>
    </xdr:to>
    <xdr:cxnSp macro="">
      <xdr:nvCxnSpPr>
        <xdr:cNvPr id="134" name="直線コネクタ 133">
          <a:extLst>
            <a:ext uri="{FF2B5EF4-FFF2-40B4-BE49-F238E27FC236}">
              <a16:creationId xmlns:a16="http://schemas.microsoft.com/office/drawing/2014/main" id="{5B0297BF-A950-4C4A-A9E6-BD343DCD50B0}"/>
            </a:ext>
          </a:extLst>
        </xdr:cNvPr>
        <xdr:cNvCxnSpPr/>
      </xdr:nvCxnSpPr>
      <xdr:spPr>
        <a:xfrm flipV="1">
          <a:off x="8686800" y="676275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35" name="楕円 134">
          <a:extLst>
            <a:ext uri="{FF2B5EF4-FFF2-40B4-BE49-F238E27FC236}">
              <a16:creationId xmlns:a16="http://schemas.microsoft.com/office/drawing/2014/main" id="{5177F8E3-2D60-46AC-9E92-7C356A6DA3FB}"/>
            </a:ext>
          </a:extLst>
        </xdr:cNvPr>
        <xdr:cNvSpPr/>
      </xdr:nvSpPr>
      <xdr:spPr>
        <a:xfrm>
          <a:off x="7842250" y="6715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156210</xdr:rowOff>
    </xdr:to>
    <xdr:cxnSp macro="">
      <xdr:nvCxnSpPr>
        <xdr:cNvPr id="136" name="直線コネクタ 135">
          <a:extLst>
            <a:ext uri="{FF2B5EF4-FFF2-40B4-BE49-F238E27FC236}">
              <a16:creationId xmlns:a16="http://schemas.microsoft.com/office/drawing/2014/main" id="{87694189-F3AD-4D2F-AC30-23FB52544047}"/>
            </a:ext>
          </a:extLst>
        </xdr:cNvPr>
        <xdr:cNvCxnSpPr/>
      </xdr:nvCxnSpPr>
      <xdr:spPr>
        <a:xfrm>
          <a:off x="7886700" y="67665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7" name="楕円 136">
          <a:extLst>
            <a:ext uri="{FF2B5EF4-FFF2-40B4-BE49-F238E27FC236}">
              <a16:creationId xmlns:a16="http://schemas.microsoft.com/office/drawing/2014/main" id="{CE195F63-C728-4F19-BDFB-573A3B99C9D5}"/>
            </a:ext>
          </a:extLst>
        </xdr:cNvPr>
        <xdr:cNvSpPr/>
      </xdr:nvSpPr>
      <xdr:spPr>
        <a:xfrm>
          <a:off x="7029450" y="671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156210</xdr:rowOff>
    </xdr:to>
    <xdr:cxnSp macro="">
      <xdr:nvCxnSpPr>
        <xdr:cNvPr id="138" name="直線コネクタ 137">
          <a:extLst>
            <a:ext uri="{FF2B5EF4-FFF2-40B4-BE49-F238E27FC236}">
              <a16:creationId xmlns:a16="http://schemas.microsoft.com/office/drawing/2014/main" id="{22801543-7FF9-4627-B6E7-B2FE080C0E49}"/>
            </a:ext>
          </a:extLst>
        </xdr:cNvPr>
        <xdr:cNvCxnSpPr/>
      </xdr:nvCxnSpPr>
      <xdr:spPr>
        <a:xfrm>
          <a:off x="7080250" y="67665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39" name="楕円 138">
          <a:extLst>
            <a:ext uri="{FF2B5EF4-FFF2-40B4-BE49-F238E27FC236}">
              <a16:creationId xmlns:a16="http://schemas.microsoft.com/office/drawing/2014/main" id="{D6DEDDA8-8B4D-4B8F-83E4-385F526B8658}"/>
            </a:ext>
          </a:extLst>
        </xdr:cNvPr>
        <xdr:cNvSpPr/>
      </xdr:nvSpPr>
      <xdr:spPr>
        <a:xfrm>
          <a:off x="6235700" y="671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156210</xdr:rowOff>
    </xdr:from>
    <xdr:to>
      <xdr:col>41</xdr:col>
      <xdr:colOff>50800</xdr:colOff>
      <xdr:row>40</xdr:row>
      <xdr:rowOff>156210</xdr:rowOff>
    </xdr:to>
    <xdr:cxnSp macro="">
      <xdr:nvCxnSpPr>
        <xdr:cNvPr id="140" name="直線コネクタ 139">
          <a:extLst>
            <a:ext uri="{FF2B5EF4-FFF2-40B4-BE49-F238E27FC236}">
              <a16:creationId xmlns:a16="http://schemas.microsoft.com/office/drawing/2014/main" id="{23ECE6FB-6BA5-435E-9094-7861DD5B1015}"/>
            </a:ext>
          </a:extLst>
        </xdr:cNvPr>
        <xdr:cNvCxnSpPr/>
      </xdr:nvCxnSpPr>
      <xdr:spPr>
        <a:xfrm>
          <a:off x="6286500" y="67665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48260</xdr:rowOff>
    </xdr:from>
    <xdr:ext cx="469900" cy="259080"/>
    <xdr:sp macro="" textlink="">
      <xdr:nvSpPr>
        <xdr:cNvPr id="141" name="n_1aveValue【図書館】&#10;一人当たり面積">
          <a:extLst>
            <a:ext uri="{FF2B5EF4-FFF2-40B4-BE49-F238E27FC236}">
              <a16:creationId xmlns:a16="http://schemas.microsoft.com/office/drawing/2014/main" id="{087B7ADE-5FB6-4417-A582-30F62913E4DA}"/>
            </a:ext>
          </a:extLst>
        </xdr:cNvPr>
        <xdr:cNvSpPr txBox="1"/>
      </xdr:nvSpPr>
      <xdr:spPr>
        <a:xfrm>
          <a:off x="84582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34290</xdr:rowOff>
    </xdr:from>
    <xdr:ext cx="469265" cy="259080"/>
    <xdr:sp macro="" textlink="">
      <xdr:nvSpPr>
        <xdr:cNvPr id="142" name="n_2aveValue【図書館】&#10;一人当たり面積">
          <a:extLst>
            <a:ext uri="{FF2B5EF4-FFF2-40B4-BE49-F238E27FC236}">
              <a16:creationId xmlns:a16="http://schemas.microsoft.com/office/drawing/2014/main" id="{BFEFC4D0-15AD-42F3-BD31-E20C8DD455B4}"/>
            </a:ext>
          </a:extLst>
        </xdr:cNvPr>
        <xdr:cNvSpPr txBox="1"/>
      </xdr:nvSpPr>
      <xdr:spPr>
        <a:xfrm>
          <a:off x="7677150" y="680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34290</xdr:rowOff>
    </xdr:from>
    <xdr:ext cx="469265" cy="259080"/>
    <xdr:sp macro="" textlink="">
      <xdr:nvSpPr>
        <xdr:cNvPr id="143" name="n_3aveValue【図書館】&#10;一人当たり面積">
          <a:extLst>
            <a:ext uri="{FF2B5EF4-FFF2-40B4-BE49-F238E27FC236}">
              <a16:creationId xmlns:a16="http://schemas.microsoft.com/office/drawing/2014/main" id="{1B9F8D3C-DF94-472A-81AF-0947E0E48F2C}"/>
            </a:ext>
          </a:extLst>
        </xdr:cNvPr>
        <xdr:cNvSpPr txBox="1"/>
      </xdr:nvSpPr>
      <xdr:spPr>
        <a:xfrm>
          <a:off x="6864350" y="680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44450</xdr:rowOff>
    </xdr:from>
    <xdr:ext cx="469265" cy="259080"/>
    <xdr:sp macro="" textlink="">
      <xdr:nvSpPr>
        <xdr:cNvPr id="144" name="n_4aveValue【図書館】&#10;一人当たり面積">
          <a:extLst>
            <a:ext uri="{FF2B5EF4-FFF2-40B4-BE49-F238E27FC236}">
              <a16:creationId xmlns:a16="http://schemas.microsoft.com/office/drawing/2014/main" id="{A3EE958E-13E2-4470-A89A-3C52FE67A3BF}"/>
            </a:ext>
          </a:extLst>
        </xdr:cNvPr>
        <xdr:cNvSpPr txBox="1"/>
      </xdr:nvSpPr>
      <xdr:spPr>
        <a:xfrm>
          <a:off x="6070600" y="6489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26670</xdr:rowOff>
    </xdr:from>
    <xdr:ext cx="469900" cy="259080"/>
    <xdr:sp macro="" textlink="">
      <xdr:nvSpPr>
        <xdr:cNvPr id="145" name="n_1mainValue【図書館】&#10;一人当たり面積">
          <a:extLst>
            <a:ext uri="{FF2B5EF4-FFF2-40B4-BE49-F238E27FC236}">
              <a16:creationId xmlns:a16="http://schemas.microsoft.com/office/drawing/2014/main" id="{3929D24A-7005-4DA1-912B-3041CFD71E64}"/>
            </a:ext>
          </a:extLst>
        </xdr:cNvPr>
        <xdr:cNvSpPr txBox="1"/>
      </xdr:nvSpPr>
      <xdr:spPr>
        <a:xfrm>
          <a:off x="8458200" y="680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52070</xdr:rowOff>
    </xdr:from>
    <xdr:ext cx="469265" cy="258445"/>
    <xdr:sp macro="" textlink="">
      <xdr:nvSpPr>
        <xdr:cNvPr id="146" name="n_2mainValue【図書館】&#10;一人当たり面積">
          <a:extLst>
            <a:ext uri="{FF2B5EF4-FFF2-40B4-BE49-F238E27FC236}">
              <a16:creationId xmlns:a16="http://schemas.microsoft.com/office/drawing/2014/main" id="{3A6A3E06-6584-4EAA-8CBB-9A9BF8D003AC}"/>
            </a:ext>
          </a:extLst>
        </xdr:cNvPr>
        <xdr:cNvSpPr txBox="1"/>
      </xdr:nvSpPr>
      <xdr:spPr>
        <a:xfrm>
          <a:off x="7677150" y="6497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52070</xdr:rowOff>
    </xdr:from>
    <xdr:ext cx="469265" cy="258445"/>
    <xdr:sp macro="" textlink="">
      <xdr:nvSpPr>
        <xdr:cNvPr id="147" name="n_3mainValue【図書館】&#10;一人当たり面積">
          <a:extLst>
            <a:ext uri="{FF2B5EF4-FFF2-40B4-BE49-F238E27FC236}">
              <a16:creationId xmlns:a16="http://schemas.microsoft.com/office/drawing/2014/main" id="{CECB2A23-E42C-4E94-BC84-D2CBE37D2A14}"/>
            </a:ext>
          </a:extLst>
        </xdr:cNvPr>
        <xdr:cNvSpPr txBox="1"/>
      </xdr:nvSpPr>
      <xdr:spPr>
        <a:xfrm>
          <a:off x="6864350" y="6497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26670</xdr:rowOff>
    </xdr:from>
    <xdr:ext cx="469265" cy="259080"/>
    <xdr:sp macro="" textlink="">
      <xdr:nvSpPr>
        <xdr:cNvPr id="148" name="n_4mainValue【図書館】&#10;一人当たり面積">
          <a:extLst>
            <a:ext uri="{FF2B5EF4-FFF2-40B4-BE49-F238E27FC236}">
              <a16:creationId xmlns:a16="http://schemas.microsoft.com/office/drawing/2014/main" id="{6821BA88-D40E-4152-93C4-D9546054EA1B}"/>
            </a:ext>
          </a:extLst>
        </xdr:cNvPr>
        <xdr:cNvSpPr txBox="1"/>
      </xdr:nvSpPr>
      <xdr:spPr>
        <a:xfrm>
          <a:off x="607060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B896138-A7EC-47DC-9A01-66263E06512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449E3F5-7F9D-4116-87FC-F3F2AE383C8A}"/>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324B6AF-4A99-4CBD-8C70-CBC788326803}"/>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331C1BE-94F1-48F5-8E14-DDCD9C8C07D8}"/>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76A826D-F72E-4518-AD86-3B1AA0A3F136}"/>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9422613-A338-4C52-A13B-135B4BB3894C}"/>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599EA2C-8A2A-48D5-B1F0-7A871959FCAE}"/>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3AD01D5-6CCB-41D1-B2B4-AB5B2157FD8E}"/>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a:extLst>
            <a:ext uri="{FF2B5EF4-FFF2-40B4-BE49-F238E27FC236}">
              <a16:creationId xmlns:a16="http://schemas.microsoft.com/office/drawing/2014/main" id="{F60D018D-CC9C-4C9B-A473-F1567A3EDB38}"/>
            </a:ext>
          </a:extLst>
        </xdr:cNvPr>
        <xdr:cNvSpPr txBox="1"/>
      </xdr:nvSpPr>
      <xdr:spPr>
        <a:xfrm>
          <a:off x="6667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8AF405-B5F4-46D6-9AC5-24587458870D}"/>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a:extLst>
            <a:ext uri="{FF2B5EF4-FFF2-40B4-BE49-F238E27FC236}">
              <a16:creationId xmlns:a16="http://schemas.microsoft.com/office/drawing/2014/main" id="{DDCBA317-5BBF-415D-A3DB-F1492BC350FD}"/>
            </a:ext>
          </a:extLst>
        </xdr:cNvPr>
        <xdr:cNvSpPr txBox="1"/>
      </xdr:nvSpPr>
      <xdr:spPr>
        <a:xfrm>
          <a:off x="27559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578F5C9D-7082-42A7-800E-970F588D1847}"/>
            </a:ext>
          </a:extLst>
        </xdr:cNvPr>
        <xdr:cNvCxnSpPr/>
      </xdr:nvCxnSpPr>
      <xdr:spPr>
        <a:xfrm>
          <a:off x="6858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1" name="テキスト ボックス 160">
          <a:extLst>
            <a:ext uri="{FF2B5EF4-FFF2-40B4-BE49-F238E27FC236}">
              <a16:creationId xmlns:a16="http://schemas.microsoft.com/office/drawing/2014/main" id="{85FE640C-A08E-4B2C-8DB2-C199EB443A49}"/>
            </a:ext>
          </a:extLst>
        </xdr:cNvPr>
        <xdr:cNvSpPr txBox="1"/>
      </xdr:nvSpPr>
      <xdr:spPr>
        <a:xfrm>
          <a:off x="275590" y="105676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ECD0F795-6F73-4EDF-86BD-03CC22999F2A}"/>
            </a:ext>
          </a:extLst>
        </xdr:cNvPr>
        <xdr:cNvCxnSpPr/>
      </xdr:nvCxnSpPr>
      <xdr:spPr>
        <a:xfrm>
          <a:off x="6858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A9B33830-7EC2-46B2-9057-A3067EFB10EB}"/>
            </a:ext>
          </a:extLst>
        </xdr:cNvPr>
        <xdr:cNvSpPr txBox="1"/>
      </xdr:nvSpPr>
      <xdr:spPr>
        <a:xfrm>
          <a:off x="3397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79F2D954-9E75-41ED-BD29-77071E9976CC}"/>
            </a:ext>
          </a:extLst>
        </xdr:cNvPr>
        <xdr:cNvCxnSpPr/>
      </xdr:nvCxnSpPr>
      <xdr:spPr>
        <a:xfrm>
          <a:off x="6858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5" name="テキスト ボックス 164">
          <a:extLst>
            <a:ext uri="{FF2B5EF4-FFF2-40B4-BE49-F238E27FC236}">
              <a16:creationId xmlns:a16="http://schemas.microsoft.com/office/drawing/2014/main" id="{57B2B060-BA48-4E47-B085-4323D615D15D}"/>
            </a:ext>
          </a:extLst>
        </xdr:cNvPr>
        <xdr:cNvSpPr txBox="1"/>
      </xdr:nvSpPr>
      <xdr:spPr>
        <a:xfrm>
          <a:off x="339725" y="99333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3988E7C8-F3B1-4072-8F80-2E0DA462C7B7}"/>
            </a:ext>
          </a:extLst>
        </xdr:cNvPr>
        <xdr:cNvCxnSpPr/>
      </xdr:nvCxnSpPr>
      <xdr:spPr>
        <a:xfrm>
          <a:off x="6858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A3BD2E6C-7236-491A-9AC8-A090979D9F7A}"/>
            </a:ext>
          </a:extLst>
        </xdr:cNvPr>
        <xdr:cNvSpPr txBox="1"/>
      </xdr:nvSpPr>
      <xdr:spPr>
        <a:xfrm>
          <a:off x="3397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A34DF966-21DA-4CE9-9AF0-6E6287F37296}"/>
            </a:ext>
          </a:extLst>
        </xdr:cNvPr>
        <xdr:cNvCxnSpPr/>
      </xdr:nvCxnSpPr>
      <xdr:spPr>
        <a:xfrm>
          <a:off x="6858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9" name="テキスト ボックス 168">
          <a:extLst>
            <a:ext uri="{FF2B5EF4-FFF2-40B4-BE49-F238E27FC236}">
              <a16:creationId xmlns:a16="http://schemas.microsoft.com/office/drawing/2014/main" id="{D589F29E-3FC2-435E-8A68-B74FBCEA23F9}"/>
            </a:ext>
          </a:extLst>
        </xdr:cNvPr>
        <xdr:cNvSpPr txBox="1"/>
      </xdr:nvSpPr>
      <xdr:spPr>
        <a:xfrm>
          <a:off x="339725" y="93059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D8E28C49-1E1A-48D5-B113-1F72F4FF937F}"/>
            </a:ext>
          </a:extLst>
        </xdr:cNvPr>
        <xdr:cNvCxnSpPr/>
      </xdr:nvCxnSpPr>
      <xdr:spPr>
        <a:xfrm>
          <a:off x="6858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1" name="テキスト ボックス 170">
          <a:extLst>
            <a:ext uri="{FF2B5EF4-FFF2-40B4-BE49-F238E27FC236}">
              <a16:creationId xmlns:a16="http://schemas.microsoft.com/office/drawing/2014/main" id="{BACAF470-57A3-4422-B53A-6635219520C2}"/>
            </a:ext>
          </a:extLst>
        </xdr:cNvPr>
        <xdr:cNvSpPr txBox="1"/>
      </xdr:nvSpPr>
      <xdr:spPr>
        <a:xfrm>
          <a:off x="384810" y="89916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AC9DB31-9FE9-404C-8EBF-DE6417910E74}"/>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8C87876-917D-4F01-85B8-BBFC42EFA2E5}"/>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76835</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8AEEAD75-6D58-468C-ABE0-A0BA81C40A1E}"/>
            </a:ext>
          </a:extLst>
        </xdr:cNvPr>
        <xdr:cNvCxnSpPr/>
      </xdr:nvCxnSpPr>
      <xdr:spPr>
        <a:xfrm flipV="1">
          <a:off x="4177665" y="916368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8445"/>
    <xdr:sp macro="" textlink="">
      <xdr:nvSpPr>
        <xdr:cNvPr id="175" name="【体育館・プール】&#10;有形固定資産減価償却率最小値テキスト">
          <a:extLst>
            <a:ext uri="{FF2B5EF4-FFF2-40B4-BE49-F238E27FC236}">
              <a16:creationId xmlns:a16="http://schemas.microsoft.com/office/drawing/2014/main" id="{0D2964D8-608F-4D11-9F0E-53A74B21D416}"/>
            </a:ext>
          </a:extLst>
        </xdr:cNvPr>
        <xdr:cNvSpPr txBox="1"/>
      </xdr:nvSpPr>
      <xdr:spPr>
        <a:xfrm>
          <a:off x="4216400" y="10707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CD11C113-F250-49E2-BA90-01E7DA95736A}"/>
            </a:ext>
          </a:extLst>
        </xdr:cNvPr>
        <xdr:cNvCxnSpPr/>
      </xdr:nvCxnSpPr>
      <xdr:spPr>
        <a:xfrm>
          <a:off x="4108450" y="10703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23495</xdr:rowOff>
    </xdr:from>
    <xdr:ext cx="340360" cy="259080"/>
    <xdr:sp macro="" textlink="">
      <xdr:nvSpPr>
        <xdr:cNvPr id="177" name="【体育館・プール】&#10;有形固定資産減価償却率最大値テキスト">
          <a:extLst>
            <a:ext uri="{FF2B5EF4-FFF2-40B4-BE49-F238E27FC236}">
              <a16:creationId xmlns:a16="http://schemas.microsoft.com/office/drawing/2014/main" id="{E052096B-618F-46FC-B7F9-029714A8A4C8}"/>
            </a:ext>
          </a:extLst>
        </xdr:cNvPr>
        <xdr:cNvSpPr txBox="1"/>
      </xdr:nvSpPr>
      <xdr:spPr>
        <a:xfrm>
          <a:off x="4216400" y="89452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76835</xdr:rowOff>
    </xdr:from>
    <xdr:to>
      <xdr:col>24</xdr:col>
      <xdr:colOff>152400</xdr:colOff>
      <xdr:row>55</xdr:row>
      <xdr:rowOff>76835</xdr:rowOff>
    </xdr:to>
    <xdr:cxnSp macro="">
      <xdr:nvCxnSpPr>
        <xdr:cNvPr id="178" name="直線コネクタ 177">
          <a:extLst>
            <a:ext uri="{FF2B5EF4-FFF2-40B4-BE49-F238E27FC236}">
              <a16:creationId xmlns:a16="http://schemas.microsoft.com/office/drawing/2014/main" id="{C81C644F-4CEF-4FA1-A2B7-3EF21FE48709}"/>
            </a:ext>
          </a:extLst>
        </xdr:cNvPr>
        <xdr:cNvCxnSpPr/>
      </xdr:nvCxnSpPr>
      <xdr:spPr>
        <a:xfrm>
          <a:off x="4108450" y="9163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32385</xdr:rowOff>
    </xdr:from>
    <xdr:ext cx="405130" cy="258445"/>
    <xdr:sp macro="" textlink="">
      <xdr:nvSpPr>
        <xdr:cNvPr id="179" name="【体育館・プール】&#10;有形固定資産減価償却率平均値テキスト">
          <a:extLst>
            <a:ext uri="{FF2B5EF4-FFF2-40B4-BE49-F238E27FC236}">
              <a16:creationId xmlns:a16="http://schemas.microsoft.com/office/drawing/2014/main" id="{6673CB3B-F522-487A-BF8A-AC45D7C134C7}"/>
            </a:ext>
          </a:extLst>
        </xdr:cNvPr>
        <xdr:cNvSpPr txBox="1"/>
      </xdr:nvSpPr>
      <xdr:spPr>
        <a:xfrm>
          <a:off x="4216400" y="99447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9525</xdr:rowOff>
    </xdr:from>
    <xdr:to>
      <xdr:col>24</xdr:col>
      <xdr:colOff>114300</xdr:colOff>
      <xdr:row>61</xdr:row>
      <xdr:rowOff>111125</xdr:rowOff>
    </xdr:to>
    <xdr:sp macro="" textlink="">
      <xdr:nvSpPr>
        <xdr:cNvPr id="180" name="フローチャート: 判断 179">
          <a:extLst>
            <a:ext uri="{FF2B5EF4-FFF2-40B4-BE49-F238E27FC236}">
              <a16:creationId xmlns:a16="http://schemas.microsoft.com/office/drawing/2014/main" id="{CF2D0731-3D6C-4DF5-BF2E-AF077D840D9D}"/>
            </a:ext>
          </a:extLst>
        </xdr:cNvPr>
        <xdr:cNvSpPr/>
      </xdr:nvSpPr>
      <xdr:spPr>
        <a:xfrm>
          <a:off x="4127500" y="100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171450</xdr:rowOff>
    </xdr:from>
    <xdr:to>
      <xdr:col>20</xdr:col>
      <xdr:colOff>38100</xdr:colOff>
      <xdr:row>61</xdr:row>
      <xdr:rowOff>101600</xdr:rowOff>
    </xdr:to>
    <xdr:sp macro="" textlink="">
      <xdr:nvSpPr>
        <xdr:cNvPr id="181" name="フローチャート: 判断 180">
          <a:extLst>
            <a:ext uri="{FF2B5EF4-FFF2-40B4-BE49-F238E27FC236}">
              <a16:creationId xmlns:a16="http://schemas.microsoft.com/office/drawing/2014/main" id="{E6F8E0E0-9DC1-43A5-B79E-9316DD08B8B9}"/>
            </a:ext>
          </a:extLst>
        </xdr:cNvPr>
        <xdr:cNvSpPr/>
      </xdr:nvSpPr>
      <xdr:spPr>
        <a:xfrm>
          <a:off x="3384550" y="1007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149860</xdr:rowOff>
    </xdr:from>
    <xdr:to>
      <xdr:col>15</xdr:col>
      <xdr:colOff>101600</xdr:colOff>
      <xdr:row>61</xdr:row>
      <xdr:rowOff>80010</xdr:rowOff>
    </xdr:to>
    <xdr:sp macro="" textlink="">
      <xdr:nvSpPr>
        <xdr:cNvPr id="182" name="フローチャート: 判断 181">
          <a:extLst>
            <a:ext uri="{FF2B5EF4-FFF2-40B4-BE49-F238E27FC236}">
              <a16:creationId xmlns:a16="http://schemas.microsoft.com/office/drawing/2014/main" id="{F20AAFC7-4298-4224-97C5-8772ADD1D151}"/>
            </a:ext>
          </a:extLst>
        </xdr:cNvPr>
        <xdr:cNvSpPr/>
      </xdr:nvSpPr>
      <xdr:spPr>
        <a:xfrm>
          <a:off x="2571750" y="1006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106045</xdr:rowOff>
    </xdr:from>
    <xdr:to>
      <xdr:col>10</xdr:col>
      <xdr:colOff>165100</xdr:colOff>
      <xdr:row>61</xdr:row>
      <xdr:rowOff>36195</xdr:rowOff>
    </xdr:to>
    <xdr:sp macro="" textlink="">
      <xdr:nvSpPr>
        <xdr:cNvPr id="183" name="フローチャート: 判断 182">
          <a:extLst>
            <a:ext uri="{FF2B5EF4-FFF2-40B4-BE49-F238E27FC236}">
              <a16:creationId xmlns:a16="http://schemas.microsoft.com/office/drawing/2014/main" id="{5B8BAC7E-E328-44EA-837E-6826A65D758E}"/>
            </a:ext>
          </a:extLst>
        </xdr:cNvPr>
        <xdr:cNvSpPr/>
      </xdr:nvSpPr>
      <xdr:spPr>
        <a:xfrm>
          <a:off x="1778000" y="10018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17BC4C4-776C-4A1F-BF05-896DA44F282A}"/>
            </a:ext>
          </a:extLst>
        </xdr:cNvPr>
        <xdr:cNvSpPr/>
      </xdr:nvSpPr>
      <xdr:spPr>
        <a:xfrm>
          <a:off x="9842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98C509FB-3C1A-461E-BCBC-B7CF68574A91}"/>
            </a:ext>
          </a:extLst>
        </xdr:cNvPr>
        <xdr:cNvSpPr txBox="1"/>
      </xdr:nvSpPr>
      <xdr:spPr>
        <a:xfrm>
          <a:off x="40068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670DA54E-BDAB-41A7-98AD-7BFC3E1C95B2}"/>
            </a:ext>
          </a:extLst>
        </xdr:cNvPr>
        <xdr:cNvSpPr txBox="1"/>
      </xdr:nvSpPr>
      <xdr:spPr>
        <a:xfrm>
          <a:off x="32575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203C763E-C420-43A5-87D7-62CDE4BF93BC}"/>
            </a:ext>
          </a:extLst>
        </xdr:cNvPr>
        <xdr:cNvSpPr txBox="1"/>
      </xdr:nvSpPr>
      <xdr:spPr>
        <a:xfrm>
          <a:off x="24511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DFBDA945-3EE9-40BD-8DD7-FD3D337C8C6E}"/>
            </a:ext>
          </a:extLst>
        </xdr:cNvPr>
        <xdr:cNvSpPr txBox="1"/>
      </xdr:nvSpPr>
      <xdr:spPr>
        <a:xfrm>
          <a:off x="1657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9" name="テキスト ボックス 188">
          <a:extLst>
            <a:ext uri="{FF2B5EF4-FFF2-40B4-BE49-F238E27FC236}">
              <a16:creationId xmlns:a16="http://schemas.microsoft.com/office/drawing/2014/main" id="{49103D6A-FA68-4724-BE57-E2D3B37D1521}"/>
            </a:ext>
          </a:extLst>
        </xdr:cNvPr>
        <xdr:cNvSpPr txBox="1"/>
      </xdr:nvSpPr>
      <xdr:spPr>
        <a:xfrm>
          <a:off x="857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102870</xdr:rowOff>
    </xdr:from>
    <xdr:to>
      <xdr:col>24</xdr:col>
      <xdr:colOff>114300</xdr:colOff>
      <xdr:row>62</xdr:row>
      <xdr:rowOff>33020</xdr:rowOff>
    </xdr:to>
    <xdr:sp macro="" textlink="">
      <xdr:nvSpPr>
        <xdr:cNvPr id="190" name="楕円 189">
          <a:extLst>
            <a:ext uri="{FF2B5EF4-FFF2-40B4-BE49-F238E27FC236}">
              <a16:creationId xmlns:a16="http://schemas.microsoft.com/office/drawing/2014/main" id="{34305260-4E14-40C1-AE47-DD651AFD883D}"/>
            </a:ext>
          </a:extLst>
        </xdr:cNvPr>
        <xdr:cNvSpPr/>
      </xdr:nvSpPr>
      <xdr:spPr>
        <a:xfrm>
          <a:off x="4127500" y="10180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81280</xdr:rowOff>
    </xdr:from>
    <xdr:ext cx="405130" cy="259080"/>
    <xdr:sp macro="" textlink="">
      <xdr:nvSpPr>
        <xdr:cNvPr id="191" name="【体育館・プール】&#10;有形固定資産減価償却率該当値テキスト">
          <a:extLst>
            <a:ext uri="{FF2B5EF4-FFF2-40B4-BE49-F238E27FC236}">
              <a16:creationId xmlns:a16="http://schemas.microsoft.com/office/drawing/2014/main" id="{BD226867-22DA-4F5E-B375-B8D0DB319736}"/>
            </a:ext>
          </a:extLst>
        </xdr:cNvPr>
        <xdr:cNvSpPr txBox="1"/>
      </xdr:nvSpPr>
      <xdr:spPr>
        <a:xfrm>
          <a:off x="4216400" y="10158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102870</xdr:rowOff>
    </xdr:from>
    <xdr:to>
      <xdr:col>20</xdr:col>
      <xdr:colOff>38100</xdr:colOff>
      <xdr:row>62</xdr:row>
      <xdr:rowOff>33020</xdr:rowOff>
    </xdr:to>
    <xdr:sp macro="" textlink="">
      <xdr:nvSpPr>
        <xdr:cNvPr id="192" name="楕円 191">
          <a:extLst>
            <a:ext uri="{FF2B5EF4-FFF2-40B4-BE49-F238E27FC236}">
              <a16:creationId xmlns:a16="http://schemas.microsoft.com/office/drawing/2014/main" id="{80CDAEBF-3B07-4D67-8735-0572891F9732}"/>
            </a:ext>
          </a:extLst>
        </xdr:cNvPr>
        <xdr:cNvSpPr/>
      </xdr:nvSpPr>
      <xdr:spPr>
        <a:xfrm>
          <a:off x="3384550" y="1018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153670</xdr:rowOff>
    </xdr:from>
    <xdr:to>
      <xdr:col>24</xdr:col>
      <xdr:colOff>63500</xdr:colOff>
      <xdr:row>61</xdr:row>
      <xdr:rowOff>153670</xdr:rowOff>
    </xdr:to>
    <xdr:cxnSp macro="">
      <xdr:nvCxnSpPr>
        <xdr:cNvPr id="193" name="直線コネクタ 192">
          <a:extLst>
            <a:ext uri="{FF2B5EF4-FFF2-40B4-BE49-F238E27FC236}">
              <a16:creationId xmlns:a16="http://schemas.microsoft.com/office/drawing/2014/main" id="{130EBCDF-08D2-4D3B-9298-5F7C94847139}"/>
            </a:ext>
          </a:extLst>
        </xdr:cNvPr>
        <xdr:cNvCxnSpPr/>
      </xdr:nvCxnSpPr>
      <xdr:spPr>
        <a:xfrm>
          <a:off x="3429000" y="102311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55245</xdr:rowOff>
    </xdr:from>
    <xdr:to>
      <xdr:col>15</xdr:col>
      <xdr:colOff>101600</xdr:colOff>
      <xdr:row>61</xdr:row>
      <xdr:rowOff>156845</xdr:rowOff>
    </xdr:to>
    <xdr:sp macro="" textlink="">
      <xdr:nvSpPr>
        <xdr:cNvPr id="194" name="楕円 193">
          <a:extLst>
            <a:ext uri="{FF2B5EF4-FFF2-40B4-BE49-F238E27FC236}">
              <a16:creationId xmlns:a16="http://schemas.microsoft.com/office/drawing/2014/main" id="{0B58573B-B89A-44BF-883D-2CA10444CFA6}"/>
            </a:ext>
          </a:extLst>
        </xdr:cNvPr>
        <xdr:cNvSpPr/>
      </xdr:nvSpPr>
      <xdr:spPr>
        <a:xfrm>
          <a:off x="2571750" y="101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106045</xdr:rowOff>
    </xdr:from>
    <xdr:to>
      <xdr:col>19</xdr:col>
      <xdr:colOff>177800</xdr:colOff>
      <xdr:row>61</xdr:row>
      <xdr:rowOff>153670</xdr:rowOff>
    </xdr:to>
    <xdr:cxnSp macro="">
      <xdr:nvCxnSpPr>
        <xdr:cNvPr id="195" name="直線コネクタ 194">
          <a:extLst>
            <a:ext uri="{FF2B5EF4-FFF2-40B4-BE49-F238E27FC236}">
              <a16:creationId xmlns:a16="http://schemas.microsoft.com/office/drawing/2014/main" id="{47303484-8878-463E-BC0F-4592D04F088B}"/>
            </a:ext>
          </a:extLst>
        </xdr:cNvPr>
        <xdr:cNvCxnSpPr/>
      </xdr:nvCxnSpPr>
      <xdr:spPr>
        <a:xfrm>
          <a:off x="2622550" y="10183495"/>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43815</xdr:rowOff>
    </xdr:from>
    <xdr:to>
      <xdr:col>10</xdr:col>
      <xdr:colOff>165100</xdr:colOff>
      <xdr:row>61</xdr:row>
      <xdr:rowOff>145415</xdr:rowOff>
    </xdr:to>
    <xdr:sp macro="" textlink="">
      <xdr:nvSpPr>
        <xdr:cNvPr id="196" name="楕円 195">
          <a:extLst>
            <a:ext uri="{FF2B5EF4-FFF2-40B4-BE49-F238E27FC236}">
              <a16:creationId xmlns:a16="http://schemas.microsoft.com/office/drawing/2014/main" id="{A0EF84B5-B7E3-4C33-8BA7-8B6F0255630C}"/>
            </a:ext>
          </a:extLst>
        </xdr:cNvPr>
        <xdr:cNvSpPr/>
      </xdr:nvSpPr>
      <xdr:spPr>
        <a:xfrm>
          <a:off x="1778000" y="101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94615</xdr:rowOff>
    </xdr:from>
    <xdr:to>
      <xdr:col>15</xdr:col>
      <xdr:colOff>50800</xdr:colOff>
      <xdr:row>61</xdr:row>
      <xdr:rowOff>106045</xdr:rowOff>
    </xdr:to>
    <xdr:cxnSp macro="">
      <xdr:nvCxnSpPr>
        <xdr:cNvPr id="197" name="直線コネクタ 196">
          <a:extLst>
            <a:ext uri="{FF2B5EF4-FFF2-40B4-BE49-F238E27FC236}">
              <a16:creationId xmlns:a16="http://schemas.microsoft.com/office/drawing/2014/main" id="{106580F4-5EF4-41E8-8309-4B04A5653D7D}"/>
            </a:ext>
          </a:extLst>
        </xdr:cNvPr>
        <xdr:cNvCxnSpPr/>
      </xdr:nvCxnSpPr>
      <xdr:spPr>
        <a:xfrm>
          <a:off x="1828800" y="1017206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45720</xdr:rowOff>
    </xdr:from>
    <xdr:to>
      <xdr:col>6</xdr:col>
      <xdr:colOff>38100</xdr:colOff>
      <xdr:row>60</xdr:row>
      <xdr:rowOff>147320</xdr:rowOff>
    </xdr:to>
    <xdr:sp macro="" textlink="">
      <xdr:nvSpPr>
        <xdr:cNvPr id="198" name="楕円 197">
          <a:extLst>
            <a:ext uri="{FF2B5EF4-FFF2-40B4-BE49-F238E27FC236}">
              <a16:creationId xmlns:a16="http://schemas.microsoft.com/office/drawing/2014/main" id="{BE21A7CB-AD2D-4D8A-BAC7-D9DFF746D6AB}"/>
            </a:ext>
          </a:extLst>
        </xdr:cNvPr>
        <xdr:cNvSpPr/>
      </xdr:nvSpPr>
      <xdr:spPr>
        <a:xfrm>
          <a:off x="984250" y="9958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96520</xdr:rowOff>
    </xdr:from>
    <xdr:to>
      <xdr:col>10</xdr:col>
      <xdr:colOff>114300</xdr:colOff>
      <xdr:row>61</xdr:row>
      <xdr:rowOff>94615</xdr:rowOff>
    </xdr:to>
    <xdr:cxnSp macro="">
      <xdr:nvCxnSpPr>
        <xdr:cNvPr id="199" name="直線コネクタ 198">
          <a:extLst>
            <a:ext uri="{FF2B5EF4-FFF2-40B4-BE49-F238E27FC236}">
              <a16:creationId xmlns:a16="http://schemas.microsoft.com/office/drawing/2014/main" id="{C991F846-3C4E-4610-BF4B-279EF52249F0}"/>
            </a:ext>
          </a:extLst>
        </xdr:cNvPr>
        <xdr:cNvCxnSpPr/>
      </xdr:nvCxnSpPr>
      <xdr:spPr>
        <a:xfrm>
          <a:off x="1028700" y="10008870"/>
          <a:ext cx="8001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118110</xdr:rowOff>
    </xdr:from>
    <xdr:ext cx="405130" cy="259080"/>
    <xdr:sp macro="" textlink="">
      <xdr:nvSpPr>
        <xdr:cNvPr id="200" name="n_1aveValue【体育館・プール】&#10;有形固定資産減価償却率">
          <a:extLst>
            <a:ext uri="{FF2B5EF4-FFF2-40B4-BE49-F238E27FC236}">
              <a16:creationId xmlns:a16="http://schemas.microsoft.com/office/drawing/2014/main" id="{E13AF972-F800-4881-8E4A-D7EEA693059D}"/>
            </a:ext>
          </a:extLst>
        </xdr:cNvPr>
        <xdr:cNvSpPr txBox="1"/>
      </xdr:nvSpPr>
      <xdr:spPr>
        <a:xfrm>
          <a:off x="3239135" y="9865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96520</xdr:rowOff>
    </xdr:from>
    <xdr:ext cx="404495" cy="259080"/>
    <xdr:sp macro="" textlink="">
      <xdr:nvSpPr>
        <xdr:cNvPr id="201" name="n_2aveValue【体育館・プール】&#10;有形固定資産減価償却率">
          <a:extLst>
            <a:ext uri="{FF2B5EF4-FFF2-40B4-BE49-F238E27FC236}">
              <a16:creationId xmlns:a16="http://schemas.microsoft.com/office/drawing/2014/main" id="{DDF864D9-29CF-464A-A041-5A2DE4FA1243}"/>
            </a:ext>
          </a:extLst>
        </xdr:cNvPr>
        <xdr:cNvSpPr txBox="1"/>
      </xdr:nvSpPr>
      <xdr:spPr>
        <a:xfrm>
          <a:off x="2439035" y="9843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52705</xdr:rowOff>
    </xdr:from>
    <xdr:ext cx="404495" cy="258445"/>
    <xdr:sp macro="" textlink="">
      <xdr:nvSpPr>
        <xdr:cNvPr id="202" name="n_3aveValue【体育館・プール】&#10;有形固定資産減価償却率">
          <a:extLst>
            <a:ext uri="{FF2B5EF4-FFF2-40B4-BE49-F238E27FC236}">
              <a16:creationId xmlns:a16="http://schemas.microsoft.com/office/drawing/2014/main" id="{B5D1A514-1872-49D5-905C-CD75DA6BB2AB}"/>
            </a:ext>
          </a:extLst>
        </xdr:cNvPr>
        <xdr:cNvSpPr txBox="1"/>
      </xdr:nvSpPr>
      <xdr:spPr>
        <a:xfrm>
          <a:off x="1645285" y="9799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7620</xdr:rowOff>
    </xdr:from>
    <xdr:ext cx="404495" cy="258445"/>
    <xdr:sp macro="" textlink="">
      <xdr:nvSpPr>
        <xdr:cNvPr id="203" name="n_4aveValue【体育館・プール】&#10;有形固定資産減価償却率">
          <a:extLst>
            <a:ext uri="{FF2B5EF4-FFF2-40B4-BE49-F238E27FC236}">
              <a16:creationId xmlns:a16="http://schemas.microsoft.com/office/drawing/2014/main" id="{D17C9EA6-7555-4BE8-B054-B001CFB56B3F}"/>
            </a:ext>
          </a:extLst>
        </xdr:cNvPr>
        <xdr:cNvSpPr txBox="1"/>
      </xdr:nvSpPr>
      <xdr:spPr>
        <a:xfrm>
          <a:off x="851535" y="1008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24130</xdr:rowOff>
    </xdr:from>
    <xdr:ext cx="405130" cy="259080"/>
    <xdr:sp macro="" textlink="">
      <xdr:nvSpPr>
        <xdr:cNvPr id="204" name="n_1mainValue【体育館・プール】&#10;有形固定資産減価償却率">
          <a:extLst>
            <a:ext uri="{FF2B5EF4-FFF2-40B4-BE49-F238E27FC236}">
              <a16:creationId xmlns:a16="http://schemas.microsoft.com/office/drawing/2014/main" id="{3C98551A-40A6-4845-949A-A648486C3791}"/>
            </a:ext>
          </a:extLst>
        </xdr:cNvPr>
        <xdr:cNvSpPr txBox="1"/>
      </xdr:nvSpPr>
      <xdr:spPr>
        <a:xfrm>
          <a:off x="3239135" y="10266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147955</xdr:rowOff>
    </xdr:from>
    <xdr:ext cx="404495" cy="258445"/>
    <xdr:sp macro="" textlink="">
      <xdr:nvSpPr>
        <xdr:cNvPr id="205" name="n_2mainValue【体育館・プール】&#10;有形固定資産減価償却率">
          <a:extLst>
            <a:ext uri="{FF2B5EF4-FFF2-40B4-BE49-F238E27FC236}">
              <a16:creationId xmlns:a16="http://schemas.microsoft.com/office/drawing/2014/main" id="{D152A1D8-253B-449C-A3FA-9213FDB0FEAF}"/>
            </a:ext>
          </a:extLst>
        </xdr:cNvPr>
        <xdr:cNvSpPr txBox="1"/>
      </xdr:nvSpPr>
      <xdr:spPr>
        <a:xfrm>
          <a:off x="2439035" y="10225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136525</xdr:rowOff>
    </xdr:from>
    <xdr:ext cx="404495" cy="258445"/>
    <xdr:sp macro="" textlink="">
      <xdr:nvSpPr>
        <xdr:cNvPr id="206" name="n_3mainValue【体育館・プール】&#10;有形固定資産減価償却率">
          <a:extLst>
            <a:ext uri="{FF2B5EF4-FFF2-40B4-BE49-F238E27FC236}">
              <a16:creationId xmlns:a16="http://schemas.microsoft.com/office/drawing/2014/main" id="{D6A36EB2-BEB7-412E-8C06-8CC396C402D2}"/>
            </a:ext>
          </a:extLst>
        </xdr:cNvPr>
        <xdr:cNvSpPr txBox="1"/>
      </xdr:nvSpPr>
      <xdr:spPr>
        <a:xfrm>
          <a:off x="1645285" y="10213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163830</xdr:rowOff>
    </xdr:from>
    <xdr:ext cx="404495" cy="259080"/>
    <xdr:sp macro="" textlink="">
      <xdr:nvSpPr>
        <xdr:cNvPr id="207" name="n_4mainValue【体育館・プール】&#10;有形固定資産減価償却率">
          <a:extLst>
            <a:ext uri="{FF2B5EF4-FFF2-40B4-BE49-F238E27FC236}">
              <a16:creationId xmlns:a16="http://schemas.microsoft.com/office/drawing/2014/main" id="{4D2B9A07-5E2A-489B-B1CA-51323EE4987A}"/>
            </a:ext>
          </a:extLst>
        </xdr:cNvPr>
        <xdr:cNvSpPr txBox="1"/>
      </xdr:nvSpPr>
      <xdr:spPr>
        <a:xfrm>
          <a:off x="851535" y="9745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FB466DB-D4BD-4D8A-95A0-720A7B801CB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F63A081-3DD6-4848-8323-8EE650FC5696}"/>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60A333B-C3C1-4317-93C1-FAE280550B3B}"/>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A341615-693A-4D7D-A784-7F4D08DB6492}"/>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D464452-F47C-4404-9730-6FC50AF2E4DA}"/>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0489A5F-1257-44E6-973E-923B4B42B736}"/>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E573FC0-C231-40C1-A514-A1C77D267550}"/>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2335AC4-D124-4E30-AACB-4CA43A8486E5}"/>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6" name="テキスト ボックス 215">
          <a:extLst>
            <a:ext uri="{FF2B5EF4-FFF2-40B4-BE49-F238E27FC236}">
              <a16:creationId xmlns:a16="http://schemas.microsoft.com/office/drawing/2014/main" id="{0CF87B89-7731-400F-8CF7-442F12C30A37}"/>
            </a:ext>
          </a:extLst>
        </xdr:cNvPr>
        <xdr:cNvSpPr txBox="1"/>
      </xdr:nvSpPr>
      <xdr:spPr>
        <a:xfrm>
          <a:off x="591820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F4AA434-397C-4355-82EF-532AF897C6C0}"/>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3A01755-7C93-40CF-A130-879BF18D7348}"/>
            </a:ext>
          </a:extLst>
        </xdr:cNvPr>
        <xdr:cNvCxnSpPr/>
      </xdr:nvCxnSpPr>
      <xdr:spPr>
        <a:xfrm>
          <a:off x="5956300" y="1064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9" name="テキスト ボックス 218">
          <a:extLst>
            <a:ext uri="{FF2B5EF4-FFF2-40B4-BE49-F238E27FC236}">
              <a16:creationId xmlns:a16="http://schemas.microsoft.com/office/drawing/2014/main" id="{D774686B-16CF-43CF-9B8D-0A163F355A8A}"/>
            </a:ext>
          </a:extLst>
        </xdr:cNvPr>
        <xdr:cNvSpPr txBox="1"/>
      </xdr:nvSpPr>
      <xdr:spPr>
        <a:xfrm>
          <a:off x="5527040" y="1051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273F723-0383-4970-9F44-D176AB3BEE7A}"/>
            </a:ext>
          </a:extLst>
        </xdr:cNvPr>
        <xdr:cNvCxnSpPr/>
      </xdr:nvCxnSpPr>
      <xdr:spPr>
        <a:xfrm>
          <a:off x="5956300" y="1028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1" name="テキスト ボックス 220">
          <a:extLst>
            <a:ext uri="{FF2B5EF4-FFF2-40B4-BE49-F238E27FC236}">
              <a16:creationId xmlns:a16="http://schemas.microsoft.com/office/drawing/2014/main" id="{D6C0C139-280A-44AD-BBF0-7CE2F64977D4}"/>
            </a:ext>
          </a:extLst>
        </xdr:cNvPr>
        <xdr:cNvSpPr txBox="1"/>
      </xdr:nvSpPr>
      <xdr:spPr>
        <a:xfrm>
          <a:off x="5527040" y="1014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06D7FBF-74D4-447B-9C50-3F2BB1C51A85}"/>
            </a:ext>
          </a:extLst>
        </xdr:cNvPr>
        <xdr:cNvCxnSpPr/>
      </xdr:nvCxnSpPr>
      <xdr:spPr>
        <a:xfrm>
          <a:off x="5956300" y="9912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3" name="テキスト ボックス 222">
          <a:extLst>
            <a:ext uri="{FF2B5EF4-FFF2-40B4-BE49-F238E27FC236}">
              <a16:creationId xmlns:a16="http://schemas.microsoft.com/office/drawing/2014/main" id="{EDFB602E-D0DA-45EE-934C-FE49FFA47EB6}"/>
            </a:ext>
          </a:extLst>
        </xdr:cNvPr>
        <xdr:cNvSpPr txBox="1"/>
      </xdr:nvSpPr>
      <xdr:spPr>
        <a:xfrm>
          <a:off x="5527040" y="9776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8474C5B-9C82-4480-84FE-1F1BD179EDE4}"/>
            </a:ext>
          </a:extLst>
        </xdr:cNvPr>
        <xdr:cNvCxnSpPr/>
      </xdr:nvCxnSpPr>
      <xdr:spPr>
        <a:xfrm>
          <a:off x="5956300" y="955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5" name="テキスト ボックス 224">
          <a:extLst>
            <a:ext uri="{FF2B5EF4-FFF2-40B4-BE49-F238E27FC236}">
              <a16:creationId xmlns:a16="http://schemas.microsoft.com/office/drawing/2014/main" id="{86D109AE-321E-4F72-9D3C-9769CF50D4F0}"/>
            </a:ext>
          </a:extLst>
        </xdr:cNvPr>
        <xdr:cNvSpPr txBox="1"/>
      </xdr:nvSpPr>
      <xdr:spPr>
        <a:xfrm>
          <a:off x="5527040" y="941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4F04D7D-74D7-44FC-87D6-EC27A93F2356}"/>
            </a:ext>
          </a:extLst>
        </xdr:cNvPr>
        <xdr:cNvCxnSpPr/>
      </xdr:nvCxnSpPr>
      <xdr:spPr>
        <a:xfrm>
          <a:off x="5956300" y="918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7" name="テキスト ボックス 226">
          <a:extLst>
            <a:ext uri="{FF2B5EF4-FFF2-40B4-BE49-F238E27FC236}">
              <a16:creationId xmlns:a16="http://schemas.microsoft.com/office/drawing/2014/main" id="{7918EF9C-A4DB-4CC0-B6E2-D7756873C4CE}"/>
            </a:ext>
          </a:extLst>
        </xdr:cNvPr>
        <xdr:cNvSpPr txBox="1"/>
      </xdr:nvSpPr>
      <xdr:spPr>
        <a:xfrm>
          <a:off x="5527040" y="9046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6B3A8AD-2EB6-4F65-A680-EBAEDCD0093B}"/>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9" name="テキスト ボックス 228">
          <a:extLst>
            <a:ext uri="{FF2B5EF4-FFF2-40B4-BE49-F238E27FC236}">
              <a16:creationId xmlns:a16="http://schemas.microsoft.com/office/drawing/2014/main" id="{07085E11-8098-464F-B4CB-5D2343AB3CEE}"/>
            </a:ext>
          </a:extLst>
        </xdr:cNvPr>
        <xdr:cNvSpPr txBox="1"/>
      </xdr:nvSpPr>
      <xdr:spPr>
        <a:xfrm>
          <a:off x="5527040" y="8677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4B76A637-E3F4-493B-94E9-EE9B5F16341B}"/>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63500</xdr:rowOff>
    </xdr:to>
    <xdr:cxnSp macro="">
      <xdr:nvCxnSpPr>
        <xdr:cNvPr id="231" name="直線コネクタ 230">
          <a:extLst>
            <a:ext uri="{FF2B5EF4-FFF2-40B4-BE49-F238E27FC236}">
              <a16:creationId xmlns:a16="http://schemas.microsoft.com/office/drawing/2014/main" id="{72E22786-D245-4803-9631-3171195D3D39}"/>
            </a:ext>
          </a:extLst>
        </xdr:cNvPr>
        <xdr:cNvCxnSpPr/>
      </xdr:nvCxnSpPr>
      <xdr:spPr>
        <a:xfrm flipV="1">
          <a:off x="9429115" y="932815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66675</xdr:rowOff>
    </xdr:from>
    <xdr:ext cx="469900" cy="258445"/>
    <xdr:sp macro="" textlink="">
      <xdr:nvSpPr>
        <xdr:cNvPr id="232" name="【体育館・プール】&#10;一人当たり面積最小値テキスト">
          <a:extLst>
            <a:ext uri="{FF2B5EF4-FFF2-40B4-BE49-F238E27FC236}">
              <a16:creationId xmlns:a16="http://schemas.microsoft.com/office/drawing/2014/main" id="{7BCC6765-2A07-4EF0-821C-E7E563D64EE6}"/>
            </a:ext>
          </a:extLst>
        </xdr:cNvPr>
        <xdr:cNvSpPr txBox="1"/>
      </xdr:nvSpPr>
      <xdr:spPr>
        <a:xfrm>
          <a:off x="9467850" y="10639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63500</xdr:rowOff>
    </xdr:from>
    <xdr:to>
      <xdr:col>55</xdr:col>
      <xdr:colOff>88900</xdr:colOff>
      <xdr:row>64</xdr:row>
      <xdr:rowOff>63500</xdr:rowOff>
    </xdr:to>
    <xdr:cxnSp macro="">
      <xdr:nvCxnSpPr>
        <xdr:cNvPr id="233" name="直線コネクタ 232">
          <a:extLst>
            <a:ext uri="{FF2B5EF4-FFF2-40B4-BE49-F238E27FC236}">
              <a16:creationId xmlns:a16="http://schemas.microsoft.com/office/drawing/2014/main" id="{9E37B50C-351E-40AB-8BE8-BD89E6DA0EB0}"/>
            </a:ext>
          </a:extLst>
        </xdr:cNvPr>
        <xdr:cNvCxnSpPr/>
      </xdr:nvCxnSpPr>
      <xdr:spPr>
        <a:xfrm>
          <a:off x="9359900" y="10636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22860</xdr:rowOff>
    </xdr:from>
    <xdr:ext cx="469900" cy="259080"/>
    <xdr:sp macro="" textlink="">
      <xdr:nvSpPr>
        <xdr:cNvPr id="234" name="【体育館・プール】&#10;一人当たり面積最大値テキスト">
          <a:extLst>
            <a:ext uri="{FF2B5EF4-FFF2-40B4-BE49-F238E27FC236}">
              <a16:creationId xmlns:a16="http://schemas.microsoft.com/office/drawing/2014/main" id="{419A8350-CB3A-4E64-BB4D-AB375814203E}"/>
            </a:ext>
          </a:extLst>
        </xdr:cNvPr>
        <xdr:cNvSpPr txBox="1"/>
      </xdr:nvSpPr>
      <xdr:spPr>
        <a:xfrm>
          <a:off x="9467850" y="910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D8F535F3-EC00-4347-AD60-E6B024DB777C}"/>
            </a:ext>
          </a:extLst>
        </xdr:cNvPr>
        <xdr:cNvCxnSpPr/>
      </xdr:nvCxnSpPr>
      <xdr:spPr>
        <a:xfrm>
          <a:off x="9359900" y="9328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84455</xdr:rowOff>
    </xdr:from>
    <xdr:ext cx="469900" cy="259080"/>
    <xdr:sp macro="" textlink="">
      <xdr:nvSpPr>
        <xdr:cNvPr id="236" name="【体育館・プール】&#10;一人当たり面積平均値テキスト">
          <a:extLst>
            <a:ext uri="{FF2B5EF4-FFF2-40B4-BE49-F238E27FC236}">
              <a16:creationId xmlns:a16="http://schemas.microsoft.com/office/drawing/2014/main" id="{22258777-83DF-4752-8DCD-149E3373F999}"/>
            </a:ext>
          </a:extLst>
        </xdr:cNvPr>
        <xdr:cNvSpPr txBox="1"/>
      </xdr:nvSpPr>
      <xdr:spPr>
        <a:xfrm>
          <a:off x="9467850" y="10161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C4527919-A815-4372-9078-F869DA6C7D68}"/>
            </a:ext>
          </a:extLst>
        </xdr:cNvPr>
        <xdr:cNvSpPr/>
      </xdr:nvSpPr>
      <xdr:spPr>
        <a:xfrm>
          <a:off x="9398000" y="103041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89E914DD-B9D5-4695-9DDE-9D99BF2CE310}"/>
            </a:ext>
          </a:extLst>
        </xdr:cNvPr>
        <xdr:cNvSpPr/>
      </xdr:nvSpPr>
      <xdr:spPr>
        <a:xfrm>
          <a:off x="86360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16387EC8-AEF5-4526-903F-C01425F8ED3A}"/>
            </a:ext>
          </a:extLst>
        </xdr:cNvPr>
        <xdr:cNvSpPr/>
      </xdr:nvSpPr>
      <xdr:spPr>
        <a:xfrm>
          <a:off x="7842250" y="10288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AB1FE316-CE2C-4955-954A-8CAA253992A5}"/>
            </a:ext>
          </a:extLst>
        </xdr:cNvPr>
        <xdr:cNvSpPr/>
      </xdr:nvSpPr>
      <xdr:spPr>
        <a:xfrm>
          <a:off x="702945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E49C8AE3-35F4-4532-A03A-B1EA9903CB6F}"/>
            </a:ext>
          </a:extLst>
        </xdr:cNvPr>
        <xdr:cNvSpPr/>
      </xdr:nvSpPr>
      <xdr:spPr>
        <a:xfrm>
          <a:off x="62357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EEE7B5D1-2991-4D82-B887-8C8F0B891261}"/>
            </a:ext>
          </a:extLst>
        </xdr:cNvPr>
        <xdr:cNvSpPr txBox="1"/>
      </xdr:nvSpPr>
      <xdr:spPr>
        <a:xfrm>
          <a:off x="92583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1402F04B-CC18-41AC-A6BE-B81D08AAF1C4}"/>
            </a:ext>
          </a:extLst>
        </xdr:cNvPr>
        <xdr:cNvSpPr txBox="1"/>
      </xdr:nvSpPr>
      <xdr:spPr>
        <a:xfrm>
          <a:off x="8515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9EFC5378-0D2D-43FF-A035-3E16C76EE6FE}"/>
            </a:ext>
          </a:extLst>
        </xdr:cNvPr>
        <xdr:cNvSpPr txBox="1"/>
      </xdr:nvSpPr>
      <xdr:spPr>
        <a:xfrm>
          <a:off x="7715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1CE93BB1-2C98-4508-925B-40CEC75E98B0}"/>
            </a:ext>
          </a:extLst>
        </xdr:cNvPr>
        <xdr:cNvSpPr txBox="1"/>
      </xdr:nvSpPr>
      <xdr:spPr>
        <a:xfrm>
          <a:off x="690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6" name="テキスト ボックス 245">
          <a:extLst>
            <a:ext uri="{FF2B5EF4-FFF2-40B4-BE49-F238E27FC236}">
              <a16:creationId xmlns:a16="http://schemas.microsoft.com/office/drawing/2014/main" id="{A9551819-8DB7-4D29-90F9-B7900FD36695}"/>
            </a:ext>
          </a:extLst>
        </xdr:cNvPr>
        <xdr:cNvSpPr txBox="1"/>
      </xdr:nvSpPr>
      <xdr:spPr>
        <a:xfrm>
          <a:off x="6115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160655</xdr:rowOff>
    </xdr:from>
    <xdr:to>
      <xdr:col>55</xdr:col>
      <xdr:colOff>50800</xdr:colOff>
      <xdr:row>63</xdr:row>
      <xdr:rowOff>90805</xdr:rowOff>
    </xdr:to>
    <xdr:sp macro="" textlink="">
      <xdr:nvSpPr>
        <xdr:cNvPr id="247" name="楕円 246">
          <a:extLst>
            <a:ext uri="{FF2B5EF4-FFF2-40B4-BE49-F238E27FC236}">
              <a16:creationId xmlns:a16="http://schemas.microsoft.com/office/drawing/2014/main" id="{812B1588-F0B0-4905-99A4-8D2E0F30F948}"/>
            </a:ext>
          </a:extLst>
        </xdr:cNvPr>
        <xdr:cNvSpPr/>
      </xdr:nvSpPr>
      <xdr:spPr>
        <a:xfrm>
          <a:off x="9398000" y="10403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139065</xdr:rowOff>
    </xdr:from>
    <xdr:ext cx="469900" cy="259080"/>
    <xdr:sp macro="" textlink="">
      <xdr:nvSpPr>
        <xdr:cNvPr id="248" name="【体育館・プール】&#10;一人当たり面積該当値テキスト">
          <a:extLst>
            <a:ext uri="{FF2B5EF4-FFF2-40B4-BE49-F238E27FC236}">
              <a16:creationId xmlns:a16="http://schemas.microsoft.com/office/drawing/2014/main" id="{A1F40651-10BF-45BF-841F-6E32DA07B4EE}"/>
            </a:ext>
          </a:extLst>
        </xdr:cNvPr>
        <xdr:cNvSpPr txBox="1"/>
      </xdr:nvSpPr>
      <xdr:spPr>
        <a:xfrm>
          <a:off x="9467850" y="10381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160655</xdr:rowOff>
    </xdr:from>
    <xdr:to>
      <xdr:col>50</xdr:col>
      <xdr:colOff>165100</xdr:colOff>
      <xdr:row>63</xdr:row>
      <xdr:rowOff>90805</xdr:rowOff>
    </xdr:to>
    <xdr:sp macro="" textlink="">
      <xdr:nvSpPr>
        <xdr:cNvPr id="249" name="楕円 248">
          <a:extLst>
            <a:ext uri="{FF2B5EF4-FFF2-40B4-BE49-F238E27FC236}">
              <a16:creationId xmlns:a16="http://schemas.microsoft.com/office/drawing/2014/main" id="{53695C79-D16F-4294-8C99-E873945D0072}"/>
            </a:ext>
          </a:extLst>
        </xdr:cNvPr>
        <xdr:cNvSpPr/>
      </xdr:nvSpPr>
      <xdr:spPr>
        <a:xfrm>
          <a:off x="8636000" y="10403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40640</xdr:rowOff>
    </xdr:from>
    <xdr:to>
      <xdr:col>55</xdr:col>
      <xdr:colOff>0</xdr:colOff>
      <xdr:row>63</xdr:row>
      <xdr:rowOff>40640</xdr:rowOff>
    </xdr:to>
    <xdr:cxnSp macro="">
      <xdr:nvCxnSpPr>
        <xdr:cNvPr id="250" name="直線コネクタ 249">
          <a:extLst>
            <a:ext uri="{FF2B5EF4-FFF2-40B4-BE49-F238E27FC236}">
              <a16:creationId xmlns:a16="http://schemas.microsoft.com/office/drawing/2014/main" id="{EE1298F6-5600-48C5-BCE5-152AFF819243}"/>
            </a:ext>
          </a:extLst>
        </xdr:cNvPr>
        <xdr:cNvCxnSpPr/>
      </xdr:nvCxnSpPr>
      <xdr:spPr>
        <a:xfrm>
          <a:off x="8686800" y="1044829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51" name="楕円 250">
          <a:extLst>
            <a:ext uri="{FF2B5EF4-FFF2-40B4-BE49-F238E27FC236}">
              <a16:creationId xmlns:a16="http://schemas.microsoft.com/office/drawing/2014/main" id="{EF519539-6DC7-4BFC-B28A-829292FD45BE}"/>
            </a:ext>
          </a:extLst>
        </xdr:cNvPr>
        <xdr:cNvSpPr/>
      </xdr:nvSpPr>
      <xdr:spPr>
        <a:xfrm>
          <a:off x="7842250" y="10405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40640</xdr:rowOff>
    </xdr:from>
    <xdr:to>
      <xdr:col>50</xdr:col>
      <xdr:colOff>114300</xdr:colOff>
      <xdr:row>63</xdr:row>
      <xdr:rowOff>41910</xdr:rowOff>
    </xdr:to>
    <xdr:cxnSp macro="">
      <xdr:nvCxnSpPr>
        <xdr:cNvPr id="252" name="直線コネクタ 251">
          <a:extLst>
            <a:ext uri="{FF2B5EF4-FFF2-40B4-BE49-F238E27FC236}">
              <a16:creationId xmlns:a16="http://schemas.microsoft.com/office/drawing/2014/main" id="{1DEE6A9B-6E15-418A-8D25-909D646F8057}"/>
            </a:ext>
          </a:extLst>
        </xdr:cNvPr>
        <xdr:cNvCxnSpPr/>
      </xdr:nvCxnSpPr>
      <xdr:spPr>
        <a:xfrm flipV="1">
          <a:off x="7886700" y="1044829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3" name="楕円 252">
          <a:extLst>
            <a:ext uri="{FF2B5EF4-FFF2-40B4-BE49-F238E27FC236}">
              <a16:creationId xmlns:a16="http://schemas.microsoft.com/office/drawing/2014/main" id="{856265D4-74D9-45A8-9862-88FE69729BBF}"/>
            </a:ext>
          </a:extLst>
        </xdr:cNvPr>
        <xdr:cNvSpPr/>
      </xdr:nvSpPr>
      <xdr:spPr>
        <a:xfrm>
          <a:off x="7029450" y="10405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41910</xdr:rowOff>
    </xdr:to>
    <xdr:cxnSp macro="">
      <xdr:nvCxnSpPr>
        <xdr:cNvPr id="254" name="直線コネクタ 253">
          <a:extLst>
            <a:ext uri="{FF2B5EF4-FFF2-40B4-BE49-F238E27FC236}">
              <a16:creationId xmlns:a16="http://schemas.microsoft.com/office/drawing/2014/main" id="{AF4E3FD8-0B86-412E-AA51-FD25AFDEA90A}"/>
            </a:ext>
          </a:extLst>
        </xdr:cNvPr>
        <xdr:cNvCxnSpPr/>
      </xdr:nvCxnSpPr>
      <xdr:spPr>
        <a:xfrm>
          <a:off x="7080250" y="104495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55" name="楕円 254">
          <a:extLst>
            <a:ext uri="{FF2B5EF4-FFF2-40B4-BE49-F238E27FC236}">
              <a16:creationId xmlns:a16="http://schemas.microsoft.com/office/drawing/2014/main" id="{8C3A7083-6D70-4F07-A30C-6F214136994C}"/>
            </a:ext>
          </a:extLst>
        </xdr:cNvPr>
        <xdr:cNvSpPr/>
      </xdr:nvSpPr>
      <xdr:spPr>
        <a:xfrm>
          <a:off x="6235700" y="10405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41910</xdr:rowOff>
    </xdr:to>
    <xdr:cxnSp macro="">
      <xdr:nvCxnSpPr>
        <xdr:cNvPr id="256" name="直線コネクタ 255">
          <a:extLst>
            <a:ext uri="{FF2B5EF4-FFF2-40B4-BE49-F238E27FC236}">
              <a16:creationId xmlns:a16="http://schemas.microsoft.com/office/drawing/2014/main" id="{EC1C210F-1146-4450-8977-892B00973B30}"/>
            </a:ext>
          </a:extLst>
        </xdr:cNvPr>
        <xdr:cNvCxnSpPr/>
      </xdr:nvCxnSpPr>
      <xdr:spPr>
        <a:xfrm>
          <a:off x="6286500" y="1044956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635</xdr:rowOff>
    </xdr:from>
    <xdr:ext cx="469900" cy="259080"/>
    <xdr:sp macro="" textlink="">
      <xdr:nvSpPr>
        <xdr:cNvPr id="257" name="n_1aveValue【体育館・プール】&#10;一人当たり面積">
          <a:extLst>
            <a:ext uri="{FF2B5EF4-FFF2-40B4-BE49-F238E27FC236}">
              <a16:creationId xmlns:a16="http://schemas.microsoft.com/office/drawing/2014/main" id="{4B15BB2B-A894-4A72-AD8F-23C289158227}"/>
            </a:ext>
          </a:extLst>
        </xdr:cNvPr>
        <xdr:cNvSpPr txBox="1"/>
      </xdr:nvSpPr>
      <xdr:spPr>
        <a:xfrm>
          <a:off x="8458200" y="1007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164465</xdr:rowOff>
    </xdr:from>
    <xdr:ext cx="469265" cy="259080"/>
    <xdr:sp macro="" textlink="">
      <xdr:nvSpPr>
        <xdr:cNvPr id="258" name="n_2aveValue【体育館・プール】&#10;一人当たり面積">
          <a:extLst>
            <a:ext uri="{FF2B5EF4-FFF2-40B4-BE49-F238E27FC236}">
              <a16:creationId xmlns:a16="http://schemas.microsoft.com/office/drawing/2014/main" id="{CB97A325-27B0-4F4F-9F50-085E0550D75A}"/>
            </a:ext>
          </a:extLst>
        </xdr:cNvPr>
        <xdr:cNvSpPr txBox="1"/>
      </xdr:nvSpPr>
      <xdr:spPr>
        <a:xfrm>
          <a:off x="7677150" y="10076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4445</xdr:rowOff>
    </xdr:from>
    <xdr:ext cx="469265" cy="259080"/>
    <xdr:sp macro="" textlink="">
      <xdr:nvSpPr>
        <xdr:cNvPr id="259" name="n_3aveValue【体育館・プール】&#10;一人当たり面積">
          <a:extLst>
            <a:ext uri="{FF2B5EF4-FFF2-40B4-BE49-F238E27FC236}">
              <a16:creationId xmlns:a16="http://schemas.microsoft.com/office/drawing/2014/main" id="{485D3B7A-9AF4-4D1F-97EC-E3CB68296C0D}"/>
            </a:ext>
          </a:extLst>
        </xdr:cNvPr>
        <xdr:cNvSpPr txBox="1"/>
      </xdr:nvSpPr>
      <xdr:spPr>
        <a:xfrm>
          <a:off x="6864350" y="10081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162560</xdr:rowOff>
    </xdr:from>
    <xdr:ext cx="469265" cy="259080"/>
    <xdr:sp macro="" textlink="">
      <xdr:nvSpPr>
        <xdr:cNvPr id="260" name="n_4aveValue【体育館・プール】&#10;一人当たり面積">
          <a:extLst>
            <a:ext uri="{FF2B5EF4-FFF2-40B4-BE49-F238E27FC236}">
              <a16:creationId xmlns:a16="http://schemas.microsoft.com/office/drawing/2014/main" id="{63A47379-31D8-4A91-98DD-40869E0174D2}"/>
            </a:ext>
          </a:extLst>
        </xdr:cNvPr>
        <xdr:cNvSpPr txBox="1"/>
      </xdr:nvSpPr>
      <xdr:spPr>
        <a:xfrm>
          <a:off x="6070600" y="10074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81915</xdr:rowOff>
    </xdr:from>
    <xdr:ext cx="469900" cy="259080"/>
    <xdr:sp macro="" textlink="">
      <xdr:nvSpPr>
        <xdr:cNvPr id="261" name="n_1mainValue【体育館・プール】&#10;一人当たり面積">
          <a:extLst>
            <a:ext uri="{FF2B5EF4-FFF2-40B4-BE49-F238E27FC236}">
              <a16:creationId xmlns:a16="http://schemas.microsoft.com/office/drawing/2014/main" id="{9ECF5569-09C9-4CD5-A43E-96680EFBB67C}"/>
            </a:ext>
          </a:extLst>
        </xdr:cNvPr>
        <xdr:cNvSpPr txBox="1"/>
      </xdr:nvSpPr>
      <xdr:spPr>
        <a:xfrm>
          <a:off x="8458200" y="1048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83820</xdr:rowOff>
    </xdr:from>
    <xdr:ext cx="469265" cy="259080"/>
    <xdr:sp macro="" textlink="">
      <xdr:nvSpPr>
        <xdr:cNvPr id="262" name="n_2mainValue【体育館・プール】&#10;一人当たり面積">
          <a:extLst>
            <a:ext uri="{FF2B5EF4-FFF2-40B4-BE49-F238E27FC236}">
              <a16:creationId xmlns:a16="http://schemas.microsoft.com/office/drawing/2014/main" id="{88374FF8-3A85-49F0-8FB2-A981F81BFF30}"/>
            </a:ext>
          </a:extLst>
        </xdr:cNvPr>
        <xdr:cNvSpPr txBox="1"/>
      </xdr:nvSpPr>
      <xdr:spPr>
        <a:xfrm>
          <a:off x="7677150" y="1049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83820</xdr:rowOff>
    </xdr:from>
    <xdr:ext cx="469265" cy="259080"/>
    <xdr:sp macro="" textlink="">
      <xdr:nvSpPr>
        <xdr:cNvPr id="263" name="n_3mainValue【体育館・プール】&#10;一人当たり面積">
          <a:extLst>
            <a:ext uri="{FF2B5EF4-FFF2-40B4-BE49-F238E27FC236}">
              <a16:creationId xmlns:a16="http://schemas.microsoft.com/office/drawing/2014/main" id="{D565E071-39B5-46E5-9DE5-8E3D34497311}"/>
            </a:ext>
          </a:extLst>
        </xdr:cNvPr>
        <xdr:cNvSpPr txBox="1"/>
      </xdr:nvSpPr>
      <xdr:spPr>
        <a:xfrm>
          <a:off x="6864350" y="1049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83820</xdr:rowOff>
    </xdr:from>
    <xdr:ext cx="469265" cy="259080"/>
    <xdr:sp macro="" textlink="">
      <xdr:nvSpPr>
        <xdr:cNvPr id="264" name="n_4mainValue【体育館・プール】&#10;一人当たり面積">
          <a:extLst>
            <a:ext uri="{FF2B5EF4-FFF2-40B4-BE49-F238E27FC236}">
              <a16:creationId xmlns:a16="http://schemas.microsoft.com/office/drawing/2014/main" id="{D9C5753F-D01D-4792-A4B5-BAB7823E2C2C}"/>
            </a:ext>
          </a:extLst>
        </xdr:cNvPr>
        <xdr:cNvSpPr txBox="1"/>
      </xdr:nvSpPr>
      <xdr:spPr>
        <a:xfrm>
          <a:off x="6070600" y="10491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387056B-9C12-493B-B6F0-8797C177E13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9C04605-F285-41F1-BD06-F0FDDCEC974A}"/>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402393F-C620-40B0-9E75-D52B568C2DCB}"/>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53D179E-C759-4089-8FD3-A84A0080A985}"/>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83851B0-A42F-45BA-A7A1-EBE6045767FF}"/>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6FF4FDF-5F28-4438-8638-F774149C5837}"/>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81CF15A-E034-4F35-A1A0-92255BA2ED46}"/>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8E7F5D7-EEE4-4B19-860B-6F99B2E73FA8}"/>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3" name="テキスト ボックス 272">
          <a:extLst>
            <a:ext uri="{FF2B5EF4-FFF2-40B4-BE49-F238E27FC236}">
              <a16:creationId xmlns:a16="http://schemas.microsoft.com/office/drawing/2014/main" id="{85E23BF1-242E-4A6D-A233-03C0881A605E}"/>
            </a:ext>
          </a:extLst>
        </xdr:cNvPr>
        <xdr:cNvSpPr txBox="1"/>
      </xdr:nvSpPr>
      <xdr:spPr>
        <a:xfrm>
          <a:off x="6667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ADBE583-DF30-4FFE-AC38-393525B3FD80}"/>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5" name="テキスト ボックス 274">
          <a:extLst>
            <a:ext uri="{FF2B5EF4-FFF2-40B4-BE49-F238E27FC236}">
              <a16:creationId xmlns:a16="http://schemas.microsoft.com/office/drawing/2014/main" id="{E6BE0937-B520-430D-86AC-2EC66CF3D2F5}"/>
            </a:ext>
          </a:extLst>
        </xdr:cNvPr>
        <xdr:cNvSpPr txBox="1"/>
      </xdr:nvSpPr>
      <xdr:spPr>
        <a:xfrm>
          <a:off x="27559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a:extLst>
            <a:ext uri="{FF2B5EF4-FFF2-40B4-BE49-F238E27FC236}">
              <a16:creationId xmlns:a16="http://schemas.microsoft.com/office/drawing/2014/main" id="{0BDC9043-C571-4FBF-8B6E-FAEB3A8C0921}"/>
            </a:ext>
          </a:extLst>
        </xdr:cNvPr>
        <xdr:cNvCxnSpPr/>
      </xdr:nvCxnSpPr>
      <xdr:spPr>
        <a:xfrm>
          <a:off x="685800" y="14367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7" name="テキスト ボックス 276">
          <a:extLst>
            <a:ext uri="{FF2B5EF4-FFF2-40B4-BE49-F238E27FC236}">
              <a16:creationId xmlns:a16="http://schemas.microsoft.com/office/drawing/2014/main" id="{4C6BF3D0-31B6-42C6-B982-144920B46CEE}"/>
            </a:ext>
          </a:extLst>
        </xdr:cNvPr>
        <xdr:cNvSpPr txBox="1"/>
      </xdr:nvSpPr>
      <xdr:spPr>
        <a:xfrm>
          <a:off x="275590" y="1423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a:extLst>
            <a:ext uri="{FF2B5EF4-FFF2-40B4-BE49-F238E27FC236}">
              <a16:creationId xmlns:a16="http://schemas.microsoft.com/office/drawing/2014/main" id="{0DF52EA0-42B0-409F-8466-FC822EE347EA}"/>
            </a:ext>
          </a:extLst>
        </xdr:cNvPr>
        <xdr:cNvCxnSpPr/>
      </xdr:nvCxnSpPr>
      <xdr:spPr>
        <a:xfrm>
          <a:off x="685800" y="14053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9" name="テキスト ボックス 278">
          <a:extLst>
            <a:ext uri="{FF2B5EF4-FFF2-40B4-BE49-F238E27FC236}">
              <a16:creationId xmlns:a16="http://schemas.microsoft.com/office/drawing/2014/main" id="{E33D8670-03F1-4D55-9A72-4064581D20B7}"/>
            </a:ext>
          </a:extLst>
        </xdr:cNvPr>
        <xdr:cNvSpPr txBox="1"/>
      </xdr:nvSpPr>
      <xdr:spPr>
        <a:xfrm>
          <a:off x="339725" y="139172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a:extLst>
            <a:ext uri="{FF2B5EF4-FFF2-40B4-BE49-F238E27FC236}">
              <a16:creationId xmlns:a16="http://schemas.microsoft.com/office/drawing/2014/main" id="{DF412470-A9A6-44E9-B4A6-2836419FB65C}"/>
            </a:ext>
          </a:extLst>
        </xdr:cNvPr>
        <xdr:cNvCxnSpPr/>
      </xdr:nvCxnSpPr>
      <xdr:spPr>
        <a:xfrm>
          <a:off x="685800" y="13739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a:extLst>
            <a:ext uri="{FF2B5EF4-FFF2-40B4-BE49-F238E27FC236}">
              <a16:creationId xmlns:a16="http://schemas.microsoft.com/office/drawing/2014/main" id="{D95F058A-92B5-461F-8671-5169189C9499}"/>
            </a:ext>
          </a:extLst>
        </xdr:cNvPr>
        <xdr:cNvSpPr txBox="1"/>
      </xdr:nvSpPr>
      <xdr:spPr>
        <a:xfrm>
          <a:off x="3397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a:extLst>
            <a:ext uri="{FF2B5EF4-FFF2-40B4-BE49-F238E27FC236}">
              <a16:creationId xmlns:a16="http://schemas.microsoft.com/office/drawing/2014/main" id="{8E6333E6-7CB0-448E-8414-F25C32606075}"/>
            </a:ext>
          </a:extLst>
        </xdr:cNvPr>
        <xdr:cNvCxnSpPr/>
      </xdr:nvCxnSpPr>
      <xdr:spPr>
        <a:xfrm>
          <a:off x="685800" y="1342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3" name="テキスト ボックス 282">
          <a:extLst>
            <a:ext uri="{FF2B5EF4-FFF2-40B4-BE49-F238E27FC236}">
              <a16:creationId xmlns:a16="http://schemas.microsoft.com/office/drawing/2014/main" id="{2115ED15-FD76-4E1F-8416-0E672F99C5A9}"/>
            </a:ext>
          </a:extLst>
        </xdr:cNvPr>
        <xdr:cNvSpPr txBox="1"/>
      </xdr:nvSpPr>
      <xdr:spPr>
        <a:xfrm>
          <a:off x="339725" y="132899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a:extLst>
            <a:ext uri="{FF2B5EF4-FFF2-40B4-BE49-F238E27FC236}">
              <a16:creationId xmlns:a16="http://schemas.microsoft.com/office/drawing/2014/main" id="{57C71194-F217-41C6-8301-D22AFB46354A}"/>
            </a:ext>
          </a:extLst>
        </xdr:cNvPr>
        <xdr:cNvCxnSpPr/>
      </xdr:nvCxnSpPr>
      <xdr:spPr>
        <a:xfrm>
          <a:off x="6858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a:extLst>
            <a:ext uri="{FF2B5EF4-FFF2-40B4-BE49-F238E27FC236}">
              <a16:creationId xmlns:a16="http://schemas.microsoft.com/office/drawing/2014/main" id="{6F9B7226-9520-4F6D-BF63-7A68FEB8DC06}"/>
            </a:ext>
          </a:extLst>
        </xdr:cNvPr>
        <xdr:cNvSpPr txBox="1"/>
      </xdr:nvSpPr>
      <xdr:spPr>
        <a:xfrm>
          <a:off x="3397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a:extLst>
            <a:ext uri="{FF2B5EF4-FFF2-40B4-BE49-F238E27FC236}">
              <a16:creationId xmlns:a16="http://schemas.microsoft.com/office/drawing/2014/main" id="{C65B13F2-AD44-4979-B2F0-8ACCC67C2D98}"/>
            </a:ext>
          </a:extLst>
        </xdr:cNvPr>
        <xdr:cNvCxnSpPr/>
      </xdr:nvCxnSpPr>
      <xdr:spPr>
        <a:xfrm>
          <a:off x="685800" y="12797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7" name="テキスト ボックス 286">
          <a:extLst>
            <a:ext uri="{FF2B5EF4-FFF2-40B4-BE49-F238E27FC236}">
              <a16:creationId xmlns:a16="http://schemas.microsoft.com/office/drawing/2014/main" id="{6977FCB4-81B8-4469-AF00-DAC2257A8D9A}"/>
            </a:ext>
          </a:extLst>
        </xdr:cNvPr>
        <xdr:cNvSpPr txBox="1"/>
      </xdr:nvSpPr>
      <xdr:spPr>
        <a:xfrm>
          <a:off x="384810" y="126619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F7DFD32-D0D9-4C7A-8CB6-E53057C2FEBB}"/>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C9AB77C-F2E3-447F-8D18-BEFF8CE1378C}"/>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64135</xdr:rowOff>
    </xdr:from>
    <xdr:to>
      <xdr:col>24</xdr:col>
      <xdr:colOff>62865</xdr:colOff>
      <xdr:row>86</xdr:row>
      <xdr:rowOff>168910</xdr:rowOff>
    </xdr:to>
    <xdr:cxnSp macro="">
      <xdr:nvCxnSpPr>
        <xdr:cNvPr id="290" name="直線コネクタ 289">
          <a:extLst>
            <a:ext uri="{FF2B5EF4-FFF2-40B4-BE49-F238E27FC236}">
              <a16:creationId xmlns:a16="http://schemas.microsoft.com/office/drawing/2014/main" id="{73701A86-FF3A-4455-AF55-DA47D97E3977}"/>
            </a:ext>
          </a:extLst>
        </xdr:cNvPr>
        <xdr:cNvCxnSpPr/>
      </xdr:nvCxnSpPr>
      <xdr:spPr>
        <a:xfrm flipV="1">
          <a:off x="4177665" y="129482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a:extLst>
            <a:ext uri="{FF2B5EF4-FFF2-40B4-BE49-F238E27FC236}">
              <a16:creationId xmlns:a16="http://schemas.microsoft.com/office/drawing/2014/main" id="{71238651-A51E-4761-85F5-3B4DA4706325}"/>
            </a:ext>
          </a:extLst>
        </xdr:cNvPr>
        <xdr:cNvSpPr txBox="1"/>
      </xdr:nvSpPr>
      <xdr:spPr>
        <a:xfrm>
          <a:off x="421640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a:extLst>
            <a:ext uri="{FF2B5EF4-FFF2-40B4-BE49-F238E27FC236}">
              <a16:creationId xmlns:a16="http://schemas.microsoft.com/office/drawing/2014/main" id="{2D445BCD-26E3-4014-801B-079A4139781E}"/>
            </a:ext>
          </a:extLst>
        </xdr:cNvPr>
        <xdr:cNvCxnSpPr/>
      </xdr:nvCxnSpPr>
      <xdr:spPr>
        <a:xfrm>
          <a:off x="4108450" y="1436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10795</xdr:rowOff>
    </xdr:from>
    <xdr:ext cx="340360" cy="258445"/>
    <xdr:sp macro="" textlink="">
      <xdr:nvSpPr>
        <xdr:cNvPr id="293" name="【福祉施設】&#10;有形固定資産減価償却率最大値テキスト">
          <a:extLst>
            <a:ext uri="{FF2B5EF4-FFF2-40B4-BE49-F238E27FC236}">
              <a16:creationId xmlns:a16="http://schemas.microsoft.com/office/drawing/2014/main" id="{DED3AA57-1EBD-477D-8328-A46DF44F8484}"/>
            </a:ext>
          </a:extLst>
        </xdr:cNvPr>
        <xdr:cNvSpPr txBox="1"/>
      </xdr:nvSpPr>
      <xdr:spPr>
        <a:xfrm>
          <a:off x="4216400" y="127298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64135</xdr:rowOff>
    </xdr:from>
    <xdr:to>
      <xdr:col>24</xdr:col>
      <xdr:colOff>152400</xdr:colOff>
      <xdr:row>78</xdr:row>
      <xdr:rowOff>64135</xdr:rowOff>
    </xdr:to>
    <xdr:cxnSp macro="">
      <xdr:nvCxnSpPr>
        <xdr:cNvPr id="294" name="直線コネクタ 293">
          <a:extLst>
            <a:ext uri="{FF2B5EF4-FFF2-40B4-BE49-F238E27FC236}">
              <a16:creationId xmlns:a16="http://schemas.microsoft.com/office/drawing/2014/main" id="{D764B4C5-852E-4AB8-83DF-AB1001DAB660}"/>
            </a:ext>
          </a:extLst>
        </xdr:cNvPr>
        <xdr:cNvCxnSpPr/>
      </xdr:nvCxnSpPr>
      <xdr:spPr>
        <a:xfrm>
          <a:off x="4108450" y="12948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104775</xdr:rowOff>
    </xdr:from>
    <xdr:ext cx="405130" cy="259080"/>
    <xdr:sp macro="" textlink="">
      <xdr:nvSpPr>
        <xdr:cNvPr id="295" name="【福祉施設】&#10;有形固定資産減価償却率平均値テキスト">
          <a:extLst>
            <a:ext uri="{FF2B5EF4-FFF2-40B4-BE49-F238E27FC236}">
              <a16:creationId xmlns:a16="http://schemas.microsoft.com/office/drawing/2014/main" id="{953A63CC-174E-4723-934B-DA92BD85FE0A}"/>
            </a:ext>
          </a:extLst>
        </xdr:cNvPr>
        <xdr:cNvSpPr txBox="1"/>
      </xdr:nvSpPr>
      <xdr:spPr>
        <a:xfrm>
          <a:off x="4216400" y="136493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126365</xdr:rowOff>
    </xdr:from>
    <xdr:to>
      <xdr:col>24</xdr:col>
      <xdr:colOff>114300</xdr:colOff>
      <xdr:row>83</xdr:row>
      <xdr:rowOff>56515</xdr:rowOff>
    </xdr:to>
    <xdr:sp macro="" textlink="">
      <xdr:nvSpPr>
        <xdr:cNvPr id="296" name="フローチャート: 判断 295">
          <a:extLst>
            <a:ext uri="{FF2B5EF4-FFF2-40B4-BE49-F238E27FC236}">
              <a16:creationId xmlns:a16="http://schemas.microsoft.com/office/drawing/2014/main" id="{3BB9452B-314C-49AE-91AB-8C85C0842206}"/>
            </a:ext>
          </a:extLst>
        </xdr:cNvPr>
        <xdr:cNvSpPr/>
      </xdr:nvSpPr>
      <xdr:spPr>
        <a:xfrm>
          <a:off x="4127500" y="13670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114935</xdr:rowOff>
    </xdr:from>
    <xdr:to>
      <xdr:col>20</xdr:col>
      <xdr:colOff>38100</xdr:colOff>
      <xdr:row>83</xdr:row>
      <xdr:rowOff>45085</xdr:rowOff>
    </xdr:to>
    <xdr:sp macro="" textlink="">
      <xdr:nvSpPr>
        <xdr:cNvPr id="297" name="フローチャート: 判断 296">
          <a:extLst>
            <a:ext uri="{FF2B5EF4-FFF2-40B4-BE49-F238E27FC236}">
              <a16:creationId xmlns:a16="http://schemas.microsoft.com/office/drawing/2014/main" id="{664F57BA-B3A9-493F-A9A3-1CBE87133FB4}"/>
            </a:ext>
          </a:extLst>
        </xdr:cNvPr>
        <xdr:cNvSpPr/>
      </xdr:nvSpPr>
      <xdr:spPr>
        <a:xfrm>
          <a:off x="3384550" y="136594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85090</xdr:rowOff>
    </xdr:from>
    <xdr:to>
      <xdr:col>15</xdr:col>
      <xdr:colOff>101600</xdr:colOff>
      <xdr:row>83</xdr:row>
      <xdr:rowOff>15240</xdr:rowOff>
    </xdr:to>
    <xdr:sp macro="" textlink="">
      <xdr:nvSpPr>
        <xdr:cNvPr id="298" name="フローチャート: 判断 297">
          <a:extLst>
            <a:ext uri="{FF2B5EF4-FFF2-40B4-BE49-F238E27FC236}">
              <a16:creationId xmlns:a16="http://schemas.microsoft.com/office/drawing/2014/main" id="{5A4AEC7E-176E-4DC2-B97F-4A3C84564240}"/>
            </a:ext>
          </a:extLst>
        </xdr:cNvPr>
        <xdr:cNvSpPr/>
      </xdr:nvSpPr>
      <xdr:spPr>
        <a:xfrm>
          <a:off x="2571750" y="13629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18415</xdr:rowOff>
    </xdr:from>
    <xdr:to>
      <xdr:col>10</xdr:col>
      <xdr:colOff>165100</xdr:colOff>
      <xdr:row>82</xdr:row>
      <xdr:rowOff>120650</xdr:rowOff>
    </xdr:to>
    <xdr:sp macro="" textlink="">
      <xdr:nvSpPr>
        <xdr:cNvPr id="299" name="フローチャート: 判断 298">
          <a:extLst>
            <a:ext uri="{FF2B5EF4-FFF2-40B4-BE49-F238E27FC236}">
              <a16:creationId xmlns:a16="http://schemas.microsoft.com/office/drawing/2014/main" id="{D556E812-4AF6-404A-95CE-713090D41B06}"/>
            </a:ext>
          </a:extLst>
        </xdr:cNvPr>
        <xdr:cNvSpPr/>
      </xdr:nvSpPr>
      <xdr:spPr>
        <a:xfrm>
          <a:off x="1778000" y="13562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13335</xdr:rowOff>
    </xdr:from>
    <xdr:to>
      <xdr:col>6</xdr:col>
      <xdr:colOff>38100</xdr:colOff>
      <xdr:row>82</xdr:row>
      <xdr:rowOff>114935</xdr:rowOff>
    </xdr:to>
    <xdr:sp macro="" textlink="">
      <xdr:nvSpPr>
        <xdr:cNvPr id="300" name="フローチャート: 判断 299">
          <a:extLst>
            <a:ext uri="{FF2B5EF4-FFF2-40B4-BE49-F238E27FC236}">
              <a16:creationId xmlns:a16="http://schemas.microsoft.com/office/drawing/2014/main" id="{6B7652D8-E5BF-4B72-A7E1-33752EBD7508}"/>
            </a:ext>
          </a:extLst>
        </xdr:cNvPr>
        <xdr:cNvSpPr/>
      </xdr:nvSpPr>
      <xdr:spPr>
        <a:xfrm>
          <a:off x="984250" y="135578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BC767217-3736-4D22-B408-CC781142981F}"/>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5C38216D-9816-4727-96F9-8EA455984DBD}"/>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D02176E5-9D36-49BF-A617-441C34F14985}"/>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C8CB7058-01A3-47D4-8CE8-FDBECE412B2E}"/>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CA7F6287-67BA-4833-82FD-0DA664F407B8}"/>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6985</xdr:rowOff>
    </xdr:from>
    <xdr:to>
      <xdr:col>24</xdr:col>
      <xdr:colOff>114300</xdr:colOff>
      <xdr:row>82</xdr:row>
      <xdr:rowOff>109220</xdr:rowOff>
    </xdr:to>
    <xdr:sp macro="" textlink="">
      <xdr:nvSpPr>
        <xdr:cNvPr id="306" name="楕円 305">
          <a:extLst>
            <a:ext uri="{FF2B5EF4-FFF2-40B4-BE49-F238E27FC236}">
              <a16:creationId xmlns:a16="http://schemas.microsoft.com/office/drawing/2014/main" id="{2F935F1F-8F37-40FB-BB39-B5213434B652}"/>
            </a:ext>
          </a:extLst>
        </xdr:cNvPr>
        <xdr:cNvSpPr/>
      </xdr:nvSpPr>
      <xdr:spPr>
        <a:xfrm>
          <a:off x="41275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29845</xdr:rowOff>
    </xdr:from>
    <xdr:ext cx="405130" cy="258445"/>
    <xdr:sp macro="" textlink="">
      <xdr:nvSpPr>
        <xdr:cNvPr id="307" name="【福祉施設】&#10;有形固定資産減価償却率該当値テキスト">
          <a:extLst>
            <a:ext uri="{FF2B5EF4-FFF2-40B4-BE49-F238E27FC236}">
              <a16:creationId xmlns:a16="http://schemas.microsoft.com/office/drawing/2014/main" id="{515CC1B0-273D-48CF-8D49-CF27FE0A9C41}"/>
            </a:ext>
          </a:extLst>
        </xdr:cNvPr>
        <xdr:cNvSpPr txBox="1"/>
      </xdr:nvSpPr>
      <xdr:spPr>
        <a:xfrm>
          <a:off x="4216400" y="13409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135890</xdr:rowOff>
    </xdr:from>
    <xdr:to>
      <xdr:col>20</xdr:col>
      <xdr:colOff>38100</xdr:colOff>
      <xdr:row>82</xdr:row>
      <xdr:rowOff>66040</xdr:rowOff>
    </xdr:to>
    <xdr:sp macro="" textlink="">
      <xdr:nvSpPr>
        <xdr:cNvPr id="308" name="楕円 307">
          <a:extLst>
            <a:ext uri="{FF2B5EF4-FFF2-40B4-BE49-F238E27FC236}">
              <a16:creationId xmlns:a16="http://schemas.microsoft.com/office/drawing/2014/main" id="{060CAC61-B4A4-4333-8031-8A0744C709E6}"/>
            </a:ext>
          </a:extLst>
        </xdr:cNvPr>
        <xdr:cNvSpPr/>
      </xdr:nvSpPr>
      <xdr:spPr>
        <a:xfrm>
          <a:off x="3384550" y="13515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xdr:rowOff>
    </xdr:from>
    <xdr:to>
      <xdr:col>24</xdr:col>
      <xdr:colOff>63500</xdr:colOff>
      <xdr:row>82</xdr:row>
      <xdr:rowOff>57785</xdr:rowOff>
    </xdr:to>
    <xdr:cxnSp macro="">
      <xdr:nvCxnSpPr>
        <xdr:cNvPr id="309" name="直線コネクタ 308">
          <a:extLst>
            <a:ext uri="{FF2B5EF4-FFF2-40B4-BE49-F238E27FC236}">
              <a16:creationId xmlns:a16="http://schemas.microsoft.com/office/drawing/2014/main" id="{91E3A59C-AD69-4048-9FF2-60460C8080D5}"/>
            </a:ext>
          </a:extLst>
        </xdr:cNvPr>
        <xdr:cNvCxnSpPr/>
      </xdr:nvCxnSpPr>
      <xdr:spPr>
        <a:xfrm>
          <a:off x="3429000" y="13559790"/>
          <a:ext cx="7493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310" name="楕円 309">
          <a:extLst>
            <a:ext uri="{FF2B5EF4-FFF2-40B4-BE49-F238E27FC236}">
              <a16:creationId xmlns:a16="http://schemas.microsoft.com/office/drawing/2014/main" id="{08A5696B-242C-4B7D-8F6D-E072699A3C2B}"/>
            </a:ext>
          </a:extLst>
        </xdr:cNvPr>
        <xdr:cNvSpPr/>
      </xdr:nvSpPr>
      <xdr:spPr>
        <a:xfrm>
          <a:off x="2571750" y="13490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15240</xdr:rowOff>
    </xdr:to>
    <xdr:cxnSp macro="">
      <xdr:nvCxnSpPr>
        <xdr:cNvPr id="311" name="直線コネクタ 310">
          <a:extLst>
            <a:ext uri="{FF2B5EF4-FFF2-40B4-BE49-F238E27FC236}">
              <a16:creationId xmlns:a16="http://schemas.microsoft.com/office/drawing/2014/main" id="{A88EF841-D6F1-4D0A-BD09-55C0BB466A54}"/>
            </a:ext>
          </a:extLst>
        </xdr:cNvPr>
        <xdr:cNvCxnSpPr/>
      </xdr:nvCxnSpPr>
      <xdr:spPr>
        <a:xfrm>
          <a:off x="2622550" y="13541375"/>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73660</xdr:rowOff>
    </xdr:from>
    <xdr:to>
      <xdr:col>10</xdr:col>
      <xdr:colOff>165100</xdr:colOff>
      <xdr:row>82</xdr:row>
      <xdr:rowOff>3810</xdr:rowOff>
    </xdr:to>
    <xdr:sp macro="" textlink="">
      <xdr:nvSpPr>
        <xdr:cNvPr id="312" name="楕円 311">
          <a:extLst>
            <a:ext uri="{FF2B5EF4-FFF2-40B4-BE49-F238E27FC236}">
              <a16:creationId xmlns:a16="http://schemas.microsoft.com/office/drawing/2014/main" id="{6EC3893C-EB93-4A29-8C0A-F8AE6904761F}"/>
            </a:ext>
          </a:extLst>
        </xdr:cNvPr>
        <xdr:cNvSpPr/>
      </xdr:nvSpPr>
      <xdr:spPr>
        <a:xfrm>
          <a:off x="1778000" y="13453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124460</xdr:rowOff>
    </xdr:from>
    <xdr:to>
      <xdr:col>15</xdr:col>
      <xdr:colOff>50800</xdr:colOff>
      <xdr:row>81</xdr:row>
      <xdr:rowOff>161925</xdr:rowOff>
    </xdr:to>
    <xdr:cxnSp macro="">
      <xdr:nvCxnSpPr>
        <xdr:cNvPr id="313" name="直線コネクタ 312">
          <a:extLst>
            <a:ext uri="{FF2B5EF4-FFF2-40B4-BE49-F238E27FC236}">
              <a16:creationId xmlns:a16="http://schemas.microsoft.com/office/drawing/2014/main" id="{772D888A-CA22-42BC-9BD1-A6E4D6039A88}"/>
            </a:ext>
          </a:extLst>
        </xdr:cNvPr>
        <xdr:cNvCxnSpPr/>
      </xdr:nvCxnSpPr>
      <xdr:spPr>
        <a:xfrm>
          <a:off x="1828800" y="13503910"/>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62230</xdr:rowOff>
    </xdr:from>
    <xdr:to>
      <xdr:col>6</xdr:col>
      <xdr:colOff>38100</xdr:colOff>
      <xdr:row>81</xdr:row>
      <xdr:rowOff>163830</xdr:rowOff>
    </xdr:to>
    <xdr:sp macro="" textlink="">
      <xdr:nvSpPr>
        <xdr:cNvPr id="314" name="楕円 313">
          <a:extLst>
            <a:ext uri="{FF2B5EF4-FFF2-40B4-BE49-F238E27FC236}">
              <a16:creationId xmlns:a16="http://schemas.microsoft.com/office/drawing/2014/main" id="{079DCD1D-552E-40F4-8B27-1AAC23BE434A}"/>
            </a:ext>
          </a:extLst>
        </xdr:cNvPr>
        <xdr:cNvSpPr/>
      </xdr:nvSpPr>
      <xdr:spPr>
        <a:xfrm>
          <a:off x="984250" y="13441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113030</xdr:rowOff>
    </xdr:from>
    <xdr:to>
      <xdr:col>10</xdr:col>
      <xdr:colOff>114300</xdr:colOff>
      <xdr:row>81</xdr:row>
      <xdr:rowOff>124460</xdr:rowOff>
    </xdr:to>
    <xdr:cxnSp macro="">
      <xdr:nvCxnSpPr>
        <xdr:cNvPr id="315" name="直線コネクタ 314">
          <a:extLst>
            <a:ext uri="{FF2B5EF4-FFF2-40B4-BE49-F238E27FC236}">
              <a16:creationId xmlns:a16="http://schemas.microsoft.com/office/drawing/2014/main" id="{665420D3-DFA2-4CA3-BF88-7408CF06D7E9}"/>
            </a:ext>
          </a:extLst>
        </xdr:cNvPr>
        <xdr:cNvCxnSpPr/>
      </xdr:nvCxnSpPr>
      <xdr:spPr>
        <a:xfrm>
          <a:off x="1028700" y="1349248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36195</xdr:rowOff>
    </xdr:from>
    <xdr:ext cx="405130" cy="259080"/>
    <xdr:sp macro="" textlink="">
      <xdr:nvSpPr>
        <xdr:cNvPr id="316" name="n_1aveValue【福祉施設】&#10;有形固定資産減価償却率">
          <a:extLst>
            <a:ext uri="{FF2B5EF4-FFF2-40B4-BE49-F238E27FC236}">
              <a16:creationId xmlns:a16="http://schemas.microsoft.com/office/drawing/2014/main" id="{92835761-2AD4-42D5-B736-392B9D3373A6}"/>
            </a:ext>
          </a:extLst>
        </xdr:cNvPr>
        <xdr:cNvSpPr txBox="1"/>
      </xdr:nvSpPr>
      <xdr:spPr>
        <a:xfrm>
          <a:off x="3239135" y="13745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6350</xdr:rowOff>
    </xdr:from>
    <xdr:ext cx="404495" cy="258445"/>
    <xdr:sp macro="" textlink="">
      <xdr:nvSpPr>
        <xdr:cNvPr id="317" name="n_2aveValue【福祉施設】&#10;有形固定資産減価償却率">
          <a:extLst>
            <a:ext uri="{FF2B5EF4-FFF2-40B4-BE49-F238E27FC236}">
              <a16:creationId xmlns:a16="http://schemas.microsoft.com/office/drawing/2014/main" id="{4C044D9D-3558-4984-AB1D-1912F5673933}"/>
            </a:ext>
          </a:extLst>
        </xdr:cNvPr>
        <xdr:cNvSpPr txBox="1"/>
      </xdr:nvSpPr>
      <xdr:spPr>
        <a:xfrm>
          <a:off x="2439035" y="13716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111125</xdr:rowOff>
    </xdr:from>
    <xdr:ext cx="404495" cy="258445"/>
    <xdr:sp macro="" textlink="">
      <xdr:nvSpPr>
        <xdr:cNvPr id="318" name="n_3aveValue【福祉施設】&#10;有形固定資産減価償却率">
          <a:extLst>
            <a:ext uri="{FF2B5EF4-FFF2-40B4-BE49-F238E27FC236}">
              <a16:creationId xmlns:a16="http://schemas.microsoft.com/office/drawing/2014/main" id="{49C3CDE3-CEAE-48DD-AE4E-17CF0DFCB6B9}"/>
            </a:ext>
          </a:extLst>
        </xdr:cNvPr>
        <xdr:cNvSpPr txBox="1"/>
      </xdr:nvSpPr>
      <xdr:spPr>
        <a:xfrm>
          <a:off x="1645285" y="13655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106045</xdr:rowOff>
    </xdr:from>
    <xdr:ext cx="404495" cy="259080"/>
    <xdr:sp macro="" textlink="">
      <xdr:nvSpPr>
        <xdr:cNvPr id="319" name="n_4aveValue【福祉施設】&#10;有形固定資産減価償却率">
          <a:extLst>
            <a:ext uri="{FF2B5EF4-FFF2-40B4-BE49-F238E27FC236}">
              <a16:creationId xmlns:a16="http://schemas.microsoft.com/office/drawing/2014/main" id="{8B4EDDEC-D8FA-43B9-BF2A-B18E5AB50ABD}"/>
            </a:ext>
          </a:extLst>
        </xdr:cNvPr>
        <xdr:cNvSpPr txBox="1"/>
      </xdr:nvSpPr>
      <xdr:spPr>
        <a:xfrm>
          <a:off x="851535" y="13650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82550</xdr:rowOff>
    </xdr:from>
    <xdr:ext cx="405130" cy="259080"/>
    <xdr:sp macro="" textlink="">
      <xdr:nvSpPr>
        <xdr:cNvPr id="320" name="n_1mainValue【福祉施設】&#10;有形固定資産減価償却率">
          <a:extLst>
            <a:ext uri="{FF2B5EF4-FFF2-40B4-BE49-F238E27FC236}">
              <a16:creationId xmlns:a16="http://schemas.microsoft.com/office/drawing/2014/main" id="{A47E9DAC-A012-470A-A35C-2ED484664865}"/>
            </a:ext>
          </a:extLst>
        </xdr:cNvPr>
        <xdr:cNvSpPr txBox="1"/>
      </xdr:nvSpPr>
      <xdr:spPr>
        <a:xfrm>
          <a:off x="3239135" y="1329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57785</xdr:rowOff>
    </xdr:from>
    <xdr:ext cx="404495" cy="259080"/>
    <xdr:sp macro="" textlink="">
      <xdr:nvSpPr>
        <xdr:cNvPr id="321" name="n_2mainValue【福祉施設】&#10;有形固定資産減価償却率">
          <a:extLst>
            <a:ext uri="{FF2B5EF4-FFF2-40B4-BE49-F238E27FC236}">
              <a16:creationId xmlns:a16="http://schemas.microsoft.com/office/drawing/2014/main" id="{997E8479-900F-420F-A136-663DC7FF5BFC}"/>
            </a:ext>
          </a:extLst>
        </xdr:cNvPr>
        <xdr:cNvSpPr txBox="1"/>
      </xdr:nvSpPr>
      <xdr:spPr>
        <a:xfrm>
          <a:off x="2439035" y="13272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20320</xdr:rowOff>
    </xdr:from>
    <xdr:ext cx="404495" cy="258445"/>
    <xdr:sp macro="" textlink="">
      <xdr:nvSpPr>
        <xdr:cNvPr id="322" name="n_3mainValue【福祉施設】&#10;有形固定資産減価償却率">
          <a:extLst>
            <a:ext uri="{FF2B5EF4-FFF2-40B4-BE49-F238E27FC236}">
              <a16:creationId xmlns:a16="http://schemas.microsoft.com/office/drawing/2014/main" id="{DA26CEBA-F2B6-4205-B49B-39470EC7ADEB}"/>
            </a:ext>
          </a:extLst>
        </xdr:cNvPr>
        <xdr:cNvSpPr txBox="1"/>
      </xdr:nvSpPr>
      <xdr:spPr>
        <a:xfrm>
          <a:off x="1645285" y="1323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8890</xdr:rowOff>
    </xdr:from>
    <xdr:ext cx="404495" cy="258445"/>
    <xdr:sp macro="" textlink="">
      <xdr:nvSpPr>
        <xdr:cNvPr id="323" name="n_4mainValue【福祉施設】&#10;有形固定資産減価償却率">
          <a:extLst>
            <a:ext uri="{FF2B5EF4-FFF2-40B4-BE49-F238E27FC236}">
              <a16:creationId xmlns:a16="http://schemas.microsoft.com/office/drawing/2014/main" id="{17132097-4EA7-434C-9541-408BD9E45889}"/>
            </a:ext>
          </a:extLst>
        </xdr:cNvPr>
        <xdr:cNvSpPr txBox="1"/>
      </xdr:nvSpPr>
      <xdr:spPr>
        <a:xfrm>
          <a:off x="851535" y="13223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0FF923E-6409-4256-B312-ACF9AAC57B8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A886C48-54DB-45F4-BAE0-766D1CD9950B}"/>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B17D99D-AFDD-41E3-A5BE-289F3B4F4FCD}"/>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FC4B288-B196-4B7D-9050-C93FBEFC2F84}"/>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365DA02-78F4-41DB-B2ED-BB36F52DD755}"/>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D4FA146-4C94-4E7E-9C00-ED30844E823A}"/>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A3B3362-8907-4392-BDEE-558CF2411FC9}"/>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7BFFE39-F575-4FF4-9EC3-19BB40F9ED69}"/>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2" name="テキスト ボックス 331">
          <a:extLst>
            <a:ext uri="{FF2B5EF4-FFF2-40B4-BE49-F238E27FC236}">
              <a16:creationId xmlns:a16="http://schemas.microsoft.com/office/drawing/2014/main" id="{FF97C1E9-C391-4453-AC21-6C3FE94BCCD9}"/>
            </a:ext>
          </a:extLst>
        </xdr:cNvPr>
        <xdr:cNvSpPr txBox="1"/>
      </xdr:nvSpPr>
      <xdr:spPr>
        <a:xfrm>
          <a:off x="591820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EE365B5-EB6E-438F-B3D9-B7A927F53CE6}"/>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7FB4265-F175-4570-8BDD-5AF61613E284}"/>
            </a:ext>
          </a:extLst>
        </xdr:cNvPr>
        <xdr:cNvCxnSpPr/>
      </xdr:nvCxnSpPr>
      <xdr:spPr>
        <a:xfrm>
          <a:off x="5956300" y="142430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5" name="テキスト ボックス 334">
          <a:extLst>
            <a:ext uri="{FF2B5EF4-FFF2-40B4-BE49-F238E27FC236}">
              <a16:creationId xmlns:a16="http://schemas.microsoft.com/office/drawing/2014/main" id="{F5297F78-24A1-40C3-A2A4-73BECBBAE84F}"/>
            </a:ext>
          </a:extLst>
        </xdr:cNvPr>
        <xdr:cNvSpPr txBox="1"/>
      </xdr:nvSpPr>
      <xdr:spPr>
        <a:xfrm>
          <a:off x="552704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A2C325E-087E-4595-AB2F-75805340DC2C}"/>
            </a:ext>
          </a:extLst>
        </xdr:cNvPr>
        <xdr:cNvCxnSpPr/>
      </xdr:nvCxnSpPr>
      <xdr:spPr>
        <a:xfrm>
          <a:off x="5956300" y="13804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7" name="テキスト ボックス 336">
          <a:extLst>
            <a:ext uri="{FF2B5EF4-FFF2-40B4-BE49-F238E27FC236}">
              <a16:creationId xmlns:a16="http://schemas.microsoft.com/office/drawing/2014/main" id="{3E254371-7F02-4E9F-AA81-5DCEBF2EB1BD}"/>
            </a:ext>
          </a:extLst>
        </xdr:cNvPr>
        <xdr:cNvSpPr txBox="1"/>
      </xdr:nvSpPr>
      <xdr:spPr>
        <a:xfrm>
          <a:off x="5527040" y="1366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D51C934-3990-4305-B7B8-F4DA89D648A6}"/>
            </a:ext>
          </a:extLst>
        </xdr:cNvPr>
        <xdr:cNvCxnSpPr/>
      </xdr:nvCxnSpPr>
      <xdr:spPr>
        <a:xfrm>
          <a:off x="5956300" y="1336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9" name="テキスト ボックス 338">
          <a:extLst>
            <a:ext uri="{FF2B5EF4-FFF2-40B4-BE49-F238E27FC236}">
              <a16:creationId xmlns:a16="http://schemas.microsoft.com/office/drawing/2014/main" id="{2770714C-4560-4333-B67D-F897D12161F8}"/>
            </a:ext>
          </a:extLst>
        </xdr:cNvPr>
        <xdr:cNvSpPr txBox="1"/>
      </xdr:nvSpPr>
      <xdr:spPr>
        <a:xfrm>
          <a:off x="5527040" y="1322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EAE94867-342A-4BF4-85C5-6AED76103F98}"/>
            </a:ext>
          </a:extLst>
        </xdr:cNvPr>
        <xdr:cNvCxnSpPr/>
      </xdr:nvCxnSpPr>
      <xdr:spPr>
        <a:xfrm>
          <a:off x="5956300" y="12922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41" name="テキスト ボックス 340">
          <a:extLst>
            <a:ext uri="{FF2B5EF4-FFF2-40B4-BE49-F238E27FC236}">
              <a16:creationId xmlns:a16="http://schemas.microsoft.com/office/drawing/2014/main" id="{0121C961-AFA3-4982-AE11-CFCEC825C488}"/>
            </a:ext>
          </a:extLst>
        </xdr:cNvPr>
        <xdr:cNvSpPr txBox="1"/>
      </xdr:nvSpPr>
      <xdr:spPr>
        <a:xfrm>
          <a:off x="5527040" y="12786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83A166C-46FC-4F2D-8F61-18F9B1ADF84D}"/>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3" name="テキスト ボックス 342">
          <a:extLst>
            <a:ext uri="{FF2B5EF4-FFF2-40B4-BE49-F238E27FC236}">
              <a16:creationId xmlns:a16="http://schemas.microsoft.com/office/drawing/2014/main" id="{4BC31C3E-54BD-4F10-B237-0DB782B428F4}"/>
            </a:ext>
          </a:extLst>
        </xdr:cNvPr>
        <xdr:cNvSpPr txBox="1"/>
      </xdr:nvSpPr>
      <xdr:spPr>
        <a:xfrm>
          <a:off x="552704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BB920D5-D5E2-4925-BFC8-C3D01980D212}"/>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74930</xdr:rowOff>
    </xdr:from>
    <xdr:to>
      <xdr:col>54</xdr:col>
      <xdr:colOff>189865</xdr:colOff>
      <xdr:row>86</xdr:row>
      <xdr:rowOff>33655</xdr:rowOff>
    </xdr:to>
    <xdr:cxnSp macro="">
      <xdr:nvCxnSpPr>
        <xdr:cNvPr id="345" name="直線コネクタ 344">
          <a:extLst>
            <a:ext uri="{FF2B5EF4-FFF2-40B4-BE49-F238E27FC236}">
              <a16:creationId xmlns:a16="http://schemas.microsoft.com/office/drawing/2014/main" id="{3D9AAF9E-81BA-4E57-BEEF-69204A9ACA31}"/>
            </a:ext>
          </a:extLst>
        </xdr:cNvPr>
        <xdr:cNvCxnSpPr/>
      </xdr:nvCxnSpPr>
      <xdr:spPr>
        <a:xfrm flipV="1">
          <a:off x="9429115" y="1295908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37465</xdr:rowOff>
    </xdr:from>
    <xdr:ext cx="469900" cy="259080"/>
    <xdr:sp macro="" textlink="">
      <xdr:nvSpPr>
        <xdr:cNvPr id="346" name="【福祉施設】&#10;一人当たり面積最小値テキスト">
          <a:extLst>
            <a:ext uri="{FF2B5EF4-FFF2-40B4-BE49-F238E27FC236}">
              <a16:creationId xmlns:a16="http://schemas.microsoft.com/office/drawing/2014/main" id="{0211A789-B54C-46ED-B148-D762472D8DE2}"/>
            </a:ext>
          </a:extLst>
        </xdr:cNvPr>
        <xdr:cNvSpPr txBox="1"/>
      </xdr:nvSpPr>
      <xdr:spPr>
        <a:xfrm>
          <a:off x="9467850" y="1424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33655</xdr:rowOff>
    </xdr:from>
    <xdr:to>
      <xdr:col>55</xdr:col>
      <xdr:colOff>88900</xdr:colOff>
      <xdr:row>86</xdr:row>
      <xdr:rowOff>33655</xdr:rowOff>
    </xdr:to>
    <xdr:cxnSp macro="">
      <xdr:nvCxnSpPr>
        <xdr:cNvPr id="347" name="直線コネクタ 346">
          <a:extLst>
            <a:ext uri="{FF2B5EF4-FFF2-40B4-BE49-F238E27FC236}">
              <a16:creationId xmlns:a16="http://schemas.microsoft.com/office/drawing/2014/main" id="{17932E91-1E23-4844-93BD-5AC3BCABEBB7}"/>
            </a:ext>
          </a:extLst>
        </xdr:cNvPr>
        <xdr:cNvCxnSpPr/>
      </xdr:nvCxnSpPr>
      <xdr:spPr>
        <a:xfrm>
          <a:off x="9359900" y="14238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21590</xdr:rowOff>
    </xdr:from>
    <xdr:ext cx="469900" cy="259080"/>
    <xdr:sp macro="" textlink="">
      <xdr:nvSpPr>
        <xdr:cNvPr id="348" name="【福祉施設】&#10;一人当たり面積最大値テキスト">
          <a:extLst>
            <a:ext uri="{FF2B5EF4-FFF2-40B4-BE49-F238E27FC236}">
              <a16:creationId xmlns:a16="http://schemas.microsoft.com/office/drawing/2014/main" id="{1E994650-423E-4B8C-BF71-4548612AADA5}"/>
            </a:ext>
          </a:extLst>
        </xdr:cNvPr>
        <xdr:cNvSpPr txBox="1"/>
      </xdr:nvSpPr>
      <xdr:spPr>
        <a:xfrm>
          <a:off x="9467850" y="1274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74930</xdr:rowOff>
    </xdr:from>
    <xdr:to>
      <xdr:col>55</xdr:col>
      <xdr:colOff>88900</xdr:colOff>
      <xdr:row>78</xdr:row>
      <xdr:rowOff>74930</xdr:rowOff>
    </xdr:to>
    <xdr:cxnSp macro="">
      <xdr:nvCxnSpPr>
        <xdr:cNvPr id="349" name="直線コネクタ 348">
          <a:extLst>
            <a:ext uri="{FF2B5EF4-FFF2-40B4-BE49-F238E27FC236}">
              <a16:creationId xmlns:a16="http://schemas.microsoft.com/office/drawing/2014/main" id="{F3417218-EAFE-4787-9F3D-34E93C9A0DB3}"/>
            </a:ext>
          </a:extLst>
        </xdr:cNvPr>
        <xdr:cNvCxnSpPr/>
      </xdr:nvCxnSpPr>
      <xdr:spPr>
        <a:xfrm>
          <a:off x="9359900" y="12959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82550</xdr:rowOff>
    </xdr:from>
    <xdr:ext cx="469900" cy="259080"/>
    <xdr:sp macro="" textlink="">
      <xdr:nvSpPr>
        <xdr:cNvPr id="350" name="【福祉施設】&#10;一人当たり面積平均値テキスト">
          <a:extLst>
            <a:ext uri="{FF2B5EF4-FFF2-40B4-BE49-F238E27FC236}">
              <a16:creationId xmlns:a16="http://schemas.microsoft.com/office/drawing/2014/main" id="{3F1C5621-B555-4599-A8C3-7CF997B4CEE0}"/>
            </a:ext>
          </a:extLst>
        </xdr:cNvPr>
        <xdr:cNvSpPr txBox="1"/>
      </xdr:nvSpPr>
      <xdr:spPr>
        <a:xfrm>
          <a:off x="9467850" y="13792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104140</xdr:rowOff>
    </xdr:from>
    <xdr:to>
      <xdr:col>55</xdr:col>
      <xdr:colOff>50800</xdr:colOff>
      <xdr:row>84</xdr:row>
      <xdr:rowOff>34290</xdr:rowOff>
    </xdr:to>
    <xdr:sp macro="" textlink="">
      <xdr:nvSpPr>
        <xdr:cNvPr id="351" name="フローチャート: 判断 350">
          <a:extLst>
            <a:ext uri="{FF2B5EF4-FFF2-40B4-BE49-F238E27FC236}">
              <a16:creationId xmlns:a16="http://schemas.microsoft.com/office/drawing/2014/main" id="{4B80DADA-284A-4571-A6C9-657B0F5A0CA3}"/>
            </a:ext>
          </a:extLst>
        </xdr:cNvPr>
        <xdr:cNvSpPr/>
      </xdr:nvSpPr>
      <xdr:spPr>
        <a:xfrm>
          <a:off x="9398000" y="1381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1250E455-DEA5-4C0D-9798-7572E4D40CB4}"/>
            </a:ext>
          </a:extLst>
        </xdr:cNvPr>
        <xdr:cNvSpPr/>
      </xdr:nvSpPr>
      <xdr:spPr>
        <a:xfrm>
          <a:off x="86360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86360</xdr:rowOff>
    </xdr:from>
    <xdr:to>
      <xdr:col>46</xdr:col>
      <xdr:colOff>38100</xdr:colOff>
      <xdr:row>84</xdr:row>
      <xdr:rowOff>15875</xdr:rowOff>
    </xdr:to>
    <xdr:sp macro="" textlink="">
      <xdr:nvSpPr>
        <xdr:cNvPr id="353" name="フローチャート: 判断 352">
          <a:extLst>
            <a:ext uri="{FF2B5EF4-FFF2-40B4-BE49-F238E27FC236}">
              <a16:creationId xmlns:a16="http://schemas.microsoft.com/office/drawing/2014/main" id="{C29AD2B9-4805-4EB0-A0AC-AF3120A1EE86}"/>
            </a:ext>
          </a:extLst>
        </xdr:cNvPr>
        <xdr:cNvSpPr/>
      </xdr:nvSpPr>
      <xdr:spPr>
        <a:xfrm>
          <a:off x="7842250" y="1379601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63500</xdr:rowOff>
    </xdr:from>
    <xdr:to>
      <xdr:col>41</xdr:col>
      <xdr:colOff>101600</xdr:colOff>
      <xdr:row>83</xdr:row>
      <xdr:rowOff>164465</xdr:rowOff>
    </xdr:to>
    <xdr:sp macro="" textlink="">
      <xdr:nvSpPr>
        <xdr:cNvPr id="354" name="フローチャート: 判断 353">
          <a:extLst>
            <a:ext uri="{FF2B5EF4-FFF2-40B4-BE49-F238E27FC236}">
              <a16:creationId xmlns:a16="http://schemas.microsoft.com/office/drawing/2014/main" id="{BE235BA7-80F4-4CF0-B050-A0899A2678C9}"/>
            </a:ext>
          </a:extLst>
        </xdr:cNvPr>
        <xdr:cNvSpPr/>
      </xdr:nvSpPr>
      <xdr:spPr>
        <a:xfrm>
          <a:off x="7029450" y="13773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48895</xdr:rowOff>
    </xdr:from>
    <xdr:to>
      <xdr:col>36</xdr:col>
      <xdr:colOff>165100</xdr:colOff>
      <xdr:row>83</xdr:row>
      <xdr:rowOff>150495</xdr:rowOff>
    </xdr:to>
    <xdr:sp macro="" textlink="">
      <xdr:nvSpPr>
        <xdr:cNvPr id="355" name="フローチャート: 判断 354">
          <a:extLst>
            <a:ext uri="{FF2B5EF4-FFF2-40B4-BE49-F238E27FC236}">
              <a16:creationId xmlns:a16="http://schemas.microsoft.com/office/drawing/2014/main" id="{4EB7BF98-37BD-424E-8224-0F0444C8A8BE}"/>
            </a:ext>
          </a:extLst>
        </xdr:cNvPr>
        <xdr:cNvSpPr/>
      </xdr:nvSpPr>
      <xdr:spPr>
        <a:xfrm>
          <a:off x="62357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A2DF46F0-825B-487F-B26E-960DB018AC23}"/>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5B0C511-0CDE-4E0A-86A4-1840F8B3685E}"/>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BEA7F264-D50E-4727-92CB-F4B4DF86B556}"/>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2A4085D0-213A-4711-A4C8-7A79CA5747DA}"/>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57AFFC32-2AAB-49D3-B869-307E3C4430BD}"/>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30480</xdr:rowOff>
    </xdr:from>
    <xdr:to>
      <xdr:col>55</xdr:col>
      <xdr:colOff>50800</xdr:colOff>
      <xdr:row>83</xdr:row>
      <xdr:rowOff>132080</xdr:rowOff>
    </xdr:to>
    <xdr:sp macro="" textlink="">
      <xdr:nvSpPr>
        <xdr:cNvPr id="361" name="楕円 360">
          <a:extLst>
            <a:ext uri="{FF2B5EF4-FFF2-40B4-BE49-F238E27FC236}">
              <a16:creationId xmlns:a16="http://schemas.microsoft.com/office/drawing/2014/main" id="{607F5534-5E84-4C5C-9B1A-EA89B530057E}"/>
            </a:ext>
          </a:extLst>
        </xdr:cNvPr>
        <xdr:cNvSpPr/>
      </xdr:nvSpPr>
      <xdr:spPr>
        <a:xfrm>
          <a:off x="9398000" y="13740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53340</xdr:rowOff>
    </xdr:from>
    <xdr:ext cx="469900" cy="258445"/>
    <xdr:sp macro="" textlink="">
      <xdr:nvSpPr>
        <xdr:cNvPr id="362" name="【福祉施設】&#10;一人当たり面積該当値テキスト">
          <a:extLst>
            <a:ext uri="{FF2B5EF4-FFF2-40B4-BE49-F238E27FC236}">
              <a16:creationId xmlns:a16="http://schemas.microsoft.com/office/drawing/2014/main" id="{1D1AE05F-094D-4F86-BE43-66857D25895A}"/>
            </a:ext>
          </a:extLst>
        </xdr:cNvPr>
        <xdr:cNvSpPr txBox="1"/>
      </xdr:nvSpPr>
      <xdr:spPr>
        <a:xfrm>
          <a:off x="9467850" y="13597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35560</xdr:rowOff>
    </xdr:from>
    <xdr:to>
      <xdr:col>50</xdr:col>
      <xdr:colOff>165100</xdr:colOff>
      <xdr:row>83</xdr:row>
      <xdr:rowOff>137160</xdr:rowOff>
    </xdr:to>
    <xdr:sp macro="" textlink="">
      <xdr:nvSpPr>
        <xdr:cNvPr id="363" name="楕円 362">
          <a:extLst>
            <a:ext uri="{FF2B5EF4-FFF2-40B4-BE49-F238E27FC236}">
              <a16:creationId xmlns:a16="http://schemas.microsoft.com/office/drawing/2014/main" id="{83E4C0A2-69AC-4E6F-93B5-60B86C533BF7}"/>
            </a:ext>
          </a:extLst>
        </xdr:cNvPr>
        <xdr:cNvSpPr/>
      </xdr:nvSpPr>
      <xdr:spPr>
        <a:xfrm>
          <a:off x="863600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81280</xdr:rowOff>
    </xdr:from>
    <xdr:to>
      <xdr:col>55</xdr:col>
      <xdr:colOff>0</xdr:colOff>
      <xdr:row>83</xdr:row>
      <xdr:rowOff>86360</xdr:rowOff>
    </xdr:to>
    <xdr:cxnSp macro="">
      <xdr:nvCxnSpPr>
        <xdr:cNvPr id="364" name="直線コネクタ 363">
          <a:extLst>
            <a:ext uri="{FF2B5EF4-FFF2-40B4-BE49-F238E27FC236}">
              <a16:creationId xmlns:a16="http://schemas.microsoft.com/office/drawing/2014/main" id="{8828B4EA-0BB6-46A2-9E44-07C06854A288}"/>
            </a:ext>
          </a:extLst>
        </xdr:cNvPr>
        <xdr:cNvCxnSpPr/>
      </xdr:nvCxnSpPr>
      <xdr:spPr>
        <a:xfrm flipV="1">
          <a:off x="8686800" y="13790930"/>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35560</xdr:rowOff>
    </xdr:from>
    <xdr:to>
      <xdr:col>46</xdr:col>
      <xdr:colOff>38100</xdr:colOff>
      <xdr:row>83</xdr:row>
      <xdr:rowOff>137160</xdr:rowOff>
    </xdr:to>
    <xdr:sp macro="" textlink="">
      <xdr:nvSpPr>
        <xdr:cNvPr id="365" name="楕円 364">
          <a:extLst>
            <a:ext uri="{FF2B5EF4-FFF2-40B4-BE49-F238E27FC236}">
              <a16:creationId xmlns:a16="http://schemas.microsoft.com/office/drawing/2014/main" id="{EB5C182C-9E71-4E0B-8D31-7649A7C38839}"/>
            </a:ext>
          </a:extLst>
        </xdr:cNvPr>
        <xdr:cNvSpPr/>
      </xdr:nvSpPr>
      <xdr:spPr>
        <a:xfrm>
          <a:off x="7842250" y="13745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86360</xdr:rowOff>
    </xdr:from>
    <xdr:to>
      <xdr:col>50</xdr:col>
      <xdr:colOff>114300</xdr:colOff>
      <xdr:row>83</xdr:row>
      <xdr:rowOff>86360</xdr:rowOff>
    </xdr:to>
    <xdr:cxnSp macro="">
      <xdr:nvCxnSpPr>
        <xdr:cNvPr id="366" name="直線コネクタ 365">
          <a:extLst>
            <a:ext uri="{FF2B5EF4-FFF2-40B4-BE49-F238E27FC236}">
              <a16:creationId xmlns:a16="http://schemas.microsoft.com/office/drawing/2014/main" id="{42F70F47-BD76-46B7-AA1E-815E0CE8DF00}"/>
            </a:ext>
          </a:extLst>
        </xdr:cNvPr>
        <xdr:cNvCxnSpPr/>
      </xdr:nvCxnSpPr>
      <xdr:spPr>
        <a:xfrm>
          <a:off x="7886700" y="137960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35560</xdr:rowOff>
    </xdr:from>
    <xdr:to>
      <xdr:col>41</xdr:col>
      <xdr:colOff>101600</xdr:colOff>
      <xdr:row>83</xdr:row>
      <xdr:rowOff>137160</xdr:rowOff>
    </xdr:to>
    <xdr:sp macro="" textlink="">
      <xdr:nvSpPr>
        <xdr:cNvPr id="367" name="楕円 366">
          <a:extLst>
            <a:ext uri="{FF2B5EF4-FFF2-40B4-BE49-F238E27FC236}">
              <a16:creationId xmlns:a16="http://schemas.microsoft.com/office/drawing/2014/main" id="{D1CEE067-F9B5-4CEF-B1B4-D803FF28CAE7}"/>
            </a:ext>
          </a:extLst>
        </xdr:cNvPr>
        <xdr:cNvSpPr/>
      </xdr:nvSpPr>
      <xdr:spPr>
        <a:xfrm>
          <a:off x="702945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86360</xdr:rowOff>
    </xdr:from>
    <xdr:to>
      <xdr:col>45</xdr:col>
      <xdr:colOff>177800</xdr:colOff>
      <xdr:row>83</xdr:row>
      <xdr:rowOff>86360</xdr:rowOff>
    </xdr:to>
    <xdr:cxnSp macro="">
      <xdr:nvCxnSpPr>
        <xdr:cNvPr id="368" name="直線コネクタ 367">
          <a:extLst>
            <a:ext uri="{FF2B5EF4-FFF2-40B4-BE49-F238E27FC236}">
              <a16:creationId xmlns:a16="http://schemas.microsoft.com/office/drawing/2014/main" id="{16519F5B-496A-4A9C-A4A6-FA8B9E54FE53}"/>
            </a:ext>
          </a:extLst>
        </xdr:cNvPr>
        <xdr:cNvCxnSpPr/>
      </xdr:nvCxnSpPr>
      <xdr:spPr>
        <a:xfrm>
          <a:off x="7080250" y="137960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35560</xdr:rowOff>
    </xdr:from>
    <xdr:to>
      <xdr:col>36</xdr:col>
      <xdr:colOff>165100</xdr:colOff>
      <xdr:row>83</xdr:row>
      <xdr:rowOff>137160</xdr:rowOff>
    </xdr:to>
    <xdr:sp macro="" textlink="">
      <xdr:nvSpPr>
        <xdr:cNvPr id="369" name="楕円 368">
          <a:extLst>
            <a:ext uri="{FF2B5EF4-FFF2-40B4-BE49-F238E27FC236}">
              <a16:creationId xmlns:a16="http://schemas.microsoft.com/office/drawing/2014/main" id="{03B70D68-B0E6-4B6C-8463-A062DBED2A00}"/>
            </a:ext>
          </a:extLst>
        </xdr:cNvPr>
        <xdr:cNvSpPr/>
      </xdr:nvSpPr>
      <xdr:spPr>
        <a:xfrm>
          <a:off x="623570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86360</xdr:rowOff>
    </xdr:from>
    <xdr:to>
      <xdr:col>41</xdr:col>
      <xdr:colOff>50800</xdr:colOff>
      <xdr:row>83</xdr:row>
      <xdr:rowOff>86360</xdr:rowOff>
    </xdr:to>
    <xdr:cxnSp macro="">
      <xdr:nvCxnSpPr>
        <xdr:cNvPr id="370" name="直線コネクタ 369">
          <a:extLst>
            <a:ext uri="{FF2B5EF4-FFF2-40B4-BE49-F238E27FC236}">
              <a16:creationId xmlns:a16="http://schemas.microsoft.com/office/drawing/2014/main" id="{D768EB66-2802-4256-817B-747661BFAAAC}"/>
            </a:ext>
          </a:extLst>
        </xdr:cNvPr>
        <xdr:cNvCxnSpPr/>
      </xdr:nvCxnSpPr>
      <xdr:spPr>
        <a:xfrm>
          <a:off x="6286500" y="137960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11430</xdr:rowOff>
    </xdr:from>
    <xdr:ext cx="469900" cy="259080"/>
    <xdr:sp macro="" textlink="">
      <xdr:nvSpPr>
        <xdr:cNvPr id="371" name="n_1aveValue【福祉施設】&#10;一人当たり面積">
          <a:extLst>
            <a:ext uri="{FF2B5EF4-FFF2-40B4-BE49-F238E27FC236}">
              <a16:creationId xmlns:a16="http://schemas.microsoft.com/office/drawing/2014/main" id="{72D2CCD5-66EB-45C9-9439-B7570AADD414}"/>
            </a:ext>
          </a:extLst>
        </xdr:cNvPr>
        <xdr:cNvSpPr txBox="1"/>
      </xdr:nvSpPr>
      <xdr:spPr>
        <a:xfrm>
          <a:off x="8458200" y="1388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6985</xdr:rowOff>
    </xdr:from>
    <xdr:ext cx="469265" cy="258445"/>
    <xdr:sp macro="" textlink="">
      <xdr:nvSpPr>
        <xdr:cNvPr id="372" name="n_2aveValue【福祉施設】&#10;一人当たり面積">
          <a:extLst>
            <a:ext uri="{FF2B5EF4-FFF2-40B4-BE49-F238E27FC236}">
              <a16:creationId xmlns:a16="http://schemas.microsoft.com/office/drawing/2014/main" id="{4D4A8737-CA43-44BC-99B4-5C7A337DE646}"/>
            </a:ext>
          </a:extLst>
        </xdr:cNvPr>
        <xdr:cNvSpPr txBox="1"/>
      </xdr:nvSpPr>
      <xdr:spPr>
        <a:xfrm>
          <a:off x="7677150" y="13881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155575</xdr:rowOff>
    </xdr:from>
    <xdr:ext cx="469265" cy="258445"/>
    <xdr:sp macro="" textlink="">
      <xdr:nvSpPr>
        <xdr:cNvPr id="373" name="n_3aveValue【福祉施設】&#10;一人当たり面積">
          <a:extLst>
            <a:ext uri="{FF2B5EF4-FFF2-40B4-BE49-F238E27FC236}">
              <a16:creationId xmlns:a16="http://schemas.microsoft.com/office/drawing/2014/main" id="{ABB233F8-19A9-4DC6-8A67-92DB273F16E5}"/>
            </a:ext>
          </a:extLst>
        </xdr:cNvPr>
        <xdr:cNvSpPr txBox="1"/>
      </xdr:nvSpPr>
      <xdr:spPr>
        <a:xfrm>
          <a:off x="6864350" y="13865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141605</xdr:rowOff>
    </xdr:from>
    <xdr:ext cx="469265" cy="259080"/>
    <xdr:sp macro="" textlink="">
      <xdr:nvSpPr>
        <xdr:cNvPr id="374" name="n_4aveValue【福祉施設】&#10;一人当たり面積">
          <a:extLst>
            <a:ext uri="{FF2B5EF4-FFF2-40B4-BE49-F238E27FC236}">
              <a16:creationId xmlns:a16="http://schemas.microsoft.com/office/drawing/2014/main" id="{E16515C0-8331-4CF8-9EA2-EE38DBA81A57}"/>
            </a:ext>
          </a:extLst>
        </xdr:cNvPr>
        <xdr:cNvSpPr txBox="1"/>
      </xdr:nvSpPr>
      <xdr:spPr>
        <a:xfrm>
          <a:off x="6070600" y="13851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153670</xdr:rowOff>
    </xdr:from>
    <xdr:ext cx="469900" cy="259080"/>
    <xdr:sp macro="" textlink="">
      <xdr:nvSpPr>
        <xdr:cNvPr id="375" name="n_1mainValue【福祉施設】&#10;一人当たり面積">
          <a:extLst>
            <a:ext uri="{FF2B5EF4-FFF2-40B4-BE49-F238E27FC236}">
              <a16:creationId xmlns:a16="http://schemas.microsoft.com/office/drawing/2014/main" id="{89A31FC9-F1DE-46CA-99B2-A978B06C9227}"/>
            </a:ext>
          </a:extLst>
        </xdr:cNvPr>
        <xdr:cNvSpPr txBox="1"/>
      </xdr:nvSpPr>
      <xdr:spPr>
        <a:xfrm>
          <a:off x="8458200" y="1353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153670</xdr:rowOff>
    </xdr:from>
    <xdr:ext cx="469265" cy="259080"/>
    <xdr:sp macro="" textlink="">
      <xdr:nvSpPr>
        <xdr:cNvPr id="376" name="n_2mainValue【福祉施設】&#10;一人当たり面積">
          <a:extLst>
            <a:ext uri="{FF2B5EF4-FFF2-40B4-BE49-F238E27FC236}">
              <a16:creationId xmlns:a16="http://schemas.microsoft.com/office/drawing/2014/main" id="{56C443F9-C13E-473A-99C5-2A0AACA8D1E7}"/>
            </a:ext>
          </a:extLst>
        </xdr:cNvPr>
        <xdr:cNvSpPr txBox="1"/>
      </xdr:nvSpPr>
      <xdr:spPr>
        <a:xfrm>
          <a:off x="7677150" y="1353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153670</xdr:rowOff>
    </xdr:from>
    <xdr:ext cx="469265" cy="259080"/>
    <xdr:sp macro="" textlink="">
      <xdr:nvSpPr>
        <xdr:cNvPr id="377" name="n_3mainValue【福祉施設】&#10;一人当たり面積">
          <a:extLst>
            <a:ext uri="{FF2B5EF4-FFF2-40B4-BE49-F238E27FC236}">
              <a16:creationId xmlns:a16="http://schemas.microsoft.com/office/drawing/2014/main" id="{86AB45F7-2ACE-4092-BA23-2E98B755C5B0}"/>
            </a:ext>
          </a:extLst>
        </xdr:cNvPr>
        <xdr:cNvSpPr txBox="1"/>
      </xdr:nvSpPr>
      <xdr:spPr>
        <a:xfrm>
          <a:off x="6864350" y="1353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153670</xdr:rowOff>
    </xdr:from>
    <xdr:ext cx="469265" cy="259080"/>
    <xdr:sp macro="" textlink="">
      <xdr:nvSpPr>
        <xdr:cNvPr id="378" name="n_4mainValue【福祉施設】&#10;一人当たり面積">
          <a:extLst>
            <a:ext uri="{FF2B5EF4-FFF2-40B4-BE49-F238E27FC236}">
              <a16:creationId xmlns:a16="http://schemas.microsoft.com/office/drawing/2014/main" id="{703BF614-F0C2-44E6-9E26-67EFC29B0644}"/>
            </a:ext>
          </a:extLst>
        </xdr:cNvPr>
        <xdr:cNvSpPr txBox="1"/>
      </xdr:nvSpPr>
      <xdr:spPr>
        <a:xfrm>
          <a:off x="6070600" y="1353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1ED706B-F7FE-4FA7-971A-167E2E2296D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ECCBC02-831D-474B-81E1-58F3A414BCA7}"/>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55CFA7F-7AD7-44B0-98C3-71E202063582}"/>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06D3E7D-8664-4A0A-A6A2-14F3D90FC35D}"/>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E7E71FE-53ED-4D2C-BC47-EB77857B46C9}"/>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06398B0-28D1-491C-AA0B-459A91C80431}"/>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C188BD4-A1CE-42E3-8BE3-B7DB6E32FEE4}"/>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5133643-6E6F-4A7A-9E4E-0961A198F541}"/>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4B1F6C49-C20A-42BA-8A22-1A8E451EB89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FE9F60D-81BE-4D6D-AEA7-59290F7A1AEC}"/>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B0C36C1-B4CE-41CB-A60E-402C0F543DC0}"/>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3FE34AC-E640-4B18-B687-6B9876D971EF}"/>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A3AB604-4156-4E07-BE49-EDF07E7108DA}"/>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903EB8D-678C-4286-A59D-D25B0D354A3D}"/>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970F9EF-603E-4FDB-9FD8-5B02F05B3168}"/>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7DA7C19-546E-45F6-848D-D5F78098BEC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E409EB9-1631-47C9-BDE8-900F512CFE8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D5B83D6-A503-445A-904B-4A378A0E8822}"/>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077E524-B834-4699-A6D1-53E121BC0329}"/>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77AB21-0F23-425B-B197-EE3173341043}"/>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D556B8F-C8EE-474D-AE5F-3F8322A4607A}"/>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EFBE21E-9F47-4574-864B-84EBA897DB12}"/>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C033B9E-3536-495F-8424-C096B656F1A6}"/>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0671E16-6BDE-4C57-87C8-17FA34AE2655}"/>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3" name="テキスト ボックス 402">
          <a:extLst>
            <a:ext uri="{FF2B5EF4-FFF2-40B4-BE49-F238E27FC236}">
              <a16:creationId xmlns:a16="http://schemas.microsoft.com/office/drawing/2014/main" id="{FB5FDDDF-DF0B-4840-9C9E-C1DF4DBD3CC2}"/>
            </a:ext>
          </a:extLst>
        </xdr:cNvPr>
        <xdr:cNvSpPr txBox="1"/>
      </xdr:nvSpPr>
      <xdr:spPr>
        <a:xfrm>
          <a:off x="111696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E4D48E6-54E6-47CA-BA37-3956A4400B2D}"/>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5" name="テキスト ボックス 404">
          <a:extLst>
            <a:ext uri="{FF2B5EF4-FFF2-40B4-BE49-F238E27FC236}">
              <a16:creationId xmlns:a16="http://schemas.microsoft.com/office/drawing/2014/main" id="{583C5097-34DC-4823-8E0E-91170B7CCDCC}"/>
            </a:ext>
          </a:extLst>
        </xdr:cNvPr>
        <xdr:cNvSpPr txBox="1"/>
      </xdr:nvSpPr>
      <xdr:spPr>
        <a:xfrm>
          <a:off x="10797540" y="721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6" name="直線コネクタ 405">
          <a:extLst>
            <a:ext uri="{FF2B5EF4-FFF2-40B4-BE49-F238E27FC236}">
              <a16:creationId xmlns:a16="http://schemas.microsoft.com/office/drawing/2014/main" id="{B4188727-09CE-480A-A45B-0B0E47FDEEA4}"/>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7" name="テキスト ボックス 406">
          <a:extLst>
            <a:ext uri="{FF2B5EF4-FFF2-40B4-BE49-F238E27FC236}">
              <a16:creationId xmlns:a16="http://schemas.microsoft.com/office/drawing/2014/main" id="{CAAF7C91-E8C3-4844-BECB-A540C790780A}"/>
            </a:ext>
          </a:extLst>
        </xdr:cNvPr>
        <xdr:cNvSpPr txBox="1"/>
      </xdr:nvSpPr>
      <xdr:spPr>
        <a:xfrm>
          <a:off x="10797540" y="6897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8" name="直線コネクタ 407">
          <a:extLst>
            <a:ext uri="{FF2B5EF4-FFF2-40B4-BE49-F238E27FC236}">
              <a16:creationId xmlns:a16="http://schemas.microsoft.com/office/drawing/2014/main" id="{135D3ADF-8638-4F7E-A461-55FDE1B7D5E7}"/>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9" name="テキスト ボックス 408">
          <a:extLst>
            <a:ext uri="{FF2B5EF4-FFF2-40B4-BE49-F238E27FC236}">
              <a16:creationId xmlns:a16="http://schemas.microsoft.com/office/drawing/2014/main" id="{44593209-77C9-4102-A80E-7354E67B0A93}"/>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0" name="直線コネクタ 409">
          <a:extLst>
            <a:ext uri="{FF2B5EF4-FFF2-40B4-BE49-F238E27FC236}">
              <a16:creationId xmlns:a16="http://schemas.microsoft.com/office/drawing/2014/main" id="{3C1585FB-C5EF-466F-ABEC-F0B7789DA113}"/>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1" name="テキスト ボックス 410">
          <a:extLst>
            <a:ext uri="{FF2B5EF4-FFF2-40B4-BE49-F238E27FC236}">
              <a16:creationId xmlns:a16="http://schemas.microsoft.com/office/drawing/2014/main" id="{E55EE56F-79AA-4C7A-9F7C-BFBFF1A77531}"/>
            </a:ext>
          </a:extLst>
        </xdr:cNvPr>
        <xdr:cNvSpPr txBox="1"/>
      </xdr:nvSpPr>
      <xdr:spPr>
        <a:xfrm>
          <a:off x="10842625" y="6269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2" name="直線コネクタ 411">
          <a:extLst>
            <a:ext uri="{FF2B5EF4-FFF2-40B4-BE49-F238E27FC236}">
              <a16:creationId xmlns:a16="http://schemas.microsoft.com/office/drawing/2014/main" id="{249CF939-2235-4777-85F4-F80C672E24AA}"/>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3" name="テキスト ボックス 412">
          <a:extLst>
            <a:ext uri="{FF2B5EF4-FFF2-40B4-BE49-F238E27FC236}">
              <a16:creationId xmlns:a16="http://schemas.microsoft.com/office/drawing/2014/main" id="{514D4E3D-0F9F-4238-8A01-1FC4E25018A3}"/>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4" name="直線コネクタ 413">
          <a:extLst>
            <a:ext uri="{FF2B5EF4-FFF2-40B4-BE49-F238E27FC236}">
              <a16:creationId xmlns:a16="http://schemas.microsoft.com/office/drawing/2014/main" id="{075A6911-B665-4E85-89CE-CA6E4A1BF549}"/>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5" name="テキスト ボックス 414">
          <a:extLst>
            <a:ext uri="{FF2B5EF4-FFF2-40B4-BE49-F238E27FC236}">
              <a16:creationId xmlns:a16="http://schemas.microsoft.com/office/drawing/2014/main" id="{AB9C80B8-BF7C-4417-B9D4-3A22A0C9A075}"/>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6" name="直線コネクタ 415">
          <a:extLst>
            <a:ext uri="{FF2B5EF4-FFF2-40B4-BE49-F238E27FC236}">
              <a16:creationId xmlns:a16="http://schemas.microsoft.com/office/drawing/2014/main" id="{806C5D3B-169F-4894-9FAA-1B9A8AB0FA9B}"/>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7" name="テキスト ボックス 416">
          <a:extLst>
            <a:ext uri="{FF2B5EF4-FFF2-40B4-BE49-F238E27FC236}">
              <a16:creationId xmlns:a16="http://schemas.microsoft.com/office/drawing/2014/main" id="{C838916E-B613-405A-9CCE-5F98DA1CD3E2}"/>
            </a:ext>
          </a:extLst>
        </xdr:cNvPr>
        <xdr:cNvSpPr txBox="1"/>
      </xdr:nvSpPr>
      <xdr:spPr>
        <a:xfrm>
          <a:off x="10906760" y="532130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7D231F9-C207-4E7F-98A8-4957358F6436}"/>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68A5E6A8-AE52-4927-8C54-FDED9D34577A}"/>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50165</xdr:rowOff>
    </xdr:from>
    <xdr:to>
      <xdr:col>85</xdr:col>
      <xdr:colOff>126365</xdr:colOff>
      <xdr:row>42</xdr:row>
      <xdr:rowOff>92710</xdr:rowOff>
    </xdr:to>
    <xdr:cxnSp macro="">
      <xdr:nvCxnSpPr>
        <xdr:cNvPr id="420" name="直線コネクタ 419">
          <a:extLst>
            <a:ext uri="{FF2B5EF4-FFF2-40B4-BE49-F238E27FC236}">
              <a16:creationId xmlns:a16="http://schemas.microsoft.com/office/drawing/2014/main" id="{FA7A8108-FA02-4132-9690-B18E69A68AE5}"/>
            </a:ext>
          </a:extLst>
        </xdr:cNvPr>
        <xdr:cNvCxnSpPr/>
      </xdr:nvCxnSpPr>
      <xdr:spPr>
        <a:xfrm flipV="1">
          <a:off x="14699615" y="566991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1" name="【一般廃棄物処理施設】&#10;有形固定資産減価償却率最小値テキスト">
          <a:extLst>
            <a:ext uri="{FF2B5EF4-FFF2-40B4-BE49-F238E27FC236}">
              <a16:creationId xmlns:a16="http://schemas.microsoft.com/office/drawing/2014/main" id="{53238EC7-1860-4622-83CE-1DB135B24BEA}"/>
            </a:ext>
          </a:extLst>
        </xdr:cNvPr>
        <xdr:cNvSpPr txBox="1"/>
      </xdr:nvSpPr>
      <xdr:spPr>
        <a:xfrm>
          <a:off x="14738350" y="703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2" name="直線コネクタ 421">
          <a:extLst>
            <a:ext uri="{FF2B5EF4-FFF2-40B4-BE49-F238E27FC236}">
              <a16:creationId xmlns:a16="http://schemas.microsoft.com/office/drawing/2014/main" id="{0E29C4EF-96BE-492D-B877-22BE5FA5E20C}"/>
            </a:ext>
          </a:extLst>
        </xdr:cNvPr>
        <xdr:cNvCxnSpPr/>
      </xdr:nvCxnSpPr>
      <xdr:spPr>
        <a:xfrm>
          <a:off x="14611350" y="7033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168275</xdr:rowOff>
    </xdr:from>
    <xdr:ext cx="405130" cy="258445"/>
    <xdr:sp macro="" textlink="">
      <xdr:nvSpPr>
        <xdr:cNvPr id="423" name="【一般廃棄物処理施設】&#10;有形固定資産減価償却率最大値テキスト">
          <a:extLst>
            <a:ext uri="{FF2B5EF4-FFF2-40B4-BE49-F238E27FC236}">
              <a16:creationId xmlns:a16="http://schemas.microsoft.com/office/drawing/2014/main" id="{04EB1C4E-6A33-4023-8D16-611D380B127E}"/>
            </a:ext>
          </a:extLst>
        </xdr:cNvPr>
        <xdr:cNvSpPr txBox="1"/>
      </xdr:nvSpPr>
      <xdr:spPr>
        <a:xfrm>
          <a:off x="14738350" y="5451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50165</xdr:rowOff>
    </xdr:from>
    <xdr:to>
      <xdr:col>86</xdr:col>
      <xdr:colOff>25400</xdr:colOff>
      <xdr:row>34</xdr:row>
      <xdr:rowOff>50165</xdr:rowOff>
    </xdr:to>
    <xdr:cxnSp macro="">
      <xdr:nvCxnSpPr>
        <xdr:cNvPr id="424" name="直線コネクタ 423">
          <a:extLst>
            <a:ext uri="{FF2B5EF4-FFF2-40B4-BE49-F238E27FC236}">
              <a16:creationId xmlns:a16="http://schemas.microsoft.com/office/drawing/2014/main" id="{06B36B94-1C79-406F-BECE-79F1220C209F}"/>
            </a:ext>
          </a:extLst>
        </xdr:cNvPr>
        <xdr:cNvCxnSpPr/>
      </xdr:nvCxnSpPr>
      <xdr:spPr>
        <a:xfrm>
          <a:off x="14611350" y="5669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156210</xdr:rowOff>
    </xdr:from>
    <xdr:ext cx="405130" cy="258445"/>
    <xdr:sp macro="" textlink="">
      <xdr:nvSpPr>
        <xdr:cNvPr id="425" name="【一般廃棄物処理施設】&#10;有形固定資産減価償却率平均値テキスト">
          <a:extLst>
            <a:ext uri="{FF2B5EF4-FFF2-40B4-BE49-F238E27FC236}">
              <a16:creationId xmlns:a16="http://schemas.microsoft.com/office/drawing/2014/main" id="{D9839683-F447-4AF2-A9A4-996FA8D2958C}"/>
            </a:ext>
          </a:extLst>
        </xdr:cNvPr>
        <xdr:cNvSpPr txBox="1"/>
      </xdr:nvSpPr>
      <xdr:spPr>
        <a:xfrm>
          <a:off x="14738350" y="627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133350</xdr:rowOff>
    </xdr:from>
    <xdr:to>
      <xdr:col>85</xdr:col>
      <xdr:colOff>177800</xdr:colOff>
      <xdr:row>39</xdr:row>
      <xdr:rowOff>63500</xdr:rowOff>
    </xdr:to>
    <xdr:sp macro="" textlink="">
      <xdr:nvSpPr>
        <xdr:cNvPr id="426" name="フローチャート: 判断 425">
          <a:extLst>
            <a:ext uri="{FF2B5EF4-FFF2-40B4-BE49-F238E27FC236}">
              <a16:creationId xmlns:a16="http://schemas.microsoft.com/office/drawing/2014/main" id="{8C0F22EC-1350-4AA4-A6B5-E4F43F99464A}"/>
            </a:ext>
          </a:extLst>
        </xdr:cNvPr>
        <xdr:cNvSpPr/>
      </xdr:nvSpPr>
      <xdr:spPr>
        <a:xfrm>
          <a:off x="14649450" y="6413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109220</xdr:rowOff>
    </xdr:from>
    <xdr:to>
      <xdr:col>81</xdr:col>
      <xdr:colOff>101600</xdr:colOff>
      <xdr:row>39</xdr:row>
      <xdr:rowOff>38735</xdr:rowOff>
    </xdr:to>
    <xdr:sp macro="" textlink="">
      <xdr:nvSpPr>
        <xdr:cNvPr id="427" name="フローチャート: 判断 426">
          <a:extLst>
            <a:ext uri="{FF2B5EF4-FFF2-40B4-BE49-F238E27FC236}">
              <a16:creationId xmlns:a16="http://schemas.microsoft.com/office/drawing/2014/main" id="{2CB47107-9743-4426-B846-6483D14275E8}"/>
            </a:ext>
          </a:extLst>
        </xdr:cNvPr>
        <xdr:cNvSpPr/>
      </xdr:nvSpPr>
      <xdr:spPr>
        <a:xfrm>
          <a:off x="13887450" y="638937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100330</xdr:rowOff>
    </xdr:from>
    <xdr:to>
      <xdr:col>76</xdr:col>
      <xdr:colOff>165100</xdr:colOff>
      <xdr:row>39</xdr:row>
      <xdr:rowOff>30480</xdr:rowOff>
    </xdr:to>
    <xdr:sp macro="" textlink="">
      <xdr:nvSpPr>
        <xdr:cNvPr id="428" name="フローチャート: 判断 427">
          <a:extLst>
            <a:ext uri="{FF2B5EF4-FFF2-40B4-BE49-F238E27FC236}">
              <a16:creationId xmlns:a16="http://schemas.microsoft.com/office/drawing/2014/main" id="{65A64B66-892D-4567-B6C2-7C2FC2570CA9}"/>
            </a:ext>
          </a:extLst>
        </xdr:cNvPr>
        <xdr:cNvSpPr/>
      </xdr:nvSpPr>
      <xdr:spPr>
        <a:xfrm>
          <a:off x="13093700" y="6380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79375</xdr:rowOff>
    </xdr:from>
    <xdr:to>
      <xdr:col>72</xdr:col>
      <xdr:colOff>38100</xdr:colOff>
      <xdr:row>39</xdr:row>
      <xdr:rowOff>9525</xdr:rowOff>
    </xdr:to>
    <xdr:sp macro="" textlink="">
      <xdr:nvSpPr>
        <xdr:cNvPr id="429" name="フローチャート: 判断 428">
          <a:extLst>
            <a:ext uri="{FF2B5EF4-FFF2-40B4-BE49-F238E27FC236}">
              <a16:creationId xmlns:a16="http://schemas.microsoft.com/office/drawing/2014/main" id="{24594916-5092-4F46-8555-DA0CA18630F5}"/>
            </a:ext>
          </a:extLst>
        </xdr:cNvPr>
        <xdr:cNvSpPr/>
      </xdr:nvSpPr>
      <xdr:spPr>
        <a:xfrm>
          <a:off x="12299950" y="6359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95885</xdr:rowOff>
    </xdr:from>
    <xdr:to>
      <xdr:col>67</xdr:col>
      <xdr:colOff>101600</xdr:colOff>
      <xdr:row>39</xdr:row>
      <xdr:rowOff>26035</xdr:rowOff>
    </xdr:to>
    <xdr:sp macro="" textlink="">
      <xdr:nvSpPr>
        <xdr:cNvPr id="430" name="フローチャート: 判断 429">
          <a:extLst>
            <a:ext uri="{FF2B5EF4-FFF2-40B4-BE49-F238E27FC236}">
              <a16:creationId xmlns:a16="http://schemas.microsoft.com/office/drawing/2014/main" id="{C4E3F9E7-AD89-4457-9EBC-82BA171DD698}"/>
            </a:ext>
          </a:extLst>
        </xdr:cNvPr>
        <xdr:cNvSpPr/>
      </xdr:nvSpPr>
      <xdr:spPr>
        <a:xfrm>
          <a:off x="11487150" y="6376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2ED30DDE-E927-4463-88EB-9E1266CA627F}"/>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485303D7-ED65-4798-BE74-EF625055BC4A}"/>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1E3AC72D-D0D7-4A73-8C30-D4865FB4D155}"/>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7118FAE1-4F07-427C-AC89-F248E23E9144}"/>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B13B01B8-655C-405C-9826-91888AB51597}"/>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121920</xdr:rowOff>
    </xdr:from>
    <xdr:to>
      <xdr:col>85</xdr:col>
      <xdr:colOff>177800</xdr:colOff>
      <xdr:row>40</xdr:row>
      <xdr:rowOff>52070</xdr:rowOff>
    </xdr:to>
    <xdr:sp macro="" textlink="">
      <xdr:nvSpPr>
        <xdr:cNvPr id="436" name="楕円 435">
          <a:extLst>
            <a:ext uri="{FF2B5EF4-FFF2-40B4-BE49-F238E27FC236}">
              <a16:creationId xmlns:a16="http://schemas.microsoft.com/office/drawing/2014/main" id="{FC1EE726-BF3A-4962-B41E-F45676017772}"/>
            </a:ext>
          </a:extLst>
        </xdr:cNvPr>
        <xdr:cNvSpPr/>
      </xdr:nvSpPr>
      <xdr:spPr>
        <a:xfrm>
          <a:off x="14649450" y="6567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100330</xdr:rowOff>
    </xdr:from>
    <xdr:ext cx="405130" cy="258445"/>
    <xdr:sp macro="" textlink="">
      <xdr:nvSpPr>
        <xdr:cNvPr id="437" name="【一般廃棄物処理施設】&#10;有形固定資産減価償却率該当値テキスト">
          <a:extLst>
            <a:ext uri="{FF2B5EF4-FFF2-40B4-BE49-F238E27FC236}">
              <a16:creationId xmlns:a16="http://schemas.microsoft.com/office/drawing/2014/main" id="{86A5EA46-3503-42C3-B981-6ABC6C07603B}"/>
            </a:ext>
          </a:extLst>
        </xdr:cNvPr>
        <xdr:cNvSpPr txBox="1"/>
      </xdr:nvSpPr>
      <xdr:spPr>
        <a:xfrm>
          <a:off x="14738350" y="6545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99060</xdr:rowOff>
    </xdr:from>
    <xdr:to>
      <xdr:col>81</xdr:col>
      <xdr:colOff>101600</xdr:colOff>
      <xdr:row>40</xdr:row>
      <xdr:rowOff>29210</xdr:rowOff>
    </xdr:to>
    <xdr:sp macro="" textlink="">
      <xdr:nvSpPr>
        <xdr:cNvPr id="438" name="楕円 437">
          <a:extLst>
            <a:ext uri="{FF2B5EF4-FFF2-40B4-BE49-F238E27FC236}">
              <a16:creationId xmlns:a16="http://schemas.microsoft.com/office/drawing/2014/main" id="{5577F1AA-D32B-44E8-94B2-9E78AC7F4CB3}"/>
            </a:ext>
          </a:extLst>
        </xdr:cNvPr>
        <xdr:cNvSpPr/>
      </xdr:nvSpPr>
      <xdr:spPr>
        <a:xfrm>
          <a:off x="13887450" y="6544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149860</xdr:rowOff>
    </xdr:from>
    <xdr:to>
      <xdr:col>85</xdr:col>
      <xdr:colOff>127000</xdr:colOff>
      <xdr:row>40</xdr:row>
      <xdr:rowOff>1270</xdr:rowOff>
    </xdr:to>
    <xdr:cxnSp macro="">
      <xdr:nvCxnSpPr>
        <xdr:cNvPr id="439" name="直線コネクタ 438">
          <a:extLst>
            <a:ext uri="{FF2B5EF4-FFF2-40B4-BE49-F238E27FC236}">
              <a16:creationId xmlns:a16="http://schemas.microsoft.com/office/drawing/2014/main" id="{3E0B455A-E0C8-42AA-BB87-D39F8AB05259}"/>
            </a:ext>
          </a:extLst>
        </xdr:cNvPr>
        <xdr:cNvCxnSpPr/>
      </xdr:nvCxnSpPr>
      <xdr:spPr>
        <a:xfrm>
          <a:off x="13938250" y="659511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74930</xdr:rowOff>
    </xdr:from>
    <xdr:to>
      <xdr:col>76</xdr:col>
      <xdr:colOff>165100</xdr:colOff>
      <xdr:row>40</xdr:row>
      <xdr:rowOff>4445</xdr:rowOff>
    </xdr:to>
    <xdr:sp macro="" textlink="">
      <xdr:nvSpPr>
        <xdr:cNvPr id="440" name="楕円 439">
          <a:extLst>
            <a:ext uri="{FF2B5EF4-FFF2-40B4-BE49-F238E27FC236}">
              <a16:creationId xmlns:a16="http://schemas.microsoft.com/office/drawing/2014/main" id="{7E34E68D-FAB3-40D5-88AD-4ABEA40C194D}"/>
            </a:ext>
          </a:extLst>
        </xdr:cNvPr>
        <xdr:cNvSpPr/>
      </xdr:nvSpPr>
      <xdr:spPr>
        <a:xfrm>
          <a:off x="13093700" y="65201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125095</xdr:rowOff>
    </xdr:from>
    <xdr:to>
      <xdr:col>81</xdr:col>
      <xdr:colOff>50800</xdr:colOff>
      <xdr:row>39</xdr:row>
      <xdr:rowOff>149860</xdr:rowOff>
    </xdr:to>
    <xdr:cxnSp macro="">
      <xdr:nvCxnSpPr>
        <xdr:cNvPr id="441" name="直線コネクタ 440">
          <a:extLst>
            <a:ext uri="{FF2B5EF4-FFF2-40B4-BE49-F238E27FC236}">
              <a16:creationId xmlns:a16="http://schemas.microsoft.com/office/drawing/2014/main" id="{15192CDC-0955-4AF6-B7ED-7E5B040788CC}"/>
            </a:ext>
          </a:extLst>
        </xdr:cNvPr>
        <xdr:cNvCxnSpPr/>
      </xdr:nvCxnSpPr>
      <xdr:spPr>
        <a:xfrm>
          <a:off x="13144500" y="6570345"/>
          <a:ext cx="7937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55245</xdr:rowOff>
    </xdr:from>
    <xdr:ext cx="405130" cy="258445"/>
    <xdr:sp macro="" textlink="">
      <xdr:nvSpPr>
        <xdr:cNvPr id="442" name="n_1aveValue【一般廃棄物処理施設】&#10;有形固定資産減価償却率">
          <a:extLst>
            <a:ext uri="{FF2B5EF4-FFF2-40B4-BE49-F238E27FC236}">
              <a16:creationId xmlns:a16="http://schemas.microsoft.com/office/drawing/2014/main" id="{EFE8D027-0BFD-4738-B7A5-82E01EF4F35B}"/>
            </a:ext>
          </a:extLst>
        </xdr:cNvPr>
        <xdr:cNvSpPr txBox="1"/>
      </xdr:nvSpPr>
      <xdr:spPr>
        <a:xfrm>
          <a:off x="13742035" y="6170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46990</xdr:rowOff>
    </xdr:from>
    <xdr:ext cx="404495" cy="259080"/>
    <xdr:sp macro="" textlink="">
      <xdr:nvSpPr>
        <xdr:cNvPr id="443" name="n_2aveValue【一般廃棄物処理施設】&#10;有形固定資産減価償却率">
          <a:extLst>
            <a:ext uri="{FF2B5EF4-FFF2-40B4-BE49-F238E27FC236}">
              <a16:creationId xmlns:a16="http://schemas.microsoft.com/office/drawing/2014/main" id="{9994A040-73B7-49E8-BC23-8B04FA359FCD}"/>
            </a:ext>
          </a:extLst>
        </xdr:cNvPr>
        <xdr:cNvSpPr txBox="1"/>
      </xdr:nvSpPr>
      <xdr:spPr>
        <a:xfrm>
          <a:off x="12960985" y="6162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26035</xdr:rowOff>
    </xdr:from>
    <xdr:ext cx="404495" cy="259080"/>
    <xdr:sp macro="" textlink="">
      <xdr:nvSpPr>
        <xdr:cNvPr id="444" name="n_3aveValue【一般廃棄物処理施設】&#10;有形固定資産減価償却率">
          <a:extLst>
            <a:ext uri="{FF2B5EF4-FFF2-40B4-BE49-F238E27FC236}">
              <a16:creationId xmlns:a16="http://schemas.microsoft.com/office/drawing/2014/main" id="{CB778D0D-A9D4-4E2D-A53F-8EB9F3619C41}"/>
            </a:ext>
          </a:extLst>
        </xdr:cNvPr>
        <xdr:cNvSpPr txBox="1"/>
      </xdr:nvSpPr>
      <xdr:spPr>
        <a:xfrm>
          <a:off x="12167235" y="6141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42545</xdr:rowOff>
    </xdr:from>
    <xdr:ext cx="404495" cy="258445"/>
    <xdr:sp macro="" textlink="">
      <xdr:nvSpPr>
        <xdr:cNvPr id="445" name="n_4aveValue【一般廃棄物処理施設】&#10;有形固定資産減価償却率">
          <a:extLst>
            <a:ext uri="{FF2B5EF4-FFF2-40B4-BE49-F238E27FC236}">
              <a16:creationId xmlns:a16="http://schemas.microsoft.com/office/drawing/2014/main" id="{1AFC346F-B617-44EE-9EB1-E26ED76F9C52}"/>
            </a:ext>
          </a:extLst>
        </xdr:cNvPr>
        <xdr:cNvSpPr txBox="1"/>
      </xdr:nvSpPr>
      <xdr:spPr>
        <a:xfrm>
          <a:off x="113544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20320</xdr:rowOff>
    </xdr:from>
    <xdr:ext cx="405130" cy="258445"/>
    <xdr:sp macro="" textlink="">
      <xdr:nvSpPr>
        <xdr:cNvPr id="446" name="n_1mainValue【一般廃棄物処理施設】&#10;有形固定資産減価償却率">
          <a:extLst>
            <a:ext uri="{FF2B5EF4-FFF2-40B4-BE49-F238E27FC236}">
              <a16:creationId xmlns:a16="http://schemas.microsoft.com/office/drawing/2014/main" id="{CB978310-532E-4FE8-A1A3-6C3B76708351}"/>
            </a:ext>
          </a:extLst>
        </xdr:cNvPr>
        <xdr:cNvSpPr txBox="1"/>
      </xdr:nvSpPr>
      <xdr:spPr>
        <a:xfrm>
          <a:off x="13742035" y="6630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167005</xdr:rowOff>
    </xdr:from>
    <xdr:ext cx="404495" cy="258445"/>
    <xdr:sp macro="" textlink="">
      <xdr:nvSpPr>
        <xdr:cNvPr id="447" name="n_2mainValue【一般廃棄物処理施設】&#10;有形固定資産減価償却率">
          <a:extLst>
            <a:ext uri="{FF2B5EF4-FFF2-40B4-BE49-F238E27FC236}">
              <a16:creationId xmlns:a16="http://schemas.microsoft.com/office/drawing/2014/main" id="{CBFE1B62-E879-4766-B4D6-211604BDF827}"/>
            </a:ext>
          </a:extLst>
        </xdr:cNvPr>
        <xdr:cNvSpPr txBox="1"/>
      </xdr:nvSpPr>
      <xdr:spPr>
        <a:xfrm>
          <a:off x="12960985" y="6612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F4008893-B72C-414D-A183-46FC122DB46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5B7C5763-737C-466B-B057-75E8B95944F2}"/>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1A37C174-9DDE-45CC-B3F2-9FB497B14CA8}"/>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9AEF504B-657A-42B5-8343-78DC29A6196D}"/>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8AE655FC-3946-4BC5-B60E-9E9595CBF55F}"/>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3A7FA312-33F4-45C3-9BA3-7DCDDD5C0423}"/>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D85705E1-A20C-4E29-A26D-47CFFC655E44}"/>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9284407-A266-48F4-A673-1CD3D57267D8}"/>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6" name="テキスト ボックス 455">
          <a:extLst>
            <a:ext uri="{FF2B5EF4-FFF2-40B4-BE49-F238E27FC236}">
              <a16:creationId xmlns:a16="http://schemas.microsoft.com/office/drawing/2014/main" id="{E0122940-C3F6-427A-8E96-9AECEEE6AE82}"/>
            </a:ext>
          </a:extLst>
        </xdr:cNvPr>
        <xdr:cNvSpPr txBox="1"/>
      </xdr:nvSpPr>
      <xdr:spPr>
        <a:xfrm>
          <a:off x="1644015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B3E08091-A5E8-47E4-8B4F-9CCD5D2733A1}"/>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8" name="直線コネクタ 457">
          <a:extLst>
            <a:ext uri="{FF2B5EF4-FFF2-40B4-BE49-F238E27FC236}">
              <a16:creationId xmlns:a16="http://schemas.microsoft.com/office/drawing/2014/main" id="{08EF8E51-5C08-471B-ACB1-48E8F04BA895}"/>
            </a:ext>
          </a:extLst>
        </xdr:cNvPr>
        <xdr:cNvCxnSpPr/>
      </xdr:nvCxnSpPr>
      <xdr:spPr>
        <a:xfrm>
          <a:off x="16459200" y="679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8285" cy="259080"/>
    <xdr:sp macro="" textlink="">
      <xdr:nvSpPr>
        <xdr:cNvPr id="459" name="テキスト ボックス 458">
          <a:extLst>
            <a:ext uri="{FF2B5EF4-FFF2-40B4-BE49-F238E27FC236}">
              <a16:creationId xmlns:a16="http://schemas.microsoft.com/office/drawing/2014/main" id="{1178CBEA-E5E9-477E-B6E2-CA15CB52EE43}"/>
            </a:ext>
          </a:extLst>
        </xdr:cNvPr>
        <xdr:cNvSpPr txBox="1"/>
      </xdr:nvSpPr>
      <xdr:spPr>
        <a:xfrm>
          <a:off x="16248380" y="66586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a:extLst>
            <a:ext uri="{FF2B5EF4-FFF2-40B4-BE49-F238E27FC236}">
              <a16:creationId xmlns:a16="http://schemas.microsoft.com/office/drawing/2014/main" id="{39A8F8EB-2DAE-40E0-9E90-581AC3AC2A37}"/>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995" cy="259080"/>
    <xdr:sp macro="" textlink="">
      <xdr:nvSpPr>
        <xdr:cNvPr id="461" name="テキスト ボックス 460">
          <a:extLst>
            <a:ext uri="{FF2B5EF4-FFF2-40B4-BE49-F238E27FC236}">
              <a16:creationId xmlns:a16="http://schemas.microsoft.com/office/drawing/2014/main" id="{A6909419-C43D-49F0-A64C-82B571677A87}"/>
            </a:ext>
          </a:extLst>
        </xdr:cNvPr>
        <xdr:cNvSpPr txBox="1"/>
      </xdr:nvSpPr>
      <xdr:spPr>
        <a:xfrm>
          <a:off x="15939770" y="61125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2" name="直線コネクタ 461">
          <a:extLst>
            <a:ext uri="{FF2B5EF4-FFF2-40B4-BE49-F238E27FC236}">
              <a16:creationId xmlns:a16="http://schemas.microsoft.com/office/drawing/2014/main" id="{DFC51E31-9493-4C87-8AF6-2A387199A16B}"/>
            </a:ext>
          </a:extLst>
        </xdr:cNvPr>
        <xdr:cNvCxnSpPr/>
      </xdr:nvCxnSpPr>
      <xdr:spPr>
        <a:xfrm>
          <a:off x="16459200" y="569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4995" cy="259080"/>
    <xdr:sp macro="" textlink="">
      <xdr:nvSpPr>
        <xdr:cNvPr id="463" name="テキスト ボックス 462">
          <a:extLst>
            <a:ext uri="{FF2B5EF4-FFF2-40B4-BE49-F238E27FC236}">
              <a16:creationId xmlns:a16="http://schemas.microsoft.com/office/drawing/2014/main" id="{6BB7275D-D1B7-4DE7-AC4B-EF18909009E3}"/>
            </a:ext>
          </a:extLst>
        </xdr:cNvPr>
        <xdr:cNvSpPr txBox="1"/>
      </xdr:nvSpPr>
      <xdr:spPr>
        <a:xfrm>
          <a:off x="15939770" y="5560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A33F12B6-6AD1-4F7E-A4BF-8DD946103C03}"/>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465" name="テキスト ボックス 464">
          <a:extLst>
            <a:ext uri="{FF2B5EF4-FFF2-40B4-BE49-F238E27FC236}">
              <a16:creationId xmlns:a16="http://schemas.microsoft.com/office/drawing/2014/main" id="{A7ED7C14-AD6B-400C-A614-8BD96F742B8E}"/>
            </a:ext>
          </a:extLst>
        </xdr:cNvPr>
        <xdr:cNvSpPr txBox="1"/>
      </xdr:nvSpPr>
      <xdr:spPr>
        <a:xfrm>
          <a:off x="15939770" y="5007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F6E8B7C1-9D34-4585-840F-22EEE1935401}"/>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111760</xdr:rowOff>
    </xdr:from>
    <xdr:to>
      <xdr:col>116</xdr:col>
      <xdr:colOff>62865</xdr:colOff>
      <xdr:row>41</xdr:row>
      <xdr:rowOff>19050</xdr:rowOff>
    </xdr:to>
    <xdr:cxnSp macro="">
      <xdr:nvCxnSpPr>
        <xdr:cNvPr id="467" name="直線コネクタ 466">
          <a:extLst>
            <a:ext uri="{FF2B5EF4-FFF2-40B4-BE49-F238E27FC236}">
              <a16:creationId xmlns:a16="http://schemas.microsoft.com/office/drawing/2014/main" id="{8A7B43A8-EA7F-4D62-B04F-51A6D8DC9436}"/>
            </a:ext>
          </a:extLst>
        </xdr:cNvPr>
        <xdr:cNvCxnSpPr/>
      </xdr:nvCxnSpPr>
      <xdr:spPr>
        <a:xfrm flipV="1">
          <a:off x="19951065" y="556641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22860</xdr:rowOff>
    </xdr:from>
    <xdr:ext cx="313690" cy="259080"/>
    <xdr:sp macro="" textlink="">
      <xdr:nvSpPr>
        <xdr:cNvPr id="468" name="【一般廃棄物処理施設】&#10;一人当たり有形固定資産（償却資産）額最小値テキスト">
          <a:extLst>
            <a:ext uri="{FF2B5EF4-FFF2-40B4-BE49-F238E27FC236}">
              <a16:creationId xmlns:a16="http://schemas.microsoft.com/office/drawing/2014/main" id="{A3142A06-80EF-4CC6-8BE3-E5A17C42B1AB}"/>
            </a:ext>
          </a:extLst>
        </xdr:cNvPr>
        <xdr:cNvSpPr txBox="1"/>
      </xdr:nvSpPr>
      <xdr:spPr>
        <a:xfrm>
          <a:off x="19989800" y="67983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69" name="直線コネクタ 468">
          <a:extLst>
            <a:ext uri="{FF2B5EF4-FFF2-40B4-BE49-F238E27FC236}">
              <a16:creationId xmlns:a16="http://schemas.microsoft.com/office/drawing/2014/main" id="{2B13AD85-1482-4F8F-9438-0EE1F195D75A}"/>
            </a:ext>
          </a:extLst>
        </xdr:cNvPr>
        <xdr:cNvCxnSpPr/>
      </xdr:nvCxnSpPr>
      <xdr:spPr>
        <a:xfrm>
          <a:off x="19881850" y="6794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58420</xdr:rowOff>
    </xdr:from>
    <xdr:ext cx="598805" cy="259080"/>
    <xdr:sp macro="" textlink="">
      <xdr:nvSpPr>
        <xdr:cNvPr id="470" name="【一般廃棄物処理施設】&#10;一人当たり有形固定資産（償却資産）額最大値テキスト">
          <a:extLst>
            <a:ext uri="{FF2B5EF4-FFF2-40B4-BE49-F238E27FC236}">
              <a16:creationId xmlns:a16="http://schemas.microsoft.com/office/drawing/2014/main" id="{D467BB47-FE2F-4750-B26A-DEB4571B30A3}"/>
            </a:ext>
          </a:extLst>
        </xdr:cNvPr>
        <xdr:cNvSpPr txBox="1"/>
      </xdr:nvSpPr>
      <xdr:spPr>
        <a:xfrm>
          <a:off x="19989800" y="5347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223,798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111760</xdr:rowOff>
    </xdr:from>
    <xdr:to>
      <xdr:col>116</xdr:col>
      <xdr:colOff>152400</xdr:colOff>
      <xdr:row>33</xdr:row>
      <xdr:rowOff>111760</xdr:rowOff>
    </xdr:to>
    <xdr:cxnSp macro="">
      <xdr:nvCxnSpPr>
        <xdr:cNvPr id="471" name="直線コネクタ 470">
          <a:extLst>
            <a:ext uri="{FF2B5EF4-FFF2-40B4-BE49-F238E27FC236}">
              <a16:creationId xmlns:a16="http://schemas.microsoft.com/office/drawing/2014/main" id="{9802780C-F276-4156-A1FB-EC2BF62B975F}"/>
            </a:ext>
          </a:extLst>
        </xdr:cNvPr>
        <xdr:cNvCxnSpPr/>
      </xdr:nvCxnSpPr>
      <xdr:spPr>
        <a:xfrm>
          <a:off x="19881850" y="556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53975</xdr:rowOff>
    </xdr:from>
    <xdr:ext cx="534670" cy="258445"/>
    <xdr:sp macro="" textlink="">
      <xdr:nvSpPr>
        <xdr:cNvPr id="472" name="【一般廃棄物処理施設】&#10;一人当たり有形固定資産（償却資産）額平均値テキスト">
          <a:extLst>
            <a:ext uri="{FF2B5EF4-FFF2-40B4-BE49-F238E27FC236}">
              <a16:creationId xmlns:a16="http://schemas.microsoft.com/office/drawing/2014/main" id="{7111CDBA-6576-47D4-A153-4F832CCE49ED}"/>
            </a:ext>
          </a:extLst>
        </xdr:cNvPr>
        <xdr:cNvSpPr txBox="1"/>
      </xdr:nvSpPr>
      <xdr:spPr>
        <a:xfrm>
          <a:off x="19989800" y="6169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31115</xdr:rowOff>
    </xdr:from>
    <xdr:to>
      <xdr:col>116</xdr:col>
      <xdr:colOff>114300</xdr:colOff>
      <xdr:row>38</xdr:row>
      <xdr:rowOff>132715</xdr:rowOff>
    </xdr:to>
    <xdr:sp macro="" textlink="">
      <xdr:nvSpPr>
        <xdr:cNvPr id="473" name="フローチャート: 判断 472">
          <a:extLst>
            <a:ext uri="{FF2B5EF4-FFF2-40B4-BE49-F238E27FC236}">
              <a16:creationId xmlns:a16="http://schemas.microsoft.com/office/drawing/2014/main" id="{639612D4-905F-4ABF-89A7-87241936AC20}"/>
            </a:ext>
          </a:extLst>
        </xdr:cNvPr>
        <xdr:cNvSpPr/>
      </xdr:nvSpPr>
      <xdr:spPr>
        <a:xfrm>
          <a:off x="199009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474" name="フローチャート: 判断 473">
          <a:extLst>
            <a:ext uri="{FF2B5EF4-FFF2-40B4-BE49-F238E27FC236}">
              <a16:creationId xmlns:a16="http://schemas.microsoft.com/office/drawing/2014/main" id="{6876767D-2F04-4E0D-99DE-B303F83025DD}"/>
            </a:ext>
          </a:extLst>
        </xdr:cNvPr>
        <xdr:cNvSpPr/>
      </xdr:nvSpPr>
      <xdr:spPr>
        <a:xfrm>
          <a:off x="19157950" y="6344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69215</xdr:rowOff>
    </xdr:from>
    <xdr:to>
      <xdr:col>107</xdr:col>
      <xdr:colOff>101600</xdr:colOff>
      <xdr:row>38</xdr:row>
      <xdr:rowOff>170815</xdr:rowOff>
    </xdr:to>
    <xdr:sp macro="" textlink="">
      <xdr:nvSpPr>
        <xdr:cNvPr id="475" name="フローチャート: 判断 474">
          <a:extLst>
            <a:ext uri="{FF2B5EF4-FFF2-40B4-BE49-F238E27FC236}">
              <a16:creationId xmlns:a16="http://schemas.microsoft.com/office/drawing/2014/main" id="{786BF775-005A-409F-B1E3-79A95F83EA8C}"/>
            </a:ext>
          </a:extLst>
        </xdr:cNvPr>
        <xdr:cNvSpPr/>
      </xdr:nvSpPr>
      <xdr:spPr>
        <a:xfrm>
          <a:off x="18345150" y="6349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476" name="フローチャート: 判断 475">
          <a:extLst>
            <a:ext uri="{FF2B5EF4-FFF2-40B4-BE49-F238E27FC236}">
              <a16:creationId xmlns:a16="http://schemas.microsoft.com/office/drawing/2014/main" id="{B00D7149-47A7-4678-9EEF-F1935312BA8E}"/>
            </a:ext>
          </a:extLst>
        </xdr:cNvPr>
        <xdr:cNvSpPr/>
      </xdr:nvSpPr>
      <xdr:spPr>
        <a:xfrm>
          <a:off x="17551400" y="6366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71120</xdr:rowOff>
    </xdr:from>
    <xdr:to>
      <xdr:col>98</xdr:col>
      <xdr:colOff>38100</xdr:colOff>
      <xdr:row>39</xdr:row>
      <xdr:rowOff>1270</xdr:rowOff>
    </xdr:to>
    <xdr:sp macro="" textlink="">
      <xdr:nvSpPr>
        <xdr:cNvPr id="477" name="フローチャート: 判断 476">
          <a:extLst>
            <a:ext uri="{FF2B5EF4-FFF2-40B4-BE49-F238E27FC236}">
              <a16:creationId xmlns:a16="http://schemas.microsoft.com/office/drawing/2014/main" id="{CCB7C996-175A-49C2-B143-16C960D060EE}"/>
            </a:ext>
          </a:extLst>
        </xdr:cNvPr>
        <xdr:cNvSpPr/>
      </xdr:nvSpPr>
      <xdr:spPr>
        <a:xfrm>
          <a:off x="16757650" y="6351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78" name="テキスト ボックス 477">
          <a:extLst>
            <a:ext uri="{FF2B5EF4-FFF2-40B4-BE49-F238E27FC236}">
              <a16:creationId xmlns:a16="http://schemas.microsoft.com/office/drawing/2014/main" id="{8B3CA7C2-EECF-4B31-9CFA-321B22D57ADA}"/>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9" name="テキスト ボックス 478">
          <a:extLst>
            <a:ext uri="{FF2B5EF4-FFF2-40B4-BE49-F238E27FC236}">
              <a16:creationId xmlns:a16="http://schemas.microsoft.com/office/drawing/2014/main" id="{1855F7A0-3EE4-4EF7-B3A8-F953CA22F8D6}"/>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FD9FC101-1D37-419A-BC08-D1B15ED7A270}"/>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C5C508C9-075C-4140-B498-CD488C6F6182}"/>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261FC47F-EB99-4513-8908-7A6FBFFDF51A}"/>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109855</xdr:rowOff>
    </xdr:from>
    <xdr:to>
      <xdr:col>116</xdr:col>
      <xdr:colOff>114300</xdr:colOff>
      <xdr:row>41</xdr:row>
      <xdr:rowOff>40640</xdr:rowOff>
    </xdr:to>
    <xdr:sp macro="" textlink="">
      <xdr:nvSpPr>
        <xdr:cNvPr id="483" name="楕円 482">
          <a:extLst>
            <a:ext uri="{FF2B5EF4-FFF2-40B4-BE49-F238E27FC236}">
              <a16:creationId xmlns:a16="http://schemas.microsoft.com/office/drawing/2014/main" id="{D01445B4-E56A-441B-BEAD-AA0C00630A00}"/>
            </a:ext>
          </a:extLst>
        </xdr:cNvPr>
        <xdr:cNvSpPr/>
      </xdr:nvSpPr>
      <xdr:spPr>
        <a:xfrm>
          <a:off x="19900900" y="67202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24765</xdr:rowOff>
    </xdr:from>
    <xdr:ext cx="469900" cy="259080"/>
    <xdr:sp macro="" textlink="">
      <xdr:nvSpPr>
        <xdr:cNvPr id="484" name="【一般廃棄物処理施設】&#10;一人当たり有形固定資産（償却資産）額該当値テキスト">
          <a:extLst>
            <a:ext uri="{FF2B5EF4-FFF2-40B4-BE49-F238E27FC236}">
              <a16:creationId xmlns:a16="http://schemas.microsoft.com/office/drawing/2014/main" id="{1B285D35-9907-496E-802E-B8FBB9D6E42A}"/>
            </a:ext>
          </a:extLst>
        </xdr:cNvPr>
        <xdr:cNvSpPr txBox="1"/>
      </xdr:nvSpPr>
      <xdr:spPr>
        <a:xfrm>
          <a:off x="19989800" y="6635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110490</xdr:rowOff>
    </xdr:from>
    <xdr:to>
      <xdr:col>112</xdr:col>
      <xdr:colOff>38100</xdr:colOff>
      <xdr:row>41</xdr:row>
      <xdr:rowOff>40640</xdr:rowOff>
    </xdr:to>
    <xdr:sp macro="" textlink="">
      <xdr:nvSpPr>
        <xdr:cNvPr id="485" name="楕円 484">
          <a:extLst>
            <a:ext uri="{FF2B5EF4-FFF2-40B4-BE49-F238E27FC236}">
              <a16:creationId xmlns:a16="http://schemas.microsoft.com/office/drawing/2014/main" id="{9BE18669-9CF0-4CC2-9AAE-3830F9993930}"/>
            </a:ext>
          </a:extLst>
        </xdr:cNvPr>
        <xdr:cNvSpPr/>
      </xdr:nvSpPr>
      <xdr:spPr>
        <a:xfrm>
          <a:off x="19157950" y="6720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160655</xdr:rowOff>
    </xdr:from>
    <xdr:to>
      <xdr:col>116</xdr:col>
      <xdr:colOff>63500</xdr:colOff>
      <xdr:row>40</xdr:row>
      <xdr:rowOff>161290</xdr:rowOff>
    </xdr:to>
    <xdr:cxnSp macro="">
      <xdr:nvCxnSpPr>
        <xdr:cNvPr id="486" name="直線コネクタ 485">
          <a:extLst>
            <a:ext uri="{FF2B5EF4-FFF2-40B4-BE49-F238E27FC236}">
              <a16:creationId xmlns:a16="http://schemas.microsoft.com/office/drawing/2014/main" id="{251F2669-DB7F-44B4-B0C5-1192AA370DFA}"/>
            </a:ext>
          </a:extLst>
        </xdr:cNvPr>
        <xdr:cNvCxnSpPr/>
      </xdr:nvCxnSpPr>
      <xdr:spPr>
        <a:xfrm flipV="1">
          <a:off x="19202400" y="677100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110490</xdr:rowOff>
    </xdr:from>
    <xdr:to>
      <xdr:col>107</xdr:col>
      <xdr:colOff>101600</xdr:colOff>
      <xdr:row>41</xdr:row>
      <xdr:rowOff>40640</xdr:rowOff>
    </xdr:to>
    <xdr:sp macro="" textlink="">
      <xdr:nvSpPr>
        <xdr:cNvPr id="487" name="楕円 486">
          <a:extLst>
            <a:ext uri="{FF2B5EF4-FFF2-40B4-BE49-F238E27FC236}">
              <a16:creationId xmlns:a16="http://schemas.microsoft.com/office/drawing/2014/main" id="{EAFC0CD9-1998-4841-B5C5-E3AEF52DA79E}"/>
            </a:ext>
          </a:extLst>
        </xdr:cNvPr>
        <xdr:cNvSpPr/>
      </xdr:nvSpPr>
      <xdr:spPr>
        <a:xfrm>
          <a:off x="18345150" y="6720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161290</xdr:rowOff>
    </xdr:from>
    <xdr:to>
      <xdr:col>111</xdr:col>
      <xdr:colOff>177800</xdr:colOff>
      <xdr:row>40</xdr:row>
      <xdr:rowOff>161290</xdr:rowOff>
    </xdr:to>
    <xdr:cxnSp macro="">
      <xdr:nvCxnSpPr>
        <xdr:cNvPr id="488" name="直線コネクタ 487">
          <a:extLst>
            <a:ext uri="{FF2B5EF4-FFF2-40B4-BE49-F238E27FC236}">
              <a16:creationId xmlns:a16="http://schemas.microsoft.com/office/drawing/2014/main" id="{0F6DF47F-4463-4595-944C-60E0674F35A2}"/>
            </a:ext>
          </a:extLst>
        </xdr:cNvPr>
        <xdr:cNvCxnSpPr/>
      </xdr:nvCxnSpPr>
      <xdr:spPr>
        <a:xfrm flipV="1">
          <a:off x="18395950" y="677164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11430</xdr:rowOff>
    </xdr:from>
    <xdr:ext cx="534670" cy="259080"/>
    <xdr:sp macro="" textlink="">
      <xdr:nvSpPr>
        <xdr:cNvPr id="489" name="n_1aveValue【一般廃棄物処理施設】&#10;一人当たり有形固定資産（償却資産）額">
          <a:extLst>
            <a:ext uri="{FF2B5EF4-FFF2-40B4-BE49-F238E27FC236}">
              <a16:creationId xmlns:a16="http://schemas.microsoft.com/office/drawing/2014/main" id="{5694F67F-7556-42EE-8CD5-5F0E72066C21}"/>
            </a:ext>
          </a:extLst>
        </xdr:cNvPr>
        <xdr:cNvSpPr txBox="1"/>
      </xdr:nvSpPr>
      <xdr:spPr>
        <a:xfrm>
          <a:off x="18947765" y="612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73,154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15875</xdr:rowOff>
    </xdr:from>
    <xdr:ext cx="534035" cy="259080"/>
    <xdr:sp macro="" textlink="">
      <xdr:nvSpPr>
        <xdr:cNvPr id="490" name="n_2aveValue【一般廃棄物処理施設】&#10;一人当たり有形固定資産（償却資産）額">
          <a:extLst>
            <a:ext uri="{FF2B5EF4-FFF2-40B4-BE49-F238E27FC236}">
              <a16:creationId xmlns:a16="http://schemas.microsoft.com/office/drawing/2014/main" id="{1FA097A5-CB5B-470D-B568-EE5231C7C78E}"/>
            </a:ext>
          </a:extLst>
        </xdr:cNvPr>
        <xdr:cNvSpPr txBox="1"/>
      </xdr:nvSpPr>
      <xdr:spPr>
        <a:xfrm>
          <a:off x="18166715" y="613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33020</xdr:rowOff>
    </xdr:from>
    <xdr:ext cx="534035" cy="259080"/>
    <xdr:sp macro="" textlink="">
      <xdr:nvSpPr>
        <xdr:cNvPr id="491" name="n_3aveValue【一般廃棄物処理施設】&#10;一人当たり有形固定資産（償却資産）額">
          <a:extLst>
            <a:ext uri="{FF2B5EF4-FFF2-40B4-BE49-F238E27FC236}">
              <a16:creationId xmlns:a16="http://schemas.microsoft.com/office/drawing/2014/main" id="{5AC8713E-1D48-45E4-9DAD-6AD52DFFE0E9}"/>
            </a:ext>
          </a:extLst>
        </xdr:cNvPr>
        <xdr:cNvSpPr txBox="1"/>
      </xdr:nvSpPr>
      <xdr:spPr>
        <a:xfrm>
          <a:off x="17353915" y="614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17780</xdr:rowOff>
    </xdr:from>
    <xdr:ext cx="534035" cy="258445"/>
    <xdr:sp macro="" textlink="">
      <xdr:nvSpPr>
        <xdr:cNvPr id="492" name="n_4aveValue【一般廃棄物処理施設】&#10;一人当たり有形固定資産（償却資産）額">
          <a:extLst>
            <a:ext uri="{FF2B5EF4-FFF2-40B4-BE49-F238E27FC236}">
              <a16:creationId xmlns:a16="http://schemas.microsoft.com/office/drawing/2014/main" id="{974C06D5-DD6E-43FC-AFF2-A0A102B678A4}"/>
            </a:ext>
          </a:extLst>
        </xdr:cNvPr>
        <xdr:cNvSpPr txBox="1"/>
      </xdr:nvSpPr>
      <xdr:spPr>
        <a:xfrm>
          <a:off x="16560165" y="6132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31750</xdr:rowOff>
    </xdr:from>
    <xdr:ext cx="469900" cy="258445"/>
    <xdr:sp macro="" textlink="">
      <xdr:nvSpPr>
        <xdr:cNvPr id="493" name="n_1mainValue【一般廃棄物処理施設】&#10;一人当たり有形固定資産（償却資産）額">
          <a:extLst>
            <a:ext uri="{FF2B5EF4-FFF2-40B4-BE49-F238E27FC236}">
              <a16:creationId xmlns:a16="http://schemas.microsoft.com/office/drawing/2014/main" id="{F3B80B23-5B5B-48AC-A1AA-4FFA7C3CEDAD}"/>
            </a:ext>
          </a:extLst>
        </xdr:cNvPr>
        <xdr:cNvSpPr txBox="1"/>
      </xdr:nvSpPr>
      <xdr:spPr>
        <a:xfrm>
          <a:off x="18980150" y="6807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31750</xdr:rowOff>
    </xdr:from>
    <xdr:ext cx="469265" cy="258445"/>
    <xdr:sp macro="" textlink="">
      <xdr:nvSpPr>
        <xdr:cNvPr id="494" name="n_2mainValue【一般廃棄物処理施設】&#10;一人当たり有形固定資産（償却資産）額">
          <a:extLst>
            <a:ext uri="{FF2B5EF4-FFF2-40B4-BE49-F238E27FC236}">
              <a16:creationId xmlns:a16="http://schemas.microsoft.com/office/drawing/2014/main" id="{16F6C837-9819-4E81-8E6D-5DA7BE6EFBA6}"/>
            </a:ext>
          </a:extLst>
        </xdr:cNvPr>
        <xdr:cNvSpPr txBox="1"/>
      </xdr:nvSpPr>
      <xdr:spPr>
        <a:xfrm>
          <a:off x="18180050" y="6807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29155D7A-1AEB-412D-9AB7-E39D4D6982C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D53CD35F-7F84-4E0A-BFAA-5BDEAA2C79A8}"/>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F13D56A7-EB31-4861-81EE-A2C0B02126C1}"/>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BF18DEAF-9AA1-4FC1-9286-2B7A54CA6B3D}"/>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7CBC6624-F704-4FA4-935B-7EFB021FA91B}"/>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EB98238D-0A11-4BD5-A33A-FE1CDF16B4F4}"/>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9B7F6E32-57BE-4DE8-B4D8-74950448FD13}"/>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E96A722D-93E2-4DF6-B006-81155636BA43}"/>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a:extLst>
            <a:ext uri="{FF2B5EF4-FFF2-40B4-BE49-F238E27FC236}">
              <a16:creationId xmlns:a16="http://schemas.microsoft.com/office/drawing/2014/main" id="{C13DA8BC-E946-401A-AD84-2C2658FF4A6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a:extLst>
            <a:ext uri="{FF2B5EF4-FFF2-40B4-BE49-F238E27FC236}">
              <a16:creationId xmlns:a16="http://schemas.microsoft.com/office/drawing/2014/main" id="{848126B7-8AE0-4C50-AA77-BA6F2F0878DB}"/>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a:extLst>
            <a:ext uri="{FF2B5EF4-FFF2-40B4-BE49-F238E27FC236}">
              <a16:creationId xmlns:a16="http://schemas.microsoft.com/office/drawing/2014/main" id="{056C9F87-0EC1-4C47-B38F-33FCB5D360F2}"/>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a:extLst>
            <a:ext uri="{FF2B5EF4-FFF2-40B4-BE49-F238E27FC236}">
              <a16:creationId xmlns:a16="http://schemas.microsoft.com/office/drawing/2014/main" id="{D9847FF1-F237-4D2E-AD48-333022FFDB9B}"/>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a:extLst>
            <a:ext uri="{FF2B5EF4-FFF2-40B4-BE49-F238E27FC236}">
              <a16:creationId xmlns:a16="http://schemas.microsoft.com/office/drawing/2014/main" id="{5E05E05D-D1DB-4F42-8CCF-71CCDDBD4764}"/>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a:extLst>
            <a:ext uri="{FF2B5EF4-FFF2-40B4-BE49-F238E27FC236}">
              <a16:creationId xmlns:a16="http://schemas.microsoft.com/office/drawing/2014/main" id="{9AE78BC6-6074-450E-AAFA-681163F23947}"/>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a:extLst>
            <a:ext uri="{FF2B5EF4-FFF2-40B4-BE49-F238E27FC236}">
              <a16:creationId xmlns:a16="http://schemas.microsoft.com/office/drawing/2014/main" id="{E3B4FB83-25C8-4C44-874B-B55E3F4B85D1}"/>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a:extLst>
            <a:ext uri="{FF2B5EF4-FFF2-40B4-BE49-F238E27FC236}">
              <a16:creationId xmlns:a16="http://schemas.microsoft.com/office/drawing/2014/main" id="{2370541D-FE98-49C0-B974-F132D9E37AD7}"/>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a:extLst>
            <a:ext uri="{FF2B5EF4-FFF2-40B4-BE49-F238E27FC236}">
              <a16:creationId xmlns:a16="http://schemas.microsoft.com/office/drawing/2014/main" id="{3EAE0D12-6AC1-43F9-9464-8D2836D6EC6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a:extLst>
            <a:ext uri="{FF2B5EF4-FFF2-40B4-BE49-F238E27FC236}">
              <a16:creationId xmlns:a16="http://schemas.microsoft.com/office/drawing/2014/main" id="{B04CA781-BA09-48DF-A0E0-A8EAB14832FD}"/>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a:extLst>
            <a:ext uri="{FF2B5EF4-FFF2-40B4-BE49-F238E27FC236}">
              <a16:creationId xmlns:a16="http://schemas.microsoft.com/office/drawing/2014/main" id="{E44C084D-3931-494C-B8C6-72C48CE59998}"/>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a:extLst>
            <a:ext uri="{FF2B5EF4-FFF2-40B4-BE49-F238E27FC236}">
              <a16:creationId xmlns:a16="http://schemas.microsoft.com/office/drawing/2014/main" id="{FD8E8387-98B0-49D5-AE89-B6FC5AE100D7}"/>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a:extLst>
            <a:ext uri="{FF2B5EF4-FFF2-40B4-BE49-F238E27FC236}">
              <a16:creationId xmlns:a16="http://schemas.microsoft.com/office/drawing/2014/main" id="{A63C2BE1-1AC6-4BE5-B988-1598EB8FC54C}"/>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a:extLst>
            <a:ext uri="{FF2B5EF4-FFF2-40B4-BE49-F238E27FC236}">
              <a16:creationId xmlns:a16="http://schemas.microsoft.com/office/drawing/2014/main" id="{66E3FB44-9030-4E23-A7E0-20A6A4DDD308}"/>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a:extLst>
            <a:ext uri="{FF2B5EF4-FFF2-40B4-BE49-F238E27FC236}">
              <a16:creationId xmlns:a16="http://schemas.microsoft.com/office/drawing/2014/main" id="{4DE5EACA-81E6-4641-86FF-F11049B03212}"/>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a:extLst>
            <a:ext uri="{FF2B5EF4-FFF2-40B4-BE49-F238E27FC236}">
              <a16:creationId xmlns:a16="http://schemas.microsoft.com/office/drawing/2014/main" id="{CB32E45B-F410-426C-8E9B-63F6969D521D}"/>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519" name="テキスト ボックス 518">
          <a:extLst>
            <a:ext uri="{FF2B5EF4-FFF2-40B4-BE49-F238E27FC236}">
              <a16:creationId xmlns:a16="http://schemas.microsoft.com/office/drawing/2014/main" id="{50E2BB4A-36EA-4A0F-BB9D-540EA2E210F8}"/>
            </a:ext>
          </a:extLst>
        </xdr:cNvPr>
        <xdr:cNvSpPr txBox="1"/>
      </xdr:nvSpPr>
      <xdr:spPr>
        <a:xfrm>
          <a:off x="111696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a:extLst>
            <a:ext uri="{FF2B5EF4-FFF2-40B4-BE49-F238E27FC236}">
              <a16:creationId xmlns:a16="http://schemas.microsoft.com/office/drawing/2014/main" id="{0FA8555A-0F3B-4A86-A165-73DBE20417EF}"/>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521" name="テキスト ボックス 520">
          <a:extLst>
            <a:ext uri="{FF2B5EF4-FFF2-40B4-BE49-F238E27FC236}">
              <a16:creationId xmlns:a16="http://schemas.microsoft.com/office/drawing/2014/main" id="{576688CA-602B-457F-85F7-7D0BE64EF469}"/>
            </a:ext>
          </a:extLst>
        </xdr:cNvPr>
        <xdr:cNvSpPr txBox="1"/>
      </xdr:nvSpPr>
      <xdr:spPr>
        <a:xfrm>
          <a:off x="1079754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22" name="直線コネクタ 521">
          <a:extLst>
            <a:ext uri="{FF2B5EF4-FFF2-40B4-BE49-F238E27FC236}">
              <a16:creationId xmlns:a16="http://schemas.microsoft.com/office/drawing/2014/main" id="{06749BD2-C455-439B-85AE-639DF3BA1BD7}"/>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523" name="テキスト ボックス 522">
          <a:extLst>
            <a:ext uri="{FF2B5EF4-FFF2-40B4-BE49-F238E27FC236}">
              <a16:creationId xmlns:a16="http://schemas.microsoft.com/office/drawing/2014/main" id="{62C72C5F-9C63-4936-8726-FD8FD356AB6D}"/>
            </a:ext>
          </a:extLst>
        </xdr:cNvPr>
        <xdr:cNvSpPr txBox="1"/>
      </xdr:nvSpPr>
      <xdr:spPr>
        <a:xfrm>
          <a:off x="10797540" y="1423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24" name="直線コネクタ 523">
          <a:extLst>
            <a:ext uri="{FF2B5EF4-FFF2-40B4-BE49-F238E27FC236}">
              <a16:creationId xmlns:a16="http://schemas.microsoft.com/office/drawing/2014/main" id="{1F562746-3DCA-43E0-B7CA-67C8826DFF20}"/>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525" name="テキスト ボックス 524">
          <a:extLst>
            <a:ext uri="{FF2B5EF4-FFF2-40B4-BE49-F238E27FC236}">
              <a16:creationId xmlns:a16="http://schemas.microsoft.com/office/drawing/2014/main" id="{7F419490-C3A0-4D3E-B3E4-5C14A919130F}"/>
            </a:ext>
          </a:extLst>
        </xdr:cNvPr>
        <xdr:cNvSpPr txBox="1"/>
      </xdr:nvSpPr>
      <xdr:spPr>
        <a:xfrm>
          <a:off x="10842625" y="139172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26" name="直線コネクタ 525">
          <a:extLst>
            <a:ext uri="{FF2B5EF4-FFF2-40B4-BE49-F238E27FC236}">
              <a16:creationId xmlns:a16="http://schemas.microsoft.com/office/drawing/2014/main" id="{E0007D5E-6C2D-4C90-B7CC-8FAA6DB04F01}"/>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27" name="テキスト ボックス 526">
          <a:extLst>
            <a:ext uri="{FF2B5EF4-FFF2-40B4-BE49-F238E27FC236}">
              <a16:creationId xmlns:a16="http://schemas.microsoft.com/office/drawing/2014/main" id="{AEE6C72D-A46B-4D8A-A4A0-4B119C782409}"/>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28" name="直線コネクタ 527">
          <a:extLst>
            <a:ext uri="{FF2B5EF4-FFF2-40B4-BE49-F238E27FC236}">
              <a16:creationId xmlns:a16="http://schemas.microsoft.com/office/drawing/2014/main" id="{3A45211A-3C54-4DD1-9268-A820868457A3}"/>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529" name="テキスト ボックス 528">
          <a:extLst>
            <a:ext uri="{FF2B5EF4-FFF2-40B4-BE49-F238E27FC236}">
              <a16:creationId xmlns:a16="http://schemas.microsoft.com/office/drawing/2014/main" id="{8773950C-34A9-49A9-95B9-394735CD656F}"/>
            </a:ext>
          </a:extLst>
        </xdr:cNvPr>
        <xdr:cNvSpPr txBox="1"/>
      </xdr:nvSpPr>
      <xdr:spPr>
        <a:xfrm>
          <a:off x="10842625" y="132899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30" name="直線コネクタ 529">
          <a:extLst>
            <a:ext uri="{FF2B5EF4-FFF2-40B4-BE49-F238E27FC236}">
              <a16:creationId xmlns:a16="http://schemas.microsoft.com/office/drawing/2014/main" id="{289E1424-DA85-46C9-BC55-87AF0FD1832D}"/>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31" name="テキスト ボックス 530">
          <a:extLst>
            <a:ext uri="{FF2B5EF4-FFF2-40B4-BE49-F238E27FC236}">
              <a16:creationId xmlns:a16="http://schemas.microsoft.com/office/drawing/2014/main" id="{C680D3EF-AB5A-4144-86E5-FDCCEBA7D3A4}"/>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32" name="直線コネクタ 531">
          <a:extLst>
            <a:ext uri="{FF2B5EF4-FFF2-40B4-BE49-F238E27FC236}">
              <a16:creationId xmlns:a16="http://schemas.microsoft.com/office/drawing/2014/main" id="{9E110E1F-EF68-4BEC-9B89-8F3156DF98D4}"/>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533" name="テキスト ボックス 532">
          <a:extLst>
            <a:ext uri="{FF2B5EF4-FFF2-40B4-BE49-F238E27FC236}">
              <a16:creationId xmlns:a16="http://schemas.microsoft.com/office/drawing/2014/main" id="{8014E1FE-3E34-4541-A62E-9B8E7453EF06}"/>
            </a:ext>
          </a:extLst>
        </xdr:cNvPr>
        <xdr:cNvSpPr txBox="1"/>
      </xdr:nvSpPr>
      <xdr:spPr>
        <a:xfrm>
          <a:off x="10906760" y="1266190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id="{202398DA-87FF-4EE8-813B-048BCF7B2652}"/>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a:extLst>
            <a:ext uri="{FF2B5EF4-FFF2-40B4-BE49-F238E27FC236}">
              <a16:creationId xmlns:a16="http://schemas.microsoft.com/office/drawing/2014/main" id="{023DAC96-BCF9-4ACE-9D09-1DB096B01BA8}"/>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129540</xdr:rowOff>
    </xdr:from>
    <xdr:to>
      <xdr:col>85</xdr:col>
      <xdr:colOff>126365</xdr:colOff>
      <xdr:row>86</xdr:row>
      <xdr:rowOff>168910</xdr:rowOff>
    </xdr:to>
    <xdr:cxnSp macro="">
      <xdr:nvCxnSpPr>
        <xdr:cNvPr id="536" name="直線コネクタ 535">
          <a:extLst>
            <a:ext uri="{FF2B5EF4-FFF2-40B4-BE49-F238E27FC236}">
              <a16:creationId xmlns:a16="http://schemas.microsoft.com/office/drawing/2014/main" id="{84BF1E39-39E2-42EE-A46B-B078B055B387}"/>
            </a:ext>
          </a:extLst>
        </xdr:cNvPr>
        <xdr:cNvCxnSpPr/>
      </xdr:nvCxnSpPr>
      <xdr:spPr>
        <a:xfrm flipV="1">
          <a:off x="14699615" y="1301369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37" name="【消防施設】&#10;有形固定資産減価償却率最小値テキスト">
          <a:extLst>
            <a:ext uri="{FF2B5EF4-FFF2-40B4-BE49-F238E27FC236}">
              <a16:creationId xmlns:a16="http://schemas.microsoft.com/office/drawing/2014/main" id="{BEAD8F6D-AAAC-4D48-AD08-86FCA8998F70}"/>
            </a:ext>
          </a:extLst>
        </xdr:cNvPr>
        <xdr:cNvSpPr txBox="1"/>
      </xdr:nvSpPr>
      <xdr:spPr>
        <a:xfrm>
          <a:off x="1473835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38" name="直線コネクタ 537">
          <a:extLst>
            <a:ext uri="{FF2B5EF4-FFF2-40B4-BE49-F238E27FC236}">
              <a16:creationId xmlns:a16="http://schemas.microsoft.com/office/drawing/2014/main" id="{87066425-3009-441A-A717-0466C007FF8E}"/>
            </a:ext>
          </a:extLst>
        </xdr:cNvPr>
        <xdr:cNvCxnSpPr/>
      </xdr:nvCxnSpPr>
      <xdr:spPr>
        <a:xfrm>
          <a:off x="14611350" y="1436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76200</xdr:rowOff>
    </xdr:from>
    <xdr:ext cx="405130" cy="258445"/>
    <xdr:sp macro="" textlink="">
      <xdr:nvSpPr>
        <xdr:cNvPr id="539" name="【消防施設】&#10;有形固定資産減価償却率最大値テキスト">
          <a:extLst>
            <a:ext uri="{FF2B5EF4-FFF2-40B4-BE49-F238E27FC236}">
              <a16:creationId xmlns:a16="http://schemas.microsoft.com/office/drawing/2014/main" id="{C9488707-4798-4F83-AAB1-B2B44BEEE173}"/>
            </a:ext>
          </a:extLst>
        </xdr:cNvPr>
        <xdr:cNvSpPr txBox="1"/>
      </xdr:nvSpPr>
      <xdr:spPr>
        <a:xfrm>
          <a:off x="14738350" y="1279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129540</xdr:rowOff>
    </xdr:from>
    <xdr:to>
      <xdr:col>86</xdr:col>
      <xdr:colOff>25400</xdr:colOff>
      <xdr:row>78</xdr:row>
      <xdr:rowOff>129540</xdr:rowOff>
    </xdr:to>
    <xdr:cxnSp macro="">
      <xdr:nvCxnSpPr>
        <xdr:cNvPr id="540" name="直線コネクタ 539">
          <a:extLst>
            <a:ext uri="{FF2B5EF4-FFF2-40B4-BE49-F238E27FC236}">
              <a16:creationId xmlns:a16="http://schemas.microsoft.com/office/drawing/2014/main" id="{C45168DF-632D-409D-9D85-55FBDBDD4B97}"/>
            </a:ext>
          </a:extLst>
        </xdr:cNvPr>
        <xdr:cNvCxnSpPr/>
      </xdr:nvCxnSpPr>
      <xdr:spPr>
        <a:xfrm>
          <a:off x="14611350" y="13013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102870</xdr:rowOff>
    </xdr:from>
    <xdr:ext cx="405130" cy="259080"/>
    <xdr:sp macro="" textlink="">
      <xdr:nvSpPr>
        <xdr:cNvPr id="541" name="【消防施設】&#10;有形固定資産減価償却率平均値テキスト">
          <a:extLst>
            <a:ext uri="{FF2B5EF4-FFF2-40B4-BE49-F238E27FC236}">
              <a16:creationId xmlns:a16="http://schemas.microsoft.com/office/drawing/2014/main" id="{3D8354E6-A58F-4A1A-8CFB-340D24EDDAC8}"/>
            </a:ext>
          </a:extLst>
        </xdr:cNvPr>
        <xdr:cNvSpPr txBox="1"/>
      </xdr:nvSpPr>
      <xdr:spPr>
        <a:xfrm>
          <a:off x="14738350" y="13647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124460</xdr:rowOff>
    </xdr:from>
    <xdr:to>
      <xdr:col>85</xdr:col>
      <xdr:colOff>177800</xdr:colOff>
      <xdr:row>83</xdr:row>
      <xdr:rowOff>54610</xdr:rowOff>
    </xdr:to>
    <xdr:sp macro="" textlink="">
      <xdr:nvSpPr>
        <xdr:cNvPr id="542" name="フローチャート: 判断 541">
          <a:extLst>
            <a:ext uri="{FF2B5EF4-FFF2-40B4-BE49-F238E27FC236}">
              <a16:creationId xmlns:a16="http://schemas.microsoft.com/office/drawing/2014/main" id="{73DD2E42-055C-4B25-B6ED-A61794C873FA}"/>
            </a:ext>
          </a:extLst>
        </xdr:cNvPr>
        <xdr:cNvSpPr/>
      </xdr:nvSpPr>
      <xdr:spPr>
        <a:xfrm>
          <a:off x="14649450" y="136690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43" name="フローチャート: 判断 542">
          <a:extLst>
            <a:ext uri="{FF2B5EF4-FFF2-40B4-BE49-F238E27FC236}">
              <a16:creationId xmlns:a16="http://schemas.microsoft.com/office/drawing/2014/main" id="{BB718E7A-CA17-4B1D-A35F-71E760883C6B}"/>
            </a:ext>
          </a:extLst>
        </xdr:cNvPr>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78740</xdr:rowOff>
    </xdr:from>
    <xdr:to>
      <xdr:col>76</xdr:col>
      <xdr:colOff>165100</xdr:colOff>
      <xdr:row>83</xdr:row>
      <xdr:rowOff>8890</xdr:rowOff>
    </xdr:to>
    <xdr:sp macro="" textlink="">
      <xdr:nvSpPr>
        <xdr:cNvPr id="544" name="フローチャート: 判断 543">
          <a:extLst>
            <a:ext uri="{FF2B5EF4-FFF2-40B4-BE49-F238E27FC236}">
              <a16:creationId xmlns:a16="http://schemas.microsoft.com/office/drawing/2014/main" id="{990EF0C9-B373-4BC2-BE60-98D4E7CCCA77}"/>
            </a:ext>
          </a:extLst>
        </xdr:cNvPr>
        <xdr:cNvSpPr/>
      </xdr:nvSpPr>
      <xdr:spPr>
        <a:xfrm>
          <a:off x="13093700" y="13623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13335</xdr:rowOff>
    </xdr:from>
    <xdr:to>
      <xdr:col>72</xdr:col>
      <xdr:colOff>38100</xdr:colOff>
      <xdr:row>82</xdr:row>
      <xdr:rowOff>114935</xdr:rowOff>
    </xdr:to>
    <xdr:sp macro="" textlink="">
      <xdr:nvSpPr>
        <xdr:cNvPr id="545" name="フローチャート: 判断 544">
          <a:extLst>
            <a:ext uri="{FF2B5EF4-FFF2-40B4-BE49-F238E27FC236}">
              <a16:creationId xmlns:a16="http://schemas.microsoft.com/office/drawing/2014/main" id="{7C647A64-F1D3-47BB-8410-BBCDC55513FA}"/>
            </a:ext>
          </a:extLst>
        </xdr:cNvPr>
        <xdr:cNvSpPr/>
      </xdr:nvSpPr>
      <xdr:spPr>
        <a:xfrm>
          <a:off x="12299950" y="135578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3810</xdr:rowOff>
    </xdr:from>
    <xdr:to>
      <xdr:col>67</xdr:col>
      <xdr:colOff>101600</xdr:colOff>
      <xdr:row>82</xdr:row>
      <xdr:rowOff>105410</xdr:rowOff>
    </xdr:to>
    <xdr:sp macro="" textlink="">
      <xdr:nvSpPr>
        <xdr:cNvPr id="546" name="フローチャート: 判断 545">
          <a:extLst>
            <a:ext uri="{FF2B5EF4-FFF2-40B4-BE49-F238E27FC236}">
              <a16:creationId xmlns:a16="http://schemas.microsoft.com/office/drawing/2014/main" id="{659A5928-3F0A-4C05-A2FD-882C3E429BF5}"/>
            </a:ext>
          </a:extLst>
        </xdr:cNvPr>
        <xdr:cNvSpPr/>
      </xdr:nvSpPr>
      <xdr:spPr>
        <a:xfrm>
          <a:off x="1148715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47" name="テキスト ボックス 546">
          <a:extLst>
            <a:ext uri="{FF2B5EF4-FFF2-40B4-BE49-F238E27FC236}">
              <a16:creationId xmlns:a16="http://schemas.microsoft.com/office/drawing/2014/main" id="{5802F1CF-D656-4B7C-B7D1-26244C5575DD}"/>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48" name="テキスト ボックス 547">
          <a:extLst>
            <a:ext uri="{FF2B5EF4-FFF2-40B4-BE49-F238E27FC236}">
              <a16:creationId xmlns:a16="http://schemas.microsoft.com/office/drawing/2014/main" id="{A4198462-60EB-4597-B880-1064EBC19F62}"/>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49" name="テキスト ボックス 548">
          <a:extLst>
            <a:ext uri="{FF2B5EF4-FFF2-40B4-BE49-F238E27FC236}">
              <a16:creationId xmlns:a16="http://schemas.microsoft.com/office/drawing/2014/main" id="{61B25E80-F7CF-414B-9B34-06DC0266C117}"/>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50" name="テキスト ボックス 549">
          <a:extLst>
            <a:ext uri="{FF2B5EF4-FFF2-40B4-BE49-F238E27FC236}">
              <a16:creationId xmlns:a16="http://schemas.microsoft.com/office/drawing/2014/main" id="{42427822-14E0-414C-946A-252F4BC21133}"/>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51" name="テキスト ボックス 550">
          <a:extLst>
            <a:ext uri="{FF2B5EF4-FFF2-40B4-BE49-F238E27FC236}">
              <a16:creationId xmlns:a16="http://schemas.microsoft.com/office/drawing/2014/main" id="{738F2A0A-4D7C-4BDB-B14E-D888E5E56E30}"/>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76835</xdr:rowOff>
    </xdr:from>
    <xdr:to>
      <xdr:col>85</xdr:col>
      <xdr:colOff>177800</xdr:colOff>
      <xdr:row>81</xdr:row>
      <xdr:rowOff>6985</xdr:rowOff>
    </xdr:to>
    <xdr:sp macro="" textlink="">
      <xdr:nvSpPr>
        <xdr:cNvPr id="552" name="楕円 551">
          <a:extLst>
            <a:ext uri="{FF2B5EF4-FFF2-40B4-BE49-F238E27FC236}">
              <a16:creationId xmlns:a16="http://schemas.microsoft.com/office/drawing/2014/main" id="{C094408E-0971-4217-BECF-8BC875451465}"/>
            </a:ext>
          </a:extLst>
        </xdr:cNvPr>
        <xdr:cNvSpPr/>
      </xdr:nvSpPr>
      <xdr:spPr>
        <a:xfrm>
          <a:off x="14649450" y="132911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99695</xdr:rowOff>
    </xdr:from>
    <xdr:ext cx="405130" cy="258445"/>
    <xdr:sp macro="" textlink="">
      <xdr:nvSpPr>
        <xdr:cNvPr id="553" name="【消防施設】&#10;有形固定資産減価償却率該当値テキスト">
          <a:extLst>
            <a:ext uri="{FF2B5EF4-FFF2-40B4-BE49-F238E27FC236}">
              <a16:creationId xmlns:a16="http://schemas.microsoft.com/office/drawing/2014/main" id="{39AD0FDC-1DC3-4563-BDE3-DC6932B49571}"/>
            </a:ext>
          </a:extLst>
        </xdr:cNvPr>
        <xdr:cNvSpPr txBox="1"/>
      </xdr:nvSpPr>
      <xdr:spPr>
        <a:xfrm>
          <a:off x="14738350" y="13148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165100</xdr:rowOff>
    </xdr:from>
    <xdr:to>
      <xdr:col>81</xdr:col>
      <xdr:colOff>101600</xdr:colOff>
      <xdr:row>80</xdr:row>
      <xdr:rowOff>95250</xdr:rowOff>
    </xdr:to>
    <xdr:sp macro="" textlink="">
      <xdr:nvSpPr>
        <xdr:cNvPr id="554" name="楕円 553">
          <a:extLst>
            <a:ext uri="{FF2B5EF4-FFF2-40B4-BE49-F238E27FC236}">
              <a16:creationId xmlns:a16="http://schemas.microsoft.com/office/drawing/2014/main" id="{B635294A-FCBE-4CE8-AEF0-4221730A4912}"/>
            </a:ext>
          </a:extLst>
        </xdr:cNvPr>
        <xdr:cNvSpPr/>
      </xdr:nvSpPr>
      <xdr:spPr>
        <a:xfrm>
          <a:off x="13887450" y="1321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44450</xdr:rowOff>
    </xdr:from>
    <xdr:to>
      <xdr:col>85</xdr:col>
      <xdr:colOff>127000</xdr:colOff>
      <xdr:row>80</xdr:row>
      <xdr:rowOff>127635</xdr:rowOff>
    </xdr:to>
    <xdr:cxnSp macro="">
      <xdr:nvCxnSpPr>
        <xdr:cNvPr id="555" name="直線コネクタ 554">
          <a:extLst>
            <a:ext uri="{FF2B5EF4-FFF2-40B4-BE49-F238E27FC236}">
              <a16:creationId xmlns:a16="http://schemas.microsoft.com/office/drawing/2014/main" id="{240667E8-F224-4B7F-8CB0-5C9F20A5F68E}"/>
            </a:ext>
          </a:extLst>
        </xdr:cNvPr>
        <xdr:cNvCxnSpPr/>
      </xdr:nvCxnSpPr>
      <xdr:spPr>
        <a:xfrm>
          <a:off x="13938250" y="13258800"/>
          <a:ext cx="762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92075</xdr:rowOff>
    </xdr:from>
    <xdr:to>
      <xdr:col>76</xdr:col>
      <xdr:colOff>165100</xdr:colOff>
      <xdr:row>80</xdr:row>
      <xdr:rowOff>22225</xdr:rowOff>
    </xdr:to>
    <xdr:sp macro="" textlink="">
      <xdr:nvSpPr>
        <xdr:cNvPr id="556" name="楕円 555">
          <a:extLst>
            <a:ext uri="{FF2B5EF4-FFF2-40B4-BE49-F238E27FC236}">
              <a16:creationId xmlns:a16="http://schemas.microsoft.com/office/drawing/2014/main" id="{B81E5B3A-6698-4CDC-AB9F-C94587339186}"/>
            </a:ext>
          </a:extLst>
        </xdr:cNvPr>
        <xdr:cNvSpPr/>
      </xdr:nvSpPr>
      <xdr:spPr>
        <a:xfrm>
          <a:off x="13093700" y="13141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143510</xdr:rowOff>
    </xdr:from>
    <xdr:to>
      <xdr:col>81</xdr:col>
      <xdr:colOff>50800</xdr:colOff>
      <xdr:row>80</xdr:row>
      <xdr:rowOff>44450</xdr:rowOff>
    </xdr:to>
    <xdr:cxnSp macro="">
      <xdr:nvCxnSpPr>
        <xdr:cNvPr id="557" name="直線コネクタ 556">
          <a:extLst>
            <a:ext uri="{FF2B5EF4-FFF2-40B4-BE49-F238E27FC236}">
              <a16:creationId xmlns:a16="http://schemas.microsoft.com/office/drawing/2014/main" id="{8C3EBC76-3594-4189-A4CE-148AD2B25265}"/>
            </a:ext>
          </a:extLst>
        </xdr:cNvPr>
        <xdr:cNvCxnSpPr/>
      </xdr:nvCxnSpPr>
      <xdr:spPr>
        <a:xfrm>
          <a:off x="13144500" y="13192760"/>
          <a:ext cx="7937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27940</xdr:rowOff>
    </xdr:from>
    <xdr:to>
      <xdr:col>72</xdr:col>
      <xdr:colOff>38100</xdr:colOff>
      <xdr:row>79</xdr:row>
      <xdr:rowOff>129540</xdr:rowOff>
    </xdr:to>
    <xdr:sp macro="" textlink="">
      <xdr:nvSpPr>
        <xdr:cNvPr id="558" name="楕円 557">
          <a:extLst>
            <a:ext uri="{FF2B5EF4-FFF2-40B4-BE49-F238E27FC236}">
              <a16:creationId xmlns:a16="http://schemas.microsoft.com/office/drawing/2014/main" id="{3EC60CB9-CDE3-4C6B-A393-D3003BF9214D}"/>
            </a:ext>
          </a:extLst>
        </xdr:cNvPr>
        <xdr:cNvSpPr/>
      </xdr:nvSpPr>
      <xdr:spPr>
        <a:xfrm>
          <a:off x="12299950" y="13077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78740</xdr:rowOff>
    </xdr:from>
    <xdr:to>
      <xdr:col>76</xdr:col>
      <xdr:colOff>114300</xdr:colOff>
      <xdr:row>79</xdr:row>
      <xdr:rowOff>143510</xdr:rowOff>
    </xdr:to>
    <xdr:cxnSp macro="">
      <xdr:nvCxnSpPr>
        <xdr:cNvPr id="559" name="直線コネクタ 558">
          <a:extLst>
            <a:ext uri="{FF2B5EF4-FFF2-40B4-BE49-F238E27FC236}">
              <a16:creationId xmlns:a16="http://schemas.microsoft.com/office/drawing/2014/main" id="{78615081-2C5C-4934-87D4-CEB7395B87E6}"/>
            </a:ext>
          </a:extLst>
        </xdr:cNvPr>
        <xdr:cNvCxnSpPr/>
      </xdr:nvCxnSpPr>
      <xdr:spPr>
        <a:xfrm>
          <a:off x="12344400" y="13127990"/>
          <a:ext cx="8001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96520</xdr:rowOff>
    </xdr:from>
    <xdr:to>
      <xdr:col>67</xdr:col>
      <xdr:colOff>101600</xdr:colOff>
      <xdr:row>79</xdr:row>
      <xdr:rowOff>26670</xdr:rowOff>
    </xdr:to>
    <xdr:sp macro="" textlink="">
      <xdr:nvSpPr>
        <xdr:cNvPr id="560" name="楕円 559">
          <a:extLst>
            <a:ext uri="{FF2B5EF4-FFF2-40B4-BE49-F238E27FC236}">
              <a16:creationId xmlns:a16="http://schemas.microsoft.com/office/drawing/2014/main" id="{6F6D8174-327A-4D2E-A830-8F00D360F1BF}"/>
            </a:ext>
          </a:extLst>
        </xdr:cNvPr>
        <xdr:cNvSpPr/>
      </xdr:nvSpPr>
      <xdr:spPr>
        <a:xfrm>
          <a:off x="11487150" y="12980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147320</xdr:rowOff>
    </xdr:from>
    <xdr:to>
      <xdr:col>71</xdr:col>
      <xdr:colOff>177800</xdr:colOff>
      <xdr:row>79</xdr:row>
      <xdr:rowOff>78740</xdr:rowOff>
    </xdr:to>
    <xdr:cxnSp macro="">
      <xdr:nvCxnSpPr>
        <xdr:cNvPr id="561" name="直線コネクタ 560">
          <a:extLst>
            <a:ext uri="{FF2B5EF4-FFF2-40B4-BE49-F238E27FC236}">
              <a16:creationId xmlns:a16="http://schemas.microsoft.com/office/drawing/2014/main" id="{6A5F1D96-3FB4-4908-8F31-BB8E8A270689}"/>
            </a:ext>
          </a:extLst>
        </xdr:cNvPr>
        <xdr:cNvCxnSpPr/>
      </xdr:nvCxnSpPr>
      <xdr:spPr>
        <a:xfrm>
          <a:off x="11537950" y="13031470"/>
          <a:ext cx="8064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32385</xdr:rowOff>
    </xdr:from>
    <xdr:ext cx="405130" cy="258445"/>
    <xdr:sp macro="" textlink="">
      <xdr:nvSpPr>
        <xdr:cNvPr id="562" name="n_1aveValue【消防施設】&#10;有形固定資産減価償却率">
          <a:extLst>
            <a:ext uri="{FF2B5EF4-FFF2-40B4-BE49-F238E27FC236}">
              <a16:creationId xmlns:a16="http://schemas.microsoft.com/office/drawing/2014/main" id="{E0332650-12C3-4B0B-8220-DE71AD62D258}"/>
            </a:ext>
          </a:extLst>
        </xdr:cNvPr>
        <xdr:cNvSpPr txBox="1"/>
      </xdr:nvSpPr>
      <xdr:spPr>
        <a:xfrm>
          <a:off x="13742035" y="13742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0</xdr:rowOff>
    </xdr:from>
    <xdr:ext cx="404495" cy="259080"/>
    <xdr:sp macro="" textlink="">
      <xdr:nvSpPr>
        <xdr:cNvPr id="563" name="n_2aveValue【消防施設】&#10;有形固定資産減価償却率">
          <a:extLst>
            <a:ext uri="{FF2B5EF4-FFF2-40B4-BE49-F238E27FC236}">
              <a16:creationId xmlns:a16="http://schemas.microsoft.com/office/drawing/2014/main" id="{1868EEE7-2448-4039-9C68-CEA42A4D8196}"/>
            </a:ext>
          </a:extLst>
        </xdr:cNvPr>
        <xdr:cNvSpPr txBox="1"/>
      </xdr:nvSpPr>
      <xdr:spPr>
        <a:xfrm>
          <a:off x="12960985" y="13709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106045</xdr:rowOff>
    </xdr:from>
    <xdr:ext cx="404495" cy="259080"/>
    <xdr:sp macro="" textlink="">
      <xdr:nvSpPr>
        <xdr:cNvPr id="564" name="n_3aveValue【消防施設】&#10;有形固定資産減価償却率">
          <a:extLst>
            <a:ext uri="{FF2B5EF4-FFF2-40B4-BE49-F238E27FC236}">
              <a16:creationId xmlns:a16="http://schemas.microsoft.com/office/drawing/2014/main" id="{1B929147-7C37-47E7-B372-E9BFD59F69BC}"/>
            </a:ext>
          </a:extLst>
        </xdr:cNvPr>
        <xdr:cNvSpPr txBox="1"/>
      </xdr:nvSpPr>
      <xdr:spPr>
        <a:xfrm>
          <a:off x="12167235" y="13650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96520</xdr:rowOff>
    </xdr:from>
    <xdr:ext cx="404495" cy="259080"/>
    <xdr:sp macro="" textlink="">
      <xdr:nvSpPr>
        <xdr:cNvPr id="565" name="n_4aveValue【消防施設】&#10;有形固定資産減価償却率">
          <a:extLst>
            <a:ext uri="{FF2B5EF4-FFF2-40B4-BE49-F238E27FC236}">
              <a16:creationId xmlns:a16="http://schemas.microsoft.com/office/drawing/2014/main" id="{2D7CFF76-A04F-4226-93B2-E2B06B9B29FD}"/>
            </a:ext>
          </a:extLst>
        </xdr:cNvPr>
        <xdr:cNvSpPr txBox="1"/>
      </xdr:nvSpPr>
      <xdr:spPr>
        <a:xfrm>
          <a:off x="11354435" y="13641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111760</xdr:rowOff>
    </xdr:from>
    <xdr:ext cx="405130" cy="258445"/>
    <xdr:sp macro="" textlink="">
      <xdr:nvSpPr>
        <xdr:cNvPr id="566" name="n_1mainValue【消防施設】&#10;有形固定資産減価償却率">
          <a:extLst>
            <a:ext uri="{FF2B5EF4-FFF2-40B4-BE49-F238E27FC236}">
              <a16:creationId xmlns:a16="http://schemas.microsoft.com/office/drawing/2014/main" id="{10AB17C5-4F38-4EB7-A765-8210F799F572}"/>
            </a:ext>
          </a:extLst>
        </xdr:cNvPr>
        <xdr:cNvSpPr txBox="1"/>
      </xdr:nvSpPr>
      <xdr:spPr>
        <a:xfrm>
          <a:off x="13742035" y="12995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38735</xdr:rowOff>
    </xdr:from>
    <xdr:ext cx="404495" cy="259080"/>
    <xdr:sp macro="" textlink="">
      <xdr:nvSpPr>
        <xdr:cNvPr id="567" name="n_2mainValue【消防施設】&#10;有形固定資産減価償却率">
          <a:extLst>
            <a:ext uri="{FF2B5EF4-FFF2-40B4-BE49-F238E27FC236}">
              <a16:creationId xmlns:a16="http://schemas.microsoft.com/office/drawing/2014/main" id="{C36FA5CE-B9AA-42CF-8328-8F2E185A6CEE}"/>
            </a:ext>
          </a:extLst>
        </xdr:cNvPr>
        <xdr:cNvSpPr txBox="1"/>
      </xdr:nvSpPr>
      <xdr:spPr>
        <a:xfrm>
          <a:off x="12960985" y="12922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146050</xdr:rowOff>
    </xdr:from>
    <xdr:ext cx="404495" cy="258445"/>
    <xdr:sp macro="" textlink="">
      <xdr:nvSpPr>
        <xdr:cNvPr id="568" name="n_3mainValue【消防施設】&#10;有形固定資産減価償却率">
          <a:extLst>
            <a:ext uri="{FF2B5EF4-FFF2-40B4-BE49-F238E27FC236}">
              <a16:creationId xmlns:a16="http://schemas.microsoft.com/office/drawing/2014/main" id="{36B39BFF-D96A-48B3-9A10-DF1A8AA8B2E9}"/>
            </a:ext>
          </a:extLst>
        </xdr:cNvPr>
        <xdr:cNvSpPr txBox="1"/>
      </xdr:nvSpPr>
      <xdr:spPr>
        <a:xfrm>
          <a:off x="12167235" y="12865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43180</xdr:rowOff>
    </xdr:from>
    <xdr:ext cx="404495" cy="258445"/>
    <xdr:sp macro="" textlink="">
      <xdr:nvSpPr>
        <xdr:cNvPr id="569" name="n_4mainValue【消防施設】&#10;有形固定資産減価償却率">
          <a:extLst>
            <a:ext uri="{FF2B5EF4-FFF2-40B4-BE49-F238E27FC236}">
              <a16:creationId xmlns:a16="http://schemas.microsoft.com/office/drawing/2014/main" id="{BBD43550-8192-4861-AEEC-CC8ACC360A99}"/>
            </a:ext>
          </a:extLst>
        </xdr:cNvPr>
        <xdr:cNvSpPr txBox="1"/>
      </xdr:nvSpPr>
      <xdr:spPr>
        <a:xfrm>
          <a:off x="11354435" y="1276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2894B4BA-282C-4330-8C85-8FDDE9A70A5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468D0B86-E13F-46EE-A39A-21CBF0CC19F1}"/>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AFB37011-CD2F-46E7-A1A6-5151E9E87DFC}"/>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8FB85B2A-4C07-4277-B6CB-FB4EB17359ED}"/>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C5830EC1-0D6E-41DC-B94C-F4EEB8792DCC}"/>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1FA86C2B-5A50-4DC5-8FE3-00884966E33D}"/>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B8CDDB41-8D2B-4D07-A0E2-E8D3FA2CBDE1}"/>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CE0B40E-7707-4104-AF26-EF25C6E2603C}"/>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78" name="テキスト ボックス 577">
          <a:extLst>
            <a:ext uri="{FF2B5EF4-FFF2-40B4-BE49-F238E27FC236}">
              <a16:creationId xmlns:a16="http://schemas.microsoft.com/office/drawing/2014/main" id="{350C820E-F1C1-4DA1-B287-4B5F12A858EA}"/>
            </a:ext>
          </a:extLst>
        </xdr:cNvPr>
        <xdr:cNvSpPr txBox="1"/>
      </xdr:nvSpPr>
      <xdr:spPr>
        <a:xfrm>
          <a:off x="1644015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DBC1858A-CE75-4A24-B93C-4605410BA7E0}"/>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a:extLst>
            <a:ext uri="{FF2B5EF4-FFF2-40B4-BE49-F238E27FC236}">
              <a16:creationId xmlns:a16="http://schemas.microsoft.com/office/drawing/2014/main" id="{A07A6F7D-2C42-4ECB-8172-B4A4081EDA6B}"/>
            </a:ext>
          </a:extLst>
        </xdr:cNvPr>
        <xdr:cNvCxnSpPr/>
      </xdr:nvCxnSpPr>
      <xdr:spPr>
        <a:xfrm>
          <a:off x="164592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581" name="テキスト ボックス 580">
          <a:extLst>
            <a:ext uri="{FF2B5EF4-FFF2-40B4-BE49-F238E27FC236}">
              <a16:creationId xmlns:a16="http://schemas.microsoft.com/office/drawing/2014/main" id="{35184A6D-77BD-41D8-9C14-58BE6351ED3D}"/>
            </a:ext>
          </a:extLst>
        </xdr:cNvPr>
        <xdr:cNvSpPr txBox="1"/>
      </xdr:nvSpPr>
      <xdr:spPr>
        <a:xfrm>
          <a:off x="1604899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a:extLst>
            <a:ext uri="{FF2B5EF4-FFF2-40B4-BE49-F238E27FC236}">
              <a16:creationId xmlns:a16="http://schemas.microsoft.com/office/drawing/2014/main" id="{D9DB679E-28D9-4753-A0F3-34F47730132D}"/>
            </a:ext>
          </a:extLst>
        </xdr:cNvPr>
        <xdr:cNvCxnSpPr/>
      </xdr:nvCxnSpPr>
      <xdr:spPr>
        <a:xfrm>
          <a:off x="164592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583" name="テキスト ボックス 582">
          <a:extLst>
            <a:ext uri="{FF2B5EF4-FFF2-40B4-BE49-F238E27FC236}">
              <a16:creationId xmlns:a16="http://schemas.microsoft.com/office/drawing/2014/main" id="{9204CAB1-86DE-44A9-A932-D8CD1BD45E88}"/>
            </a:ext>
          </a:extLst>
        </xdr:cNvPr>
        <xdr:cNvSpPr txBox="1"/>
      </xdr:nvSpPr>
      <xdr:spPr>
        <a:xfrm>
          <a:off x="16048990" y="1366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a:extLst>
            <a:ext uri="{FF2B5EF4-FFF2-40B4-BE49-F238E27FC236}">
              <a16:creationId xmlns:a16="http://schemas.microsoft.com/office/drawing/2014/main" id="{3A112A16-6754-4993-A965-2BEA0556A4C5}"/>
            </a:ext>
          </a:extLst>
        </xdr:cNvPr>
        <xdr:cNvCxnSpPr/>
      </xdr:nvCxnSpPr>
      <xdr:spPr>
        <a:xfrm>
          <a:off x="164592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585" name="テキスト ボックス 584">
          <a:extLst>
            <a:ext uri="{FF2B5EF4-FFF2-40B4-BE49-F238E27FC236}">
              <a16:creationId xmlns:a16="http://schemas.microsoft.com/office/drawing/2014/main" id="{7EFB0844-FFF1-4359-8449-ADC301DE653A}"/>
            </a:ext>
          </a:extLst>
        </xdr:cNvPr>
        <xdr:cNvSpPr txBox="1"/>
      </xdr:nvSpPr>
      <xdr:spPr>
        <a:xfrm>
          <a:off x="16048990" y="1322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a:extLst>
            <a:ext uri="{FF2B5EF4-FFF2-40B4-BE49-F238E27FC236}">
              <a16:creationId xmlns:a16="http://schemas.microsoft.com/office/drawing/2014/main" id="{91A7890A-D8EA-43B2-96CB-9CB1E3DC7297}"/>
            </a:ext>
          </a:extLst>
        </xdr:cNvPr>
        <xdr:cNvCxnSpPr/>
      </xdr:nvCxnSpPr>
      <xdr:spPr>
        <a:xfrm>
          <a:off x="164592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587" name="テキスト ボックス 586">
          <a:extLst>
            <a:ext uri="{FF2B5EF4-FFF2-40B4-BE49-F238E27FC236}">
              <a16:creationId xmlns:a16="http://schemas.microsoft.com/office/drawing/2014/main" id="{2BC11246-7D04-4A74-AAA2-F510CF5CD576}"/>
            </a:ext>
          </a:extLst>
        </xdr:cNvPr>
        <xdr:cNvSpPr txBox="1"/>
      </xdr:nvSpPr>
      <xdr:spPr>
        <a:xfrm>
          <a:off x="16048990" y="12786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a:extLst>
            <a:ext uri="{FF2B5EF4-FFF2-40B4-BE49-F238E27FC236}">
              <a16:creationId xmlns:a16="http://schemas.microsoft.com/office/drawing/2014/main" id="{5FE9BDA7-20F4-4889-864A-73D673B3B0B0}"/>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89" name="テキスト ボックス 588">
          <a:extLst>
            <a:ext uri="{FF2B5EF4-FFF2-40B4-BE49-F238E27FC236}">
              <a16:creationId xmlns:a16="http://schemas.microsoft.com/office/drawing/2014/main" id="{BADE9A6D-1DC9-45B5-8CFA-3596C8C3DAEB}"/>
            </a:ext>
          </a:extLst>
        </xdr:cNvPr>
        <xdr:cNvSpPr txBox="1"/>
      </xdr:nvSpPr>
      <xdr:spPr>
        <a:xfrm>
          <a:off x="1604899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a:extLst>
            <a:ext uri="{FF2B5EF4-FFF2-40B4-BE49-F238E27FC236}">
              <a16:creationId xmlns:a16="http://schemas.microsoft.com/office/drawing/2014/main" id="{0ABC4953-63EA-4695-96B3-8A1538A943EE}"/>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10795</xdr:rowOff>
    </xdr:to>
    <xdr:cxnSp macro="">
      <xdr:nvCxnSpPr>
        <xdr:cNvPr id="591" name="直線コネクタ 590">
          <a:extLst>
            <a:ext uri="{FF2B5EF4-FFF2-40B4-BE49-F238E27FC236}">
              <a16:creationId xmlns:a16="http://schemas.microsoft.com/office/drawing/2014/main" id="{35DEC8C3-2186-458B-ACE8-A761772D0EAB}"/>
            </a:ext>
          </a:extLst>
        </xdr:cNvPr>
        <xdr:cNvCxnSpPr/>
      </xdr:nvCxnSpPr>
      <xdr:spPr>
        <a:xfrm flipV="1">
          <a:off x="19951065" y="13098780"/>
          <a:ext cx="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592" name="【消防施設】&#10;一人当たり面積最小値テキスト">
          <a:extLst>
            <a:ext uri="{FF2B5EF4-FFF2-40B4-BE49-F238E27FC236}">
              <a16:creationId xmlns:a16="http://schemas.microsoft.com/office/drawing/2014/main" id="{4A697CE7-5620-4E39-B1BE-CDE618390C10}"/>
            </a:ext>
          </a:extLst>
        </xdr:cNvPr>
        <xdr:cNvSpPr txBox="1"/>
      </xdr:nvSpPr>
      <xdr:spPr>
        <a:xfrm>
          <a:off x="19989800" y="14219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593" name="直線コネクタ 592">
          <a:extLst>
            <a:ext uri="{FF2B5EF4-FFF2-40B4-BE49-F238E27FC236}">
              <a16:creationId xmlns:a16="http://schemas.microsoft.com/office/drawing/2014/main" id="{F9BFA8EF-CD20-4E13-A547-5023210F24B2}"/>
            </a:ext>
          </a:extLst>
        </xdr:cNvPr>
        <xdr:cNvCxnSpPr/>
      </xdr:nvCxnSpPr>
      <xdr:spPr>
        <a:xfrm>
          <a:off x="19881850" y="14215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8445"/>
    <xdr:sp macro="" textlink="">
      <xdr:nvSpPr>
        <xdr:cNvPr id="594" name="【消防施設】&#10;一人当たり面積最大値テキスト">
          <a:extLst>
            <a:ext uri="{FF2B5EF4-FFF2-40B4-BE49-F238E27FC236}">
              <a16:creationId xmlns:a16="http://schemas.microsoft.com/office/drawing/2014/main" id="{A34F05AD-B2C9-40CB-AB46-566CB204EF67}"/>
            </a:ext>
          </a:extLst>
        </xdr:cNvPr>
        <xdr:cNvSpPr txBox="1"/>
      </xdr:nvSpPr>
      <xdr:spPr>
        <a:xfrm>
          <a:off x="19989800" y="12886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95" name="直線コネクタ 594">
          <a:extLst>
            <a:ext uri="{FF2B5EF4-FFF2-40B4-BE49-F238E27FC236}">
              <a16:creationId xmlns:a16="http://schemas.microsoft.com/office/drawing/2014/main" id="{50B9CBF4-EBAF-4BCD-A12F-2A1021B42C2E}"/>
            </a:ext>
          </a:extLst>
        </xdr:cNvPr>
        <xdr:cNvCxnSpPr/>
      </xdr:nvCxnSpPr>
      <xdr:spPr>
        <a:xfrm>
          <a:off x="19881850" y="13098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2540</xdr:rowOff>
    </xdr:from>
    <xdr:ext cx="469900" cy="259080"/>
    <xdr:sp macro="" textlink="">
      <xdr:nvSpPr>
        <xdr:cNvPr id="596" name="【消防施設】&#10;一人当たり面積平均値テキスト">
          <a:extLst>
            <a:ext uri="{FF2B5EF4-FFF2-40B4-BE49-F238E27FC236}">
              <a16:creationId xmlns:a16="http://schemas.microsoft.com/office/drawing/2014/main" id="{7E9DD2B0-DCA4-4CD4-9806-E36CB1ACD4E8}"/>
            </a:ext>
          </a:extLst>
        </xdr:cNvPr>
        <xdr:cNvSpPr txBox="1"/>
      </xdr:nvSpPr>
      <xdr:spPr>
        <a:xfrm>
          <a:off x="19989800" y="13877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24130</xdr:rowOff>
    </xdr:from>
    <xdr:to>
      <xdr:col>116</xdr:col>
      <xdr:colOff>114300</xdr:colOff>
      <xdr:row>84</xdr:row>
      <xdr:rowOff>125730</xdr:rowOff>
    </xdr:to>
    <xdr:sp macro="" textlink="">
      <xdr:nvSpPr>
        <xdr:cNvPr id="597" name="フローチャート: 判断 596">
          <a:extLst>
            <a:ext uri="{FF2B5EF4-FFF2-40B4-BE49-F238E27FC236}">
              <a16:creationId xmlns:a16="http://schemas.microsoft.com/office/drawing/2014/main" id="{172E4DB0-42B3-43FA-9DBB-6289D882B70B}"/>
            </a:ext>
          </a:extLst>
        </xdr:cNvPr>
        <xdr:cNvSpPr/>
      </xdr:nvSpPr>
      <xdr:spPr>
        <a:xfrm>
          <a:off x="19900900" y="1389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19050</xdr:rowOff>
    </xdr:from>
    <xdr:to>
      <xdr:col>112</xdr:col>
      <xdr:colOff>38100</xdr:colOff>
      <xdr:row>84</xdr:row>
      <xdr:rowOff>120650</xdr:rowOff>
    </xdr:to>
    <xdr:sp macro="" textlink="">
      <xdr:nvSpPr>
        <xdr:cNvPr id="598" name="フローチャート: 判断 597">
          <a:extLst>
            <a:ext uri="{FF2B5EF4-FFF2-40B4-BE49-F238E27FC236}">
              <a16:creationId xmlns:a16="http://schemas.microsoft.com/office/drawing/2014/main" id="{22D86853-950B-42A5-886A-47C36BF1FE5D}"/>
            </a:ext>
          </a:extLst>
        </xdr:cNvPr>
        <xdr:cNvSpPr/>
      </xdr:nvSpPr>
      <xdr:spPr>
        <a:xfrm>
          <a:off x="19157950" y="1389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29210</xdr:rowOff>
    </xdr:from>
    <xdr:to>
      <xdr:col>107</xdr:col>
      <xdr:colOff>101600</xdr:colOff>
      <xdr:row>84</xdr:row>
      <xdr:rowOff>130175</xdr:rowOff>
    </xdr:to>
    <xdr:sp macro="" textlink="">
      <xdr:nvSpPr>
        <xdr:cNvPr id="599" name="フローチャート: 判断 598">
          <a:extLst>
            <a:ext uri="{FF2B5EF4-FFF2-40B4-BE49-F238E27FC236}">
              <a16:creationId xmlns:a16="http://schemas.microsoft.com/office/drawing/2014/main" id="{BA5B05B3-3687-4D44-9870-71731AD786E7}"/>
            </a:ext>
          </a:extLst>
        </xdr:cNvPr>
        <xdr:cNvSpPr/>
      </xdr:nvSpPr>
      <xdr:spPr>
        <a:xfrm>
          <a:off x="18345150" y="13903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14605</xdr:rowOff>
    </xdr:from>
    <xdr:to>
      <xdr:col>102</xdr:col>
      <xdr:colOff>165100</xdr:colOff>
      <xdr:row>84</xdr:row>
      <xdr:rowOff>116205</xdr:rowOff>
    </xdr:to>
    <xdr:sp macro="" textlink="">
      <xdr:nvSpPr>
        <xdr:cNvPr id="600" name="フローチャート: 判断 599">
          <a:extLst>
            <a:ext uri="{FF2B5EF4-FFF2-40B4-BE49-F238E27FC236}">
              <a16:creationId xmlns:a16="http://schemas.microsoft.com/office/drawing/2014/main" id="{AE6DC38D-5411-4E9D-BC2C-83450568B771}"/>
            </a:ext>
          </a:extLst>
        </xdr:cNvPr>
        <xdr:cNvSpPr/>
      </xdr:nvSpPr>
      <xdr:spPr>
        <a:xfrm>
          <a:off x="17551400"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167640</xdr:rowOff>
    </xdr:from>
    <xdr:to>
      <xdr:col>98</xdr:col>
      <xdr:colOff>38100</xdr:colOff>
      <xdr:row>84</xdr:row>
      <xdr:rowOff>97790</xdr:rowOff>
    </xdr:to>
    <xdr:sp macro="" textlink="">
      <xdr:nvSpPr>
        <xdr:cNvPr id="601" name="フローチャート: 判断 600">
          <a:extLst>
            <a:ext uri="{FF2B5EF4-FFF2-40B4-BE49-F238E27FC236}">
              <a16:creationId xmlns:a16="http://schemas.microsoft.com/office/drawing/2014/main" id="{86573354-1D16-48BA-8828-2045F7B5E2F0}"/>
            </a:ext>
          </a:extLst>
        </xdr:cNvPr>
        <xdr:cNvSpPr/>
      </xdr:nvSpPr>
      <xdr:spPr>
        <a:xfrm>
          <a:off x="16757650" y="1387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02" name="テキスト ボックス 601">
          <a:extLst>
            <a:ext uri="{FF2B5EF4-FFF2-40B4-BE49-F238E27FC236}">
              <a16:creationId xmlns:a16="http://schemas.microsoft.com/office/drawing/2014/main" id="{976B206E-AEA0-4F7E-8380-8FB05B7F71BA}"/>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03" name="テキスト ボックス 602">
          <a:extLst>
            <a:ext uri="{FF2B5EF4-FFF2-40B4-BE49-F238E27FC236}">
              <a16:creationId xmlns:a16="http://schemas.microsoft.com/office/drawing/2014/main" id="{05824D5A-0471-4BBA-A016-133C3DB15360}"/>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04" name="テキスト ボックス 603">
          <a:extLst>
            <a:ext uri="{FF2B5EF4-FFF2-40B4-BE49-F238E27FC236}">
              <a16:creationId xmlns:a16="http://schemas.microsoft.com/office/drawing/2014/main" id="{24C014EE-4C00-413F-9FF9-9E2E00CB90C2}"/>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05" name="テキスト ボックス 604">
          <a:extLst>
            <a:ext uri="{FF2B5EF4-FFF2-40B4-BE49-F238E27FC236}">
              <a16:creationId xmlns:a16="http://schemas.microsoft.com/office/drawing/2014/main" id="{91C84EB9-E06F-4C92-867D-CD6E2B341315}"/>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06" name="テキスト ボックス 605">
          <a:extLst>
            <a:ext uri="{FF2B5EF4-FFF2-40B4-BE49-F238E27FC236}">
              <a16:creationId xmlns:a16="http://schemas.microsoft.com/office/drawing/2014/main" id="{2211888C-72AC-4924-B7E2-11CD069736D7}"/>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30480</xdr:rowOff>
    </xdr:from>
    <xdr:to>
      <xdr:col>116</xdr:col>
      <xdr:colOff>114300</xdr:colOff>
      <xdr:row>83</xdr:row>
      <xdr:rowOff>132080</xdr:rowOff>
    </xdr:to>
    <xdr:sp macro="" textlink="">
      <xdr:nvSpPr>
        <xdr:cNvPr id="607" name="楕円 606">
          <a:extLst>
            <a:ext uri="{FF2B5EF4-FFF2-40B4-BE49-F238E27FC236}">
              <a16:creationId xmlns:a16="http://schemas.microsoft.com/office/drawing/2014/main" id="{6D80FBF4-493D-4EA2-9525-930601622F07}"/>
            </a:ext>
          </a:extLst>
        </xdr:cNvPr>
        <xdr:cNvSpPr/>
      </xdr:nvSpPr>
      <xdr:spPr>
        <a:xfrm>
          <a:off x="19900900" y="137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53340</xdr:rowOff>
    </xdr:from>
    <xdr:ext cx="469900" cy="258445"/>
    <xdr:sp macro="" textlink="">
      <xdr:nvSpPr>
        <xdr:cNvPr id="608" name="【消防施設】&#10;一人当たり面積該当値テキスト">
          <a:extLst>
            <a:ext uri="{FF2B5EF4-FFF2-40B4-BE49-F238E27FC236}">
              <a16:creationId xmlns:a16="http://schemas.microsoft.com/office/drawing/2014/main" id="{5C404D84-6635-49F4-9431-30270E427536}"/>
            </a:ext>
          </a:extLst>
        </xdr:cNvPr>
        <xdr:cNvSpPr txBox="1"/>
      </xdr:nvSpPr>
      <xdr:spPr>
        <a:xfrm>
          <a:off x="19989800" y="13597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30480</xdr:rowOff>
    </xdr:from>
    <xdr:to>
      <xdr:col>112</xdr:col>
      <xdr:colOff>38100</xdr:colOff>
      <xdr:row>83</xdr:row>
      <xdr:rowOff>132080</xdr:rowOff>
    </xdr:to>
    <xdr:sp macro="" textlink="">
      <xdr:nvSpPr>
        <xdr:cNvPr id="609" name="楕円 608">
          <a:extLst>
            <a:ext uri="{FF2B5EF4-FFF2-40B4-BE49-F238E27FC236}">
              <a16:creationId xmlns:a16="http://schemas.microsoft.com/office/drawing/2014/main" id="{93CECC22-2A17-4A6F-A55D-81EADFBEF404}"/>
            </a:ext>
          </a:extLst>
        </xdr:cNvPr>
        <xdr:cNvSpPr/>
      </xdr:nvSpPr>
      <xdr:spPr>
        <a:xfrm>
          <a:off x="19157950" y="13740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81280</xdr:rowOff>
    </xdr:from>
    <xdr:to>
      <xdr:col>116</xdr:col>
      <xdr:colOff>63500</xdr:colOff>
      <xdr:row>83</xdr:row>
      <xdr:rowOff>81280</xdr:rowOff>
    </xdr:to>
    <xdr:cxnSp macro="">
      <xdr:nvCxnSpPr>
        <xdr:cNvPr id="610" name="直線コネクタ 609">
          <a:extLst>
            <a:ext uri="{FF2B5EF4-FFF2-40B4-BE49-F238E27FC236}">
              <a16:creationId xmlns:a16="http://schemas.microsoft.com/office/drawing/2014/main" id="{79EF7A8E-B9CD-4708-852C-1BDFE7E9CBCE}"/>
            </a:ext>
          </a:extLst>
        </xdr:cNvPr>
        <xdr:cNvCxnSpPr/>
      </xdr:nvCxnSpPr>
      <xdr:spPr>
        <a:xfrm>
          <a:off x="19202400" y="137909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11" name="楕円 610">
          <a:extLst>
            <a:ext uri="{FF2B5EF4-FFF2-40B4-BE49-F238E27FC236}">
              <a16:creationId xmlns:a16="http://schemas.microsoft.com/office/drawing/2014/main" id="{536D68C8-248B-4609-AFF3-884EDFF54F73}"/>
            </a:ext>
          </a:extLst>
        </xdr:cNvPr>
        <xdr:cNvSpPr/>
      </xdr:nvSpPr>
      <xdr:spPr>
        <a:xfrm>
          <a:off x="1834515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81280</xdr:rowOff>
    </xdr:from>
    <xdr:to>
      <xdr:col>111</xdr:col>
      <xdr:colOff>177800</xdr:colOff>
      <xdr:row>83</xdr:row>
      <xdr:rowOff>95250</xdr:rowOff>
    </xdr:to>
    <xdr:cxnSp macro="">
      <xdr:nvCxnSpPr>
        <xdr:cNvPr id="612" name="直線コネクタ 611">
          <a:extLst>
            <a:ext uri="{FF2B5EF4-FFF2-40B4-BE49-F238E27FC236}">
              <a16:creationId xmlns:a16="http://schemas.microsoft.com/office/drawing/2014/main" id="{57EF7744-28AE-43F4-A6AD-F4DA00124872}"/>
            </a:ext>
          </a:extLst>
        </xdr:cNvPr>
        <xdr:cNvCxnSpPr/>
      </xdr:nvCxnSpPr>
      <xdr:spPr>
        <a:xfrm flipV="1">
          <a:off x="18395950" y="1379093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40640</xdr:rowOff>
    </xdr:from>
    <xdr:to>
      <xdr:col>102</xdr:col>
      <xdr:colOff>165100</xdr:colOff>
      <xdr:row>83</xdr:row>
      <xdr:rowOff>141605</xdr:rowOff>
    </xdr:to>
    <xdr:sp macro="" textlink="">
      <xdr:nvSpPr>
        <xdr:cNvPr id="613" name="楕円 612">
          <a:extLst>
            <a:ext uri="{FF2B5EF4-FFF2-40B4-BE49-F238E27FC236}">
              <a16:creationId xmlns:a16="http://schemas.microsoft.com/office/drawing/2014/main" id="{C0CFA25D-60C0-4BCD-BF4F-7F55502BF51E}"/>
            </a:ext>
          </a:extLst>
        </xdr:cNvPr>
        <xdr:cNvSpPr/>
      </xdr:nvSpPr>
      <xdr:spPr>
        <a:xfrm>
          <a:off x="17551400" y="13750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90805</xdr:rowOff>
    </xdr:from>
    <xdr:to>
      <xdr:col>107</xdr:col>
      <xdr:colOff>50800</xdr:colOff>
      <xdr:row>83</xdr:row>
      <xdr:rowOff>95250</xdr:rowOff>
    </xdr:to>
    <xdr:cxnSp macro="">
      <xdr:nvCxnSpPr>
        <xdr:cNvPr id="614" name="直線コネクタ 613">
          <a:extLst>
            <a:ext uri="{FF2B5EF4-FFF2-40B4-BE49-F238E27FC236}">
              <a16:creationId xmlns:a16="http://schemas.microsoft.com/office/drawing/2014/main" id="{4994CBAF-5F74-44E3-B9D6-B0F7C44083CC}"/>
            </a:ext>
          </a:extLst>
        </xdr:cNvPr>
        <xdr:cNvCxnSpPr/>
      </xdr:nvCxnSpPr>
      <xdr:spPr>
        <a:xfrm>
          <a:off x="17602200" y="1380045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615" name="楕円 614">
          <a:extLst>
            <a:ext uri="{FF2B5EF4-FFF2-40B4-BE49-F238E27FC236}">
              <a16:creationId xmlns:a16="http://schemas.microsoft.com/office/drawing/2014/main" id="{8A29946A-8798-4E0E-A232-AF58A15BEE79}"/>
            </a:ext>
          </a:extLst>
        </xdr:cNvPr>
        <xdr:cNvSpPr/>
      </xdr:nvSpPr>
      <xdr:spPr>
        <a:xfrm>
          <a:off x="16757650" y="13708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90805</xdr:rowOff>
    </xdr:to>
    <xdr:cxnSp macro="">
      <xdr:nvCxnSpPr>
        <xdr:cNvPr id="616" name="直線コネクタ 615">
          <a:extLst>
            <a:ext uri="{FF2B5EF4-FFF2-40B4-BE49-F238E27FC236}">
              <a16:creationId xmlns:a16="http://schemas.microsoft.com/office/drawing/2014/main" id="{F9C836F2-8261-42DA-B825-E2E1E6E82EE3}"/>
            </a:ext>
          </a:extLst>
        </xdr:cNvPr>
        <xdr:cNvCxnSpPr/>
      </xdr:nvCxnSpPr>
      <xdr:spPr>
        <a:xfrm>
          <a:off x="16802100" y="13759180"/>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111760</xdr:rowOff>
    </xdr:from>
    <xdr:ext cx="469900" cy="258445"/>
    <xdr:sp macro="" textlink="">
      <xdr:nvSpPr>
        <xdr:cNvPr id="617" name="n_1aveValue【消防施設】&#10;一人当たり面積">
          <a:extLst>
            <a:ext uri="{FF2B5EF4-FFF2-40B4-BE49-F238E27FC236}">
              <a16:creationId xmlns:a16="http://schemas.microsoft.com/office/drawing/2014/main" id="{177C0495-B3FB-49E8-87B1-2B59C795F89C}"/>
            </a:ext>
          </a:extLst>
        </xdr:cNvPr>
        <xdr:cNvSpPr txBox="1"/>
      </xdr:nvSpPr>
      <xdr:spPr>
        <a:xfrm>
          <a:off x="18980150" y="13986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121285</xdr:rowOff>
    </xdr:from>
    <xdr:ext cx="469265" cy="258445"/>
    <xdr:sp macro="" textlink="">
      <xdr:nvSpPr>
        <xdr:cNvPr id="618" name="n_2aveValue【消防施設】&#10;一人当たり面積">
          <a:extLst>
            <a:ext uri="{FF2B5EF4-FFF2-40B4-BE49-F238E27FC236}">
              <a16:creationId xmlns:a16="http://schemas.microsoft.com/office/drawing/2014/main" id="{8186DC84-FDBD-4494-8266-09AD051E8BE1}"/>
            </a:ext>
          </a:extLst>
        </xdr:cNvPr>
        <xdr:cNvSpPr txBox="1"/>
      </xdr:nvSpPr>
      <xdr:spPr>
        <a:xfrm>
          <a:off x="18180050" y="1399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107315</xdr:rowOff>
    </xdr:from>
    <xdr:ext cx="469265" cy="259080"/>
    <xdr:sp macro="" textlink="">
      <xdr:nvSpPr>
        <xdr:cNvPr id="619" name="n_3aveValue【消防施設】&#10;一人当たり面積">
          <a:extLst>
            <a:ext uri="{FF2B5EF4-FFF2-40B4-BE49-F238E27FC236}">
              <a16:creationId xmlns:a16="http://schemas.microsoft.com/office/drawing/2014/main" id="{82BDBB90-550F-4870-8BDE-5928F491B163}"/>
            </a:ext>
          </a:extLst>
        </xdr:cNvPr>
        <xdr:cNvSpPr txBox="1"/>
      </xdr:nvSpPr>
      <xdr:spPr>
        <a:xfrm>
          <a:off x="17386300" y="13982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88900</xdr:rowOff>
    </xdr:from>
    <xdr:ext cx="469265" cy="258445"/>
    <xdr:sp macro="" textlink="">
      <xdr:nvSpPr>
        <xdr:cNvPr id="620" name="n_4aveValue【消防施設】&#10;一人当たり面積">
          <a:extLst>
            <a:ext uri="{FF2B5EF4-FFF2-40B4-BE49-F238E27FC236}">
              <a16:creationId xmlns:a16="http://schemas.microsoft.com/office/drawing/2014/main" id="{876C58BC-0401-4D81-A7D3-D4CF5F0ADA97}"/>
            </a:ext>
          </a:extLst>
        </xdr:cNvPr>
        <xdr:cNvSpPr txBox="1"/>
      </xdr:nvSpPr>
      <xdr:spPr>
        <a:xfrm>
          <a:off x="16592550" y="13963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148590</xdr:rowOff>
    </xdr:from>
    <xdr:ext cx="469900" cy="259080"/>
    <xdr:sp macro="" textlink="">
      <xdr:nvSpPr>
        <xdr:cNvPr id="621" name="n_1mainValue【消防施設】&#10;一人当たり面積">
          <a:extLst>
            <a:ext uri="{FF2B5EF4-FFF2-40B4-BE49-F238E27FC236}">
              <a16:creationId xmlns:a16="http://schemas.microsoft.com/office/drawing/2014/main" id="{2CD6905A-7F9D-4989-A973-183C7DB2BD34}"/>
            </a:ext>
          </a:extLst>
        </xdr:cNvPr>
        <xdr:cNvSpPr txBox="1"/>
      </xdr:nvSpPr>
      <xdr:spPr>
        <a:xfrm>
          <a:off x="18980150" y="1352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162560</xdr:rowOff>
    </xdr:from>
    <xdr:ext cx="469265" cy="259080"/>
    <xdr:sp macro="" textlink="">
      <xdr:nvSpPr>
        <xdr:cNvPr id="622" name="n_2mainValue【消防施設】&#10;一人当たり面積">
          <a:extLst>
            <a:ext uri="{FF2B5EF4-FFF2-40B4-BE49-F238E27FC236}">
              <a16:creationId xmlns:a16="http://schemas.microsoft.com/office/drawing/2014/main" id="{0F72B63B-1242-4A33-B881-901DC5C0C845}"/>
            </a:ext>
          </a:extLst>
        </xdr:cNvPr>
        <xdr:cNvSpPr txBox="1"/>
      </xdr:nvSpPr>
      <xdr:spPr>
        <a:xfrm>
          <a:off x="18180050" y="13542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158115</xdr:rowOff>
    </xdr:from>
    <xdr:ext cx="469265" cy="258445"/>
    <xdr:sp macro="" textlink="">
      <xdr:nvSpPr>
        <xdr:cNvPr id="623" name="n_3mainValue【消防施設】&#10;一人当たり面積">
          <a:extLst>
            <a:ext uri="{FF2B5EF4-FFF2-40B4-BE49-F238E27FC236}">
              <a16:creationId xmlns:a16="http://schemas.microsoft.com/office/drawing/2014/main" id="{288004E7-5B36-4B59-9761-08B2E117D9C8}"/>
            </a:ext>
          </a:extLst>
        </xdr:cNvPr>
        <xdr:cNvSpPr txBox="1"/>
      </xdr:nvSpPr>
      <xdr:spPr>
        <a:xfrm>
          <a:off x="17386300" y="13537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116840</xdr:rowOff>
    </xdr:from>
    <xdr:ext cx="469265" cy="259080"/>
    <xdr:sp macro="" textlink="">
      <xdr:nvSpPr>
        <xdr:cNvPr id="624" name="n_4mainValue【消防施設】&#10;一人当たり面積">
          <a:extLst>
            <a:ext uri="{FF2B5EF4-FFF2-40B4-BE49-F238E27FC236}">
              <a16:creationId xmlns:a16="http://schemas.microsoft.com/office/drawing/2014/main" id="{EABED851-705C-407B-95E4-163CAB485EE8}"/>
            </a:ext>
          </a:extLst>
        </xdr:cNvPr>
        <xdr:cNvSpPr txBox="1"/>
      </xdr:nvSpPr>
      <xdr:spPr>
        <a:xfrm>
          <a:off x="16592550" y="13496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A7ACD622-647D-4043-81B0-9A9B1FF8F6D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AAE87DC4-12C8-4268-9404-9BD421843D67}"/>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99B675B6-FDED-4113-A603-6CDE853DF3F7}"/>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CC8C04A3-8380-4167-9F02-53EA826BB8E0}"/>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BE2DE1C2-5A69-414E-8865-96E62ACC3294}"/>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2015E1FE-FE4A-4A48-B284-28C56F168734}"/>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3C3BF4CD-DD2E-4931-B71C-AC80786C9B5B}"/>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64D50B52-D872-48F2-BC7E-E8138D890EF2}"/>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33" name="テキスト ボックス 632">
          <a:extLst>
            <a:ext uri="{FF2B5EF4-FFF2-40B4-BE49-F238E27FC236}">
              <a16:creationId xmlns:a16="http://schemas.microsoft.com/office/drawing/2014/main" id="{1E484D26-FA90-40FC-B774-D335095A89E6}"/>
            </a:ext>
          </a:extLst>
        </xdr:cNvPr>
        <xdr:cNvSpPr txBox="1"/>
      </xdr:nvSpPr>
      <xdr:spPr>
        <a:xfrm>
          <a:off x="11169650"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DDA49492-087B-4B2C-A9D5-8875FB8815D7}"/>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35" name="テキスト ボックス 634">
          <a:extLst>
            <a:ext uri="{FF2B5EF4-FFF2-40B4-BE49-F238E27FC236}">
              <a16:creationId xmlns:a16="http://schemas.microsoft.com/office/drawing/2014/main" id="{7F014AB0-D75D-4B43-82EF-F25585BAABE2}"/>
            </a:ext>
          </a:extLst>
        </xdr:cNvPr>
        <xdr:cNvSpPr txBox="1"/>
      </xdr:nvSpPr>
      <xdr:spPr>
        <a:xfrm>
          <a:off x="107975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6" name="直線コネクタ 635">
          <a:extLst>
            <a:ext uri="{FF2B5EF4-FFF2-40B4-BE49-F238E27FC236}">
              <a16:creationId xmlns:a16="http://schemas.microsoft.com/office/drawing/2014/main" id="{6F67196A-D6DC-41BE-B165-7190FB8002AF}"/>
            </a:ext>
          </a:extLst>
        </xdr:cNvPr>
        <xdr:cNvCxnSpPr/>
      </xdr:nvCxnSpPr>
      <xdr:spPr>
        <a:xfrm>
          <a:off x="11207750" y="1809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37" name="テキスト ボックス 636">
          <a:extLst>
            <a:ext uri="{FF2B5EF4-FFF2-40B4-BE49-F238E27FC236}">
              <a16:creationId xmlns:a16="http://schemas.microsoft.com/office/drawing/2014/main" id="{1F746CAC-AE45-423E-9E30-A6FD9E4B8719}"/>
            </a:ext>
          </a:extLst>
        </xdr:cNvPr>
        <xdr:cNvSpPr txBox="1"/>
      </xdr:nvSpPr>
      <xdr:spPr>
        <a:xfrm>
          <a:off x="107975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8" name="直線コネクタ 637">
          <a:extLst>
            <a:ext uri="{FF2B5EF4-FFF2-40B4-BE49-F238E27FC236}">
              <a16:creationId xmlns:a16="http://schemas.microsoft.com/office/drawing/2014/main" id="{463293BA-4DA0-41BE-ADE9-C78B6C0A9DEC}"/>
            </a:ext>
          </a:extLst>
        </xdr:cNvPr>
        <xdr:cNvCxnSpPr/>
      </xdr:nvCxnSpPr>
      <xdr:spPr>
        <a:xfrm>
          <a:off x="11207750" y="17716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639" name="テキスト ボックス 638">
          <a:extLst>
            <a:ext uri="{FF2B5EF4-FFF2-40B4-BE49-F238E27FC236}">
              <a16:creationId xmlns:a16="http://schemas.microsoft.com/office/drawing/2014/main" id="{0B5D4F06-9B4A-4835-B945-81D21ED47B08}"/>
            </a:ext>
          </a:extLst>
        </xdr:cNvPr>
        <xdr:cNvSpPr txBox="1"/>
      </xdr:nvSpPr>
      <xdr:spPr>
        <a:xfrm>
          <a:off x="10842625"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0" name="直線コネクタ 639">
          <a:extLst>
            <a:ext uri="{FF2B5EF4-FFF2-40B4-BE49-F238E27FC236}">
              <a16:creationId xmlns:a16="http://schemas.microsoft.com/office/drawing/2014/main" id="{0AF2A3A6-B4FF-4A7E-8DE2-5EF5C17966E5}"/>
            </a:ext>
          </a:extLst>
        </xdr:cNvPr>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41" name="テキスト ボックス 640">
          <a:extLst>
            <a:ext uri="{FF2B5EF4-FFF2-40B4-BE49-F238E27FC236}">
              <a16:creationId xmlns:a16="http://schemas.microsoft.com/office/drawing/2014/main" id="{967EE953-D01A-4378-854E-0679949CBC42}"/>
            </a:ext>
          </a:extLst>
        </xdr:cNvPr>
        <xdr:cNvSpPr txBox="1"/>
      </xdr:nvSpPr>
      <xdr:spPr>
        <a:xfrm>
          <a:off x="108426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2" name="直線コネクタ 641">
          <a:extLst>
            <a:ext uri="{FF2B5EF4-FFF2-40B4-BE49-F238E27FC236}">
              <a16:creationId xmlns:a16="http://schemas.microsoft.com/office/drawing/2014/main" id="{297B6262-D7B5-4434-9594-EF6DD6F66F5E}"/>
            </a:ext>
          </a:extLst>
        </xdr:cNvPr>
        <xdr:cNvCxnSpPr/>
      </xdr:nvCxnSpPr>
      <xdr:spPr>
        <a:xfrm>
          <a:off x="11207750" y="1695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43" name="テキスト ボックス 642">
          <a:extLst>
            <a:ext uri="{FF2B5EF4-FFF2-40B4-BE49-F238E27FC236}">
              <a16:creationId xmlns:a16="http://schemas.microsoft.com/office/drawing/2014/main" id="{4F36F28A-4FB8-4241-A3D9-1CA4A87AF3CE}"/>
            </a:ext>
          </a:extLst>
        </xdr:cNvPr>
        <xdr:cNvSpPr txBox="1"/>
      </xdr:nvSpPr>
      <xdr:spPr>
        <a:xfrm>
          <a:off x="108426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4" name="直線コネクタ 643">
          <a:extLst>
            <a:ext uri="{FF2B5EF4-FFF2-40B4-BE49-F238E27FC236}">
              <a16:creationId xmlns:a16="http://schemas.microsoft.com/office/drawing/2014/main" id="{749FACFA-D663-4CA9-9C76-FF67D4E448D7}"/>
            </a:ext>
          </a:extLst>
        </xdr:cNvPr>
        <xdr:cNvCxnSpPr/>
      </xdr:nvCxnSpPr>
      <xdr:spPr>
        <a:xfrm>
          <a:off x="11207750" y="1657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8455" cy="258445"/>
    <xdr:sp macro="" textlink="">
      <xdr:nvSpPr>
        <xdr:cNvPr id="645" name="テキスト ボックス 644">
          <a:extLst>
            <a:ext uri="{FF2B5EF4-FFF2-40B4-BE49-F238E27FC236}">
              <a16:creationId xmlns:a16="http://schemas.microsoft.com/office/drawing/2014/main" id="{6F956046-CD1E-4C6E-8FAF-893F7238AA0B}"/>
            </a:ext>
          </a:extLst>
        </xdr:cNvPr>
        <xdr:cNvSpPr txBox="1"/>
      </xdr:nvSpPr>
      <xdr:spPr>
        <a:xfrm>
          <a:off x="10906760" y="164312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a:extLst>
            <a:ext uri="{FF2B5EF4-FFF2-40B4-BE49-F238E27FC236}">
              <a16:creationId xmlns:a16="http://schemas.microsoft.com/office/drawing/2014/main" id="{A5CED12D-EE79-4E19-BBF3-42F0FE2449EE}"/>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a:extLst>
            <a:ext uri="{FF2B5EF4-FFF2-40B4-BE49-F238E27FC236}">
              <a16:creationId xmlns:a16="http://schemas.microsoft.com/office/drawing/2014/main" id="{7274136B-679D-4CC7-956D-5C463A2B2FD6}"/>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648" name="直線コネクタ 647">
          <a:extLst>
            <a:ext uri="{FF2B5EF4-FFF2-40B4-BE49-F238E27FC236}">
              <a16:creationId xmlns:a16="http://schemas.microsoft.com/office/drawing/2014/main" id="{6EAD002F-1399-4FB4-ACD7-E2617D2BF0E9}"/>
            </a:ext>
          </a:extLst>
        </xdr:cNvPr>
        <xdr:cNvCxnSpPr/>
      </xdr:nvCxnSpPr>
      <xdr:spPr>
        <a:xfrm flipV="1">
          <a:off x="14699615"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649" name="【庁舎】&#10;有形固定資産減価償却率最小値テキスト">
          <a:extLst>
            <a:ext uri="{FF2B5EF4-FFF2-40B4-BE49-F238E27FC236}">
              <a16:creationId xmlns:a16="http://schemas.microsoft.com/office/drawing/2014/main" id="{A4B27481-1E76-4818-B731-76538AD8F6CF}"/>
            </a:ext>
          </a:extLst>
        </xdr:cNvPr>
        <xdr:cNvSpPr txBox="1"/>
      </xdr:nvSpPr>
      <xdr:spPr>
        <a:xfrm>
          <a:off x="14738350" y="1784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0" name="直線コネクタ 649">
          <a:extLst>
            <a:ext uri="{FF2B5EF4-FFF2-40B4-BE49-F238E27FC236}">
              <a16:creationId xmlns:a16="http://schemas.microsoft.com/office/drawing/2014/main" id="{E210E8FD-29C3-429E-9696-A3BC1FDCD879}"/>
            </a:ext>
          </a:extLst>
        </xdr:cNvPr>
        <xdr:cNvCxnSpPr/>
      </xdr:nvCxnSpPr>
      <xdr:spPr>
        <a:xfrm>
          <a:off x="14611350" y="17843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651" name="【庁舎】&#10;有形固定資産減価償却率最大値テキスト">
          <a:extLst>
            <a:ext uri="{FF2B5EF4-FFF2-40B4-BE49-F238E27FC236}">
              <a16:creationId xmlns:a16="http://schemas.microsoft.com/office/drawing/2014/main" id="{BAF0679F-3DD4-4174-A681-F0970EB11F72}"/>
            </a:ext>
          </a:extLst>
        </xdr:cNvPr>
        <xdr:cNvSpPr txBox="1"/>
      </xdr:nvSpPr>
      <xdr:spPr>
        <a:xfrm>
          <a:off x="14738350" y="163487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2" name="直線コネクタ 651">
          <a:extLst>
            <a:ext uri="{FF2B5EF4-FFF2-40B4-BE49-F238E27FC236}">
              <a16:creationId xmlns:a16="http://schemas.microsoft.com/office/drawing/2014/main" id="{4673F906-1E8F-4015-9FB7-864093700AB4}"/>
            </a:ext>
          </a:extLst>
        </xdr:cNvPr>
        <xdr:cNvCxnSpPr/>
      </xdr:nvCxnSpPr>
      <xdr:spPr>
        <a:xfrm>
          <a:off x="14611350" y="16573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142240</xdr:rowOff>
    </xdr:from>
    <xdr:ext cx="405130" cy="259080"/>
    <xdr:sp macro="" textlink="">
      <xdr:nvSpPr>
        <xdr:cNvPr id="653" name="【庁舎】&#10;有形固定資産減価償却率平均値テキスト">
          <a:extLst>
            <a:ext uri="{FF2B5EF4-FFF2-40B4-BE49-F238E27FC236}">
              <a16:creationId xmlns:a16="http://schemas.microsoft.com/office/drawing/2014/main" id="{32610FBF-9472-48DA-A4A4-448FD31CCAE0}"/>
            </a:ext>
          </a:extLst>
        </xdr:cNvPr>
        <xdr:cNvSpPr txBox="1"/>
      </xdr:nvSpPr>
      <xdr:spPr>
        <a:xfrm>
          <a:off x="14738350" y="17058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54" name="フローチャート: 判断 653">
          <a:extLst>
            <a:ext uri="{FF2B5EF4-FFF2-40B4-BE49-F238E27FC236}">
              <a16:creationId xmlns:a16="http://schemas.microsoft.com/office/drawing/2014/main" id="{0F2A984C-BD3F-4733-9F77-E3DB81968488}"/>
            </a:ext>
          </a:extLst>
        </xdr:cNvPr>
        <xdr:cNvSpPr/>
      </xdr:nvSpPr>
      <xdr:spPr>
        <a:xfrm>
          <a:off x="14649450" y="172072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143510</xdr:rowOff>
    </xdr:from>
    <xdr:to>
      <xdr:col>81</xdr:col>
      <xdr:colOff>101600</xdr:colOff>
      <xdr:row>104</xdr:row>
      <xdr:rowOff>73660</xdr:rowOff>
    </xdr:to>
    <xdr:sp macro="" textlink="">
      <xdr:nvSpPr>
        <xdr:cNvPr id="655" name="フローチャート: 判断 654">
          <a:extLst>
            <a:ext uri="{FF2B5EF4-FFF2-40B4-BE49-F238E27FC236}">
              <a16:creationId xmlns:a16="http://schemas.microsoft.com/office/drawing/2014/main" id="{884C7933-E8FE-4E63-AB62-9ACBC7C922A5}"/>
            </a:ext>
          </a:extLst>
        </xdr:cNvPr>
        <xdr:cNvSpPr/>
      </xdr:nvSpPr>
      <xdr:spPr>
        <a:xfrm>
          <a:off x="13887450" y="1723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56" name="フローチャート: 判断 655">
          <a:extLst>
            <a:ext uri="{FF2B5EF4-FFF2-40B4-BE49-F238E27FC236}">
              <a16:creationId xmlns:a16="http://schemas.microsoft.com/office/drawing/2014/main" id="{52ED132E-FAD7-4132-936E-9026C2BD0A3B}"/>
            </a:ext>
          </a:extLst>
        </xdr:cNvPr>
        <xdr:cNvSpPr/>
      </xdr:nvSpPr>
      <xdr:spPr>
        <a:xfrm>
          <a:off x="13093700" y="1720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85090</xdr:rowOff>
    </xdr:from>
    <xdr:to>
      <xdr:col>72</xdr:col>
      <xdr:colOff>38100</xdr:colOff>
      <xdr:row>104</xdr:row>
      <xdr:rowOff>15240</xdr:rowOff>
    </xdr:to>
    <xdr:sp macro="" textlink="">
      <xdr:nvSpPr>
        <xdr:cNvPr id="657" name="フローチャート: 判断 656">
          <a:extLst>
            <a:ext uri="{FF2B5EF4-FFF2-40B4-BE49-F238E27FC236}">
              <a16:creationId xmlns:a16="http://schemas.microsoft.com/office/drawing/2014/main" id="{16F416C0-C7CC-4FCF-AEB0-337A519B76E3}"/>
            </a:ext>
          </a:extLst>
        </xdr:cNvPr>
        <xdr:cNvSpPr/>
      </xdr:nvSpPr>
      <xdr:spPr>
        <a:xfrm>
          <a:off x="12299950" y="17172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58" name="フローチャート: 判断 657">
          <a:extLst>
            <a:ext uri="{FF2B5EF4-FFF2-40B4-BE49-F238E27FC236}">
              <a16:creationId xmlns:a16="http://schemas.microsoft.com/office/drawing/2014/main" id="{D04CD4FA-CF36-4C9F-AE77-D097CAEA64CA}"/>
            </a:ext>
          </a:extLst>
        </xdr:cNvPr>
        <xdr:cNvSpPr/>
      </xdr:nvSpPr>
      <xdr:spPr>
        <a:xfrm>
          <a:off x="1148715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59" name="テキスト ボックス 658">
          <a:extLst>
            <a:ext uri="{FF2B5EF4-FFF2-40B4-BE49-F238E27FC236}">
              <a16:creationId xmlns:a16="http://schemas.microsoft.com/office/drawing/2014/main" id="{701D3837-44BD-4A22-807C-A6894F1E40CD}"/>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60" name="テキスト ボックス 659">
          <a:extLst>
            <a:ext uri="{FF2B5EF4-FFF2-40B4-BE49-F238E27FC236}">
              <a16:creationId xmlns:a16="http://schemas.microsoft.com/office/drawing/2014/main" id="{72768B3B-7C3D-4563-A93B-C4890C8AD873}"/>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61" name="テキスト ボックス 660">
          <a:extLst>
            <a:ext uri="{FF2B5EF4-FFF2-40B4-BE49-F238E27FC236}">
              <a16:creationId xmlns:a16="http://schemas.microsoft.com/office/drawing/2014/main" id="{A3C5E1DD-F150-4847-8DE5-A78D68CD3101}"/>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62" name="テキスト ボックス 661">
          <a:extLst>
            <a:ext uri="{FF2B5EF4-FFF2-40B4-BE49-F238E27FC236}">
              <a16:creationId xmlns:a16="http://schemas.microsoft.com/office/drawing/2014/main" id="{8C57CF8E-2B12-4C27-A721-40B39CA808FD}"/>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63" name="テキスト ボックス 662">
          <a:extLst>
            <a:ext uri="{FF2B5EF4-FFF2-40B4-BE49-F238E27FC236}">
              <a16:creationId xmlns:a16="http://schemas.microsoft.com/office/drawing/2014/main" id="{65646513-1518-4A2B-9DE5-EB6709233BE1}"/>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54610</xdr:rowOff>
    </xdr:from>
    <xdr:to>
      <xdr:col>85</xdr:col>
      <xdr:colOff>177800</xdr:colOff>
      <xdr:row>104</xdr:row>
      <xdr:rowOff>156210</xdr:rowOff>
    </xdr:to>
    <xdr:sp macro="" textlink="">
      <xdr:nvSpPr>
        <xdr:cNvPr id="664" name="楕円 663">
          <a:extLst>
            <a:ext uri="{FF2B5EF4-FFF2-40B4-BE49-F238E27FC236}">
              <a16:creationId xmlns:a16="http://schemas.microsoft.com/office/drawing/2014/main" id="{58DBA505-84D1-479F-B305-0DEA120E2FCF}"/>
            </a:ext>
          </a:extLst>
        </xdr:cNvPr>
        <xdr:cNvSpPr/>
      </xdr:nvSpPr>
      <xdr:spPr>
        <a:xfrm>
          <a:off x="14649450" y="173139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33020</xdr:rowOff>
    </xdr:from>
    <xdr:ext cx="405130" cy="259080"/>
    <xdr:sp macro="" textlink="">
      <xdr:nvSpPr>
        <xdr:cNvPr id="665" name="【庁舎】&#10;有形固定資産減価償却率該当値テキスト">
          <a:extLst>
            <a:ext uri="{FF2B5EF4-FFF2-40B4-BE49-F238E27FC236}">
              <a16:creationId xmlns:a16="http://schemas.microsoft.com/office/drawing/2014/main" id="{9D1444E6-D60C-4D44-875A-F84D34ADFD68}"/>
            </a:ext>
          </a:extLst>
        </xdr:cNvPr>
        <xdr:cNvSpPr txBox="1"/>
      </xdr:nvSpPr>
      <xdr:spPr>
        <a:xfrm>
          <a:off x="14738350" y="1729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666" name="楕円 665">
          <a:extLst>
            <a:ext uri="{FF2B5EF4-FFF2-40B4-BE49-F238E27FC236}">
              <a16:creationId xmlns:a16="http://schemas.microsoft.com/office/drawing/2014/main" id="{0A7D0C18-4226-42D5-9402-232B78E4A7FE}"/>
            </a:ext>
          </a:extLst>
        </xdr:cNvPr>
        <xdr:cNvSpPr/>
      </xdr:nvSpPr>
      <xdr:spPr>
        <a:xfrm>
          <a:off x="1388745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105410</xdr:rowOff>
    </xdr:to>
    <xdr:cxnSp macro="">
      <xdr:nvCxnSpPr>
        <xdr:cNvPr id="667" name="直線コネクタ 666">
          <a:extLst>
            <a:ext uri="{FF2B5EF4-FFF2-40B4-BE49-F238E27FC236}">
              <a16:creationId xmlns:a16="http://schemas.microsoft.com/office/drawing/2014/main" id="{DA9A28E7-E173-40B6-B516-35EF15EB3ACB}"/>
            </a:ext>
          </a:extLst>
        </xdr:cNvPr>
        <xdr:cNvCxnSpPr/>
      </xdr:nvCxnSpPr>
      <xdr:spPr>
        <a:xfrm>
          <a:off x="13938250" y="1734693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20320</xdr:rowOff>
    </xdr:from>
    <xdr:to>
      <xdr:col>76</xdr:col>
      <xdr:colOff>165100</xdr:colOff>
      <xdr:row>104</xdr:row>
      <xdr:rowOff>121920</xdr:rowOff>
    </xdr:to>
    <xdr:sp macro="" textlink="">
      <xdr:nvSpPr>
        <xdr:cNvPr id="668" name="楕円 667">
          <a:extLst>
            <a:ext uri="{FF2B5EF4-FFF2-40B4-BE49-F238E27FC236}">
              <a16:creationId xmlns:a16="http://schemas.microsoft.com/office/drawing/2014/main" id="{5AABF6F9-3A18-467D-8F7F-1696F10CC1FB}"/>
            </a:ext>
          </a:extLst>
        </xdr:cNvPr>
        <xdr:cNvSpPr/>
      </xdr:nvSpPr>
      <xdr:spPr>
        <a:xfrm>
          <a:off x="13093700" y="172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71120</xdr:rowOff>
    </xdr:from>
    <xdr:to>
      <xdr:col>81</xdr:col>
      <xdr:colOff>50800</xdr:colOff>
      <xdr:row>104</xdr:row>
      <xdr:rowOff>87630</xdr:rowOff>
    </xdr:to>
    <xdr:cxnSp macro="">
      <xdr:nvCxnSpPr>
        <xdr:cNvPr id="669" name="直線コネクタ 668">
          <a:extLst>
            <a:ext uri="{FF2B5EF4-FFF2-40B4-BE49-F238E27FC236}">
              <a16:creationId xmlns:a16="http://schemas.microsoft.com/office/drawing/2014/main" id="{A80DD9A0-FCC0-4E61-908E-520518068C7A}"/>
            </a:ext>
          </a:extLst>
        </xdr:cNvPr>
        <xdr:cNvCxnSpPr/>
      </xdr:nvCxnSpPr>
      <xdr:spPr>
        <a:xfrm>
          <a:off x="13144500" y="17330420"/>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3810</xdr:rowOff>
    </xdr:from>
    <xdr:to>
      <xdr:col>72</xdr:col>
      <xdr:colOff>38100</xdr:colOff>
      <xdr:row>104</xdr:row>
      <xdr:rowOff>105410</xdr:rowOff>
    </xdr:to>
    <xdr:sp macro="" textlink="">
      <xdr:nvSpPr>
        <xdr:cNvPr id="670" name="楕円 669">
          <a:extLst>
            <a:ext uri="{FF2B5EF4-FFF2-40B4-BE49-F238E27FC236}">
              <a16:creationId xmlns:a16="http://schemas.microsoft.com/office/drawing/2014/main" id="{A85A3434-66C7-4A7A-9602-BE702FD125B9}"/>
            </a:ext>
          </a:extLst>
        </xdr:cNvPr>
        <xdr:cNvSpPr/>
      </xdr:nvSpPr>
      <xdr:spPr>
        <a:xfrm>
          <a:off x="12299950" y="17263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54610</xdr:rowOff>
    </xdr:from>
    <xdr:to>
      <xdr:col>76</xdr:col>
      <xdr:colOff>114300</xdr:colOff>
      <xdr:row>104</xdr:row>
      <xdr:rowOff>71120</xdr:rowOff>
    </xdr:to>
    <xdr:cxnSp macro="">
      <xdr:nvCxnSpPr>
        <xdr:cNvPr id="671" name="直線コネクタ 670">
          <a:extLst>
            <a:ext uri="{FF2B5EF4-FFF2-40B4-BE49-F238E27FC236}">
              <a16:creationId xmlns:a16="http://schemas.microsoft.com/office/drawing/2014/main" id="{16304049-5501-4D75-89E8-28A8E96D6064}"/>
            </a:ext>
          </a:extLst>
        </xdr:cNvPr>
        <xdr:cNvCxnSpPr/>
      </xdr:nvCxnSpPr>
      <xdr:spPr>
        <a:xfrm>
          <a:off x="12344400" y="1731391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160020</xdr:rowOff>
    </xdr:from>
    <xdr:to>
      <xdr:col>67</xdr:col>
      <xdr:colOff>101600</xdr:colOff>
      <xdr:row>104</xdr:row>
      <xdr:rowOff>90170</xdr:rowOff>
    </xdr:to>
    <xdr:sp macro="" textlink="">
      <xdr:nvSpPr>
        <xdr:cNvPr id="672" name="楕円 671">
          <a:extLst>
            <a:ext uri="{FF2B5EF4-FFF2-40B4-BE49-F238E27FC236}">
              <a16:creationId xmlns:a16="http://schemas.microsoft.com/office/drawing/2014/main" id="{F288ADEA-AA5C-4C76-903F-BC51ADD65C6A}"/>
            </a:ext>
          </a:extLst>
        </xdr:cNvPr>
        <xdr:cNvSpPr/>
      </xdr:nvSpPr>
      <xdr:spPr>
        <a:xfrm>
          <a:off x="1148715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39370</xdr:rowOff>
    </xdr:from>
    <xdr:to>
      <xdr:col>71</xdr:col>
      <xdr:colOff>177800</xdr:colOff>
      <xdr:row>104</xdr:row>
      <xdr:rowOff>54610</xdr:rowOff>
    </xdr:to>
    <xdr:cxnSp macro="">
      <xdr:nvCxnSpPr>
        <xdr:cNvPr id="673" name="直線コネクタ 672">
          <a:extLst>
            <a:ext uri="{FF2B5EF4-FFF2-40B4-BE49-F238E27FC236}">
              <a16:creationId xmlns:a16="http://schemas.microsoft.com/office/drawing/2014/main" id="{C5317B9B-2B8D-4D9E-98D4-8F70AA3370AB}"/>
            </a:ext>
          </a:extLst>
        </xdr:cNvPr>
        <xdr:cNvCxnSpPr/>
      </xdr:nvCxnSpPr>
      <xdr:spPr>
        <a:xfrm>
          <a:off x="11537950" y="1729867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90170</xdr:rowOff>
    </xdr:from>
    <xdr:ext cx="405130" cy="259080"/>
    <xdr:sp macro="" textlink="">
      <xdr:nvSpPr>
        <xdr:cNvPr id="674" name="n_1aveValue【庁舎】&#10;有形固定資産減価償却率">
          <a:extLst>
            <a:ext uri="{FF2B5EF4-FFF2-40B4-BE49-F238E27FC236}">
              <a16:creationId xmlns:a16="http://schemas.microsoft.com/office/drawing/2014/main" id="{F5DD0FEC-18A8-4094-B9D0-D9B5C1161124}"/>
            </a:ext>
          </a:extLst>
        </xdr:cNvPr>
        <xdr:cNvSpPr txBox="1"/>
      </xdr:nvSpPr>
      <xdr:spPr>
        <a:xfrm>
          <a:off x="13742035" y="1700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60960</xdr:rowOff>
    </xdr:from>
    <xdr:ext cx="404495" cy="259080"/>
    <xdr:sp macro="" textlink="">
      <xdr:nvSpPr>
        <xdr:cNvPr id="675" name="n_2aveValue【庁舎】&#10;有形固定資産減価償却率">
          <a:extLst>
            <a:ext uri="{FF2B5EF4-FFF2-40B4-BE49-F238E27FC236}">
              <a16:creationId xmlns:a16="http://schemas.microsoft.com/office/drawing/2014/main" id="{857BFF8E-5C75-464D-86E1-776E6D927E9C}"/>
            </a:ext>
          </a:extLst>
        </xdr:cNvPr>
        <xdr:cNvSpPr txBox="1"/>
      </xdr:nvSpPr>
      <xdr:spPr>
        <a:xfrm>
          <a:off x="12960985" y="16977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31750</xdr:rowOff>
    </xdr:from>
    <xdr:ext cx="404495" cy="258445"/>
    <xdr:sp macro="" textlink="">
      <xdr:nvSpPr>
        <xdr:cNvPr id="676" name="n_3aveValue【庁舎】&#10;有形固定資産減価償却率">
          <a:extLst>
            <a:ext uri="{FF2B5EF4-FFF2-40B4-BE49-F238E27FC236}">
              <a16:creationId xmlns:a16="http://schemas.microsoft.com/office/drawing/2014/main" id="{7587318B-2B51-4607-9C7F-27EA171C9E43}"/>
            </a:ext>
          </a:extLst>
        </xdr:cNvPr>
        <xdr:cNvSpPr txBox="1"/>
      </xdr:nvSpPr>
      <xdr:spPr>
        <a:xfrm>
          <a:off x="12167235" y="16948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29210</xdr:rowOff>
    </xdr:from>
    <xdr:ext cx="404495" cy="258445"/>
    <xdr:sp macro="" textlink="">
      <xdr:nvSpPr>
        <xdr:cNvPr id="677" name="n_4aveValue【庁舎】&#10;有形固定資産減価償却率">
          <a:extLst>
            <a:ext uri="{FF2B5EF4-FFF2-40B4-BE49-F238E27FC236}">
              <a16:creationId xmlns:a16="http://schemas.microsoft.com/office/drawing/2014/main" id="{1EE4B9E7-5D50-421B-9EAA-F59321C985D2}"/>
            </a:ext>
          </a:extLst>
        </xdr:cNvPr>
        <xdr:cNvSpPr txBox="1"/>
      </xdr:nvSpPr>
      <xdr:spPr>
        <a:xfrm>
          <a:off x="11354435" y="16945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129540</xdr:rowOff>
    </xdr:from>
    <xdr:ext cx="405130" cy="259080"/>
    <xdr:sp macro="" textlink="">
      <xdr:nvSpPr>
        <xdr:cNvPr id="678" name="n_1mainValue【庁舎】&#10;有形固定資産減価償却率">
          <a:extLst>
            <a:ext uri="{FF2B5EF4-FFF2-40B4-BE49-F238E27FC236}">
              <a16:creationId xmlns:a16="http://schemas.microsoft.com/office/drawing/2014/main" id="{97F37C24-8F1D-4FD3-8483-484C0A8A7451}"/>
            </a:ext>
          </a:extLst>
        </xdr:cNvPr>
        <xdr:cNvSpPr txBox="1"/>
      </xdr:nvSpPr>
      <xdr:spPr>
        <a:xfrm>
          <a:off x="13742035" y="17388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113030</xdr:rowOff>
    </xdr:from>
    <xdr:ext cx="404495" cy="259080"/>
    <xdr:sp macro="" textlink="">
      <xdr:nvSpPr>
        <xdr:cNvPr id="679" name="n_2mainValue【庁舎】&#10;有形固定資産減価償却率">
          <a:extLst>
            <a:ext uri="{FF2B5EF4-FFF2-40B4-BE49-F238E27FC236}">
              <a16:creationId xmlns:a16="http://schemas.microsoft.com/office/drawing/2014/main" id="{9BBD5A5F-E05F-4A0F-86BB-FD915BA23FC0}"/>
            </a:ext>
          </a:extLst>
        </xdr:cNvPr>
        <xdr:cNvSpPr txBox="1"/>
      </xdr:nvSpPr>
      <xdr:spPr>
        <a:xfrm>
          <a:off x="12960985" y="17372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96520</xdr:rowOff>
    </xdr:from>
    <xdr:ext cx="404495" cy="259080"/>
    <xdr:sp macro="" textlink="">
      <xdr:nvSpPr>
        <xdr:cNvPr id="680" name="n_3mainValue【庁舎】&#10;有形固定資産減価償却率">
          <a:extLst>
            <a:ext uri="{FF2B5EF4-FFF2-40B4-BE49-F238E27FC236}">
              <a16:creationId xmlns:a16="http://schemas.microsoft.com/office/drawing/2014/main" id="{EA6453BB-B0DD-4A43-8812-041E67DDEC0F}"/>
            </a:ext>
          </a:extLst>
        </xdr:cNvPr>
        <xdr:cNvSpPr txBox="1"/>
      </xdr:nvSpPr>
      <xdr:spPr>
        <a:xfrm>
          <a:off x="12167235" y="17355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81280</xdr:rowOff>
    </xdr:from>
    <xdr:ext cx="404495" cy="259080"/>
    <xdr:sp macro="" textlink="">
      <xdr:nvSpPr>
        <xdr:cNvPr id="681" name="n_4mainValue【庁舎】&#10;有形固定資産減価償却率">
          <a:extLst>
            <a:ext uri="{FF2B5EF4-FFF2-40B4-BE49-F238E27FC236}">
              <a16:creationId xmlns:a16="http://schemas.microsoft.com/office/drawing/2014/main" id="{FFB10562-4D25-4C20-B345-E27B280DFAC2}"/>
            </a:ext>
          </a:extLst>
        </xdr:cNvPr>
        <xdr:cNvSpPr txBox="1"/>
      </xdr:nvSpPr>
      <xdr:spPr>
        <a:xfrm>
          <a:off x="11354435" y="17340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E9C4B502-E88B-4613-93B1-7AEF263584D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C611997F-4AC0-46E7-A190-17EF8E55F7A2}"/>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09114CC4-2106-4E7A-A8ED-E03CF4803209}"/>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B71202FF-87B6-4345-8152-DC63F50BCA61}"/>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2E121DBE-8DDB-4650-94DA-6102EEE7DDD9}"/>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FF1B830E-1322-4D9B-9EEE-DBC70719038B}"/>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22A06216-3E2D-4567-BD82-DA5314D44724}"/>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08D969CE-AABF-44FD-98CE-EB22116FD270}"/>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90" name="テキスト ボックス 689">
          <a:extLst>
            <a:ext uri="{FF2B5EF4-FFF2-40B4-BE49-F238E27FC236}">
              <a16:creationId xmlns:a16="http://schemas.microsoft.com/office/drawing/2014/main" id="{B7447665-0DA7-47EC-8659-9FD57A820D7B}"/>
            </a:ext>
          </a:extLst>
        </xdr:cNvPr>
        <xdr:cNvSpPr txBox="1"/>
      </xdr:nvSpPr>
      <xdr:spPr>
        <a:xfrm>
          <a:off x="1644015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BA69CA66-96CA-4A84-8DE3-8163568B332C}"/>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692" name="テキスト ボックス 691">
          <a:extLst>
            <a:ext uri="{FF2B5EF4-FFF2-40B4-BE49-F238E27FC236}">
              <a16:creationId xmlns:a16="http://schemas.microsoft.com/office/drawing/2014/main" id="{56763F7D-C218-483C-ABE6-97228B67FF3C}"/>
            </a:ext>
          </a:extLst>
        </xdr:cNvPr>
        <xdr:cNvSpPr txBox="1"/>
      </xdr:nvSpPr>
      <xdr:spPr>
        <a:xfrm>
          <a:off x="160489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693" name="直線コネクタ 692">
          <a:extLst>
            <a:ext uri="{FF2B5EF4-FFF2-40B4-BE49-F238E27FC236}">
              <a16:creationId xmlns:a16="http://schemas.microsoft.com/office/drawing/2014/main" id="{086FB00B-C1DC-4B05-A9EA-0834D5A0E3DD}"/>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694" name="テキスト ボックス 693">
          <a:extLst>
            <a:ext uri="{FF2B5EF4-FFF2-40B4-BE49-F238E27FC236}">
              <a16:creationId xmlns:a16="http://schemas.microsoft.com/office/drawing/2014/main" id="{2CE721F1-9128-4518-9B40-ECEFA3EAEA9A}"/>
            </a:ext>
          </a:extLst>
        </xdr:cNvPr>
        <xdr:cNvSpPr txBox="1"/>
      </xdr:nvSpPr>
      <xdr:spPr>
        <a:xfrm>
          <a:off x="160489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95" name="直線コネクタ 694">
          <a:extLst>
            <a:ext uri="{FF2B5EF4-FFF2-40B4-BE49-F238E27FC236}">
              <a16:creationId xmlns:a16="http://schemas.microsoft.com/office/drawing/2014/main" id="{AE5598B7-EA52-457D-9A48-DF95FEDD1ACB}"/>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696" name="テキスト ボックス 695">
          <a:extLst>
            <a:ext uri="{FF2B5EF4-FFF2-40B4-BE49-F238E27FC236}">
              <a16:creationId xmlns:a16="http://schemas.microsoft.com/office/drawing/2014/main" id="{38431469-8A64-46E8-A8FC-A3982B9E8A22}"/>
            </a:ext>
          </a:extLst>
        </xdr:cNvPr>
        <xdr:cNvSpPr txBox="1"/>
      </xdr:nvSpPr>
      <xdr:spPr>
        <a:xfrm>
          <a:off x="16048990"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97" name="直線コネクタ 696">
          <a:extLst>
            <a:ext uri="{FF2B5EF4-FFF2-40B4-BE49-F238E27FC236}">
              <a16:creationId xmlns:a16="http://schemas.microsoft.com/office/drawing/2014/main" id="{0A86E67D-9F64-48A8-9F17-59701F05475E}"/>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698" name="テキスト ボックス 697">
          <a:extLst>
            <a:ext uri="{FF2B5EF4-FFF2-40B4-BE49-F238E27FC236}">
              <a16:creationId xmlns:a16="http://schemas.microsoft.com/office/drawing/2014/main" id="{AB4A3DB8-E7B6-42D4-B784-DF4A324194DB}"/>
            </a:ext>
          </a:extLst>
        </xdr:cNvPr>
        <xdr:cNvSpPr txBox="1"/>
      </xdr:nvSpPr>
      <xdr:spPr>
        <a:xfrm>
          <a:off x="16048990"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99" name="直線コネクタ 698">
          <a:extLst>
            <a:ext uri="{FF2B5EF4-FFF2-40B4-BE49-F238E27FC236}">
              <a16:creationId xmlns:a16="http://schemas.microsoft.com/office/drawing/2014/main" id="{413A2717-BE60-4D4F-A838-CB5CDDB5338A}"/>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00" name="テキスト ボックス 699">
          <a:extLst>
            <a:ext uri="{FF2B5EF4-FFF2-40B4-BE49-F238E27FC236}">
              <a16:creationId xmlns:a16="http://schemas.microsoft.com/office/drawing/2014/main" id="{C356ED95-1F06-430D-882C-7823295E72DE}"/>
            </a:ext>
          </a:extLst>
        </xdr:cNvPr>
        <xdr:cNvSpPr txBox="1"/>
      </xdr:nvSpPr>
      <xdr:spPr>
        <a:xfrm>
          <a:off x="16048990"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01" name="直線コネクタ 700">
          <a:extLst>
            <a:ext uri="{FF2B5EF4-FFF2-40B4-BE49-F238E27FC236}">
              <a16:creationId xmlns:a16="http://schemas.microsoft.com/office/drawing/2014/main" id="{45C11075-1919-4A73-A276-30FDCE168348}"/>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02" name="テキスト ボックス 701">
          <a:extLst>
            <a:ext uri="{FF2B5EF4-FFF2-40B4-BE49-F238E27FC236}">
              <a16:creationId xmlns:a16="http://schemas.microsoft.com/office/drawing/2014/main" id="{06443816-6296-4D5F-9980-86AA7970BE5E}"/>
            </a:ext>
          </a:extLst>
        </xdr:cNvPr>
        <xdr:cNvSpPr txBox="1"/>
      </xdr:nvSpPr>
      <xdr:spPr>
        <a:xfrm>
          <a:off x="16048990"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03" name="直線コネクタ 702">
          <a:extLst>
            <a:ext uri="{FF2B5EF4-FFF2-40B4-BE49-F238E27FC236}">
              <a16:creationId xmlns:a16="http://schemas.microsoft.com/office/drawing/2014/main" id="{21ACF940-E481-4BED-951C-A53FDF5D7FBC}"/>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04" name="テキスト ボックス 703">
          <a:extLst>
            <a:ext uri="{FF2B5EF4-FFF2-40B4-BE49-F238E27FC236}">
              <a16:creationId xmlns:a16="http://schemas.microsoft.com/office/drawing/2014/main" id="{6944E036-1C91-4D79-A22B-067608699DCD}"/>
            </a:ext>
          </a:extLst>
        </xdr:cNvPr>
        <xdr:cNvSpPr txBox="1"/>
      </xdr:nvSpPr>
      <xdr:spPr>
        <a:xfrm>
          <a:off x="16048990"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769AFFAF-8871-4343-A194-2947D9610FC5}"/>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06" name="テキスト ボックス 705">
          <a:extLst>
            <a:ext uri="{FF2B5EF4-FFF2-40B4-BE49-F238E27FC236}">
              <a16:creationId xmlns:a16="http://schemas.microsoft.com/office/drawing/2014/main" id="{F519C707-6C56-43D4-AA6E-A4C96C0806DD}"/>
            </a:ext>
          </a:extLst>
        </xdr:cNvPr>
        <xdr:cNvSpPr txBox="1"/>
      </xdr:nvSpPr>
      <xdr:spPr>
        <a:xfrm>
          <a:off x="1604899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a:extLst>
            <a:ext uri="{FF2B5EF4-FFF2-40B4-BE49-F238E27FC236}">
              <a16:creationId xmlns:a16="http://schemas.microsoft.com/office/drawing/2014/main" id="{5D248046-D20F-4925-BFC6-4DF62CDF4B5A}"/>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82550</xdr:rowOff>
    </xdr:from>
    <xdr:to>
      <xdr:col>116</xdr:col>
      <xdr:colOff>62865</xdr:colOff>
      <xdr:row>108</xdr:row>
      <xdr:rowOff>164465</xdr:rowOff>
    </xdr:to>
    <xdr:cxnSp macro="">
      <xdr:nvCxnSpPr>
        <xdr:cNvPr id="708" name="直線コネクタ 707">
          <a:extLst>
            <a:ext uri="{FF2B5EF4-FFF2-40B4-BE49-F238E27FC236}">
              <a16:creationId xmlns:a16="http://schemas.microsoft.com/office/drawing/2014/main" id="{30BB77F0-0A25-4A96-A4FF-E1711816684A}"/>
            </a:ext>
          </a:extLst>
        </xdr:cNvPr>
        <xdr:cNvCxnSpPr/>
      </xdr:nvCxnSpPr>
      <xdr:spPr>
        <a:xfrm flipV="1">
          <a:off x="19951065" y="1665605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168275</xdr:rowOff>
    </xdr:from>
    <xdr:ext cx="469900" cy="258445"/>
    <xdr:sp macro="" textlink="">
      <xdr:nvSpPr>
        <xdr:cNvPr id="709" name="【庁舎】&#10;一人当たり面積最小値テキスト">
          <a:extLst>
            <a:ext uri="{FF2B5EF4-FFF2-40B4-BE49-F238E27FC236}">
              <a16:creationId xmlns:a16="http://schemas.microsoft.com/office/drawing/2014/main" id="{69CC52ED-8027-45CD-8DC7-FB75A32F3825}"/>
            </a:ext>
          </a:extLst>
        </xdr:cNvPr>
        <xdr:cNvSpPr txBox="1"/>
      </xdr:nvSpPr>
      <xdr:spPr>
        <a:xfrm>
          <a:off x="19989800" y="18113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164465</xdr:rowOff>
    </xdr:from>
    <xdr:to>
      <xdr:col>116</xdr:col>
      <xdr:colOff>152400</xdr:colOff>
      <xdr:row>108</xdr:row>
      <xdr:rowOff>164465</xdr:rowOff>
    </xdr:to>
    <xdr:cxnSp macro="">
      <xdr:nvCxnSpPr>
        <xdr:cNvPr id="710" name="直線コネクタ 709">
          <a:extLst>
            <a:ext uri="{FF2B5EF4-FFF2-40B4-BE49-F238E27FC236}">
              <a16:creationId xmlns:a16="http://schemas.microsoft.com/office/drawing/2014/main" id="{98305925-DDCD-4D59-BBE9-53FAEAEBD117}"/>
            </a:ext>
          </a:extLst>
        </xdr:cNvPr>
        <xdr:cNvCxnSpPr/>
      </xdr:nvCxnSpPr>
      <xdr:spPr>
        <a:xfrm>
          <a:off x="19881850" y="18109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29210</xdr:rowOff>
    </xdr:from>
    <xdr:ext cx="469900" cy="258445"/>
    <xdr:sp macro="" textlink="">
      <xdr:nvSpPr>
        <xdr:cNvPr id="711" name="【庁舎】&#10;一人当たり面積最大値テキスト">
          <a:extLst>
            <a:ext uri="{FF2B5EF4-FFF2-40B4-BE49-F238E27FC236}">
              <a16:creationId xmlns:a16="http://schemas.microsoft.com/office/drawing/2014/main" id="{5D809ED1-4CA4-46EC-A997-22F53DA9D59E}"/>
            </a:ext>
          </a:extLst>
        </xdr:cNvPr>
        <xdr:cNvSpPr txBox="1"/>
      </xdr:nvSpPr>
      <xdr:spPr>
        <a:xfrm>
          <a:off x="19989800" y="16431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82550</xdr:rowOff>
    </xdr:from>
    <xdr:to>
      <xdr:col>116</xdr:col>
      <xdr:colOff>152400</xdr:colOff>
      <xdr:row>100</xdr:row>
      <xdr:rowOff>82550</xdr:rowOff>
    </xdr:to>
    <xdr:cxnSp macro="">
      <xdr:nvCxnSpPr>
        <xdr:cNvPr id="712" name="直線コネクタ 711">
          <a:extLst>
            <a:ext uri="{FF2B5EF4-FFF2-40B4-BE49-F238E27FC236}">
              <a16:creationId xmlns:a16="http://schemas.microsoft.com/office/drawing/2014/main" id="{F2D34115-E8E3-47CD-AA1B-568F98607E5E}"/>
            </a:ext>
          </a:extLst>
        </xdr:cNvPr>
        <xdr:cNvCxnSpPr/>
      </xdr:nvCxnSpPr>
      <xdr:spPr>
        <a:xfrm>
          <a:off x="19881850" y="16656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127635</xdr:rowOff>
    </xdr:from>
    <xdr:ext cx="469900" cy="259080"/>
    <xdr:sp macro="" textlink="">
      <xdr:nvSpPr>
        <xdr:cNvPr id="713" name="【庁舎】&#10;一人当たり面積平均値テキスト">
          <a:extLst>
            <a:ext uri="{FF2B5EF4-FFF2-40B4-BE49-F238E27FC236}">
              <a16:creationId xmlns:a16="http://schemas.microsoft.com/office/drawing/2014/main" id="{9CD61588-1CE1-4537-8A80-818C24F61358}"/>
            </a:ext>
          </a:extLst>
        </xdr:cNvPr>
        <xdr:cNvSpPr txBox="1"/>
      </xdr:nvSpPr>
      <xdr:spPr>
        <a:xfrm>
          <a:off x="19989800" y="17729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149225</xdr:rowOff>
    </xdr:from>
    <xdr:to>
      <xdr:col>116</xdr:col>
      <xdr:colOff>114300</xdr:colOff>
      <xdr:row>107</xdr:row>
      <xdr:rowOff>79375</xdr:rowOff>
    </xdr:to>
    <xdr:sp macro="" textlink="">
      <xdr:nvSpPr>
        <xdr:cNvPr id="714" name="フローチャート: 判断 713">
          <a:extLst>
            <a:ext uri="{FF2B5EF4-FFF2-40B4-BE49-F238E27FC236}">
              <a16:creationId xmlns:a16="http://schemas.microsoft.com/office/drawing/2014/main" id="{631A499E-25B9-4D7F-8105-CE2D1062FD11}"/>
            </a:ext>
          </a:extLst>
        </xdr:cNvPr>
        <xdr:cNvSpPr/>
      </xdr:nvSpPr>
      <xdr:spPr>
        <a:xfrm>
          <a:off x="199009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143510</xdr:rowOff>
    </xdr:from>
    <xdr:to>
      <xdr:col>112</xdr:col>
      <xdr:colOff>38100</xdr:colOff>
      <xdr:row>107</xdr:row>
      <xdr:rowOff>73025</xdr:rowOff>
    </xdr:to>
    <xdr:sp macro="" textlink="">
      <xdr:nvSpPr>
        <xdr:cNvPr id="715" name="フローチャート: 判断 714">
          <a:extLst>
            <a:ext uri="{FF2B5EF4-FFF2-40B4-BE49-F238E27FC236}">
              <a16:creationId xmlns:a16="http://schemas.microsoft.com/office/drawing/2014/main" id="{521CD6DB-FFAD-4A9E-AB31-C5F603F903E5}"/>
            </a:ext>
          </a:extLst>
        </xdr:cNvPr>
        <xdr:cNvSpPr/>
      </xdr:nvSpPr>
      <xdr:spPr>
        <a:xfrm>
          <a:off x="19157950" y="177457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143510</xdr:rowOff>
    </xdr:from>
    <xdr:to>
      <xdr:col>107</xdr:col>
      <xdr:colOff>101600</xdr:colOff>
      <xdr:row>107</xdr:row>
      <xdr:rowOff>73025</xdr:rowOff>
    </xdr:to>
    <xdr:sp macro="" textlink="">
      <xdr:nvSpPr>
        <xdr:cNvPr id="716" name="フローチャート: 判断 715">
          <a:extLst>
            <a:ext uri="{FF2B5EF4-FFF2-40B4-BE49-F238E27FC236}">
              <a16:creationId xmlns:a16="http://schemas.microsoft.com/office/drawing/2014/main" id="{514E8344-D01F-45FF-9C92-E406C240BAE8}"/>
            </a:ext>
          </a:extLst>
        </xdr:cNvPr>
        <xdr:cNvSpPr/>
      </xdr:nvSpPr>
      <xdr:spPr>
        <a:xfrm>
          <a:off x="18345150" y="1774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168910</xdr:rowOff>
    </xdr:from>
    <xdr:to>
      <xdr:col>102</xdr:col>
      <xdr:colOff>165100</xdr:colOff>
      <xdr:row>107</xdr:row>
      <xdr:rowOff>99060</xdr:rowOff>
    </xdr:to>
    <xdr:sp macro="" textlink="">
      <xdr:nvSpPr>
        <xdr:cNvPr id="717" name="フローチャート: 判断 716">
          <a:extLst>
            <a:ext uri="{FF2B5EF4-FFF2-40B4-BE49-F238E27FC236}">
              <a16:creationId xmlns:a16="http://schemas.microsoft.com/office/drawing/2014/main" id="{39B48294-8516-4469-B76F-4C16892B2489}"/>
            </a:ext>
          </a:extLst>
        </xdr:cNvPr>
        <xdr:cNvSpPr/>
      </xdr:nvSpPr>
      <xdr:spPr>
        <a:xfrm>
          <a:off x="17551400" y="177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153035</xdr:rowOff>
    </xdr:from>
    <xdr:to>
      <xdr:col>98</xdr:col>
      <xdr:colOff>38100</xdr:colOff>
      <xdr:row>107</xdr:row>
      <xdr:rowOff>83185</xdr:rowOff>
    </xdr:to>
    <xdr:sp macro="" textlink="">
      <xdr:nvSpPr>
        <xdr:cNvPr id="718" name="フローチャート: 判断 717">
          <a:extLst>
            <a:ext uri="{FF2B5EF4-FFF2-40B4-BE49-F238E27FC236}">
              <a16:creationId xmlns:a16="http://schemas.microsoft.com/office/drawing/2014/main" id="{8645D46B-0D31-41A4-AABB-824AFB8B4C6C}"/>
            </a:ext>
          </a:extLst>
        </xdr:cNvPr>
        <xdr:cNvSpPr/>
      </xdr:nvSpPr>
      <xdr:spPr>
        <a:xfrm>
          <a:off x="16757650" y="17755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19" name="テキスト ボックス 718">
          <a:extLst>
            <a:ext uri="{FF2B5EF4-FFF2-40B4-BE49-F238E27FC236}">
              <a16:creationId xmlns:a16="http://schemas.microsoft.com/office/drawing/2014/main" id="{58F99C71-C365-42C5-9278-7C5498BA8010}"/>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0" name="テキスト ボックス 719">
          <a:extLst>
            <a:ext uri="{FF2B5EF4-FFF2-40B4-BE49-F238E27FC236}">
              <a16:creationId xmlns:a16="http://schemas.microsoft.com/office/drawing/2014/main" id="{D7224D61-6842-4018-B9FF-4AB17821425B}"/>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1" name="テキスト ボックス 720">
          <a:extLst>
            <a:ext uri="{FF2B5EF4-FFF2-40B4-BE49-F238E27FC236}">
              <a16:creationId xmlns:a16="http://schemas.microsoft.com/office/drawing/2014/main" id="{08DEF935-589B-495C-8655-639BE413EFAC}"/>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2" name="テキスト ボックス 721">
          <a:extLst>
            <a:ext uri="{FF2B5EF4-FFF2-40B4-BE49-F238E27FC236}">
              <a16:creationId xmlns:a16="http://schemas.microsoft.com/office/drawing/2014/main" id="{E55834CA-85ED-4025-8DDB-ED8F50EF8818}"/>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23" name="テキスト ボックス 722">
          <a:extLst>
            <a:ext uri="{FF2B5EF4-FFF2-40B4-BE49-F238E27FC236}">
              <a16:creationId xmlns:a16="http://schemas.microsoft.com/office/drawing/2014/main" id="{9DF74809-E0D8-4626-97B2-B74ED01DD4EC}"/>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103505</xdr:rowOff>
    </xdr:from>
    <xdr:to>
      <xdr:col>116</xdr:col>
      <xdr:colOff>114300</xdr:colOff>
      <xdr:row>105</xdr:row>
      <xdr:rowOff>33655</xdr:rowOff>
    </xdr:to>
    <xdr:sp macro="" textlink="">
      <xdr:nvSpPr>
        <xdr:cNvPr id="724" name="楕円 723">
          <a:extLst>
            <a:ext uri="{FF2B5EF4-FFF2-40B4-BE49-F238E27FC236}">
              <a16:creationId xmlns:a16="http://schemas.microsoft.com/office/drawing/2014/main" id="{77DB4575-79C7-4CF1-9BCD-68CD9116F1DE}"/>
            </a:ext>
          </a:extLst>
        </xdr:cNvPr>
        <xdr:cNvSpPr/>
      </xdr:nvSpPr>
      <xdr:spPr>
        <a:xfrm>
          <a:off x="199009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126365</xdr:rowOff>
    </xdr:from>
    <xdr:ext cx="469900" cy="259080"/>
    <xdr:sp macro="" textlink="">
      <xdr:nvSpPr>
        <xdr:cNvPr id="725" name="【庁舎】&#10;一人当たり面積該当値テキスト">
          <a:extLst>
            <a:ext uri="{FF2B5EF4-FFF2-40B4-BE49-F238E27FC236}">
              <a16:creationId xmlns:a16="http://schemas.microsoft.com/office/drawing/2014/main" id="{F78B62D4-2D75-462B-A2D4-BA178B539F42}"/>
            </a:ext>
          </a:extLst>
        </xdr:cNvPr>
        <xdr:cNvSpPr txBox="1"/>
      </xdr:nvSpPr>
      <xdr:spPr>
        <a:xfrm>
          <a:off x="19989800" y="17214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110490</xdr:rowOff>
    </xdr:from>
    <xdr:to>
      <xdr:col>112</xdr:col>
      <xdr:colOff>38100</xdr:colOff>
      <xdr:row>105</xdr:row>
      <xdr:rowOff>40640</xdr:rowOff>
    </xdr:to>
    <xdr:sp macro="" textlink="">
      <xdr:nvSpPr>
        <xdr:cNvPr id="726" name="楕円 725">
          <a:extLst>
            <a:ext uri="{FF2B5EF4-FFF2-40B4-BE49-F238E27FC236}">
              <a16:creationId xmlns:a16="http://schemas.microsoft.com/office/drawing/2014/main" id="{517AC847-3634-45CB-944D-614570CEEE4D}"/>
            </a:ext>
          </a:extLst>
        </xdr:cNvPr>
        <xdr:cNvSpPr/>
      </xdr:nvSpPr>
      <xdr:spPr>
        <a:xfrm>
          <a:off x="19157950" y="17369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154940</xdr:rowOff>
    </xdr:from>
    <xdr:to>
      <xdr:col>116</xdr:col>
      <xdr:colOff>63500</xdr:colOff>
      <xdr:row>104</xdr:row>
      <xdr:rowOff>161290</xdr:rowOff>
    </xdr:to>
    <xdr:cxnSp macro="">
      <xdr:nvCxnSpPr>
        <xdr:cNvPr id="727" name="直線コネクタ 726">
          <a:extLst>
            <a:ext uri="{FF2B5EF4-FFF2-40B4-BE49-F238E27FC236}">
              <a16:creationId xmlns:a16="http://schemas.microsoft.com/office/drawing/2014/main" id="{0CE45E54-4EE1-4839-91F3-C362B4C49639}"/>
            </a:ext>
          </a:extLst>
        </xdr:cNvPr>
        <xdr:cNvCxnSpPr/>
      </xdr:nvCxnSpPr>
      <xdr:spPr>
        <a:xfrm flipV="1">
          <a:off x="19202400" y="17414240"/>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113665</xdr:rowOff>
    </xdr:from>
    <xdr:to>
      <xdr:col>107</xdr:col>
      <xdr:colOff>101600</xdr:colOff>
      <xdr:row>105</xdr:row>
      <xdr:rowOff>43815</xdr:rowOff>
    </xdr:to>
    <xdr:sp macro="" textlink="">
      <xdr:nvSpPr>
        <xdr:cNvPr id="728" name="楕円 727">
          <a:extLst>
            <a:ext uri="{FF2B5EF4-FFF2-40B4-BE49-F238E27FC236}">
              <a16:creationId xmlns:a16="http://schemas.microsoft.com/office/drawing/2014/main" id="{9C9323E7-1CDC-4D19-833F-DDDD8804648E}"/>
            </a:ext>
          </a:extLst>
        </xdr:cNvPr>
        <xdr:cNvSpPr/>
      </xdr:nvSpPr>
      <xdr:spPr>
        <a:xfrm>
          <a:off x="18345150" y="173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161290</xdr:rowOff>
    </xdr:from>
    <xdr:to>
      <xdr:col>111</xdr:col>
      <xdr:colOff>177800</xdr:colOff>
      <xdr:row>104</xdr:row>
      <xdr:rowOff>164465</xdr:rowOff>
    </xdr:to>
    <xdr:cxnSp macro="">
      <xdr:nvCxnSpPr>
        <xdr:cNvPr id="729" name="直線コネクタ 728">
          <a:extLst>
            <a:ext uri="{FF2B5EF4-FFF2-40B4-BE49-F238E27FC236}">
              <a16:creationId xmlns:a16="http://schemas.microsoft.com/office/drawing/2014/main" id="{1777778A-B9FE-4A0C-B072-0257F9F7682C}"/>
            </a:ext>
          </a:extLst>
        </xdr:cNvPr>
        <xdr:cNvCxnSpPr/>
      </xdr:nvCxnSpPr>
      <xdr:spPr>
        <a:xfrm flipV="1">
          <a:off x="18395950" y="1742059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116840</xdr:rowOff>
    </xdr:from>
    <xdr:to>
      <xdr:col>102</xdr:col>
      <xdr:colOff>165100</xdr:colOff>
      <xdr:row>105</xdr:row>
      <xdr:rowOff>46990</xdr:rowOff>
    </xdr:to>
    <xdr:sp macro="" textlink="">
      <xdr:nvSpPr>
        <xdr:cNvPr id="730" name="楕円 729">
          <a:extLst>
            <a:ext uri="{FF2B5EF4-FFF2-40B4-BE49-F238E27FC236}">
              <a16:creationId xmlns:a16="http://schemas.microsoft.com/office/drawing/2014/main" id="{4F01A8D8-79CF-4AE3-84DA-0AE168700AF0}"/>
            </a:ext>
          </a:extLst>
        </xdr:cNvPr>
        <xdr:cNvSpPr/>
      </xdr:nvSpPr>
      <xdr:spPr>
        <a:xfrm>
          <a:off x="17551400" y="17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164465</xdr:rowOff>
    </xdr:from>
    <xdr:to>
      <xdr:col>107</xdr:col>
      <xdr:colOff>50800</xdr:colOff>
      <xdr:row>104</xdr:row>
      <xdr:rowOff>167640</xdr:rowOff>
    </xdr:to>
    <xdr:cxnSp macro="">
      <xdr:nvCxnSpPr>
        <xdr:cNvPr id="731" name="直線コネクタ 730">
          <a:extLst>
            <a:ext uri="{FF2B5EF4-FFF2-40B4-BE49-F238E27FC236}">
              <a16:creationId xmlns:a16="http://schemas.microsoft.com/office/drawing/2014/main" id="{F3DDA6A1-2D9B-46C6-B7D8-074536AC97DC}"/>
            </a:ext>
          </a:extLst>
        </xdr:cNvPr>
        <xdr:cNvCxnSpPr/>
      </xdr:nvCxnSpPr>
      <xdr:spPr>
        <a:xfrm flipV="1">
          <a:off x="17602200" y="1742376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116840</xdr:rowOff>
    </xdr:from>
    <xdr:to>
      <xdr:col>98</xdr:col>
      <xdr:colOff>38100</xdr:colOff>
      <xdr:row>105</xdr:row>
      <xdr:rowOff>46990</xdr:rowOff>
    </xdr:to>
    <xdr:sp macro="" textlink="">
      <xdr:nvSpPr>
        <xdr:cNvPr id="732" name="楕円 731">
          <a:extLst>
            <a:ext uri="{FF2B5EF4-FFF2-40B4-BE49-F238E27FC236}">
              <a16:creationId xmlns:a16="http://schemas.microsoft.com/office/drawing/2014/main" id="{1CE98A1D-899A-49ED-99BA-EC4335242059}"/>
            </a:ext>
          </a:extLst>
        </xdr:cNvPr>
        <xdr:cNvSpPr/>
      </xdr:nvSpPr>
      <xdr:spPr>
        <a:xfrm>
          <a:off x="16757650" y="17376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167640</xdr:rowOff>
    </xdr:from>
    <xdr:to>
      <xdr:col>102</xdr:col>
      <xdr:colOff>114300</xdr:colOff>
      <xdr:row>104</xdr:row>
      <xdr:rowOff>167640</xdr:rowOff>
    </xdr:to>
    <xdr:cxnSp macro="">
      <xdr:nvCxnSpPr>
        <xdr:cNvPr id="733" name="直線コネクタ 732">
          <a:extLst>
            <a:ext uri="{FF2B5EF4-FFF2-40B4-BE49-F238E27FC236}">
              <a16:creationId xmlns:a16="http://schemas.microsoft.com/office/drawing/2014/main" id="{250D8F08-DA77-4CB4-8970-A656396E8580}"/>
            </a:ext>
          </a:extLst>
        </xdr:cNvPr>
        <xdr:cNvCxnSpPr/>
      </xdr:nvCxnSpPr>
      <xdr:spPr>
        <a:xfrm>
          <a:off x="16802100" y="174269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64135</xdr:rowOff>
    </xdr:from>
    <xdr:ext cx="469900" cy="258445"/>
    <xdr:sp macro="" textlink="">
      <xdr:nvSpPr>
        <xdr:cNvPr id="734" name="n_1aveValue【庁舎】&#10;一人当たり面積">
          <a:extLst>
            <a:ext uri="{FF2B5EF4-FFF2-40B4-BE49-F238E27FC236}">
              <a16:creationId xmlns:a16="http://schemas.microsoft.com/office/drawing/2014/main" id="{DC7FF3A0-08D4-4BCB-8A76-7A3264C163AD}"/>
            </a:ext>
          </a:extLst>
        </xdr:cNvPr>
        <xdr:cNvSpPr txBox="1"/>
      </xdr:nvSpPr>
      <xdr:spPr>
        <a:xfrm>
          <a:off x="18980150" y="17837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64135</xdr:rowOff>
    </xdr:from>
    <xdr:ext cx="469265" cy="258445"/>
    <xdr:sp macro="" textlink="">
      <xdr:nvSpPr>
        <xdr:cNvPr id="735" name="n_2aveValue【庁舎】&#10;一人当たり面積">
          <a:extLst>
            <a:ext uri="{FF2B5EF4-FFF2-40B4-BE49-F238E27FC236}">
              <a16:creationId xmlns:a16="http://schemas.microsoft.com/office/drawing/2014/main" id="{D9CE0773-021A-47F2-B53D-3B17190FFFB9}"/>
            </a:ext>
          </a:extLst>
        </xdr:cNvPr>
        <xdr:cNvSpPr txBox="1"/>
      </xdr:nvSpPr>
      <xdr:spPr>
        <a:xfrm>
          <a:off x="18180050" y="1783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90170</xdr:rowOff>
    </xdr:from>
    <xdr:ext cx="469265" cy="259080"/>
    <xdr:sp macro="" textlink="">
      <xdr:nvSpPr>
        <xdr:cNvPr id="736" name="n_3aveValue【庁舎】&#10;一人当たり面積">
          <a:extLst>
            <a:ext uri="{FF2B5EF4-FFF2-40B4-BE49-F238E27FC236}">
              <a16:creationId xmlns:a16="http://schemas.microsoft.com/office/drawing/2014/main" id="{05FEF85C-BA0D-4504-8920-827602D21794}"/>
            </a:ext>
          </a:extLst>
        </xdr:cNvPr>
        <xdr:cNvSpPr txBox="1"/>
      </xdr:nvSpPr>
      <xdr:spPr>
        <a:xfrm>
          <a:off x="17386300" y="17863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74930</xdr:rowOff>
    </xdr:from>
    <xdr:ext cx="469265" cy="258445"/>
    <xdr:sp macro="" textlink="">
      <xdr:nvSpPr>
        <xdr:cNvPr id="737" name="n_4aveValue【庁舎】&#10;一人当たり面積">
          <a:extLst>
            <a:ext uri="{FF2B5EF4-FFF2-40B4-BE49-F238E27FC236}">
              <a16:creationId xmlns:a16="http://schemas.microsoft.com/office/drawing/2014/main" id="{92BEA013-EFA9-4D51-9C0C-2827F56B6506}"/>
            </a:ext>
          </a:extLst>
        </xdr:cNvPr>
        <xdr:cNvSpPr txBox="1"/>
      </xdr:nvSpPr>
      <xdr:spPr>
        <a:xfrm>
          <a:off x="16592550" y="1784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57150</xdr:rowOff>
    </xdr:from>
    <xdr:ext cx="469900" cy="259080"/>
    <xdr:sp macro="" textlink="">
      <xdr:nvSpPr>
        <xdr:cNvPr id="738" name="n_1mainValue【庁舎】&#10;一人当たり面積">
          <a:extLst>
            <a:ext uri="{FF2B5EF4-FFF2-40B4-BE49-F238E27FC236}">
              <a16:creationId xmlns:a16="http://schemas.microsoft.com/office/drawing/2014/main" id="{25F0B5AD-4B28-4D51-830E-DC5A09CC0CF8}"/>
            </a:ext>
          </a:extLst>
        </xdr:cNvPr>
        <xdr:cNvSpPr txBox="1"/>
      </xdr:nvSpPr>
      <xdr:spPr>
        <a:xfrm>
          <a:off x="18980150" y="1714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60325</xdr:rowOff>
    </xdr:from>
    <xdr:ext cx="469265" cy="259080"/>
    <xdr:sp macro="" textlink="">
      <xdr:nvSpPr>
        <xdr:cNvPr id="739" name="n_2mainValue【庁舎】&#10;一人当たり面積">
          <a:extLst>
            <a:ext uri="{FF2B5EF4-FFF2-40B4-BE49-F238E27FC236}">
              <a16:creationId xmlns:a16="http://schemas.microsoft.com/office/drawing/2014/main" id="{8CAC0FB4-C494-49BA-B91E-C31C93554EBF}"/>
            </a:ext>
          </a:extLst>
        </xdr:cNvPr>
        <xdr:cNvSpPr txBox="1"/>
      </xdr:nvSpPr>
      <xdr:spPr>
        <a:xfrm>
          <a:off x="18180050" y="17148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63500</xdr:rowOff>
    </xdr:from>
    <xdr:ext cx="469265" cy="258445"/>
    <xdr:sp macro="" textlink="">
      <xdr:nvSpPr>
        <xdr:cNvPr id="740" name="n_3mainValue【庁舎】&#10;一人当たり面積">
          <a:extLst>
            <a:ext uri="{FF2B5EF4-FFF2-40B4-BE49-F238E27FC236}">
              <a16:creationId xmlns:a16="http://schemas.microsoft.com/office/drawing/2014/main" id="{788E93FD-4B57-4E12-93DF-92B86E8795FE}"/>
            </a:ext>
          </a:extLst>
        </xdr:cNvPr>
        <xdr:cNvSpPr txBox="1"/>
      </xdr:nvSpPr>
      <xdr:spPr>
        <a:xfrm>
          <a:off x="17386300" y="17151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63500</xdr:rowOff>
    </xdr:from>
    <xdr:ext cx="469265" cy="258445"/>
    <xdr:sp macro="" textlink="">
      <xdr:nvSpPr>
        <xdr:cNvPr id="741" name="n_4mainValue【庁舎】&#10;一人当たり面積">
          <a:extLst>
            <a:ext uri="{FF2B5EF4-FFF2-40B4-BE49-F238E27FC236}">
              <a16:creationId xmlns:a16="http://schemas.microsoft.com/office/drawing/2014/main" id="{799BA7D3-A2A4-40A8-B08F-C96D2E6AA109}"/>
            </a:ext>
          </a:extLst>
        </xdr:cNvPr>
        <xdr:cNvSpPr txBox="1"/>
      </xdr:nvSpPr>
      <xdr:spPr>
        <a:xfrm>
          <a:off x="16592550" y="17151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0BAB03BB-CBDD-46AD-8B7A-BEF4F66BC9B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74E54AA8-7110-49E1-9804-EE1CE7EA7CC0}"/>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9D2288C4-D7D5-430C-AF1F-107E8887D12F}"/>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庁舎・図書館・体育館については平成</a:t>
          </a:r>
          <a:r>
            <a:rPr kumimoji="1" lang="en-US" altLang="ja-JP" sz="1100">
              <a:solidFill>
                <a:schemeClr val="dk1"/>
              </a:solidFill>
              <a:effectLst/>
              <a:latin typeface="ＭＳ Ｐゴシック"/>
              <a:ea typeface="ＭＳ Ｐゴシック"/>
              <a:cs typeface="+mn-cs"/>
            </a:rPr>
            <a:t>13</a:t>
          </a:r>
          <a:r>
            <a:rPr kumimoji="1" lang="ja-JP" altLang="ja-JP" sz="1100">
              <a:solidFill>
                <a:schemeClr val="dk1"/>
              </a:solidFill>
              <a:effectLst/>
              <a:latin typeface="ＭＳ Ｐゴシック"/>
              <a:ea typeface="ＭＳ Ｐゴシック"/>
              <a:cs typeface="+mn-cs"/>
            </a:rPr>
            <a:t>年に建築されたが、電気設備・機械設備については、そのほとんどが法定耐用年数</a:t>
          </a:r>
          <a:r>
            <a:rPr kumimoji="1" lang="en-US" altLang="ja-JP" sz="1100">
              <a:solidFill>
                <a:schemeClr val="dk1"/>
              </a:solidFill>
              <a:effectLst/>
              <a:latin typeface="ＭＳ Ｐゴシック"/>
              <a:ea typeface="ＭＳ Ｐゴシック"/>
              <a:cs typeface="+mn-cs"/>
            </a:rPr>
            <a:t>15</a:t>
          </a:r>
          <a:r>
            <a:rPr kumimoji="1" lang="ja-JP" altLang="ja-JP" sz="1100">
              <a:solidFill>
                <a:schemeClr val="dk1"/>
              </a:solidFill>
              <a:effectLst/>
              <a:latin typeface="ＭＳ Ｐゴシック"/>
              <a:ea typeface="ＭＳ Ｐゴシック"/>
              <a:cs typeface="+mn-cs"/>
            </a:rPr>
            <a:t>年以下であり、耐用年数を経過しつつあるため、有形固定資産減価償却率は高くなってきている。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特に庁舎については、設備の更新時期に差しかかっており、今後の設備更新や予備スペースの活用を念頭に現在、庁舎の長寿命化対策に取り組んでいるところである。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図書館・体育館についても、設備の更新時期に差しかかっているが、少しずつ改修を進めている。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また、消防施設については平成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年度に消防庁舎建替えを実施していることから、類似団体と比較し有形固定資産減価償却率は低くなっている。</a:t>
          </a:r>
          <a:endParaRPr kumimoji="1" lang="ja-JP" altLang="en-US" sz="11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84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797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190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固定資産税等の町税収入の増加に加えて、各種交付金譲与税の増収により、歳入総額は前年度比で増加している。</a:t>
          </a:r>
        </a:p>
        <a:p>
          <a:r>
            <a:rPr kumimoji="1" lang="ja-JP" altLang="en-US" sz="1300">
              <a:solidFill>
                <a:sysClr val="windowText" lastClr="000000"/>
              </a:solidFill>
              <a:latin typeface="ＭＳ Ｐゴシック"/>
              <a:ea typeface="ＭＳ Ｐゴシック"/>
            </a:rPr>
            <a:t>　その一方で歳出総額も、狛田駅舎整備負担金や大谷処理場大規模改修にかかる負担金等の普通建設事業費の増加を要因とし増加しているため、財政力指数としては横ばいとなっている。</a:t>
          </a:r>
        </a:p>
        <a:p>
          <a:r>
            <a:rPr kumimoji="1" lang="ja-JP" altLang="en-US" sz="1300">
              <a:solidFill>
                <a:sysClr val="windowText" lastClr="000000"/>
              </a:solidFill>
              <a:latin typeface="ＭＳ Ｐゴシック"/>
              <a:ea typeface="ＭＳ Ｐゴシック"/>
            </a:rPr>
            <a:t>　防災食育センターの建設を控えるなど、投資的経費の抑制には一定の限度があるため、より一層の財源確保に努めていく。</a:t>
          </a:r>
        </a:p>
        <a:p>
          <a:r>
            <a:rPr lang="ja-JP" altLang="en-US">
              <a:solidFill>
                <a:sysClr val="windowText" lastClr="000000"/>
              </a:solidFill>
            </a:rPr>
            <a:t>　</a:t>
          </a:r>
        </a:p>
        <a:p>
          <a:r>
            <a:rPr lang="ja-JP" altLang="en-US">
              <a:solidFill>
                <a:srgbClr val="FF0000"/>
              </a:solidFill>
              <a:latin typeface="ＭＳ Ｐゴシック"/>
              <a:ea typeface="ＭＳ Ｐゴシック"/>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628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0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6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84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165100</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09185" y="6108700"/>
          <a:ext cx="0" cy="1435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463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996180" y="7515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20285" y="75438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996180" y="5862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165100</xdr:rowOff>
    </xdr:from>
    <xdr:to>
      <xdr:col>24</xdr:col>
      <xdr:colOff>12700</xdr:colOff>
      <xdr:row>36</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20285" y="61087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156845</xdr:rowOff>
    </xdr:from>
    <xdr:to>
      <xdr:col>23</xdr:col>
      <xdr:colOff>133350</xdr:colOff>
      <xdr:row>41</xdr:row>
      <xdr:rowOff>156845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078605" y="692594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158115</xdr:rowOff>
    </xdr:from>
    <xdr:ext cx="762000" cy="25527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996180" y="692721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858385" y="694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156845</xdr:rowOff>
    </xdr:from>
    <xdr:to>
      <xdr:col>19</xdr:col>
      <xdr:colOff>133350</xdr:colOff>
      <xdr:row>41</xdr:row>
      <xdr:rowOff>156845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197225" y="692594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41910</xdr:rowOff>
    </xdr:from>
    <xdr:to>
      <xdr:col>19</xdr:col>
      <xdr:colOff>184150</xdr:colOff>
      <xdr:row>42</xdr:row>
      <xdr:rowOff>143510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27805" y="69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128270</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01415" y="7062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156845</xdr:rowOff>
    </xdr:from>
    <xdr:to>
      <xdr:col>15</xdr:col>
      <xdr:colOff>82550</xdr:colOff>
      <xdr:row>42</xdr:row>
      <xdr:rowOff>12065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15845" y="6925945"/>
          <a:ext cx="8813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46425" y="69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128270</xdr:rowOff>
    </xdr:from>
    <xdr:ext cx="761365"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20035" y="7062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12065</xdr:rowOff>
    </xdr:from>
    <xdr:to>
      <xdr:col>11</xdr:col>
      <xdr:colOff>31750</xdr:colOff>
      <xdr:row>42</xdr:row>
      <xdr:rowOff>38735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36370" y="6946265"/>
          <a:ext cx="8794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66950" y="69894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1365"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38655" y="7075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68580</xdr:rowOff>
    </xdr:from>
    <xdr:to>
      <xdr:col>7</xdr:col>
      <xdr:colOff>31750</xdr:colOff>
      <xdr:row>42</xdr:row>
      <xdr:rowOff>165100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85570" y="7002780"/>
          <a:ext cx="9969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154940</xdr:rowOff>
    </xdr:from>
    <xdr:ext cx="762000" cy="25463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57275" y="7089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84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84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84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84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858385" y="6875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122555</xdr:rowOff>
    </xdr:from>
    <xdr:ext cx="762000" cy="25463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996180" y="6726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106045</xdr:rowOff>
    </xdr:from>
    <xdr:to>
      <xdr:col>19</xdr:col>
      <xdr:colOff>184150</xdr:colOff>
      <xdr:row>42</xdr:row>
      <xdr:rowOff>36195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27805" y="6875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46355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01415" y="6650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106045</xdr:rowOff>
    </xdr:from>
    <xdr:to>
      <xdr:col>15</xdr:col>
      <xdr:colOff>133350</xdr:colOff>
      <xdr:row>42</xdr:row>
      <xdr:rowOff>36195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46425" y="6875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46355</xdr:rowOff>
    </xdr:from>
    <xdr:ext cx="761365"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20035" y="6650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132715</xdr:rowOff>
    </xdr:from>
    <xdr:to>
      <xdr:col>11</xdr:col>
      <xdr:colOff>82550</xdr:colOff>
      <xdr:row>42</xdr:row>
      <xdr:rowOff>63500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66950" y="6901815"/>
          <a:ext cx="9969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1365"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38655" y="6677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159385</xdr:rowOff>
    </xdr:from>
    <xdr:to>
      <xdr:col>7</xdr:col>
      <xdr:colOff>31750</xdr:colOff>
      <xdr:row>42</xdr:row>
      <xdr:rowOff>89535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85570" y="69284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99695</xdr:rowOff>
    </xdr:from>
    <xdr:ext cx="762000" cy="25527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57275" y="6703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543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78305" y="8851900"/>
          <a:ext cx="143827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30880" y="882650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本町では、過去の大規模投資に伴う公債費負担が大きく、公共施設等の老朽化に伴う維持管理の増加が続いていることなどから、経常収支比率は全国平均よりも高い値が続いている。　</a:t>
          </a:r>
        </a:p>
        <a:p>
          <a:r>
            <a:rPr kumimoji="1" lang="ja-JP" altLang="en-US" sz="1200">
              <a:solidFill>
                <a:sysClr val="windowText" lastClr="000000"/>
              </a:solidFill>
              <a:latin typeface="ＭＳ Ｐゴシック"/>
              <a:ea typeface="ＭＳ Ｐゴシック"/>
            </a:rPr>
            <a:t>　令和２年度においては、経常経費にかかる歳入及び歳出一般総額はどちらも増加しているが、人件費・補助費等などの歳出一般財源の伸びに対し、町税を主因とする歳入一般財源の伸びが小さかったため、経常収支比率は悪化した。</a:t>
          </a:r>
        </a:p>
        <a:p>
          <a:r>
            <a:rPr kumimoji="1" lang="ja-JP" altLang="en-US" sz="1200">
              <a:solidFill>
                <a:sysClr val="windowText" lastClr="000000"/>
              </a:solidFill>
              <a:latin typeface="ＭＳ Ｐゴシック"/>
              <a:ea typeface="ＭＳ Ｐゴシック"/>
            </a:rPr>
            <a:t>　経常経費は人件費や公債費といった義務的経費の占める割合が大きいことから義務的経費のより一層の削減に努める。</a:t>
          </a:r>
        </a:p>
      </xdr:txBody>
    </xdr:sp>
    <xdr:clientData/>
  </xdr:twoCellAnchor>
  <xdr:oneCellAnchor>
    <xdr:from>
      <xdr:col>3</xdr:col>
      <xdr:colOff>95250</xdr:colOff>
      <xdr:row>54</xdr:row>
      <xdr:rowOff>139700</xdr:rowOff>
    </xdr:from>
    <xdr:ext cx="297815"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83185</xdr:rowOff>
    </xdr:from>
    <xdr:to>
      <xdr:col>27</xdr:col>
      <xdr:colOff>184150</xdr:colOff>
      <xdr:row>66</xdr:row>
      <xdr:rowOff>83185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6285" y="109797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527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43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628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6285" y="9817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106680</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09185" y="9847580"/>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90805</xdr:rowOff>
    </xdr:from>
    <xdr:ext cx="762000" cy="25781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996180" y="10987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20285" y="110153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21590</xdr:rowOff>
    </xdr:from>
    <xdr:ext cx="762000" cy="2584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996180" y="9597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106680</xdr:rowOff>
    </xdr:from>
    <xdr:to>
      <xdr:col>24</xdr:col>
      <xdr:colOff>12700</xdr:colOff>
      <xdr:row>59</xdr:row>
      <xdr:rowOff>106680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20285" y="984758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73025</xdr:rowOff>
    </xdr:from>
    <xdr:to>
      <xdr:col>23</xdr:col>
      <xdr:colOff>133350</xdr:colOff>
      <xdr:row>65</xdr:row>
      <xdr:rowOff>127635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078605" y="10804525"/>
          <a:ext cx="8305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165100</xdr:rowOff>
    </xdr:from>
    <xdr:ext cx="762000" cy="25527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996180" y="102362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858385" y="10386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66</xdr:row>
      <xdr:rowOff>17145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197225" y="10804525"/>
          <a:ext cx="88138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33655</xdr:rowOff>
    </xdr:from>
    <xdr:to>
      <xdr:col>19</xdr:col>
      <xdr:colOff>184150</xdr:colOff>
      <xdr:row>63</xdr:row>
      <xdr:rowOff>135255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27805" y="104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145415</xdr:rowOff>
    </xdr:from>
    <xdr:ext cx="736600" cy="25527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01415" y="102165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139065</xdr:rowOff>
    </xdr:from>
    <xdr:to>
      <xdr:col>15</xdr:col>
      <xdr:colOff>82550</xdr:colOff>
      <xdr:row>66</xdr:row>
      <xdr:rowOff>17145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15845" y="10870565"/>
          <a:ext cx="8813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8890</xdr:rowOff>
    </xdr:from>
    <xdr:to>
      <xdr:col>15</xdr:col>
      <xdr:colOff>133350</xdr:colOff>
      <xdr:row>63</xdr:row>
      <xdr:rowOff>110490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46425"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121285</xdr:rowOff>
    </xdr:from>
    <xdr:ext cx="761365" cy="25463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20035" y="1019238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139065</xdr:rowOff>
    </xdr:from>
    <xdr:to>
      <xdr:col>11</xdr:col>
      <xdr:colOff>31750</xdr:colOff>
      <xdr:row>65</xdr:row>
      <xdr:rowOff>139065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36370" y="1087056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156845</xdr:rowOff>
    </xdr:from>
    <xdr:to>
      <xdr:col>11</xdr:col>
      <xdr:colOff>82550</xdr:colOff>
      <xdr:row>63</xdr:row>
      <xdr:rowOff>86995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66950" y="1039304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97790</xdr:rowOff>
    </xdr:from>
    <xdr:ext cx="761365" cy="25463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38655" y="1016889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156845</xdr:rowOff>
    </xdr:from>
    <xdr:to>
      <xdr:col>7</xdr:col>
      <xdr:colOff>31750</xdr:colOff>
      <xdr:row>63</xdr:row>
      <xdr:rowOff>86995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85570" y="1039304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97790</xdr:rowOff>
    </xdr:from>
    <xdr:ext cx="762000" cy="25463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57275" y="10168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527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695190" y="11557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527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64610" y="11557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1365" cy="25527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983230" y="115570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1365" cy="25527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01850" y="115570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1365" cy="25527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22375" y="115570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65</xdr:row>
      <xdr:rowOff>76835</xdr:rowOff>
    </xdr:from>
    <xdr:to>
      <xdr:col>23</xdr:col>
      <xdr:colOff>184150</xdr:colOff>
      <xdr:row>66</xdr:row>
      <xdr:rowOff>6985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858385" y="10808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48895</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996180" y="1078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27805"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109220</xdr:rowOff>
    </xdr:from>
    <xdr:ext cx="736600" cy="25527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01415" y="108407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137160</xdr:rowOff>
    </xdr:from>
    <xdr:to>
      <xdr:col>15</xdr:col>
      <xdr:colOff>133350</xdr:colOff>
      <xdr:row>66</xdr:row>
      <xdr:rowOff>67310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46425" y="10868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52070</xdr:rowOff>
    </xdr:from>
    <xdr:ext cx="761365" cy="25463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20035" y="1094867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88265</xdr:rowOff>
    </xdr:from>
    <xdr:to>
      <xdr:col>11</xdr:col>
      <xdr:colOff>82550</xdr:colOff>
      <xdr:row>66</xdr:row>
      <xdr:rowOff>18415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66950" y="108197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3810</xdr:rowOff>
    </xdr:from>
    <xdr:ext cx="761365"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38655" y="10900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88265</xdr:rowOff>
    </xdr:from>
    <xdr:to>
      <xdr:col>7</xdr:col>
      <xdr:colOff>31750</xdr:colOff>
      <xdr:row>66</xdr:row>
      <xdr:rowOff>18415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85570" y="108197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3810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57275" y="1090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12895" y="1249680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[147,537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人件費については、これまで行財政改革の取組みにより人件費総額の抑制を行ってきたが、会計年度任用職員制度の開始や行政需要の増加などにより増加している。　　　</a:t>
          </a:r>
        </a:p>
        <a:p>
          <a:r>
            <a:rPr kumimoji="1" lang="ja-JP" altLang="en-US" sz="1300">
              <a:solidFill>
                <a:sysClr val="windowText" lastClr="000000"/>
              </a:solidFill>
              <a:latin typeface="ＭＳ Ｐゴシック"/>
              <a:ea typeface="ＭＳ Ｐゴシック"/>
            </a:rPr>
            <a:t>　物件費については、会計年度任用職員制度開始に伴い、会計年度職員（臨時職員）の性質が物件費から人件費に振替となったことにより、大幅に減少している。　　　</a:t>
          </a:r>
        </a:p>
        <a:p>
          <a:r>
            <a:rPr kumimoji="1" lang="ja-JP" altLang="en-US" sz="1300">
              <a:solidFill>
                <a:sysClr val="windowText" lastClr="000000"/>
              </a:solidFill>
              <a:latin typeface="ＭＳ Ｐゴシック"/>
              <a:ea typeface="ＭＳ Ｐゴシック"/>
            </a:rPr>
            <a:t>　本決算額は、類似団体比較において高水準を推移してしまっていることから、行財政改革の取組を通じて経費の削減を図っていく。</a:t>
          </a:r>
        </a:p>
      </xdr:txBody>
    </xdr:sp>
    <xdr:clientData/>
  </xdr:twoCellAnchor>
  <xdr:oneCellAnchor>
    <xdr:from>
      <xdr:col>3</xdr:col>
      <xdr:colOff>95250</xdr:colOff>
      <xdr:row>77</xdr:row>
      <xdr:rowOff>6350</xdr:rowOff>
    </xdr:from>
    <xdr:ext cx="349250" cy="22161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18185" y="1271905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5628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59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628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27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628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9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628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6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628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43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628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781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099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767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165100</xdr:rowOff>
    </xdr:from>
    <xdr:to>
      <xdr:col>23</xdr:col>
      <xdr:colOff>133350</xdr:colOff>
      <xdr:row>89</xdr:row>
      <xdr:rowOff>19050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09185" y="1320800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162560</xdr:rowOff>
    </xdr:from>
    <xdr:ext cx="762000" cy="2584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996180" y="14691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223,601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19050</xdr:rowOff>
    </xdr:from>
    <xdr:to>
      <xdr:col>24</xdr:col>
      <xdr:colOff>12700</xdr:colOff>
      <xdr:row>89</xdr:row>
      <xdr:rowOff>19050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20285" y="147129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84455</xdr:rowOff>
    </xdr:from>
    <xdr:ext cx="762000" cy="2584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996180" y="1296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87,470</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165100</xdr:rowOff>
    </xdr:from>
    <xdr:to>
      <xdr:col>24</xdr:col>
      <xdr:colOff>12700</xdr:colOff>
      <xdr:row>79</xdr:row>
      <xdr:rowOff>165100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20285" y="13208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140970</xdr:rowOff>
    </xdr:from>
    <xdr:to>
      <xdr:col>23</xdr:col>
      <xdr:colOff>133350</xdr:colOff>
      <xdr:row>84</xdr:row>
      <xdr:rowOff>2540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078605" y="13679170"/>
          <a:ext cx="83058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86360</xdr:rowOff>
    </xdr:from>
    <xdr:ext cx="762000" cy="25463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996180" y="134594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69215</xdr:rowOff>
    </xdr:from>
    <xdr:to>
      <xdr:col>23</xdr:col>
      <xdr:colOff>184150</xdr:colOff>
      <xdr:row>82</xdr:row>
      <xdr:rowOff>165100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858385" y="136074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68580</xdr:rowOff>
    </xdr:from>
    <xdr:to>
      <xdr:col>19</xdr:col>
      <xdr:colOff>133350</xdr:colOff>
      <xdr:row>82</xdr:row>
      <xdr:rowOff>140970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197225" y="13606780"/>
          <a:ext cx="8813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125730</xdr:rowOff>
    </xdr:from>
    <xdr:to>
      <xdr:col>19</xdr:col>
      <xdr:colOff>184150</xdr:colOff>
      <xdr:row>82</xdr:row>
      <xdr:rowOff>55880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27805" y="1349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66040</xdr:rowOff>
    </xdr:from>
    <xdr:ext cx="736600" cy="25527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01415" y="132740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34290</xdr:rowOff>
    </xdr:from>
    <xdr:to>
      <xdr:col>15</xdr:col>
      <xdr:colOff>82550</xdr:colOff>
      <xdr:row>82</xdr:row>
      <xdr:rowOff>68580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15845" y="13572490"/>
          <a:ext cx="8813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126365</xdr:rowOff>
    </xdr:from>
    <xdr:to>
      <xdr:col>15</xdr:col>
      <xdr:colOff>133350</xdr:colOff>
      <xdr:row>82</xdr:row>
      <xdr:rowOff>56515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46425" y="13499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66675</xdr:rowOff>
    </xdr:from>
    <xdr:ext cx="761365" cy="25527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20035" y="132746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15875</xdr:rowOff>
    </xdr:from>
    <xdr:to>
      <xdr:col>11</xdr:col>
      <xdr:colOff>31750</xdr:colOff>
      <xdr:row>82</xdr:row>
      <xdr:rowOff>34290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36370" y="13554075"/>
          <a:ext cx="8794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80645</xdr:rowOff>
    </xdr:from>
    <xdr:to>
      <xdr:col>11</xdr:col>
      <xdr:colOff>82550</xdr:colOff>
      <xdr:row>82</xdr:row>
      <xdr:rowOff>10795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66950" y="1345374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20955</xdr:rowOff>
    </xdr:from>
    <xdr:ext cx="761365" cy="25463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38655" y="1322895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76200</xdr:rowOff>
    </xdr:from>
    <xdr:to>
      <xdr:col>7</xdr:col>
      <xdr:colOff>31750</xdr:colOff>
      <xdr:row>82</xdr:row>
      <xdr:rowOff>6350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85570" y="1344930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17145</xdr:rowOff>
    </xdr:from>
    <xdr:ext cx="762000"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57275" y="13225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123190</xdr:rowOff>
    </xdr:from>
    <xdr:to>
      <xdr:col>23</xdr:col>
      <xdr:colOff>184150</xdr:colOff>
      <xdr:row>84</xdr:row>
      <xdr:rowOff>53340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858385" y="13826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95250</xdr:rowOff>
    </xdr:from>
    <xdr:ext cx="762000" cy="2584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996180" y="13798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90170</xdr:rowOff>
    </xdr:from>
    <xdr:to>
      <xdr:col>19</xdr:col>
      <xdr:colOff>184150</xdr:colOff>
      <xdr:row>83</xdr:row>
      <xdr:rowOff>20320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27805" y="13628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5080</xdr:rowOff>
    </xdr:from>
    <xdr:ext cx="7366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01415" y="1370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17780</xdr:rowOff>
    </xdr:from>
    <xdr:to>
      <xdr:col>15</xdr:col>
      <xdr:colOff>133350</xdr:colOff>
      <xdr:row>82</xdr:row>
      <xdr:rowOff>119380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46425"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104140</xdr:rowOff>
    </xdr:from>
    <xdr:ext cx="761365"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20035" y="1364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154940</xdr:rowOff>
    </xdr:from>
    <xdr:to>
      <xdr:col>11</xdr:col>
      <xdr:colOff>82550</xdr:colOff>
      <xdr:row>82</xdr:row>
      <xdr:rowOff>85090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66950" y="1352804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69850</xdr:rowOff>
    </xdr:from>
    <xdr:ext cx="761365"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38655" y="13608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136525</xdr:rowOff>
    </xdr:from>
    <xdr:to>
      <xdr:col>7</xdr:col>
      <xdr:colOff>31750</xdr:colOff>
      <xdr:row>82</xdr:row>
      <xdr:rowOff>66675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85570" y="1350962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52070</xdr:rowOff>
    </xdr:from>
    <xdr:ext cx="762000" cy="25463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57275" y="13590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905"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292705" y="124968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ラスパイレス指数は、類似団体平均を上回っており、引き続き比較的給与水準の高い若年層の水準適正化や各種手当、昇給の見直しなどにより給与水準の適正化に努める。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48951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1365" cy="25463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475930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45630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1365" cy="25463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44272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42309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1365"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4095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38995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1365"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3763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35674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1365"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3431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710795" y="13235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1365" cy="25781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956415" y="130994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463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956415" y="1276731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90</xdr:row>
      <xdr:rowOff>36195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863695" y="13321665"/>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527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6952595" y="148672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776700" y="148951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463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6952595" y="13072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776700" y="133216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165100</xdr:rowOff>
    </xdr:from>
    <xdr:to>
      <xdr:col>81</xdr:col>
      <xdr:colOff>44450</xdr:colOff>
      <xdr:row>87</xdr:row>
      <xdr:rowOff>17145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033115" y="14363700"/>
          <a:ext cx="8305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31750</xdr:rowOff>
    </xdr:from>
    <xdr:ext cx="762000" cy="25463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6952595" y="139001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814800" y="140487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165100</xdr:rowOff>
    </xdr:from>
    <xdr:to>
      <xdr:col>77</xdr:col>
      <xdr:colOff>44450</xdr:colOff>
      <xdr:row>87</xdr:row>
      <xdr:rowOff>17145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153640" y="14363700"/>
          <a:ext cx="8794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984220" y="140836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655925" y="13865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165100</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272260" y="14363700"/>
          <a:ext cx="8813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15240</xdr:rowOff>
    </xdr:from>
    <xdr:to>
      <xdr:col>73</xdr:col>
      <xdr:colOff>44450</xdr:colOff>
      <xdr:row>85</xdr:row>
      <xdr:rowOff>116840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102840" y="140487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127000</xdr:rowOff>
    </xdr:from>
    <xdr:ext cx="761365"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774545" y="13830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87</xdr:row>
      <xdr:rowOff>102235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390880" y="14414500"/>
          <a:ext cx="8813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32385</xdr:rowOff>
    </xdr:from>
    <xdr:to>
      <xdr:col>68</xdr:col>
      <xdr:colOff>203200</xdr:colOff>
      <xdr:row>85</xdr:row>
      <xdr:rowOff>133985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221460" y="1406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144145</xdr:rowOff>
    </xdr:from>
    <xdr:ext cx="762000" cy="25527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895070" y="138474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32385</xdr:rowOff>
    </xdr:from>
    <xdr:to>
      <xdr:col>64</xdr:col>
      <xdr:colOff>152400</xdr:colOff>
      <xdr:row>85</xdr:row>
      <xdr:rowOff>133985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340080" y="1406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144145</xdr:rowOff>
    </xdr:from>
    <xdr:ext cx="761365" cy="25527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013690" y="1384744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120650</xdr:rowOff>
    </xdr:from>
    <xdr:to>
      <xdr:col>81</xdr:col>
      <xdr:colOff>95250</xdr:colOff>
      <xdr:row>87</xdr:row>
      <xdr:rowOff>50165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814800" y="14319250"/>
          <a:ext cx="9969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92075</xdr:rowOff>
    </xdr:from>
    <xdr:ext cx="762000" cy="2584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6952595" y="1429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137160</xdr:rowOff>
    </xdr:from>
    <xdr:to>
      <xdr:col>77</xdr:col>
      <xdr:colOff>95250</xdr:colOff>
      <xdr:row>87</xdr:row>
      <xdr:rowOff>67310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984220" y="1433576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52070</xdr:rowOff>
    </xdr:from>
    <xdr:ext cx="736600" cy="25463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55925" y="144157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120650</xdr:rowOff>
    </xdr:from>
    <xdr:to>
      <xdr:col>73</xdr:col>
      <xdr:colOff>44450</xdr:colOff>
      <xdr:row>87</xdr:row>
      <xdr:rowOff>50165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102840" y="14319250"/>
          <a:ext cx="9969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34925</xdr:rowOff>
    </xdr:from>
    <xdr:ext cx="761365"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774545" y="14398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22146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86360</xdr:rowOff>
    </xdr:from>
    <xdr:ext cx="762000" cy="25463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895070" y="14450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52070</xdr:rowOff>
    </xdr:from>
    <xdr:to>
      <xdr:col>64</xdr:col>
      <xdr:colOff>152400</xdr:colOff>
      <xdr:row>87</xdr:row>
      <xdr:rowOff>153035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340080" y="1441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137795</xdr:rowOff>
    </xdr:from>
    <xdr:ext cx="761365"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013690" y="14501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543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226415" y="8851900"/>
          <a:ext cx="226250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96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593695" y="8826500"/>
          <a:ext cx="1646555"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れまで行財政改革の取組みの中で、職員数の削減に努めてきたが、権限移譲に伴う事務の増大や住民ニーズの多様化への対応等、新たな行政需要に対応するため、近年は職員数の実質増に舵を取ってきており、本町の人口千人当たりの職員数としては増加傾向にある。今後、行政サービス水準を維持しつつ、適正な定員となるよう人員配置等を再考して適正な定員管理に努める。</a:t>
          </a:r>
        </a:p>
      </xdr:txBody>
    </xdr:sp>
    <xdr:clientData/>
  </xdr:twoCellAnchor>
  <xdr:oneCellAnchor>
    <xdr:from>
      <xdr:col>61</xdr:col>
      <xdr:colOff>6350</xdr:colOff>
      <xdr:row>54</xdr:row>
      <xdr:rowOff>139700</xdr:rowOff>
    </xdr:from>
    <xdr:ext cx="349250"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463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956415" y="1142111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165100</xdr:rowOff>
    </xdr:from>
    <xdr:to>
      <xdr:col>85</xdr:col>
      <xdr:colOff>95250</xdr:colOff>
      <xdr:row>67</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1226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1365"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108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165100</xdr:rowOff>
    </xdr:from>
    <xdr:to>
      <xdr:col>85</xdr:col>
      <xdr:colOff>95250</xdr:colOff>
      <xdr:row>65</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0896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1365"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10756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165100</xdr:rowOff>
    </xdr:from>
    <xdr:to>
      <xdr:col>85</xdr:col>
      <xdr:colOff>95250</xdr:colOff>
      <xdr:row>63</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105664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1365"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10424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102355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1365" cy="25781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956415" y="100933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710795" y="99034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1365" cy="25463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956415" y="976122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710795" y="95713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1365" cy="25463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956415" y="942911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17145</xdr:rowOff>
    </xdr:from>
    <xdr:ext cx="761365" cy="2584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956415" y="9097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3175</xdr:rowOff>
    </xdr:from>
    <xdr:to>
      <xdr:col>81</xdr:col>
      <xdr:colOff>44450</xdr:colOff>
      <xdr:row>67</xdr:row>
      <xdr:rowOff>74930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863695" y="9578975"/>
          <a:ext cx="0" cy="1557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46990</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6952595" y="1110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74930</xdr:rowOff>
    </xdr:from>
    <xdr:to>
      <xdr:col>81</xdr:col>
      <xdr:colOff>133350</xdr:colOff>
      <xdr:row>67</xdr:row>
      <xdr:rowOff>74930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776700" y="111366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89535</xdr:rowOff>
    </xdr:from>
    <xdr:ext cx="762000" cy="25463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6952595" y="93351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3175</xdr:rowOff>
    </xdr:from>
    <xdr:to>
      <xdr:col>81</xdr:col>
      <xdr:colOff>133350</xdr:colOff>
      <xdr:row>58</xdr:row>
      <xdr:rowOff>3175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776700" y="95789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1270</xdr:rowOff>
    </xdr:from>
    <xdr:to>
      <xdr:col>81</xdr:col>
      <xdr:colOff>44450</xdr:colOff>
      <xdr:row>62</xdr:row>
      <xdr:rowOff>8255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033115" y="10237470"/>
          <a:ext cx="8305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41275</xdr:rowOff>
    </xdr:from>
    <xdr:ext cx="762000" cy="25527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6952595" y="97821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24765</xdr:rowOff>
    </xdr:from>
    <xdr:to>
      <xdr:col>81</xdr:col>
      <xdr:colOff>95250</xdr:colOff>
      <xdr:row>60</xdr:row>
      <xdr:rowOff>126365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814800" y="99307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138430</xdr:rowOff>
    </xdr:from>
    <xdr:to>
      <xdr:col>77</xdr:col>
      <xdr:colOff>44450</xdr:colOff>
      <xdr:row>62</xdr:row>
      <xdr:rowOff>8255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153640" y="10209530"/>
          <a:ext cx="87947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33020</xdr:rowOff>
    </xdr:from>
    <xdr:to>
      <xdr:col>77</xdr:col>
      <xdr:colOff>95250</xdr:colOff>
      <xdr:row>60</xdr:row>
      <xdr:rowOff>134620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984220" y="993902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144780</xdr:rowOff>
    </xdr:from>
    <xdr:ext cx="736600" cy="25527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655925" y="97205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98425</xdr:rowOff>
    </xdr:from>
    <xdr:to>
      <xdr:col>72</xdr:col>
      <xdr:colOff>203200</xdr:colOff>
      <xdr:row>61</xdr:row>
      <xdr:rowOff>138430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272260" y="10169525"/>
          <a:ext cx="8813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27940</xdr:rowOff>
    </xdr:from>
    <xdr:to>
      <xdr:col>73</xdr:col>
      <xdr:colOff>44450</xdr:colOff>
      <xdr:row>60</xdr:row>
      <xdr:rowOff>129540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102840" y="99339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139700</xdr:rowOff>
    </xdr:from>
    <xdr:ext cx="761365"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774545" y="9715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98425</xdr:rowOff>
    </xdr:from>
    <xdr:to>
      <xdr:col>68</xdr:col>
      <xdr:colOff>152400</xdr:colOff>
      <xdr:row>61</xdr:row>
      <xdr:rowOff>98425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390880" y="1016952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17780</xdr:rowOff>
    </xdr:from>
    <xdr:to>
      <xdr:col>68</xdr:col>
      <xdr:colOff>203200</xdr:colOff>
      <xdr:row>60</xdr:row>
      <xdr:rowOff>119380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22146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129540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895070" y="970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12700</xdr:rowOff>
    </xdr:from>
    <xdr:to>
      <xdr:col>64</xdr:col>
      <xdr:colOff>152400</xdr:colOff>
      <xdr:row>60</xdr:row>
      <xdr:rowOff>114300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34008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124460</xdr:rowOff>
    </xdr:from>
    <xdr:ext cx="761365"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013690" y="970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527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649700" y="11557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527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819120" y="11557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527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39645" y="11557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527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58265" y="11557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1365" cy="25527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76885" y="115570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121920</xdr:rowOff>
    </xdr:from>
    <xdr:to>
      <xdr:col>81</xdr:col>
      <xdr:colOff>95250</xdr:colOff>
      <xdr:row>62</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814800" y="1019302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93980</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6952595" y="10165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984220" y="1020000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43815</xdr:rowOff>
    </xdr:from>
    <xdr:ext cx="736600" cy="25527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655925" y="102800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87630</xdr:rowOff>
    </xdr:from>
    <xdr:to>
      <xdr:col>73</xdr:col>
      <xdr:colOff>44450</xdr:colOff>
      <xdr:row>62</xdr:row>
      <xdr:rowOff>17780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102840" y="1015873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2540</xdr:rowOff>
    </xdr:from>
    <xdr:ext cx="761365"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774545" y="10238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47625</xdr:rowOff>
    </xdr:from>
    <xdr:to>
      <xdr:col>68</xdr:col>
      <xdr:colOff>203200</xdr:colOff>
      <xdr:row>61</xdr:row>
      <xdr:rowOff>149225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221460" y="10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133985</xdr:rowOff>
    </xdr:from>
    <xdr:ext cx="762000" cy="25527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895070" y="102050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47625</xdr:rowOff>
    </xdr:from>
    <xdr:to>
      <xdr:col>64</xdr:col>
      <xdr:colOff>152400</xdr:colOff>
      <xdr:row>61</xdr:row>
      <xdr:rowOff>149225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340080" y="101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133985</xdr:rowOff>
    </xdr:from>
    <xdr:ext cx="761365" cy="25527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013690" y="1020508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79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551535" y="5181600"/>
          <a:ext cx="16052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268575" y="515620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令和２年度の実質公債費比率は、五省協定に基づく立替施行償還債務の減少を主因として、13.6％から12.9％に良化した。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しかしながら、依然として立替施行償還債務を中心とした準公債費や公営企業への繰出金は多額であり、実質公債費比率は、類似団体比較で高い水準が続いていることから、プライマリーバランスの均衡を図りつつ、起債の新規発行を抑制していく。</a:t>
          </a:r>
        </a:p>
      </xdr:txBody>
    </xdr:sp>
    <xdr:clientData/>
  </xdr:twoCellAnchor>
  <xdr:oneCellAnchor>
    <xdr:from>
      <xdr:col>61</xdr:col>
      <xdr:colOff>6350</xdr:colOff>
      <xdr:row>32</xdr:row>
      <xdr:rowOff>101600</xdr:rowOff>
    </xdr:from>
    <xdr:ext cx="297815"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672695" y="53848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1365"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1365" cy="25527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697801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1365" cy="25463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659511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1365" cy="25463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956415" y="620649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46355</xdr:rowOff>
    </xdr:from>
    <xdr:to>
      <xdr:col>81</xdr:col>
      <xdr:colOff>44450</xdr:colOff>
      <xdr:row>45</xdr:row>
      <xdr:rowOff>74930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863695" y="6155055"/>
          <a:ext cx="0" cy="1349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6952595" y="747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776700" y="75044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132715</xdr:rowOff>
    </xdr:from>
    <xdr:ext cx="762000" cy="25527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6952595" y="5911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46355</xdr:rowOff>
    </xdr:from>
    <xdr:to>
      <xdr:col>81</xdr:col>
      <xdr:colOff>133350</xdr:colOff>
      <xdr:row>37</xdr:row>
      <xdr:rowOff>46355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776700" y="61550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76835</xdr:rowOff>
    </xdr:from>
    <xdr:to>
      <xdr:col>81</xdr:col>
      <xdr:colOff>44450</xdr:colOff>
      <xdr:row>44</xdr:row>
      <xdr:rowOff>132715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033115" y="7341235"/>
          <a:ext cx="8305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33655</xdr:rowOff>
    </xdr:from>
    <xdr:ext cx="762000" cy="2584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6952595" y="66376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17780</xdr:rowOff>
    </xdr:from>
    <xdr:to>
      <xdr:col>81</xdr:col>
      <xdr:colOff>95250</xdr:colOff>
      <xdr:row>41</xdr:row>
      <xdr:rowOff>118745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814800" y="6786880"/>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132715</xdr:rowOff>
    </xdr:from>
    <xdr:to>
      <xdr:col>77</xdr:col>
      <xdr:colOff>44450</xdr:colOff>
      <xdr:row>45</xdr:row>
      <xdr:rowOff>1905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153640" y="7397115"/>
          <a:ext cx="8794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33655</xdr:rowOff>
    </xdr:from>
    <xdr:to>
      <xdr:col>77</xdr:col>
      <xdr:colOff>95250</xdr:colOff>
      <xdr:row>41</xdr:row>
      <xdr:rowOff>135255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984220" y="68027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145415</xdr:rowOff>
    </xdr:from>
    <xdr:ext cx="736600" cy="25527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655925" y="65843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116840</xdr:rowOff>
    </xdr:from>
    <xdr:to>
      <xdr:col>72</xdr:col>
      <xdr:colOff>203200</xdr:colOff>
      <xdr:row>45</xdr:row>
      <xdr:rowOff>1905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272260" y="7381240"/>
          <a:ext cx="8813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50165</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102840" y="6819265"/>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1365" cy="2584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774545" y="6600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116840</xdr:rowOff>
    </xdr:from>
    <xdr:to>
      <xdr:col>68</xdr:col>
      <xdr:colOff>152400</xdr:colOff>
      <xdr:row>44</xdr:row>
      <xdr:rowOff>132715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390880" y="7381240"/>
          <a:ext cx="8813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50165</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221460" y="68192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161290</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895070" y="6600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50165</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340080" y="68192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161290</xdr:rowOff>
    </xdr:from>
    <xdr:ext cx="761365"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013690" y="6600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84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84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26035</xdr:rowOff>
    </xdr:from>
    <xdr:to>
      <xdr:col>81</xdr:col>
      <xdr:colOff>95250</xdr:colOff>
      <xdr:row>44</xdr:row>
      <xdr:rowOff>127635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814800" y="72904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165100</xdr:rowOff>
    </xdr:from>
    <xdr:ext cx="762000" cy="25527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6952595" y="72644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81915</xdr:rowOff>
    </xdr:from>
    <xdr:to>
      <xdr:col>77</xdr:col>
      <xdr:colOff>95250</xdr:colOff>
      <xdr:row>45</xdr:row>
      <xdr:rowOff>12065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984220" y="73463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165100</xdr:rowOff>
    </xdr:from>
    <xdr:ext cx="736600" cy="25527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655925" y="74295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122555</xdr:rowOff>
    </xdr:from>
    <xdr:to>
      <xdr:col>73</xdr:col>
      <xdr:colOff>44450</xdr:colOff>
      <xdr:row>45</xdr:row>
      <xdr:rowOff>52705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102840" y="738695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37465</xdr:rowOff>
    </xdr:from>
    <xdr:ext cx="761365"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774545" y="7466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66040</xdr:rowOff>
    </xdr:from>
    <xdr:to>
      <xdr:col>68</xdr:col>
      <xdr:colOff>203200</xdr:colOff>
      <xdr:row>44</xdr:row>
      <xdr:rowOff>165100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221460" y="7330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152400</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895070" y="7416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81915</xdr:rowOff>
    </xdr:from>
    <xdr:to>
      <xdr:col>64</xdr:col>
      <xdr:colOff>152400</xdr:colOff>
      <xdr:row>45</xdr:row>
      <xdr:rowOff>12065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340080" y="734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165100</xdr:rowOff>
    </xdr:from>
    <xdr:ext cx="761365" cy="25527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013690" y="74295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185390" y="148590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学研都市建設に伴う都市基盤整備のための借入や五省協定に基づく旧住宅・都市整備公団立替施行による債務負担行為残高の大きさが懸案課題である。地方債繰上償還の実施や新規地方債発行額を償還元金の範囲内に抑える公債費適正化対策により着実な債務圧縮を続けてきたが、それでもなお類似団体と比較し、将来負担比率は極めて高い値となっている。</a:t>
          </a:r>
        </a:p>
        <a:p>
          <a:r>
            <a:rPr kumimoji="1" lang="ja-JP" altLang="en-US" sz="1300">
              <a:solidFill>
                <a:sysClr val="windowText" lastClr="000000"/>
              </a:solidFill>
              <a:latin typeface="ＭＳ Ｐゴシック"/>
              <a:ea typeface="ＭＳ Ｐゴシック"/>
            </a:rPr>
            <a:t>　しかしながら、上記の取り組みにより将来負担比率は減少傾向あり、今後も後世への負担軽減に向けて、財政の健全化に努める。</a:t>
          </a:r>
        </a:p>
      </xdr:txBody>
    </xdr:sp>
    <xdr:clientData/>
  </xdr:twoCellAnchor>
  <xdr:oneCellAnchor>
    <xdr:from>
      <xdr:col>61</xdr:col>
      <xdr:colOff>6350</xdr:colOff>
      <xdr:row>10</xdr:row>
      <xdr:rowOff>63500</xdr:rowOff>
    </xdr:from>
    <xdr:ext cx="297815" cy="2209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672695" y="1714500"/>
          <a:ext cx="29781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710795" y="38334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1365" cy="25463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956415" y="369760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710795" y="3449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1365" cy="25527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956415" y="33083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1365"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956415" y="292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710795" y="26714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1365"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956415" y="2535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710795" y="2287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165100</xdr:rowOff>
    </xdr:from>
    <xdr:ext cx="761365"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956415" y="2146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111125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863695" y="228790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83185</xdr:rowOff>
    </xdr:from>
    <xdr:ext cx="762000" cy="2584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6952595" y="388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111125</xdr:rowOff>
    </xdr:from>
    <xdr:to>
      <xdr:col>81</xdr:col>
      <xdr:colOff>133350</xdr:colOff>
      <xdr:row>23</xdr:row>
      <xdr:rowOff>111125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776700" y="39084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781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6952595" y="2037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776700" y="22879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40640</xdr:rowOff>
    </xdr:from>
    <xdr:to>
      <xdr:col>81</xdr:col>
      <xdr:colOff>44450</xdr:colOff>
      <xdr:row>21</xdr:row>
      <xdr:rowOff>98425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033115" y="3342640"/>
          <a:ext cx="83058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144145</xdr:rowOff>
    </xdr:from>
    <xdr:ext cx="762000" cy="25527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6952595" y="229044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127635</xdr:rowOff>
    </xdr:from>
    <xdr:to>
      <xdr:col>81</xdr:col>
      <xdr:colOff>95250</xdr:colOff>
      <xdr:row>15</xdr:row>
      <xdr:rowOff>57785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814800" y="24390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98425</xdr:rowOff>
    </xdr:from>
    <xdr:to>
      <xdr:col>77</xdr:col>
      <xdr:colOff>44450</xdr:colOff>
      <xdr:row>22</xdr:row>
      <xdr:rowOff>149225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153640" y="3565525"/>
          <a:ext cx="879475"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20320</xdr:rowOff>
    </xdr:from>
    <xdr:to>
      <xdr:col>77</xdr:col>
      <xdr:colOff>95250</xdr:colOff>
      <xdr:row>15</xdr:row>
      <xdr:rowOff>121920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984220" y="249682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132080</xdr:rowOff>
    </xdr:from>
    <xdr:ext cx="736600" cy="25527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655925" y="22783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149225</xdr:rowOff>
    </xdr:from>
    <xdr:to>
      <xdr:col>72</xdr:col>
      <xdr:colOff>203200</xdr:colOff>
      <xdr:row>23</xdr:row>
      <xdr:rowOff>46990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272260" y="3781425"/>
          <a:ext cx="8813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165100</xdr:rowOff>
    </xdr:from>
    <xdr:to>
      <xdr:col>73</xdr:col>
      <xdr:colOff>44450</xdr:colOff>
      <xdr:row>15</xdr:row>
      <xdr:rowOff>95250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102840" y="247650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105410</xdr:rowOff>
    </xdr:from>
    <xdr:ext cx="761365"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774545" y="2251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106680</xdr:rowOff>
    </xdr:from>
    <xdr:to>
      <xdr:col>68</xdr:col>
      <xdr:colOff>152400</xdr:colOff>
      <xdr:row>23</xdr:row>
      <xdr:rowOff>46990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390880" y="3738880"/>
          <a:ext cx="88138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19050</xdr:rowOff>
    </xdr:from>
    <xdr:to>
      <xdr:col>68</xdr:col>
      <xdr:colOff>203200</xdr:colOff>
      <xdr:row>15</xdr:row>
      <xdr:rowOff>120650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22146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130810</xdr:rowOff>
    </xdr:from>
    <xdr:ext cx="762000"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895070" y="2277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29845</xdr:rowOff>
    </xdr:from>
    <xdr:to>
      <xdr:col>64</xdr:col>
      <xdr:colOff>152400</xdr:colOff>
      <xdr:row>15</xdr:row>
      <xdr:rowOff>132080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340080" y="250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141605</xdr:rowOff>
    </xdr:from>
    <xdr:ext cx="761365"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013690" y="228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84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161290</xdr:rowOff>
    </xdr:from>
    <xdr:to>
      <xdr:col>81</xdr:col>
      <xdr:colOff>95250</xdr:colOff>
      <xdr:row>20</xdr:row>
      <xdr:rowOff>91440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814800" y="32981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133350</xdr:rowOff>
    </xdr:from>
    <xdr:ext cx="762000" cy="25527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6952595" y="3270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47625</xdr:rowOff>
    </xdr:from>
    <xdr:to>
      <xdr:col>77</xdr:col>
      <xdr:colOff>95250</xdr:colOff>
      <xdr:row>21</xdr:row>
      <xdr:rowOff>149225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984220" y="351472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133985</xdr:rowOff>
    </xdr:from>
    <xdr:ext cx="736600" cy="25527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655925" y="36010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22</xdr:row>
      <xdr:rowOff>97790</xdr:rowOff>
    </xdr:from>
    <xdr:to>
      <xdr:col>73</xdr:col>
      <xdr:colOff>44450</xdr:colOff>
      <xdr:row>23</xdr:row>
      <xdr:rowOff>27940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102840" y="37299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12700</xdr:rowOff>
    </xdr:from>
    <xdr:ext cx="761365"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774545" y="3810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165100</xdr:rowOff>
    </xdr:from>
    <xdr:to>
      <xdr:col>68</xdr:col>
      <xdr:colOff>203200</xdr:colOff>
      <xdr:row>23</xdr:row>
      <xdr:rowOff>97790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221460" y="3797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83185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895070" y="388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55880</xdr:rowOff>
    </xdr:from>
    <xdr:to>
      <xdr:col>64</xdr:col>
      <xdr:colOff>152400</xdr:colOff>
      <xdr:row>22</xdr:row>
      <xdr:rowOff>157480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34008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142240</xdr:rowOff>
    </xdr:from>
    <xdr:ext cx="761365"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013690" y="3774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経常経費に占める人件費の割合は類似団体と比較して高めの傾向であ</a:t>
          </a:r>
          <a:r>
            <a:rPr kumimoji="1" lang="ja-JP" altLang="en-US" sz="1300">
              <a:solidFill>
                <a:schemeClr val="dk1"/>
              </a:solidFill>
              <a:effectLst/>
              <a:latin typeface="ＭＳ Ｐゴシック"/>
              <a:ea typeface="ＭＳ Ｐゴシック"/>
              <a:cs typeface="+mn-cs"/>
            </a:rPr>
            <a:t>ることから</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近年は業務の見直し等により減少傾向にあったが、</a:t>
          </a:r>
          <a:r>
            <a:rPr kumimoji="1" lang="ja-JP" altLang="ja-JP" sz="1300">
              <a:solidFill>
                <a:schemeClr val="dk1"/>
              </a:solidFill>
              <a:effectLst/>
              <a:latin typeface="ＭＳ Ｐゴシック"/>
              <a:ea typeface="ＭＳ Ｐゴシック"/>
              <a:cs typeface="+mn-cs"/>
            </a:rPr>
            <a:t>地方創生の推進、行政サービス水準の維持</a:t>
          </a:r>
          <a:r>
            <a:rPr kumimoji="1" lang="ja-JP" altLang="en-US" sz="1300">
              <a:solidFill>
                <a:schemeClr val="dk1"/>
              </a:solidFill>
              <a:effectLst/>
              <a:latin typeface="ＭＳ Ｐゴシック"/>
              <a:ea typeface="ＭＳ Ｐゴシック"/>
              <a:cs typeface="+mn-cs"/>
            </a:rPr>
            <a:t>や住民ニーズの多様化への対応のため必要な人材確保に努めたことにより増加となった。</a:t>
          </a:r>
          <a:r>
            <a:rPr kumimoji="1" lang="ja-JP" altLang="ja-JP" sz="1300">
              <a:solidFill>
                <a:schemeClr val="dk1"/>
              </a:solidFill>
              <a:effectLst/>
              <a:latin typeface="ＭＳ Ｐゴシック"/>
              <a:ea typeface="ＭＳ Ｐゴシック"/>
              <a:cs typeface="+mn-cs"/>
            </a:rPr>
            <a:t>引き続き業務の見直し</a:t>
          </a:r>
          <a:r>
            <a:rPr kumimoji="1" lang="ja-JP" altLang="en-US" sz="1300">
              <a:solidFill>
                <a:schemeClr val="dk1"/>
              </a:solidFill>
              <a:effectLst/>
              <a:latin typeface="ＭＳ Ｐゴシック"/>
              <a:ea typeface="ＭＳ Ｐゴシック"/>
              <a:cs typeface="+mn-cs"/>
            </a:rPr>
            <a:t>等を含め、適正な人材の配置を再考し人件費</a:t>
          </a:r>
          <a:r>
            <a:rPr kumimoji="1" lang="ja-JP" altLang="ja-JP" sz="1300">
              <a:solidFill>
                <a:schemeClr val="dk1"/>
              </a:solidFill>
              <a:effectLst/>
              <a:latin typeface="ＭＳ Ｐゴシック"/>
              <a:ea typeface="ＭＳ Ｐゴシック"/>
              <a:cs typeface="+mn-cs"/>
            </a:rPr>
            <a:t>の</a:t>
          </a:r>
          <a:r>
            <a:rPr kumimoji="1" lang="ja-JP" altLang="en-US" sz="1300">
              <a:solidFill>
                <a:schemeClr val="dk1"/>
              </a:solidFill>
              <a:effectLst/>
              <a:latin typeface="ＭＳ Ｐゴシック"/>
              <a:ea typeface="ＭＳ Ｐゴシック"/>
              <a:cs typeface="+mn-cs"/>
            </a:rPr>
            <a:t>抑制</a:t>
          </a:r>
          <a:r>
            <a:rPr kumimoji="1" lang="ja-JP" altLang="ja-JP" sz="1300">
              <a:solidFill>
                <a:schemeClr val="dk1"/>
              </a:solidFill>
              <a:effectLst/>
              <a:latin typeface="ＭＳ Ｐゴシック"/>
              <a:ea typeface="ＭＳ Ｐゴシック"/>
              <a:cs typeface="+mn-cs"/>
            </a:rPr>
            <a:t>に取り組む。</a:t>
          </a:r>
        </a:p>
      </xdr:txBody>
    </xdr:sp>
    <xdr:clientData/>
  </xdr:twoCellAnchor>
  <xdr:oneCellAnchor>
    <xdr:from>
      <xdr:col>3</xdr:col>
      <xdr:colOff>123825</xdr:colOff>
      <xdr:row>29</xdr:row>
      <xdr:rowOff>107950</xdr:rowOff>
    </xdr:from>
    <xdr:ext cx="29400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3555" cy="25463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463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3555" cy="25463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463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116205</xdr:rowOff>
    </xdr:from>
    <xdr:ext cx="762000" cy="259080"/>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64135</xdr:rowOff>
    </xdr:from>
    <xdr:to>
      <xdr:col>24</xdr:col>
      <xdr:colOff>25400</xdr:colOff>
      <xdr:row>38</xdr:row>
      <xdr:rowOff>46990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236335"/>
          <a:ext cx="8382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52705</xdr:rowOff>
    </xdr:from>
    <xdr:ext cx="762000" cy="25463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64135</xdr:rowOff>
    </xdr:from>
    <xdr:to>
      <xdr:col>19</xdr:col>
      <xdr:colOff>187325</xdr:colOff>
      <xdr:row>36</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2363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56515</xdr:rowOff>
    </xdr:from>
    <xdr:ext cx="732155" cy="2584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6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81280</xdr:rowOff>
    </xdr:from>
    <xdr:to>
      <xdr:col>15</xdr:col>
      <xdr:colOff>98425</xdr:colOff>
      <xdr:row>36</xdr:row>
      <xdr:rowOff>86995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2534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62230</xdr:rowOff>
    </xdr:from>
    <xdr:ext cx="762000" cy="259080"/>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75565</xdr:rowOff>
    </xdr:from>
    <xdr:to>
      <xdr:col>11</xdr:col>
      <xdr:colOff>9525</xdr:colOff>
      <xdr:row>36</xdr:row>
      <xdr:rowOff>86995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2477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56515</xdr:rowOff>
    </xdr:from>
    <xdr:ext cx="757555" cy="2584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73660</xdr:rowOff>
    </xdr:from>
    <xdr:ext cx="75755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167640</xdr:rowOff>
    </xdr:from>
    <xdr:to>
      <xdr:col>24</xdr:col>
      <xdr:colOff>76200</xdr:colOff>
      <xdr:row>38</xdr:row>
      <xdr:rowOff>97790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139700</xdr:rowOff>
    </xdr:from>
    <xdr:ext cx="762000" cy="259080"/>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483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13335</xdr:rowOff>
    </xdr:from>
    <xdr:to>
      <xdr:col>20</xdr:col>
      <xdr:colOff>38100</xdr:colOff>
      <xdr:row>36</xdr:row>
      <xdr:rowOff>114935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99695</xdr:rowOff>
    </xdr:from>
    <xdr:ext cx="732155" cy="25463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27189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116840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36195</xdr:rowOff>
    </xdr:from>
    <xdr:to>
      <xdr:col>11</xdr:col>
      <xdr:colOff>60325</xdr:colOff>
      <xdr:row>36</xdr:row>
      <xdr:rowOff>137795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122555</xdr:rowOff>
    </xdr:from>
    <xdr:ext cx="757555" cy="25463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2947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24765</xdr:rowOff>
    </xdr:from>
    <xdr:to>
      <xdr:col>6</xdr:col>
      <xdr:colOff>171450</xdr:colOff>
      <xdr:row>36</xdr:row>
      <xdr:rowOff>126365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111125</xdr:rowOff>
    </xdr:from>
    <xdr:ext cx="757555" cy="25463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2833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tx1"/>
              </a:solidFill>
              <a:effectLst/>
              <a:latin typeface="ＭＳ Ｐゴシック"/>
              <a:ea typeface="ＭＳ Ｐゴシック"/>
              <a:cs typeface="+mn-cs"/>
            </a:rPr>
            <a:t>　</a:t>
          </a:r>
          <a:r>
            <a:rPr kumimoji="1" lang="ja-JP" altLang="ja-JP" sz="1300">
              <a:solidFill>
                <a:schemeClr val="tx1"/>
              </a:solidFill>
              <a:effectLst/>
              <a:latin typeface="ＭＳ Ｐゴシック"/>
              <a:ea typeface="ＭＳ Ｐゴシック"/>
              <a:cs typeface="+mn-cs"/>
            </a:rPr>
            <a:t>物件費は、会計年度任用職員制度の開始に伴い、会計年度任用職員（臨時職員）の性質が物件費から人件費に振替えとなったことを要因として減少している。</a:t>
          </a:r>
        </a:p>
        <a:p>
          <a:r>
            <a:rPr lang="ja-JP" altLang="en-US" sz="1300">
              <a:solidFill>
                <a:schemeClr val="tx1"/>
              </a:solidFill>
            </a:rPr>
            <a:t>　</a:t>
          </a:r>
          <a:r>
            <a:rPr lang="ja-JP" altLang="en-US" sz="1300">
              <a:solidFill>
                <a:schemeClr val="tx1"/>
              </a:solidFill>
              <a:latin typeface="ＭＳ Ｐゴシック"/>
              <a:ea typeface="ＭＳ Ｐゴシック"/>
            </a:rPr>
            <a:t>行財政改革の事務事業の効率化・適正化により経常経費の削減をより一層進めていく。</a:t>
          </a:r>
        </a:p>
      </xdr:txBody>
    </xdr:sp>
    <xdr:clientData/>
  </xdr:twoCellAnchor>
  <xdr:oneCellAnchor>
    <xdr:from>
      <xdr:col>62</xdr:col>
      <xdr:colOff>6350</xdr:colOff>
      <xdr:row>9</xdr:row>
      <xdr:rowOff>107950</xdr:rowOff>
    </xdr:from>
    <xdr:ext cx="294005" cy="225425"/>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110490</xdr:rowOff>
    </xdr:from>
    <xdr:ext cx="762000" cy="25463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45720</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16738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134620</xdr:rowOff>
    </xdr:from>
    <xdr:ext cx="762000" cy="25463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312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165100</xdr:rowOff>
    </xdr:from>
    <xdr:ext cx="736600" cy="25908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165100</xdr:rowOff>
    </xdr:from>
    <xdr:to>
      <xdr:col>73</xdr:col>
      <xdr:colOff>180975</xdr:colOff>
      <xdr:row>19</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512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127000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165100</xdr:rowOff>
    </xdr:from>
    <xdr:to>
      <xdr:col>69</xdr:col>
      <xdr:colOff>92075</xdr:colOff>
      <xdr:row>19</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251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111760</xdr:rowOff>
    </xdr:from>
    <xdr:ext cx="757555" cy="25463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96520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128270</xdr:rowOff>
    </xdr:from>
    <xdr:ext cx="7366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8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3810</xdr:rowOff>
    </xdr:from>
    <xdr:to>
      <xdr:col>74</xdr:col>
      <xdr:colOff>31750</xdr:colOff>
      <xdr:row>19</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90170</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4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29210</xdr:rowOff>
    </xdr:from>
    <xdr:ext cx="757555" cy="25463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867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67310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２年度の扶助費は、障害福祉サービスの利用者が上昇基調にあるため、自立支援給付費が大きく増加している一方で、子ども数の減少による児童手当給付費の減や幼稚園就園奨励事業の終了が減少の要因となっている。</a:t>
          </a:r>
        </a:p>
        <a:p>
          <a:r>
            <a:rPr kumimoji="1" lang="ja-JP" altLang="en-US" sz="1300">
              <a:solidFill>
                <a:sysClr val="windowText" lastClr="000000"/>
              </a:solidFill>
              <a:latin typeface="ＭＳ Ｐゴシック"/>
              <a:ea typeface="ＭＳ Ｐゴシック"/>
            </a:rPr>
            <a:t>　扶助費は、経費削減が難しい費目だが、健康づくりにかかる施策の推進等により各種給付費の低減を図る。</a:t>
          </a:r>
        </a:p>
      </xdr:txBody>
    </xdr:sp>
    <xdr:clientData/>
  </xdr:twoCellAnchor>
  <xdr:oneCellAnchor>
    <xdr:from>
      <xdr:col>3</xdr:col>
      <xdr:colOff>123825</xdr:colOff>
      <xdr:row>49</xdr:row>
      <xdr:rowOff>107950</xdr:rowOff>
    </xdr:from>
    <xdr:ext cx="294005"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61</xdr:row>
      <xdr:rowOff>15240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29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158750</xdr:rowOff>
    </xdr:from>
    <xdr:ext cx="762000" cy="25908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xdr:rowOff>
    </xdr:from>
    <xdr:to>
      <xdr:col>24</xdr:col>
      <xdr:colOff>114300</xdr:colOff>
      <xdr:row>61</xdr:row>
      <xdr:rowOff>15240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90805</xdr:rowOff>
    </xdr:from>
    <xdr:ext cx="762000" cy="2584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xdr:rowOff>
    </xdr:from>
    <xdr:to>
      <xdr:col>24</xdr:col>
      <xdr:colOff>114300</xdr:colOff>
      <xdr:row>53</xdr:row>
      <xdr:rowOff>4445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99695</xdr:rowOff>
    </xdr:from>
    <xdr:to>
      <xdr:col>24</xdr:col>
      <xdr:colOff>25400</xdr:colOff>
      <xdr:row>58</xdr:row>
      <xdr:rowOff>18415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00895"/>
          <a:ext cx="838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463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2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18415</xdr:rowOff>
    </xdr:from>
    <xdr:to>
      <xdr:col>19</xdr:col>
      <xdr:colOff>187325</xdr:colOff>
      <xdr:row>58</xdr:row>
      <xdr:rowOff>83185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62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103505</xdr:rowOff>
    </xdr:from>
    <xdr:to>
      <xdr:col>20</xdr:col>
      <xdr:colOff>38100</xdr:colOff>
      <xdr:row>57</xdr:row>
      <xdr:rowOff>33655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43815</xdr:rowOff>
    </xdr:from>
    <xdr:ext cx="732155" cy="25463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56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83185</xdr:rowOff>
    </xdr:from>
    <xdr:to>
      <xdr:col>15</xdr:col>
      <xdr:colOff>98425</xdr:colOff>
      <xdr:row>58</xdr:row>
      <xdr:rowOff>105410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27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59690</xdr:rowOff>
    </xdr:from>
    <xdr:to>
      <xdr:col>15</xdr:col>
      <xdr:colOff>149225</xdr:colOff>
      <xdr:row>56</xdr:row>
      <xdr:rowOff>161290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94615</xdr:rowOff>
    </xdr:from>
    <xdr:to>
      <xdr:col>11</xdr:col>
      <xdr:colOff>9525</xdr:colOff>
      <xdr:row>58</xdr:row>
      <xdr:rowOff>105410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38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48895</xdr:rowOff>
    </xdr:from>
    <xdr:to>
      <xdr:col>11</xdr:col>
      <xdr:colOff>60325</xdr:colOff>
      <xdr:row>56</xdr:row>
      <xdr:rowOff>150495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160655</xdr:rowOff>
    </xdr:from>
    <xdr:ext cx="75755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89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6350</xdr:rowOff>
    </xdr:from>
    <xdr:to>
      <xdr:col>6</xdr:col>
      <xdr:colOff>171450</xdr:colOff>
      <xdr:row>56</xdr:row>
      <xdr:rowOff>107315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117475</xdr:rowOff>
    </xdr:from>
    <xdr:ext cx="75755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7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48895</xdr:rowOff>
    </xdr:from>
    <xdr:to>
      <xdr:col>24</xdr:col>
      <xdr:colOff>76200</xdr:colOff>
      <xdr:row>56</xdr:row>
      <xdr:rowOff>150495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65405</xdr:rowOff>
    </xdr:from>
    <xdr:ext cx="762000" cy="25463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5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139065</xdr:rowOff>
    </xdr:from>
    <xdr:to>
      <xdr:col>20</xdr:col>
      <xdr:colOff>38100</xdr:colOff>
      <xdr:row>58</xdr:row>
      <xdr:rowOff>69215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53975</xdr:rowOff>
    </xdr:from>
    <xdr:ext cx="732155" cy="25463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9807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32385</xdr:rowOff>
    </xdr:from>
    <xdr:to>
      <xdr:col>15</xdr:col>
      <xdr:colOff>149225</xdr:colOff>
      <xdr:row>58</xdr:row>
      <xdr:rowOff>133985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118745</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6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54610</xdr:rowOff>
    </xdr:from>
    <xdr:to>
      <xdr:col>11</xdr:col>
      <xdr:colOff>60325</xdr:colOff>
      <xdr:row>58</xdr:row>
      <xdr:rowOff>156210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140970</xdr:rowOff>
    </xdr:from>
    <xdr:ext cx="75755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50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43815</xdr:rowOff>
    </xdr:from>
    <xdr:to>
      <xdr:col>6</xdr:col>
      <xdr:colOff>171450</xdr:colOff>
      <xdr:row>58</xdr:row>
      <xdr:rowOff>145415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130175</xdr:rowOff>
    </xdr:from>
    <xdr:ext cx="75755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742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人件費や</a:t>
          </a:r>
          <a:r>
            <a:rPr lang="ja-JP" altLang="en-US" sz="1200">
              <a:solidFill>
                <a:sysClr val="windowText" lastClr="000000"/>
              </a:solidFill>
              <a:latin typeface="ＭＳ Ｐゴシック"/>
              <a:ea typeface="ＭＳ Ｐゴシック"/>
            </a:rPr>
            <a:t>公債費の比率が高く、それ以外の部分での事業執行が難しい状況にあるものの、類似団体平均と比較すると良好な数値となっている。なお、</a:t>
          </a:r>
          <a:r>
            <a:rPr kumimoji="1" lang="ja-JP" altLang="en-US" sz="1200">
              <a:solidFill>
                <a:sysClr val="windowText" lastClr="000000"/>
              </a:solidFill>
              <a:latin typeface="ＭＳ Ｐゴシック"/>
              <a:ea typeface="ＭＳ Ｐゴシック"/>
            </a:rPr>
            <a:t>令和元年度以降は、公共下水道事業の法適用化に伴い、当該事業の繰出金の性質が繰出金から補助費等に性質変更となったことにより、その他の占める割合が減少している。</a:t>
          </a:r>
        </a:p>
        <a:p>
          <a:r>
            <a:rPr lang="ja-JP" altLang="en-US" sz="1200">
              <a:solidFill>
                <a:sysClr val="windowText" lastClr="000000"/>
              </a:solidFill>
              <a:latin typeface="ＭＳ Ｐゴシック"/>
              <a:ea typeface="ＭＳ Ｐゴシック"/>
            </a:rPr>
            <a:t>　現在は、各特別会計の繰出金が大きな割合を占めることから、各特別会計の財政健全化を図っていく。</a:t>
          </a:r>
        </a:p>
      </xdr:txBody>
    </xdr:sp>
    <xdr:clientData/>
  </xdr:twoCellAnchor>
  <xdr:oneCellAnchor>
    <xdr:from>
      <xdr:col>62</xdr:col>
      <xdr:colOff>6350</xdr:colOff>
      <xdr:row>49</xdr:row>
      <xdr:rowOff>107950</xdr:rowOff>
    </xdr:from>
    <xdr:ext cx="29400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3810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144780</xdr:rowOff>
    </xdr:from>
    <xdr:ext cx="762000" cy="25463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386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40640</xdr:rowOff>
    </xdr:from>
    <xdr:ext cx="762000" cy="25463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4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57</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5388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21590</xdr:rowOff>
    </xdr:from>
    <xdr:ext cx="7366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130810</xdr:rowOff>
    </xdr:from>
    <xdr:to>
      <xdr:col>73</xdr:col>
      <xdr:colOff>180975</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034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58420</xdr:rowOff>
    </xdr:from>
    <xdr:to>
      <xdr:col>69</xdr:col>
      <xdr:colOff>92075</xdr:colOff>
      <xdr:row>58</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025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115570</xdr:rowOff>
    </xdr:from>
    <xdr:ext cx="75755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38100</xdr:rowOff>
    </xdr:from>
    <xdr:ext cx="762000" cy="25908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9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85090</xdr:rowOff>
    </xdr:from>
    <xdr:ext cx="7366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7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166370</xdr:rowOff>
    </xdr:from>
    <xdr:ext cx="762000" cy="25463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39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101600</xdr:rowOff>
    </xdr:from>
    <xdr:ext cx="75755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57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93980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chemeClr val="tx1"/>
              </a:solidFill>
              <a:latin typeface="ＭＳ Ｐゴシック"/>
              <a:ea typeface="ＭＳ Ｐゴシック"/>
            </a:rPr>
            <a:t>町村規模では消防や病院を一部事務組合で運営し、負担金として支出する団体が多いところ、本町にあっては、単独消防であり、病院については指定管理者制度を導入していることから、類似団体と比較して低くなっている。</a:t>
          </a:r>
        </a:p>
        <a:p>
          <a:r>
            <a:rPr kumimoji="1" lang="ja-JP" altLang="en-US" sz="1200">
              <a:solidFill>
                <a:schemeClr val="tx1"/>
              </a:solidFill>
              <a:latin typeface="ＭＳ Ｐゴシック"/>
              <a:ea typeface="ＭＳ Ｐゴシック"/>
            </a:rPr>
            <a:t>　令和２年度については、下水道事業への負担金や企業立地促進</a:t>
          </a:r>
          <a:r>
            <a:rPr kumimoji="1" lang="ja-JP" altLang="en-US" sz="1200">
              <a:solidFill>
                <a:sysClr val="windowText" lastClr="000000"/>
              </a:solidFill>
              <a:latin typeface="ＭＳ Ｐゴシック"/>
              <a:ea typeface="ＭＳ Ｐゴシック"/>
            </a:rPr>
            <a:t>助成の増加が数値悪化の要因となっている。</a:t>
          </a:r>
        </a:p>
        <a:p>
          <a:r>
            <a:rPr kumimoji="1" lang="ja-JP" altLang="en-US" sz="1200">
              <a:solidFill>
                <a:sysClr val="windowText" lastClr="000000"/>
              </a:solidFill>
              <a:latin typeface="ＭＳ Ｐゴシック"/>
              <a:ea typeface="ＭＳ Ｐゴシック"/>
            </a:rPr>
            <a:t>　本町では、下水道事業に対する基準外繰出を行っているため、当該繰出金の解消に向けた取り組みを推進していく。</a:t>
          </a:r>
        </a:p>
      </xdr:txBody>
    </xdr:sp>
    <xdr:clientData/>
  </xdr:twoCellAnchor>
  <xdr:oneCellAnchor>
    <xdr:from>
      <xdr:col>62</xdr:col>
      <xdr:colOff>6350</xdr:colOff>
      <xdr:row>29</xdr:row>
      <xdr:rowOff>107950</xdr:rowOff>
    </xdr:from>
    <xdr:ext cx="294005"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67310</xdr:rowOff>
    </xdr:from>
    <xdr:to>
      <xdr:col>82</xdr:col>
      <xdr:colOff>107950</xdr:colOff>
      <xdr:row>40</xdr:row>
      <xdr:rowOff>154940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61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126365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154940</xdr:rowOff>
    </xdr:from>
    <xdr:to>
      <xdr:col>82</xdr:col>
      <xdr:colOff>196850</xdr:colOff>
      <xdr:row>40</xdr:row>
      <xdr:rowOff>154940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153670</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67310</xdr:rowOff>
    </xdr:from>
    <xdr:to>
      <xdr:col>82</xdr:col>
      <xdr:colOff>196850</xdr:colOff>
      <xdr:row>34</xdr:row>
      <xdr:rowOff>67310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72390</xdr:rowOff>
    </xdr:from>
    <xdr:to>
      <xdr:col>82</xdr:col>
      <xdr:colOff>107950</xdr:colOff>
      <xdr:row>36</xdr:row>
      <xdr:rowOff>95250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445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116840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154940</xdr:rowOff>
    </xdr:from>
    <xdr:to>
      <xdr:col>78</xdr:col>
      <xdr:colOff>69850</xdr:colOff>
      <xdr:row>36</xdr:row>
      <xdr:rowOff>72390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8424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118110</xdr:rowOff>
    </xdr:from>
    <xdr:to>
      <xdr:col>73</xdr:col>
      <xdr:colOff>180975</xdr:colOff>
      <xdr:row>34</xdr:row>
      <xdr:rowOff>154940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474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126365</xdr:rowOff>
    </xdr:from>
    <xdr:to>
      <xdr:col>74</xdr:col>
      <xdr:colOff>31750</xdr:colOff>
      <xdr:row>37</xdr:row>
      <xdr:rowOff>56515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41275</xdr:rowOff>
    </xdr:from>
    <xdr:ext cx="762000" cy="25463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4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118110</xdr:rowOff>
    </xdr:from>
    <xdr:to>
      <xdr:col>69</xdr:col>
      <xdr:colOff>92075</xdr:colOff>
      <xdr:row>34</xdr:row>
      <xdr:rowOff>122555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474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5755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5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2000" cy="25463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4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44450</xdr:rowOff>
    </xdr:from>
    <xdr:to>
      <xdr:col>82</xdr:col>
      <xdr:colOff>158750</xdr:colOff>
      <xdr:row>36</xdr:row>
      <xdr:rowOff>146050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60960</xdr:rowOff>
    </xdr:from>
    <xdr:ext cx="762000" cy="259080"/>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21590</xdr:rowOff>
    </xdr:from>
    <xdr:to>
      <xdr:col>78</xdr:col>
      <xdr:colOff>120650</xdr:colOff>
      <xdr:row>36</xdr:row>
      <xdr:rowOff>123190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133350</xdr:rowOff>
    </xdr:from>
    <xdr:ext cx="736600" cy="25463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626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103505</xdr:rowOff>
    </xdr:from>
    <xdr:to>
      <xdr:col>74</xdr:col>
      <xdr:colOff>31750</xdr:colOff>
      <xdr:row>35</xdr:row>
      <xdr:rowOff>33655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43815</xdr:rowOff>
    </xdr:from>
    <xdr:ext cx="762000" cy="25463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701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67310</xdr:rowOff>
    </xdr:from>
    <xdr:to>
      <xdr:col>69</xdr:col>
      <xdr:colOff>142875</xdr:colOff>
      <xdr:row>34</xdr:row>
      <xdr:rowOff>168910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7620</xdr:rowOff>
    </xdr:from>
    <xdr:ext cx="757555" cy="25463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654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71755</xdr:rowOff>
    </xdr:from>
    <xdr:to>
      <xdr:col>65</xdr:col>
      <xdr:colOff>53975</xdr:colOff>
      <xdr:row>35</xdr:row>
      <xdr:rowOff>1905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12065</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6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学研都市建設に伴う都市基盤整備に伴う多額の債務残高が懸案課題であり、類似団体比較において高い水準となっている。</a:t>
          </a:r>
        </a:p>
        <a:p>
          <a:r>
            <a:rPr kumimoji="1" lang="ja-JP" altLang="en-US" sz="1300">
              <a:solidFill>
                <a:schemeClr val="tx1"/>
              </a:solidFill>
              <a:latin typeface="ＭＳ Ｐゴシック"/>
              <a:ea typeface="ＭＳ Ｐゴシック"/>
            </a:rPr>
            <a:t>　なお、令和２年度については、地方債現在高が減少した影響で地方債に係る償還金も減少しており、</a:t>
          </a:r>
          <a:r>
            <a:rPr kumimoji="1" lang="ja-JP" altLang="en-US" sz="1300">
              <a:solidFill>
                <a:sysClr val="windowText" lastClr="000000"/>
              </a:solidFill>
              <a:latin typeface="ＭＳ Ｐゴシック"/>
              <a:ea typeface="ＭＳ Ｐゴシック"/>
            </a:rPr>
            <a:t>今後についても財政の健全化に向けて、引き続き地方債現在高の減少を図っていく。</a:t>
          </a:r>
        </a:p>
      </xdr:txBody>
    </xdr:sp>
    <xdr:clientData/>
  </xdr:twoCellAnchor>
  <xdr:oneCellAnchor>
    <xdr:from>
      <xdr:col>3</xdr:col>
      <xdr:colOff>123825</xdr:colOff>
      <xdr:row>69</xdr:row>
      <xdr:rowOff>107950</xdr:rowOff>
    </xdr:from>
    <xdr:ext cx="29400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463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19050</xdr:rowOff>
    </xdr:from>
    <xdr:ext cx="762000" cy="25463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170180</xdr:rowOff>
    </xdr:from>
    <xdr:to>
      <xdr:col>24</xdr:col>
      <xdr:colOff>25400</xdr:colOff>
      <xdr:row>78</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718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129540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113030</xdr:rowOff>
    </xdr:from>
    <xdr:to>
      <xdr:col>24</xdr:col>
      <xdr:colOff>76200</xdr:colOff>
      <xdr:row>77</xdr:row>
      <xdr:rowOff>43180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72390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858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62230</xdr:rowOff>
    </xdr:from>
    <xdr:ext cx="73215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31115</xdr:rowOff>
    </xdr:from>
    <xdr:to>
      <xdr:col>15</xdr:col>
      <xdr:colOff>98425</xdr:colOff>
      <xdr:row>78</xdr:row>
      <xdr:rowOff>72390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042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130810</xdr:rowOff>
    </xdr:from>
    <xdr:to>
      <xdr:col>15</xdr:col>
      <xdr:colOff>149225</xdr:colOff>
      <xdr:row>77</xdr:row>
      <xdr:rowOff>60960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71120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21590</xdr:rowOff>
    </xdr:from>
    <xdr:to>
      <xdr:col>11</xdr:col>
      <xdr:colOff>9525</xdr:colOff>
      <xdr:row>78</xdr:row>
      <xdr:rowOff>31115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946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130810</xdr:rowOff>
    </xdr:from>
    <xdr:to>
      <xdr:col>11</xdr:col>
      <xdr:colOff>60325</xdr:colOff>
      <xdr:row>77</xdr:row>
      <xdr:rowOff>60960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71120</xdr:rowOff>
    </xdr:from>
    <xdr:ext cx="75755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29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135890</xdr:rowOff>
    </xdr:from>
    <xdr:to>
      <xdr:col>6</xdr:col>
      <xdr:colOff>171450</xdr:colOff>
      <xdr:row>77</xdr:row>
      <xdr:rowOff>66040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76200</xdr:rowOff>
    </xdr:from>
    <xdr:ext cx="757555" cy="25463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9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119380</xdr:rowOff>
    </xdr:from>
    <xdr:to>
      <xdr:col>24</xdr:col>
      <xdr:colOff>76200</xdr:colOff>
      <xdr:row>78</xdr:row>
      <xdr:rowOff>49530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91440</xdr:rowOff>
    </xdr:from>
    <xdr:ext cx="762000" cy="25908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48260</xdr:rowOff>
    </xdr:from>
    <xdr:ext cx="73215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13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21590</xdr:rowOff>
    </xdr:from>
    <xdr:to>
      <xdr:col>15</xdr:col>
      <xdr:colOff>149225</xdr:colOff>
      <xdr:row>78</xdr:row>
      <xdr:rowOff>123190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107950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151765</xdr:rowOff>
    </xdr:from>
    <xdr:to>
      <xdr:col>11</xdr:col>
      <xdr:colOff>60325</xdr:colOff>
      <xdr:row>78</xdr:row>
      <xdr:rowOff>81915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66675</xdr:rowOff>
    </xdr:from>
    <xdr:ext cx="757555" cy="25463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142240</xdr:rowOff>
    </xdr:from>
    <xdr:to>
      <xdr:col>6</xdr:col>
      <xdr:colOff>171450</xdr:colOff>
      <xdr:row>78</xdr:row>
      <xdr:rowOff>72390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57150</xdr:rowOff>
    </xdr:from>
    <xdr:ext cx="75755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302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公債費を除いた経費の比率は、類似団体平均とほぼ同水準で推移しているが、高齢化の進行などに伴い、社会保障関係経費が増大していることから、類似団体平均を上回った値となっている。</a:t>
          </a:r>
        </a:p>
      </xdr:txBody>
    </xdr:sp>
    <xdr:clientData/>
  </xdr:twoCellAnchor>
  <xdr:oneCellAnchor>
    <xdr:from>
      <xdr:col>62</xdr:col>
      <xdr:colOff>6350</xdr:colOff>
      <xdr:row>69</xdr:row>
      <xdr:rowOff>107950</xdr:rowOff>
    </xdr:from>
    <xdr:ext cx="29400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152400</xdr:rowOff>
    </xdr:from>
    <xdr:to>
      <xdr:col>82</xdr:col>
      <xdr:colOff>107950</xdr:colOff>
      <xdr:row>81</xdr:row>
      <xdr:rowOff>15240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825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158750</xdr:rowOff>
    </xdr:from>
    <xdr:ext cx="762000" cy="259080"/>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15240</xdr:rowOff>
    </xdr:from>
    <xdr:to>
      <xdr:col>82</xdr:col>
      <xdr:colOff>196850</xdr:colOff>
      <xdr:row>81</xdr:row>
      <xdr:rowOff>15240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67310</xdr:rowOff>
    </xdr:from>
    <xdr:ext cx="762000" cy="25908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152400</xdr:rowOff>
    </xdr:from>
    <xdr:to>
      <xdr:col>82</xdr:col>
      <xdr:colOff>196850</xdr:colOff>
      <xdr:row>73</xdr:row>
      <xdr:rowOff>152400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104140</xdr:rowOff>
    </xdr:from>
    <xdr:to>
      <xdr:col>82</xdr:col>
      <xdr:colOff>107950</xdr:colOff>
      <xdr:row>78</xdr:row>
      <xdr:rowOff>158750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772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140970</xdr:rowOff>
    </xdr:from>
    <xdr:ext cx="762000" cy="25908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1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124460</xdr:rowOff>
    </xdr:from>
    <xdr:to>
      <xdr:col>82</xdr:col>
      <xdr:colOff>158750</xdr:colOff>
      <xdr:row>78</xdr:row>
      <xdr:rowOff>54610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104140</xdr:rowOff>
    </xdr:from>
    <xdr:to>
      <xdr:col>78</xdr:col>
      <xdr:colOff>69850</xdr:colOff>
      <xdr:row>78</xdr:row>
      <xdr:rowOff>132080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772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156210</xdr:rowOff>
    </xdr:from>
    <xdr:to>
      <xdr:col>78</xdr:col>
      <xdr:colOff>120650</xdr:colOff>
      <xdr:row>78</xdr:row>
      <xdr:rowOff>86360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96520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132080</xdr:rowOff>
    </xdr:from>
    <xdr:to>
      <xdr:col>73</xdr:col>
      <xdr:colOff>180975</xdr:colOff>
      <xdr:row>78</xdr:row>
      <xdr:rowOff>135890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05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128905</xdr:rowOff>
    </xdr:from>
    <xdr:to>
      <xdr:col>74</xdr:col>
      <xdr:colOff>31750</xdr:colOff>
      <xdr:row>78</xdr:row>
      <xdr:rowOff>59055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69215</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135890</xdr:rowOff>
    </xdr:from>
    <xdr:to>
      <xdr:col>69</xdr:col>
      <xdr:colOff>92075</xdr:colOff>
      <xdr:row>78</xdr:row>
      <xdr:rowOff>145415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089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110490</xdr:rowOff>
    </xdr:from>
    <xdr:to>
      <xdr:col>69</xdr:col>
      <xdr:colOff>142875</xdr:colOff>
      <xdr:row>78</xdr:row>
      <xdr:rowOff>40640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50800</xdr:rowOff>
    </xdr:from>
    <xdr:ext cx="757555"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106045</xdr:rowOff>
    </xdr:from>
    <xdr:to>
      <xdr:col>65</xdr:col>
      <xdr:colOff>53975</xdr:colOff>
      <xdr:row>78</xdr:row>
      <xdr:rowOff>36195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46355</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107950</xdr:rowOff>
    </xdr:from>
    <xdr:to>
      <xdr:col>82</xdr:col>
      <xdr:colOff>158750</xdr:colOff>
      <xdr:row>79</xdr:row>
      <xdr:rowOff>38100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80010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53340</xdr:rowOff>
    </xdr:from>
    <xdr:to>
      <xdr:col>78</xdr:col>
      <xdr:colOff>120650</xdr:colOff>
      <xdr:row>78</xdr:row>
      <xdr:rowOff>154940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139700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12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80645</xdr:rowOff>
    </xdr:from>
    <xdr:to>
      <xdr:col>74</xdr:col>
      <xdr:colOff>31750</xdr:colOff>
      <xdr:row>79</xdr:row>
      <xdr:rowOff>10795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167005</xdr:rowOff>
    </xdr:from>
    <xdr:ext cx="762000" cy="25463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40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85090</xdr:rowOff>
    </xdr:from>
    <xdr:to>
      <xdr:col>69</xdr:col>
      <xdr:colOff>142875</xdr:colOff>
      <xdr:row>79</xdr:row>
      <xdr:rowOff>15240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0</xdr:rowOff>
    </xdr:from>
    <xdr:ext cx="75755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445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94615</xdr:rowOff>
    </xdr:from>
    <xdr:to>
      <xdr:col>65</xdr:col>
      <xdr:colOff>53975</xdr:colOff>
      <xdr:row>79</xdr:row>
      <xdr:rowOff>24765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9525</xdr:rowOff>
    </xdr:from>
    <xdr:ext cx="762000" cy="25463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54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京都府精華町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527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57630" y="370268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17090" y="35248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57630" y="338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17090" y="32105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527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57630" y="306832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165100</xdr:rowOff>
    </xdr:from>
    <xdr:to>
      <xdr:col>33</xdr:col>
      <xdr:colOff>114300</xdr:colOff>
      <xdr:row>16</xdr:row>
      <xdr:rowOff>165100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17090" y="2895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57630" y="275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17090" y="25768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463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57630" y="243459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17090" y="22504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57630" y="210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17090" y="1923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57630" y="178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463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57630" y="146113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92710</xdr:rowOff>
    </xdr:from>
    <xdr:to>
      <xdr:col>29</xdr:col>
      <xdr:colOff>127000</xdr:colOff>
      <xdr:row>20</xdr:row>
      <xdr:rowOff>33020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41010" y="1972310"/>
          <a:ext cx="0" cy="1451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5080</xdr:rowOff>
    </xdr:from>
    <xdr:ext cx="75755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626100" y="33959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46,167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33020</xdr:rowOff>
    </xdr:from>
    <xdr:to>
      <xdr:col>30</xdr:col>
      <xdr:colOff>25400</xdr:colOff>
      <xdr:row>20</xdr:row>
      <xdr:rowOff>33020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52110" y="34239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7620</xdr:rowOff>
    </xdr:from>
    <xdr:ext cx="757555" cy="25463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626100" y="17157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137,003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92710</xdr:rowOff>
    </xdr:from>
    <xdr:to>
      <xdr:col>30</xdr:col>
      <xdr:colOff>25400</xdr:colOff>
      <xdr:row>11</xdr:row>
      <xdr:rowOff>92710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52110" y="197231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36195</xdr:rowOff>
    </xdr:from>
    <xdr:to>
      <xdr:col>29</xdr:col>
      <xdr:colOff>127000</xdr:colOff>
      <xdr:row>16</xdr:row>
      <xdr:rowOff>109220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904740" y="2766695"/>
          <a:ext cx="63627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58420</xdr:rowOff>
    </xdr:from>
    <xdr:ext cx="757555"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626100" y="2954020"/>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86360</xdr:rowOff>
    </xdr:from>
    <xdr:to>
      <xdr:col>29</xdr:col>
      <xdr:colOff>177800</xdr:colOff>
      <xdr:row>18</xdr:row>
      <xdr:rowOff>17145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90210" y="2981960"/>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109220</xdr:rowOff>
    </xdr:from>
    <xdr:to>
      <xdr:col>26</xdr:col>
      <xdr:colOff>50800</xdr:colOff>
      <xdr:row>16</xdr:row>
      <xdr:rowOff>154940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221480" y="2839720"/>
          <a:ext cx="68326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102235</xdr:rowOff>
    </xdr:from>
    <xdr:to>
      <xdr:col>26</xdr:col>
      <xdr:colOff>101600</xdr:colOff>
      <xdr:row>18</xdr:row>
      <xdr:rowOff>32385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53940" y="299783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17780</xdr:rowOff>
    </xdr:from>
    <xdr:ext cx="735965" cy="25463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31360" y="307848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154940</xdr:rowOff>
    </xdr:from>
    <xdr:to>
      <xdr:col>22</xdr:col>
      <xdr:colOff>114300</xdr:colOff>
      <xdr:row>17</xdr:row>
      <xdr:rowOff>13335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38220" y="2885440"/>
          <a:ext cx="68326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107315</xdr:rowOff>
    </xdr:from>
    <xdr:to>
      <xdr:col>22</xdr:col>
      <xdr:colOff>165100</xdr:colOff>
      <xdr:row>18</xdr:row>
      <xdr:rowOff>37465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70680" y="300291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22225</xdr:rowOff>
    </xdr:from>
    <xdr:ext cx="761365" cy="25781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48100" y="30829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13335</xdr:rowOff>
    </xdr:from>
    <xdr:to>
      <xdr:col>18</xdr:col>
      <xdr:colOff>177800</xdr:colOff>
      <xdr:row>17</xdr:row>
      <xdr:rowOff>45720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851150" y="2908935"/>
          <a:ext cx="68707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120650</xdr:rowOff>
    </xdr:from>
    <xdr:to>
      <xdr:col>19</xdr:col>
      <xdr:colOff>38100</xdr:colOff>
      <xdr:row>18</xdr:row>
      <xdr:rowOff>50165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87420" y="3016250"/>
          <a:ext cx="97790" cy="9461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34925</xdr:rowOff>
    </xdr:from>
    <xdr:ext cx="761365"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64840" y="3095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130810</xdr:rowOff>
    </xdr:from>
    <xdr:to>
      <xdr:col>15</xdr:col>
      <xdr:colOff>101600</xdr:colOff>
      <xdr:row>18</xdr:row>
      <xdr:rowOff>60960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00350" y="302641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45720</xdr:rowOff>
    </xdr:from>
    <xdr:ext cx="761365"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77770" y="3106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67020" y="38614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156845</xdr:rowOff>
    </xdr:from>
    <xdr:to>
      <xdr:col>29</xdr:col>
      <xdr:colOff>177800</xdr:colOff>
      <xdr:row>16</xdr:row>
      <xdr:rowOff>86995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90210" y="272224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1905</xdr:rowOff>
    </xdr:from>
    <xdr:ext cx="75755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626100" y="25673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87,983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57785</xdr:rowOff>
    </xdr:from>
    <xdr:to>
      <xdr:col>26</xdr:col>
      <xdr:colOff>101600</xdr:colOff>
      <xdr:row>16</xdr:row>
      <xdr:rowOff>159385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53940" y="278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169545</xdr:rowOff>
    </xdr:from>
    <xdr:ext cx="735965" cy="25463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31360" y="2563495"/>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83,535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104140</xdr:rowOff>
    </xdr:from>
    <xdr:to>
      <xdr:col>22</xdr:col>
      <xdr:colOff>165100</xdr:colOff>
      <xdr:row>17</xdr:row>
      <xdr:rowOff>34290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70680" y="283464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44450</xdr:rowOff>
    </xdr:from>
    <xdr:ext cx="761365"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48100" y="2609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133985</xdr:rowOff>
    </xdr:from>
    <xdr:to>
      <xdr:col>19</xdr:col>
      <xdr:colOff>38100</xdr:colOff>
      <xdr:row>17</xdr:row>
      <xdr:rowOff>64135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87420" y="2864485"/>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74930</xdr:rowOff>
    </xdr:from>
    <xdr:ext cx="761365" cy="25527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64840" y="264033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165100</xdr:rowOff>
    </xdr:from>
    <xdr:to>
      <xdr:col>15</xdr:col>
      <xdr:colOff>101600</xdr:colOff>
      <xdr:row>17</xdr:row>
      <xdr:rowOff>96520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00350" y="2895600"/>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106680</xdr:rowOff>
    </xdr:from>
    <xdr:ext cx="761365"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77770" y="2672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76,909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432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45920" y="5124450"/>
          <a:ext cx="407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17090" y="745871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713232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1365"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57630" y="69900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17090" y="680529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1365"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57630" y="6663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17090" y="64795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1365"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57630" y="6336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17090" y="61525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1365"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57630" y="60102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17090" y="58261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1365"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57630" y="56832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463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57630" y="53574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38735</xdr:rowOff>
    </xdr:from>
    <xdr:to>
      <xdr:col>29</xdr:col>
      <xdr:colOff>127000</xdr:colOff>
      <xdr:row>38</xdr:row>
      <xdr:rowOff>29210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541010" y="5810885"/>
          <a:ext cx="0" cy="15335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1270</xdr:rowOff>
    </xdr:from>
    <xdr:ext cx="757555"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626100" y="73164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29210</xdr:rowOff>
    </xdr:from>
    <xdr:to>
      <xdr:col>30</xdr:col>
      <xdr:colOff>25400</xdr:colOff>
      <xdr:row>38</xdr:row>
      <xdr:rowOff>29210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452110" y="734441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57555" cy="259080"/>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626100" y="55549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38735</xdr:rowOff>
    </xdr:from>
    <xdr:to>
      <xdr:col>30</xdr:col>
      <xdr:colOff>25400</xdr:colOff>
      <xdr:row>33</xdr:row>
      <xdr:rowOff>38735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452110" y="581088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189865</xdr:rowOff>
    </xdr:from>
    <xdr:to>
      <xdr:col>29</xdr:col>
      <xdr:colOff>127000</xdr:colOff>
      <xdr:row>34</xdr:row>
      <xdr:rowOff>255270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904740" y="6304915"/>
          <a:ext cx="63627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180340</xdr:rowOff>
    </xdr:from>
    <xdr:ext cx="757555" cy="25463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626100" y="663829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208280</xdr:rowOff>
    </xdr:from>
    <xdr:to>
      <xdr:col>29</xdr:col>
      <xdr:colOff>177800</xdr:colOff>
      <xdr:row>35</xdr:row>
      <xdr:rowOff>309245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490210" y="6666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160020</xdr:rowOff>
    </xdr:from>
    <xdr:to>
      <xdr:col>26</xdr:col>
      <xdr:colOff>50800</xdr:colOff>
      <xdr:row>34</xdr:row>
      <xdr:rowOff>255270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221480" y="6275070"/>
          <a:ext cx="683260" cy="952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205740</xdr:rowOff>
    </xdr:from>
    <xdr:to>
      <xdr:col>26</xdr:col>
      <xdr:colOff>101600</xdr:colOff>
      <xdr:row>35</xdr:row>
      <xdr:rowOff>307975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853940" y="6663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292100</xdr:rowOff>
    </xdr:from>
    <xdr:ext cx="735965" cy="25717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531360" y="67500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139700</xdr:rowOff>
    </xdr:from>
    <xdr:to>
      <xdr:col>22</xdr:col>
      <xdr:colOff>114300</xdr:colOff>
      <xdr:row>34</xdr:row>
      <xdr:rowOff>160020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3538220" y="6254750"/>
          <a:ext cx="68326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201930</xdr:rowOff>
    </xdr:from>
    <xdr:to>
      <xdr:col>22</xdr:col>
      <xdr:colOff>165100</xdr:colOff>
      <xdr:row>35</xdr:row>
      <xdr:rowOff>302260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170680" y="66598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287655</xdr:rowOff>
    </xdr:from>
    <xdr:ext cx="76136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848100" y="6745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139700</xdr:rowOff>
    </xdr:from>
    <xdr:to>
      <xdr:col>18</xdr:col>
      <xdr:colOff>177800</xdr:colOff>
      <xdr:row>34</xdr:row>
      <xdr:rowOff>194945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2851150" y="6254750"/>
          <a:ext cx="68707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200660</xdr:rowOff>
    </xdr:from>
    <xdr:to>
      <xdr:col>19</xdr:col>
      <xdr:colOff>38100</xdr:colOff>
      <xdr:row>35</xdr:row>
      <xdr:rowOff>300990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487420" y="6658610"/>
          <a:ext cx="9779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286385</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164840" y="6744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201930</xdr:rowOff>
    </xdr:from>
    <xdr:to>
      <xdr:col>15</xdr:col>
      <xdr:colOff>101600</xdr:colOff>
      <xdr:row>35</xdr:row>
      <xdr:rowOff>304165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00350" y="66598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287655</xdr:rowOff>
    </xdr:from>
    <xdr:ext cx="761365"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477770" y="6745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367020" y="78016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138430</xdr:rowOff>
    </xdr:from>
    <xdr:to>
      <xdr:col>29</xdr:col>
      <xdr:colOff>177800</xdr:colOff>
      <xdr:row>34</xdr:row>
      <xdr:rowOff>240665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490210" y="62534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327025</xdr:rowOff>
    </xdr:from>
    <xdr:ext cx="757555" cy="256540"/>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626100" y="609917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25,331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204470</xdr:rowOff>
    </xdr:from>
    <xdr:to>
      <xdr:col>26</xdr:col>
      <xdr:colOff>101600</xdr:colOff>
      <xdr:row>34</xdr:row>
      <xdr:rowOff>306705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853940" y="6319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316230</xdr:rowOff>
    </xdr:from>
    <xdr:ext cx="735965" cy="25527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531360" y="608838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23,326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109220</xdr:rowOff>
    </xdr:from>
    <xdr:to>
      <xdr:col>22</xdr:col>
      <xdr:colOff>165100</xdr:colOff>
      <xdr:row>34</xdr:row>
      <xdr:rowOff>210820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170680" y="622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220345</xdr:rowOff>
    </xdr:from>
    <xdr:ext cx="761365"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848100" y="59924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90170</xdr:rowOff>
    </xdr:from>
    <xdr:to>
      <xdr:col>19</xdr:col>
      <xdr:colOff>38100</xdr:colOff>
      <xdr:row>34</xdr:row>
      <xdr:rowOff>191135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487420" y="6205220"/>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201930</xdr:rowOff>
    </xdr:from>
    <xdr:ext cx="761365" cy="25527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164840" y="59740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144145</xdr:rowOff>
    </xdr:from>
    <xdr:to>
      <xdr:col>15</xdr:col>
      <xdr:colOff>101600</xdr:colOff>
      <xdr:row>34</xdr:row>
      <xdr:rowOff>246380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00350" y="62591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255270</xdr:rowOff>
    </xdr:from>
    <xdr:ext cx="761365" cy="25971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477770" y="602742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06705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37185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161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0860" cy="25527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6695" y="6722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0860"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6695" y="6353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0860"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669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0860" cy="25527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6695" y="5619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820"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2552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82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8869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463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518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36830</xdr:rowOff>
    </xdr:from>
    <xdr:to>
      <xdr:col>24</xdr:col>
      <xdr:colOff>62865</xdr:colOff>
      <xdr:row>39</xdr:row>
      <xdr:rowOff>34290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42155" y="499618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38100</xdr:rowOff>
    </xdr:from>
    <xdr:ext cx="534035"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94860" y="648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34290</xdr:rowOff>
    </xdr:from>
    <xdr:to>
      <xdr:col>24</xdr:col>
      <xdr:colOff>152400</xdr:colOff>
      <xdr:row>39</xdr:row>
      <xdr:rowOff>34290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58970" y="64795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154940</xdr:rowOff>
    </xdr:from>
    <xdr:ext cx="598170" cy="25463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94860" y="478409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121,415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36830</xdr:rowOff>
    </xdr:from>
    <xdr:to>
      <xdr:col>24</xdr:col>
      <xdr:colOff>152400</xdr:colOff>
      <xdr:row>30</xdr:row>
      <xdr:rowOff>36830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58970" y="49961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153670</xdr:rowOff>
    </xdr:from>
    <xdr:to>
      <xdr:col>24</xdr:col>
      <xdr:colOff>63500</xdr:colOff>
      <xdr:row>35</xdr:row>
      <xdr:rowOff>146050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24910" y="5608320"/>
          <a:ext cx="81915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35560</xdr:rowOff>
    </xdr:from>
    <xdr:ext cx="53403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94860" y="59855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57150</xdr:rowOff>
    </xdr:from>
    <xdr:to>
      <xdr:col>24</xdr:col>
      <xdr:colOff>114300</xdr:colOff>
      <xdr:row>36</xdr:row>
      <xdr:rowOff>158750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9326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146050</xdr:rowOff>
    </xdr:from>
    <xdr:to>
      <xdr:col>19</xdr:col>
      <xdr:colOff>177800</xdr:colOff>
      <xdr:row>36</xdr:row>
      <xdr:rowOff>17780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51150" y="5930900"/>
          <a:ext cx="8737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74110" y="6130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109220</xdr:rowOff>
    </xdr:from>
    <xdr:ext cx="530225" cy="25527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61385" y="622427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17780</xdr:rowOff>
    </xdr:from>
    <xdr:to>
      <xdr:col>15</xdr:col>
      <xdr:colOff>50800</xdr:colOff>
      <xdr:row>36</xdr:row>
      <xdr:rowOff>23495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81200" y="596773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22225</xdr:rowOff>
    </xdr:from>
    <xdr:to>
      <xdr:col>15</xdr:col>
      <xdr:colOff>101600</xdr:colOff>
      <xdr:row>37</xdr:row>
      <xdr:rowOff>123825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0035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114935</xdr:rowOff>
    </xdr:from>
    <xdr:ext cx="53022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91435" y="6229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23495</xdr:rowOff>
    </xdr:from>
    <xdr:to>
      <xdr:col>10</xdr:col>
      <xdr:colOff>114300</xdr:colOff>
      <xdr:row>36</xdr:row>
      <xdr:rowOff>70485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11250" y="5973445"/>
          <a:ext cx="8699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304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124460</xdr:rowOff>
    </xdr:from>
    <xdr:ext cx="53022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7675" y="62395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34925</xdr:rowOff>
    </xdr:from>
    <xdr:to>
      <xdr:col>6</xdr:col>
      <xdr:colOff>38100</xdr:colOff>
      <xdr:row>37</xdr:row>
      <xdr:rowOff>136525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60450" y="61499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127635</xdr:rowOff>
    </xdr:from>
    <xdr:ext cx="53022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7725" y="6242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102870</xdr:rowOff>
    </xdr:from>
    <xdr:to>
      <xdr:col>24</xdr:col>
      <xdr:colOff>114300</xdr:colOff>
      <xdr:row>34</xdr:row>
      <xdr:rowOff>33020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93260" y="5557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125730</xdr:rowOff>
    </xdr:from>
    <xdr:ext cx="534035"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94860" y="5415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95250</xdr:rowOff>
    </xdr:from>
    <xdr:to>
      <xdr:col>20</xdr:col>
      <xdr:colOff>38100</xdr:colOff>
      <xdr:row>36</xdr:row>
      <xdr:rowOff>25400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74110" y="58801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41910</xdr:rowOff>
    </xdr:from>
    <xdr:ext cx="530225" cy="25527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61385" y="566166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137795</xdr:rowOff>
    </xdr:from>
    <xdr:to>
      <xdr:col>15</xdr:col>
      <xdr:colOff>101600</xdr:colOff>
      <xdr:row>36</xdr:row>
      <xdr:rowOff>67945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00350" y="5922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84455</xdr:rowOff>
    </xdr:from>
    <xdr:ext cx="53022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91435" y="57042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144145</xdr:rowOff>
    </xdr:from>
    <xdr:to>
      <xdr:col>10</xdr:col>
      <xdr:colOff>165100</xdr:colOff>
      <xdr:row>36</xdr:row>
      <xdr:rowOff>74930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30400" y="59289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90805</xdr:rowOff>
    </xdr:from>
    <xdr:ext cx="530225" cy="25781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7675" y="571055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19685</xdr:rowOff>
    </xdr:from>
    <xdr:to>
      <xdr:col>6</xdr:col>
      <xdr:colOff>38100</xdr:colOff>
      <xdr:row>36</xdr:row>
      <xdr:rowOff>121285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60450" y="59696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137795</xdr:rowOff>
    </xdr:from>
    <xdr:ext cx="53022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7725" y="5757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161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1247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0860" cy="2552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26695" y="10024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9846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0860"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6695" y="9710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9531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0860" cy="25527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6695" y="9396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218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0860"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6695"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8904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7630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8590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48675"/>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8270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34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463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820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133985</xdr:rowOff>
    </xdr:from>
    <xdr:to>
      <xdr:col>24</xdr:col>
      <xdr:colOff>62865</xdr:colOff>
      <xdr:row>59</xdr:row>
      <xdr:rowOff>113665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542155" y="839533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117475</xdr:rowOff>
    </xdr:from>
    <xdr:ext cx="534035"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594860" y="986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113665</xdr:rowOff>
    </xdr:from>
    <xdr:to>
      <xdr:col>24</xdr:col>
      <xdr:colOff>152400</xdr:colOff>
      <xdr:row>59</xdr:row>
      <xdr:rowOff>113665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58970" y="9860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80645</xdr:rowOff>
    </xdr:from>
    <xdr:ext cx="598170"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594860" y="8176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133985</xdr:rowOff>
    </xdr:from>
    <xdr:to>
      <xdr:col>24</xdr:col>
      <xdr:colOff>152400</xdr:colOff>
      <xdr:row>50</xdr:row>
      <xdr:rowOff>133985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58970" y="83953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106045</xdr:rowOff>
    </xdr:from>
    <xdr:to>
      <xdr:col>24</xdr:col>
      <xdr:colOff>63500</xdr:colOff>
      <xdr:row>57</xdr:row>
      <xdr:rowOff>116840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24910" y="9523095"/>
          <a:ext cx="8191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30480</xdr:rowOff>
    </xdr:from>
    <xdr:ext cx="534035" cy="25463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594860" y="9282430"/>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7620</xdr:rowOff>
    </xdr:from>
    <xdr:to>
      <xdr:col>24</xdr:col>
      <xdr:colOff>114300</xdr:colOff>
      <xdr:row>57</xdr:row>
      <xdr:rowOff>109220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49326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116840</xdr:rowOff>
    </xdr:from>
    <xdr:to>
      <xdr:col>19</xdr:col>
      <xdr:colOff>177800</xdr:colOff>
      <xdr:row>57</xdr:row>
      <xdr:rowOff>165100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851150" y="9533890"/>
          <a:ext cx="87376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48260</xdr:rowOff>
    </xdr:from>
    <xdr:to>
      <xdr:col>20</xdr:col>
      <xdr:colOff>38100</xdr:colOff>
      <xdr:row>57</xdr:row>
      <xdr:rowOff>149860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674110" y="9465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165100</xdr:rowOff>
    </xdr:from>
    <xdr:ext cx="530225" cy="25527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61385" y="925195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165100</xdr:rowOff>
    </xdr:from>
    <xdr:to>
      <xdr:col>15</xdr:col>
      <xdr:colOff>50800</xdr:colOff>
      <xdr:row>58</xdr:row>
      <xdr:rowOff>31115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981200" y="9582150"/>
          <a:ext cx="869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00350" y="945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022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591435" y="924687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12700</xdr:rowOff>
    </xdr:from>
    <xdr:to>
      <xdr:col>10</xdr:col>
      <xdr:colOff>114300</xdr:colOff>
      <xdr:row>58</xdr:row>
      <xdr:rowOff>31115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11250" y="9594850"/>
          <a:ext cx="869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96520</xdr:rowOff>
    </xdr:from>
    <xdr:to>
      <xdr:col>10</xdr:col>
      <xdr:colOff>165100</xdr:colOff>
      <xdr:row>58</xdr:row>
      <xdr:rowOff>26670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30400" y="9513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43180</xdr:rowOff>
    </xdr:from>
    <xdr:ext cx="530225" cy="25527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7675" y="929513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91440</xdr:rowOff>
    </xdr:from>
    <xdr:to>
      <xdr:col>6</xdr:col>
      <xdr:colOff>38100</xdr:colOff>
      <xdr:row>58</xdr:row>
      <xdr:rowOff>21590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60450" y="950849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38100</xdr:rowOff>
    </xdr:from>
    <xdr:ext cx="53022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47725" y="9290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55245</xdr:rowOff>
    </xdr:from>
    <xdr:to>
      <xdr:col>24</xdr:col>
      <xdr:colOff>114300</xdr:colOff>
      <xdr:row>57</xdr:row>
      <xdr:rowOff>156845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493260" y="94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33655</xdr:rowOff>
    </xdr:from>
    <xdr:ext cx="534035" cy="2584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594860" y="9450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66040</xdr:rowOff>
    </xdr:from>
    <xdr:to>
      <xdr:col>20</xdr:col>
      <xdr:colOff>38100</xdr:colOff>
      <xdr:row>57</xdr:row>
      <xdr:rowOff>165100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674110" y="948309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158750</xdr:rowOff>
    </xdr:from>
    <xdr:ext cx="53022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61385" y="957580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116205</xdr:rowOff>
    </xdr:from>
    <xdr:to>
      <xdr:col>15</xdr:col>
      <xdr:colOff>101600</xdr:colOff>
      <xdr:row>58</xdr:row>
      <xdr:rowOff>46355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00350" y="9533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37465</xdr:rowOff>
    </xdr:from>
    <xdr:ext cx="53022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591435" y="96196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151765</xdr:rowOff>
    </xdr:from>
    <xdr:to>
      <xdr:col>10</xdr:col>
      <xdr:colOff>165100</xdr:colOff>
      <xdr:row>58</xdr:row>
      <xdr:rowOff>81915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30400" y="9568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73025</xdr:rowOff>
    </xdr:from>
    <xdr:ext cx="53022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7675" y="96551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133350</xdr:rowOff>
    </xdr:from>
    <xdr:to>
      <xdr:col>6</xdr:col>
      <xdr:colOff>38100</xdr:colOff>
      <xdr:row>58</xdr:row>
      <xdr:rowOff>63500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60450" y="95504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54610</xdr:rowOff>
    </xdr:from>
    <xdr:ext cx="530225" cy="25463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47725" y="9636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161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1247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6760" y="12909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5110" cy="25463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05460" y="127736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0860" cy="25527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6695" y="12223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83185</xdr:rowOff>
    </xdr:from>
    <xdr:to>
      <xdr:col>28</xdr:col>
      <xdr:colOff>114300</xdr:colOff>
      <xdr:row>71</xdr:row>
      <xdr:rowOff>83185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1811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0860" cy="25527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1675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0860" cy="25463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6695" y="111226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143510</xdr:rowOff>
    </xdr:from>
    <xdr:to>
      <xdr:col>24</xdr:col>
      <xdr:colOff>62865</xdr:colOff>
      <xdr:row>78</xdr:row>
      <xdr:rowOff>9525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542155" y="11706860"/>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xdr:rowOff>
    </xdr:from>
    <xdr:ext cx="377825"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594860" y="128974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58970" y="128936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89535</xdr:rowOff>
    </xdr:from>
    <xdr:ext cx="534035" cy="25463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594860" y="1148778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143510</xdr:rowOff>
    </xdr:from>
    <xdr:to>
      <xdr:col>24</xdr:col>
      <xdr:colOff>152400</xdr:colOff>
      <xdr:row>70</xdr:row>
      <xdr:rowOff>143510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58970" y="117068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44450</xdr:rowOff>
    </xdr:from>
    <xdr:to>
      <xdr:col>24</xdr:col>
      <xdr:colOff>63500</xdr:colOff>
      <xdr:row>77</xdr:row>
      <xdr:rowOff>70485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24910" y="12763500"/>
          <a:ext cx="8191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109220</xdr:rowOff>
    </xdr:from>
    <xdr:ext cx="469265" cy="25527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594860" y="12498070"/>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86360</xdr:rowOff>
    </xdr:from>
    <xdr:to>
      <xdr:col>24</xdr:col>
      <xdr:colOff>114300</xdr:colOff>
      <xdr:row>77</xdr:row>
      <xdr:rowOff>15875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493260" y="126403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44450</xdr:rowOff>
    </xdr:from>
    <xdr:to>
      <xdr:col>19</xdr:col>
      <xdr:colOff>177800</xdr:colOff>
      <xdr:row>77</xdr:row>
      <xdr:rowOff>78105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851150" y="12763500"/>
          <a:ext cx="8737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111125</xdr:rowOff>
    </xdr:from>
    <xdr:to>
      <xdr:col>20</xdr:col>
      <xdr:colOff>38100</xdr:colOff>
      <xdr:row>77</xdr:row>
      <xdr:rowOff>41275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674110" y="126650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57785</xdr:rowOff>
    </xdr:from>
    <xdr:ext cx="466090" cy="2584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493770" y="124466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74930</xdr:rowOff>
    </xdr:from>
    <xdr:to>
      <xdr:col>15</xdr:col>
      <xdr:colOff>50800</xdr:colOff>
      <xdr:row>77</xdr:row>
      <xdr:rowOff>78105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981200" y="12793980"/>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104775</xdr:rowOff>
    </xdr:from>
    <xdr:to>
      <xdr:col>15</xdr:col>
      <xdr:colOff>101600</xdr:colOff>
      <xdr:row>77</xdr:row>
      <xdr:rowOff>34925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00350" y="12658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52070</xdr:rowOff>
    </xdr:from>
    <xdr:ext cx="466090" cy="25463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20010" y="1244092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74930</xdr:rowOff>
    </xdr:from>
    <xdr:to>
      <xdr:col>10</xdr:col>
      <xdr:colOff>114300</xdr:colOff>
      <xdr:row>77</xdr:row>
      <xdr:rowOff>85090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11250" y="12793980"/>
          <a:ext cx="869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99695</xdr:rowOff>
    </xdr:from>
    <xdr:to>
      <xdr:col>10</xdr:col>
      <xdr:colOff>165100</xdr:colOff>
      <xdr:row>77</xdr:row>
      <xdr:rowOff>29845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30400" y="12653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46355</xdr:rowOff>
    </xdr:from>
    <xdr:ext cx="46609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0060" y="124352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118110</xdr:rowOff>
    </xdr:from>
    <xdr:to>
      <xdr:col>6</xdr:col>
      <xdr:colOff>38100</xdr:colOff>
      <xdr:row>77</xdr:row>
      <xdr:rowOff>48260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60450" y="126720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64770</xdr:rowOff>
    </xdr:from>
    <xdr:ext cx="466090" cy="25463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80110" y="1245362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19685</xdr:rowOff>
    </xdr:from>
    <xdr:to>
      <xdr:col>24</xdr:col>
      <xdr:colOff>114300</xdr:colOff>
      <xdr:row>77</xdr:row>
      <xdr:rowOff>121285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49326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106045</xdr:rowOff>
    </xdr:from>
    <xdr:ext cx="469265"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594860" y="1265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165100</xdr:rowOff>
    </xdr:from>
    <xdr:to>
      <xdr:col>20</xdr:col>
      <xdr:colOff>38100</xdr:colOff>
      <xdr:row>77</xdr:row>
      <xdr:rowOff>95250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674110" y="1271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86360</xdr:rowOff>
    </xdr:from>
    <xdr:ext cx="466090" cy="25463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3770" y="1280541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27305</xdr:rowOff>
    </xdr:from>
    <xdr:to>
      <xdr:col>15</xdr:col>
      <xdr:colOff>101600</xdr:colOff>
      <xdr:row>77</xdr:row>
      <xdr:rowOff>128905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0035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120650</xdr:rowOff>
    </xdr:from>
    <xdr:ext cx="466090" cy="25463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20010" y="1283970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24130</xdr:rowOff>
    </xdr:from>
    <xdr:to>
      <xdr:col>10</xdr:col>
      <xdr:colOff>165100</xdr:colOff>
      <xdr:row>77</xdr:row>
      <xdr:rowOff>125730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30400" y="127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116840</xdr:rowOff>
    </xdr:from>
    <xdr:ext cx="466090"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0060" y="1283589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34290</xdr:rowOff>
    </xdr:from>
    <xdr:to>
      <xdr:col>6</xdr:col>
      <xdr:colOff>38100</xdr:colOff>
      <xdr:row>77</xdr:row>
      <xdr:rowOff>135890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60450" y="12753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127000</xdr:rowOff>
    </xdr:from>
    <xdr:ext cx="46609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80110" y="1284605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161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1247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463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26695" y="166852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676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6695" y="1635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676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463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6695" y="160318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463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37970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0526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738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463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424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53340</xdr:rowOff>
    </xdr:from>
    <xdr:to>
      <xdr:col>24</xdr:col>
      <xdr:colOff>62865</xdr:colOff>
      <xdr:row>99</xdr:row>
      <xdr:rowOff>95250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542155" y="149186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99060</xdr:rowOff>
    </xdr:from>
    <xdr:ext cx="534035" cy="25463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594860" y="1650111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58970" y="164973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165100</xdr:rowOff>
    </xdr:from>
    <xdr:ext cx="598170"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594860" y="14700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137,300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53340</xdr:rowOff>
    </xdr:from>
    <xdr:to>
      <xdr:col>24</xdr:col>
      <xdr:colOff>152400</xdr:colOff>
      <xdr:row>90</xdr:row>
      <xdr:rowOff>53340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58970" y="149186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68580</xdr:rowOff>
    </xdr:from>
    <xdr:to>
      <xdr:col>24</xdr:col>
      <xdr:colOff>63500</xdr:colOff>
      <xdr:row>97</xdr:row>
      <xdr:rowOff>79375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24910" y="16127730"/>
          <a:ext cx="8191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170815</xdr:rowOff>
    </xdr:from>
    <xdr:ext cx="534035" cy="2584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594860" y="157156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147955</xdr:rowOff>
    </xdr:from>
    <xdr:to>
      <xdr:col>24</xdr:col>
      <xdr:colOff>114300</xdr:colOff>
      <xdr:row>96</xdr:row>
      <xdr:rowOff>78105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493260" y="1586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68580</xdr:rowOff>
    </xdr:from>
    <xdr:to>
      <xdr:col>19</xdr:col>
      <xdr:colOff>177800</xdr:colOff>
      <xdr:row>97</xdr:row>
      <xdr:rowOff>72390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851150" y="16127730"/>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47625</xdr:rowOff>
    </xdr:from>
    <xdr:to>
      <xdr:col>20</xdr:col>
      <xdr:colOff>38100</xdr:colOff>
      <xdr:row>96</xdr:row>
      <xdr:rowOff>149225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674110" y="159353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166370</xdr:rowOff>
    </xdr:from>
    <xdr:ext cx="530225" cy="25463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61385" y="15711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57785</xdr:rowOff>
    </xdr:from>
    <xdr:to>
      <xdr:col>15</xdr:col>
      <xdr:colOff>50800</xdr:colOff>
      <xdr:row>97</xdr:row>
      <xdr:rowOff>72390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981200" y="16116935"/>
          <a:ext cx="869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106045</xdr:rowOff>
    </xdr:from>
    <xdr:to>
      <xdr:col>15</xdr:col>
      <xdr:colOff>101600</xdr:colOff>
      <xdr:row>97</xdr:row>
      <xdr:rowOff>36195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00350" y="159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52705</xdr:rowOff>
    </xdr:from>
    <xdr:ext cx="530225" cy="25463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591435" y="157689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57785</xdr:rowOff>
    </xdr:from>
    <xdr:to>
      <xdr:col>10</xdr:col>
      <xdr:colOff>114300</xdr:colOff>
      <xdr:row>97</xdr:row>
      <xdr:rowOff>83820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11250" y="16116935"/>
          <a:ext cx="8699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109220</xdr:rowOff>
    </xdr:from>
    <xdr:to>
      <xdr:col>10</xdr:col>
      <xdr:colOff>165100</xdr:colOff>
      <xdr:row>97</xdr:row>
      <xdr:rowOff>39370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30400" y="1599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55880</xdr:rowOff>
    </xdr:from>
    <xdr:ext cx="53022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7675" y="15772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147955</xdr:rowOff>
    </xdr:from>
    <xdr:to>
      <xdr:col>6</xdr:col>
      <xdr:colOff>38100</xdr:colOff>
      <xdr:row>97</xdr:row>
      <xdr:rowOff>78105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60450" y="160356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95250</xdr:rowOff>
    </xdr:from>
    <xdr:ext cx="53022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47725" y="15811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29210</xdr:rowOff>
    </xdr:from>
    <xdr:to>
      <xdr:col>24</xdr:col>
      <xdr:colOff>114300</xdr:colOff>
      <xdr:row>97</xdr:row>
      <xdr:rowOff>130175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493260" y="16088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6985</xdr:rowOff>
    </xdr:from>
    <xdr:ext cx="534035" cy="25463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594860" y="1606613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17780</xdr:rowOff>
    </xdr:from>
    <xdr:to>
      <xdr:col>20</xdr:col>
      <xdr:colOff>38100</xdr:colOff>
      <xdr:row>97</xdr:row>
      <xdr:rowOff>119380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674110" y="160769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110490</xdr:rowOff>
    </xdr:from>
    <xdr:ext cx="530225" cy="25463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61385" y="161696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21590</xdr:rowOff>
    </xdr:from>
    <xdr:to>
      <xdr:col>15</xdr:col>
      <xdr:colOff>101600</xdr:colOff>
      <xdr:row>97</xdr:row>
      <xdr:rowOff>123190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00350" y="160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114300</xdr:rowOff>
    </xdr:from>
    <xdr:ext cx="53022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591435" y="16173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6985</xdr:rowOff>
    </xdr:from>
    <xdr:to>
      <xdr:col>10</xdr:col>
      <xdr:colOff>165100</xdr:colOff>
      <xdr:row>97</xdr:row>
      <xdr:rowOff>109220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304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99695</xdr:rowOff>
    </xdr:from>
    <xdr:ext cx="530225" cy="25463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7675" y="161588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33020</xdr:rowOff>
    </xdr:from>
    <xdr:to>
      <xdr:col>6</xdr:col>
      <xdr:colOff>38100</xdr:colOff>
      <xdr:row>97</xdr:row>
      <xdr:rowOff>134620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60450" y="160921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125730</xdr:rowOff>
    </xdr:from>
    <xdr:ext cx="53022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47725" y="16184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161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43636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74460" y="6419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165100</xdr:rowOff>
    </xdr:from>
    <xdr:ext cx="245110" cy="25527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229350" y="628015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74460" y="5975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1820" cy="25463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890260" y="58394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83185</xdr:rowOff>
    </xdr:from>
    <xdr:to>
      <xdr:col>59</xdr:col>
      <xdr:colOff>50800</xdr:colOff>
      <xdr:row>33</xdr:row>
      <xdr:rowOff>83185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5537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1820" cy="25527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90260" y="54013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74460" y="5099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165100</xdr:rowOff>
    </xdr:from>
    <xdr:ext cx="591820" cy="25527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90260" y="49593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463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90260" y="4518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32</xdr:row>
      <xdr:rowOff>42545</xdr:rowOff>
    </xdr:from>
    <xdr:to>
      <xdr:col>54</xdr:col>
      <xdr:colOff>186690</xdr:colOff>
      <xdr:row>35</xdr:row>
      <xdr:rowOff>109855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267950" y="5332095"/>
          <a:ext cx="0" cy="562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113665</xdr:rowOff>
    </xdr:from>
    <xdr:ext cx="598170" cy="2584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318750" y="5898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119,064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109855</xdr:rowOff>
    </xdr:from>
    <xdr:to>
      <xdr:col>55</xdr:col>
      <xdr:colOff>88900</xdr:colOff>
      <xdr:row>35</xdr:row>
      <xdr:rowOff>109855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182860" y="58947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160655</xdr:rowOff>
    </xdr:from>
    <xdr:ext cx="598170" cy="2584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318750" y="5120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246,249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42545</xdr:rowOff>
    </xdr:from>
    <xdr:to>
      <xdr:col>55</xdr:col>
      <xdr:colOff>88900</xdr:colOff>
      <xdr:row>32</xdr:row>
      <xdr:rowOff>42545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182860" y="53320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6350</xdr:rowOff>
    </xdr:from>
    <xdr:to>
      <xdr:col>55</xdr:col>
      <xdr:colOff>0</xdr:colOff>
      <xdr:row>37</xdr:row>
      <xdr:rowOff>140970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448800" y="5791200"/>
          <a:ext cx="81915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92075</xdr:rowOff>
    </xdr:from>
    <xdr:ext cx="598170" cy="2584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318750" y="554672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69215</xdr:rowOff>
    </xdr:from>
    <xdr:to>
      <xdr:col>55</xdr:col>
      <xdr:colOff>50800</xdr:colOff>
      <xdr:row>34</xdr:row>
      <xdr:rowOff>165100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220960" y="568896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38</xdr:row>
      <xdr:rowOff>62230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578850" y="6256020"/>
          <a:ext cx="8699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153670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3980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165100</xdr:rowOff>
    </xdr:from>
    <xdr:ext cx="530225" cy="25908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185275" y="5949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62230</xdr:rowOff>
    </xdr:from>
    <xdr:to>
      <xdr:col>45</xdr:col>
      <xdr:colOff>177800</xdr:colOff>
      <xdr:row>38</xdr:row>
      <xdr:rowOff>66040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705090" y="6342380"/>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54610</xdr:rowOff>
    </xdr:from>
    <xdr:to>
      <xdr:col>46</xdr:col>
      <xdr:colOff>38100</xdr:colOff>
      <xdr:row>37</xdr:row>
      <xdr:rowOff>156210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528050" y="61696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1270</xdr:rowOff>
    </xdr:from>
    <xdr:ext cx="530225"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315325" y="5951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63500</xdr:rowOff>
    </xdr:from>
    <xdr:to>
      <xdr:col>41</xdr:col>
      <xdr:colOff>50800</xdr:colOff>
      <xdr:row>38</xdr:row>
      <xdr:rowOff>66040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835140" y="6343650"/>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164465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65429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9525</xdr:rowOff>
    </xdr:from>
    <xdr:ext cx="530225" cy="25527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445375" y="595947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52070</xdr:rowOff>
    </xdr:from>
    <xdr:to>
      <xdr:col>36</xdr:col>
      <xdr:colOff>165100</xdr:colOff>
      <xdr:row>37</xdr:row>
      <xdr:rowOff>153670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78434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165100</xdr:rowOff>
    </xdr:from>
    <xdr:ext cx="53022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571615" y="5949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126365</xdr:rowOff>
    </xdr:from>
    <xdr:to>
      <xdr:col>55</xdr:col>
      <xdr:colOff>50800</xdr:colOff>
      <xdr:row>35</xdr:row>
      <xdr:rowOff>56515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220960" y="57461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47625</xdr:rowOff>
    </xdr:from>
    <xdr:ext cx="598170" cy="259080"/>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318750" y="5667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398000" y="6205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11430</xdr:rowOff>
    </xdr:from>
    <xdr:ext cx="53022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185275" y="6291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11430</xdr:rowOff>
    </xdr:from>
    <xdr:to>
      <xdr:col>46</xdr:col>
      <xdr:colOff>38100</xdr:colOff>
      <xdr:row>38</xdr:row>
      <xdr:rowOff>113030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528050" y="62915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104140</xdr:rowOff>
    </xdr:from>
    <xdr:ext cx="53022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315325" y="6384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15240</xdr:rowOff>
    </xdr:from>
    <xdr:to>
      <xdr:col>41</xdr:col>
      <xdr:colOff>101600</xdr:colOff>
      <xdr:row>38</xdr:row>
      <xdr:rowOff>116840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65429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107950</xdr:rowOff>
    </xdr:from>
    <xdr:ext cx="53022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445375" y="6388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12065</xdr:rowOff>
    </xdr:from>
    <xdr:to>
      <xdr:col>36</xdr:col>
      <xdr:colOff>165100</xdr:colOff>
      <xdr:row>38</xdr:row>
      <xdr:rowOff>113665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784340" y="6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104775</xdr:rowOff>
    </xdr:from>
    <xdr:ext cx="53022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571615" y="63849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161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43636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474460" y="9721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110" cy="25527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229350" y="958215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74460" y="92773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463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54395" y="91414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83185</xdr:rowOff>
    </xdr:from>
    <xdr:to>
      <xdr:col>59</xdr:col>
      <xdr:colOff>50800</xdr:colOff>
      <xdr:row>53</xdr:row>
      <xdr:rowOff>83185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74460" y="88398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820" cy="25527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890260" y="87033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74460" y="84010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1820" cy="25527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90260" y="82613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463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90260" y="7820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40640</xdr:rowOff>
    </xdr:from>
    <xdr:to>
      <xdr:col>54</xdr:col>
      <xdr:colOff>186690</xdr:colOff>
      <xdr:row>58</xdr:row>
      <xdr:rowOff>48260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267950" y="830199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52705</xdr:rowOff>
    </xdr:from>
    <xdr:ext cx="469265" cy="25463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318750" y="963485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48260</xdr:rowOff>
    </xdr:from>
    <xdr:to>
      <xdr:col>55</xdr:col>
      <xdr:colOff>88900</xdr:colOff>
      <xdr:row>58</xdr:row>
      <xdr:rowOff>48260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182860" y="96304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158750</xdr:rowOff>
    </xdr:from>
    <xdr:ext cx="598170" cy="2584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318750" y="8089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160,827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40640</xdr:rowOff>
    </xdr:from>
    <xdr:to>
      <xdr:col>55</xdr:col>
      <xdr:colOff>88900</xdr:colOff>
      <xdr:row>50</xdr:row>
      <xdr:rowOff>40640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182860" y="83019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155575</xdr:rowOff>
    </xdr:from>
    <xdr:to>
      <xdr:col>55</xdr:col>
      <xdr:colOff>0</xdr:colOff>
      <xdr:row>57</xdr:row>
      <xdr:rowOff>93980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448800" y="9407525"/>
          <a:ext cx="8191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149860</xdr:rowOff>
    </xdr:from>
    <xdr:ext cx="534035" cy="2584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318750" y="90716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127000</xdr:rowOff>
    </xdr:from>
    <xdr:to>
      <xdr:col>55</xdr:col>
      <xdr:colOff>50800</xdr:colOff>
      <xdr:row>56</xdr:row>
      <xdr:rowOff>57150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220960" y="92138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53340</xdr:rowOff>
    </xdr:from>
    <xdr:to>
      <xdr:col>50</xdr:col>
      <xdr:colOff>114300</xdr:colOff>
      <xdr:row>57</xdr:row>
      <xdr:rowOff>93980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578850" y="9305290"/>
          <a:ext cx="8699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134620</xdr:rowOff>
    </xdr:from>
    <xdr:to>
      <xdr:col>50</xdr:col>
      <xdr:colOff>165100</xdr:colOff>
      <xdr:row>56</xdr:row>
      <xdr:rowOff>64770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398000" y="9221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81280</xdr:rowOff>
    </xdr:from>
    <xdr:ext cx="530225"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185275" y="9003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40640</xdr:rowOff>
    </xdr:from>
    <xdr:to>
      <xdr:col>45</xdr:col>
      <xdr:colOff>177800</xdr:colOff>
      <xdr:row>56</xdr:row>
      <xdr:rowOff>53340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705090" y="9127490"/>
          <a:ext cx="87376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165100</xdr:rowOff>
    </xdr:from>
    <xdr:to>
      <xdr:col>46</xdr:col>
      <xdr:colOff>38100</xdr:colOff>
      <xdr:row>56</xdr:row>
      <xdr:rowOff>100330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528050" y="92519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116840</xdr:rowOff>
    </xdr:from>
    <xdr:ext cx="530225" cy="2584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315325" y="903859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40640</xdr:rowOff>
    </xdr:from>
    <xdr:to>
      <xdr:col>41</xdr:col>
      <xdr:colOff>50800</xdr:colOff>
      <xdr:row>56</xdr:row>
      <xdr:rowOff>24765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835140" y="9127490"/>
          <a:ext cx="86995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125730</xdr:rowOff>
    </xdr:from>
    <xdr:to>
      <xdr:col>41</xdr:col>
      <xdr:colOff>101600</xdr:colOff>
      <xdr:row>56</xdr:row>
      <xdr:rowOff>55880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654290" y="9212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46990</xdr:rowOff>
    </xdr:from>
    <xdr:ext cx="53022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445375" y="9298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165100</xdr:rowOff>
    </xdr:from>
    <xdr:to>
      <xdr:col>36</xdr:col>
      <xdr:colOff>165100</xdr:colOff>
      <xdr:row>56</xdr:row>
      <xdr:rowOff>97790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784340" y="925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88265</xdr:rowOff>
    </xdr:from>
    <xdr:ext cx="530225" cy="25463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571615" y="9340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104775</xdr:rowOff>
    </xdr:from>
    <xdr:to>
      <xdr:col>55</xdr:col>
      <xdr:colOff>50800</xdr:colOff>
      <xdr:row>57</xdr:row>
      <xdr:rowOff>34925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220960" y="935672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83185</xdr:rowOff>
    </xdr:from>
    <xdr:ext cx="534035" cy="2584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318750" y="9335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43180</xdr:rowOff>
    </xdr:from>
    <xdr:to>
      <xdr:col>50</xdr:col>
      <xdr:colOff>165100</xdr:colOff>
      <xdr:row>57</xdr:row>
      <xdr:rowOff>144780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398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135890</xdr:rowOff>
    </xdr:from>
    <xdr:ext cx="53022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185275" y="9552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2540</xdr:rowOff>
    </xdr:from>
    <xdr:to>
      <xdr:col>46</xdr:col>
      <xdr:colOff>38100</xdr:colOff>
      <xdr:row>56</xdr:row>
      <xdr:rowOff>104140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528050" y="92544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95250</xdr:rowOff>
    </xdr:from>
    <xdr:ext cx="530225" cy="2584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315325" y="934720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161290</xdr:rowOff>
    </xdr:from>
    <xdr:to>
      <xdr:col>41</xdr:col>
      <xdr:colOff>101600</xdr:colOff>
      <xdr:row>55</xdr:row>
      <xdr:rowOff>91440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654290" y="908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109220</xdr:rowOff>
    </xdr:from>
    <xdr:ext cx="530225" cy="25527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445375" y="886587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145415</xdr:rowOff>
    </xdr:from>
    <xdr:to>
      <xdr:col>36</xdr:col>
      <xdr:colOff>165100</xdr:colOff>
      <xdr:row>56</xdr:row>
      <xdr:rowOff>75565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784340" y="9232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92075</xdr:rowOff>
    </xdr:from>
    <xdr:ext cx="530225" cy="2584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71615" y="90138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161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43636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74460" y="131483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84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229350" y="1301242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474460" y="128339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527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954395" y="12698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74460" y="125209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84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95439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74460" y="122066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860" cy="25527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54395" y="12065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74460" y="11892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781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54395" y="11750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74460" y="11572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82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890260" y="11436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463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890260" y="11122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118745</xdr:rowOff>
    </xdr:from>
    <xdr:to>
      <xdr:col>54</xdr:col>
      <xdr:colOff>186690</xdr:colOff>
      <xdr:row>79</xdr:row>
      <xdr:rowOff>99060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267950" y="1168209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8920" cy="25908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318750" y="13152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182860" y="13148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65405</xdr:rowOff>
    </xdr:from>
    <xdr:ext cx="534035" cy="25463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318750" y="11463655"/>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93,280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118745</xdr:rowOff>
    </xdr:from>
    <xdr:to>
      <xdr:col>55</xdr:col>
      <xdr:colOff>88900</xdr:colOff>
      <xdr:row>70</xdr:row>
      <xdr:rowOff>118745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182860" y="116820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52070</xdr:rowOff>
    </xdr:from>
    <xdr:to>
      <xdr:col>55</xdr:col>
      <xdr:colOff>0</xdr:colOff>
      <xdr:row>78</xdr:row>
      <xdr:rowOff>132715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448800" y="12936220"/>
          <a:ext cx="8191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21590</xdr:rowOff>
    </xdr:from>
    <xdr:ext cx="534035" cy="2584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318750" y="127406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165100</xdr:rowOff>
    </xdr:from>
    <xdr:to>
      <xdr:col>55</xdr:col>
      <xdr:colOff>50800</xdr:colOff>
      <xdr:row>78</xdr:row>
      <xdr:rowOff>100330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220960" y="128841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34925</xdr:rowOff>
    </xdr:from>
    <xdr:to>
      <xdr:col>50</xdr:col>
      <xdr:colOff>114300</xdr:colOff>
      <xdr:row>78</xdr:row>
      <xdr:rowOff>132715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578850" y="12753975"/>
          <a:ext cx="86995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xdr:rowOff>
    </xdr:from>
    <xdr:to>
      <xdr:col>50</xdr:col>
      <xdr:colOff>165100</xdr:colOff>
      <xdr:row>78</xdr:row>
      <xdr:rowOff>109220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3980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125730</xdr:rowOff>
    </xdr:from>
    <xdr:ext cx="530225" cy="2584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185275" y="126796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34925</xdr:rowOff>
    </xdr:from>
    <xdr:to>
      <xdr:col>45</xdr:col>
      <xdr:colOff>177800</xdr:colOff>
      <xdr:row>77</xdr:row>
      <xdr:rowOff>130810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705090" y="12753975"/>
          <a:ext cx="87376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137795</xdr:rowOff>
    </xdr:from>
    <xdr:to>
      <xdr:col>46</xdr:col>
      <xdr:colOff>38100</xdr:colOff>
      <xdr:row>78</xdr:row>
      <xdr:rowOff>67945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528050" y="1285684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59055</xdr:rowOff>
    </xdr:from>
    <xdr:ext cx="530225"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315325" y="129432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130810</xdr:rowOff>
    </xdr:from>
    <xdr:to>
      <xdr:col>41</xdr:col>
      <xdr:colOff>50800</xdr:colOff>
      <xdr:row>78</xdr:row>
      <xdr:rowOff>100965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835140" y="12849860"/>
          <a:ext cx="86995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137795</xdr:rowOff>
    </xdr:from>
    <xdr:to>
      <xdr:col>41</xdr:col>
      <xdr:colOff>101600</xdr:colOff>
      <xdr:row>78</xdr:row>
      <xdr:rowOff>67945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654290" y="12856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59055</xdr:rowOff>
    </xdr:from>
    <xdr:ext cx="530225" cy="2584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445375" y="129432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143510</xdr:rowOff>
    </xdr:from>
    <xdr:to>
      <xdr:col>36</xdr:col>
      <xdr:colOff>165100</xdr:colOff>
      <xdr:row>78</xdr:row>
      <xdr:rowOff>73660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784340" y="12862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90170</xdr:rowOff>
    </xdr:from>
    <xdr:ext cx="53022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571615" y="1264412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220960" y="128847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150495</xdr:rowOff>
    </xdr:from>
    <xdr:ext cx="534035" cy="2584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318750" y="12869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81915</xdr:rowOff>
    </xdr:from>
    <xdr:to>
      <xdr:col>50</xdr:col>
      <xdr:colOff>165100</xdr:colOff>
      <xdr:row>79</xdr:row>
      <xdr:rowOff>12065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398000" y="12966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3175</xdr:rowOff>
    </xdr:from>
    <xdr:ext cx="46609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217660" y="13052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155575</xdr:rowOff>
    </xdr:from>
    <xdr:to>
      <xdr:col>46</xdr:col>
      <xdr:colOff>38100</xdr:colOff>
      <xdr:row>77</xdr:row>
      <xdr:rowOff>86360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528050" y="1270952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102235</xdr:rowOff>
    </xdr:from>
    <xdr:ext cx="530225" cy="2584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315325" y="124910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80010</xdr:rowOff>
    </xdr:from>
    <xdr:to>
      <xdr:col>41</xdr:col>
      <xdr:colOff>101600</xdr:colOff>
      <xdr:row>78</xdr:row>
      <xdr:rowOff>10160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654290" y="12799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26670</xdr:rowOff>
    </xdr:from>
    <xdr:ext cx="530225"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445375" y="1258062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50165</xdr:rowOff>
    </xdr:from>
    <xdr:to>
      <xdr:col>36</xdr:col>
      <xdr:colOff>165100</xdr:colOff>
      <xdr:row>78</xdr:row>
      <xdr:rowOff>151765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784340" y="129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143510</xdr:rowOff>
    </xdr:from>
    <xdr:ext cx="530225" cy="25527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71615" y="1302766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161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43636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474460" y="1644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229350" y="163042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74460" y="16065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543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463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54395" y="155422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74460" y="15303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543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74460" y="14928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890260" y="147929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463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890260" y="14424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46990</xdr:rowOff>
    </xdr:from>
    <xdr:to>
      <xdr:col>54</xdr:col>
      <xdr:colOff>186690</xdr:colOff>
      <xdr:row>99</xdr:row>
      <xdr:rowOff>11430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267950" y="1491234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xdr:rowOff>
    </xdr:from>
    <xdr:ext cx="469265" cy="259080"/>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318750" y="16417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11430</xdr:rowOff>
    </xdr:from>
    <xdr:to>
      <xdr:col>55</xdr:col>
      <xdr:colOff>88900</xdr:colOff>
      <xdr:row>99</xdr:row>
      <xdr:rowOff>11430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182860" y="164134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165100</xdr:rowOff>
    </xdr:from>
    <xdr:ext cx="598170" cy="259080"/>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318750" y="14700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121,309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46990</xdr:rowOff>
    </xdr:from>
    <xdr:to>
      <xdr:col>55</xdr:col>
      <xdr:colOff>88900</xdr:colOff>
      <xdr:row>90</xdr:row>
      <xdr:rowOff>46990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182860" y="149123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63500</xdr:rowOff>
    </xdr:from>
    <xdr:to>
      <xdr:col>55</xdr:col>
      <xdr:colOff>0</xdr:colOff>
      <xdr:row>98</xdr:row>
      <xdr:rowOff>135890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448800" y="16294100"/>
          <a:ext cx="8191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160655</xdr:rowOff>
    </xdr:from>
    <xdr:ext cx="534035" cy="259080"/>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318750" y="158769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137795</xdr:rowOff>
    </xdr:from>
    <xdr:to>
      <xdr:col>55</xdr:col>
      <xdr:colOff>50800</xdr:colOff>
      <xdr:row>97</xdr:row>
      <xdr:rowOff>67945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220960" y="160254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116205</xdr:rowOff>
    </xdr:from>
    <xdr:to>
      <xdr:col>50</xdr:col>
      <xdr:colOff>114300</xdr:colOff>
      <xdr:row>98</xdr:row>
      <xdr:rowOff>135890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578850" y="16346805"/>
          <a:ext cx="869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135890</xdr:rowOff>
    </xdr:from>
    <xdr:to>
      <xdr:col>50</xdr:col>
      <xdr:colOff>165100</xdr:colOff>
      <xdr:row>97</xdr:row>
      <xdr:rowOff>66040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398000" y="1602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82550</xdr:rowOff>
    </xdr:from>
    <xdr:ext cx="53022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185275" y="15798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116205</xdr:rowOff>
    </xdr:from>
    <xdr:to>
      <xdr:col>45</xdr:col>
      <xdr:colOff>177800</xdr:colOff>
      <xdr:row>98</xdr:row>
      <xdr:rowOff>155575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705090" y="16346805"/>
          <a:ext cx="8737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38100</xdr:rowOff>
    </xdr:from>
    <xdr:to>
      <xdr:col>46</xdr:col>
      <xdr:colOff>38100</xdr:colOff>
      <xdr:row>97</xdr:row>
      <xdr:rowOff>139700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528050" y="160972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156210</xdr:rowOff>
    </xdr:from>
    <xdr:ext cx="530225" cy="25463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315325" y="15872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76835</xdr:rowOff>
    </xdr:from>
    <xdr:to>
      <xdr:col>41</xdr:col>
      <xdr:colOff>50800</xdr:colOff>
      <xdr:row>98</xdr:row>
      <xdr:rowOff>155575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835140" y="16307435"/>
          <a:ext cx="8699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166370</xdr:rowOff>
    </xdr:from>
    <xdr:to>
      <xdr:col>41</xdr:col>
      <xdr:colOff>101600</xdr:colOff>
      <xdr:row>97</xdr:row>
      <xdr:rowOff>96520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654290" y="160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113030</xdr:rowOff>
    </xdr:from>
    <xdr:ext cx="53022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445375" y="158292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29210</xdr:rowOff>
    </xdr:from>
    <xdr:to>
      <xdr:col>36</xdr:col>
      <xdr:colOff>165100</xdr:colOff>
      <xdr:row>97</xdr:row>
      <xdr:rowOff>130810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784340" y="160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147320</xdr:rowOff>
    </xdr:from>
    <xdr:ext cx="53022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571615" y="15863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12700</xdr:rowOff>
    </xdr:from>
    <xdr:to>
      <xdr:col>55</xdr:col>
      <xdr:colOff>50800</xdr:colOff>
      <xdr:row>98</xdr:row>
      <xdr:rowOff>114300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220960" y="162433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99060</xdr:rowOff>
    </xdr:from>
    <xdr:ext cx="534035" cy="25463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318750" y="1615821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85090</xdr:rowOff>
    </xdr:from>
    <xdr:to>
      <xdr:col>50</xdr:col>
      <xdr:colOff>165100</xdr:colOff>
      <xdr:row>99</xdr:row>
      <xdr:rowOff>15240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3980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6350</xdr:rowOff>
    </xdr:from>
    <xdr:ext cx="466090" cy="25463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217660" y="1640840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65405</xdr:rowOff>
    </xdr:from>
    <xdr:to>
      <xdr:col>46</xdr:col>
      <xdr:colOff>38100</xdr:colOff>
      <xdr:row>98</xdr:row>
      <xdr:rowOff>167005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528050" y="162960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158115</xdr:rowOff>
    </xdr:from>
    <xdr:ext cx="466090" cy="25463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347710" y="1638871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104775</xdr:rowOff>
    </xdr:from>
    <xdr:to>
      <xdr:col>41</xdr:col>
      <xdr:colOff>101600</xdr:colOff>
      <xdr:row>99</xdr:row>
      <xdr:rowOff>34925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65429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26035</xdr:rowOff>
    </xdr:from>
    <xdr:ext cx="46609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473950" y="164280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26035</xdr:rowOff>
    </xdr:from>
    <xdr:to>
      <xdr:col>36</xdr:col>
      <xdr:colOff>165100</xdr:colOff>
      <xdr:row>98</xdr:row>
      <xdr:rowOff>127635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78434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118745</xdr:rowOff>
    </xdr:from>
    <xdr:ext cx="53022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571615" y="16349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161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6025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53240" y="6353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182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614150" y="59855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165100</xdr:rowOff>
    </xdr:from>
    <xdr:ext cx="591820" cy="25527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614150" y="56197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1820"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614150" y="52552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820"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614150" y="48869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463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614150" y="4518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94615</xdr:rowOff>
    </xdr:from>
    <xdr:to>
      <xdr:col>85</xdr:col>
      <xdr:colOff>126365</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993745" y="52190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92710</xdr:rowOff>
    </xdr:from>
    <xdr:ext cx="248920" cy="2584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046450" y="65379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90675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41275</xdr:rowOff>
    </xdr:from>
    <xdr:ext cx="598170" cy="255270"/>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046450" y="500062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346,839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94615</xdr:rowOff>
    </xdr:from>
    <xdr:to>
      <xdr:col>86</xdr:col>
      <xdr:colOff>25400</xdr:colOff>
      <xdr:row>31</xdr:row>
      <xdr:rowOff>94615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906750" y="5219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40640</xdr:rowOff>
    </xdr:from>
    <xdr:to>
      <xdr:col>85</xdr:col>
      <xdr:colOff>127000</xdr:colOff>
      <xdr:row>39</xdr:row>
      <xdr:rowOff>43815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172690" y="6485890"/>
          <a:ext cx="8229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10160</xdr:rowOff>
    </xdr:from>
    <xdr:ext cx="469265" cy="259080"/>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046450" y="62903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944850" y="6438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35560</xdr:rowOff>
    </xdr:from>
    <xdr:to>
      <xdr:col>81</xdr:col>
      <xdr:colOff>50800</xdr:colOff>
      <xdr:row>39</xdr:row>
      <xdr:rowOff>40640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302740" y="648081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157480</xdr:rowOff>
    </xdr:from>
    <xdr:to>
      <xdr:col>81</xdr:col>
      <xdr:colOff>101600</xdr:colOff>
      <xdr:row>39</xdr:row>
      <xdr:rowOff>87630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121890" y="6437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104140</xdr:rowOff>
    </xdr:from>
    <xdr:ext cx="46609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941550" y="6219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35560</xdr:rowOff>
    </xdr:from>
    <xdr:to>
      <xdr:col>76</xdr:col>
      <xdr:colOff>114300</xdr:colOff>
      <xdr:row>39</xdr:row>
      <xdr:rowOff>41910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432790" y="648081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159385</xdr:rowOff>
    </xdr:from>
    <xdr:to>
      <xdr:col>76</xdr:col>
      <xdr:colOff>165100</xdr:colOff>
      <xdr:row>39</xdr:row>
      <xdr:rowOff>89535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251940" y="6439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80645</xdr:rowOff>
    </xdr:from>
    <xdr:ext cx="46609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071600" y="65258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41910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559030" y="6487160"/>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381990" y="64427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109220</xdr:rowOff>
    </xdr:from>
    <xdr:ext cx="377825" cy="25527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247370" y="6224270"/>
          <a:ext cx="377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158115</xdr:rowOff>
    </xdr:from>
    <xdr:to>
      <xdr:col>67</xdr:col>
      <xdr:colOff>101600</xdr:colOff>
      <xdr:row>39</xdr:row>
      <xdr:rowOff>88265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508230" y="6438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104775</xdr:rowOff>
    </xdr:from>
    <xdr:ext cx="46609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327890" y="6219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944850" y="6444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137160</xdr:rowOff>
    </xdr:from>
    <xdr:ext cx="377825" cy="259080"/>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046450" y="64173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121890" y="6440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81915</xdr:rowOff>
    </xdr:from>
    <xdr:ext cx="46609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941550" y="6527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156210</xdr:rowOff>
    </xdr:from>
    <xdr:to>
      <xdr:col>76</xdr:col>
      <xdr:colOff>165100</xdr:colOff>
      <xdr:row>39</xdr:row>
      <xdr:rowOff>86360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251940" y="6436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102870</xdr:rowOff>
    </xdr:from>
    <xdr:ext cx="46609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071600" y="6217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381990" y="64427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83820</xdr:rowOff>
    </xdr:from>
    <xdr:ext cx="377825"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247370" y="65290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50823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5110" cy="25463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38380" y="6531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161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6025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5110" cy="25527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53240" y="892175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463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53240" y="78206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99374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8920" cy="259080"/>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04645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8920" cy="259080"/>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04645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9067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172690" y="906145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8920" cy="259080"/>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04645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9448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30274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12189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05204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43279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2519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18209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5590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3819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30833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5082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3838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9448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8920" cy="2584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04645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12189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05204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2519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18209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3819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30833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5082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3838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161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6025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19835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84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53240" y="1301242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19835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527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678285" y="12698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198350" y="12520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84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678285"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9835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0860" cy="25527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678285" y="12065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9835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0860" cy="25781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678285" y="117506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9835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614150" y="11436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463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614150" y="11122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97790</xdr:rowOff>
    </xdr:from>
    <xdr:to>
      <xdr:col>85</xdr:col>
      <xdr:colOff>126365</xdr:colOff>
      <xdr:row>78</xdr:row>
      <xdr:rowOff>46990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993745" y="1166114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50800</xdr:rowOff>
    </xdr:from>
    <xdr:ext cx="534035" cy="2584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046450" y="12934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13,661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46990</xdr:rowOff>
    </xdr:from>
    <xdr:to>
      <xdr:col>86</xdr:col>
      <xdr:colOff>25400</xdr:colOff>
      <xdr:row>78</xdr:row>
      <xdr:rowOff>46990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906750" y="129311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44450</xdr:rowOff>
    </xdr:from>
    <xdr:ext cx="534035" cy="259080"/>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046450" y="11442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94,551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97790</xdr:rowOff>
    </xdr:from>
    <xdr:to>
      <xdr:col>86</xdr:col>
      <xdr:colOff>25400</xdr:colOff>
      <xdr:row>70</xdr:row>
      <xdr:rowOff>97790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906750" y="116611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109855</xdr:rowOff>
    </xdr:from>
    <xdr:to>
      <xdr:col>85</xdr:col>
      <xdr:colOff>127000</xdr:colOff>
      <xdr:row>75</xdr:row>
      <xdr:rowOff>112395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172690" y="12498705"/>
          <a:ext cx="8229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31115</xdr:rowOff>
    </xdr:from>
    <xdr:ext cx="534035" cy="25463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046450" y="12585065"/>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52705</xdr:rowOff>
    </xdr:from>
    <xdr:to>
      <xdr:col>85</xdr:col>
      <xdr:colOff>177800</xdr:colOff>
      <xdr:row>76</xdr:row>
      <xdr:rowOff>154940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944850" y="12606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96520</xdr:rowOff>
    </xdr:from>
    <xdr:to>
      <xdr:col>81</xdr:col>
      <xdr:colOff>50800</xdr:colOff>
      <xdr:row>75</xdr:row>
      <xdr:rowOff>112395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302740" y="12485370"/>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45085</xdr:rowOff>
    </xdr:from>
    <xdr:to>
      <xdr:col>81</xdr:col>
      <xdr:colOff>101600</xdr:colOff>
      <xdr:row>76</xdr:row>
      <xdr:rowOff>146685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12189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137795</xdr:rowOff>
    </xdr:from>
    <xdr:ext cx="53022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912975" y="12691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96520</xdr:rowOff>
    </xdr:from>
    <xdr:to>
      <xdr:col>76</xdr:col>
      <xdr:colOff>114300</xdr:colOff>
      <xdr:row>75</xdr:row>
      <xdr:rowOff>130810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432790" y="12485370"/>
          <a:ext cx="869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37465</xdr:rowOff>
    </xdr:from>
    <xdr:to>
      <xdr:col>76</xdr:col>
      <xdr:colOff>165100</xdr:colOff>
      <xdr:row>76</xdr:row>
      <xdr:rowOff>139065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251940" y="125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130810</xdr:rowOff>
    </xdr:from>
    <xdr:ext cx="530225" cy="2584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039215" y="126847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130810</xdr:rowOff>
    </xdr:from>
    <xdr:to>
      <xdr:col>71</xdr:col>
      <xdr:colOff>177800</xdr:colOff>
      <xdr:row>75</xdr:row>
      <xdr:rowOff>154940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559030" y="12519660"/>
          <a:ext cx="8737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41275</xdr:rowOff>
    </xdr:from>
    <xdr:to>
      <xdr:col>72</xdr:col>
      <xdr:colOff>38100</xdr:colOff>
      <xdr:row>76</xdr:row>
      <xdr:rowOff>143510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381990" y="1259522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133985</xdr:rowOff>
    </xdr:from>
    <xdr:ext cx="530225" cy="25527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169265" y="1268793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43815</xdr:rowOff>
    </xdr:from>
    <xdr:to>
      <xdr:col>67</xdr:col>
      <xdr:colOff>101600</xdr:colOff>
      <xdr:row>76</xdr:row>
      <xdr:rowOff>145415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508230" y="1259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136525</xdr:rowOff>
    </xdr:from>
    <xdr:ext cx="530225" cy="2584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299315" y="126904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59055</xdr:rowOff>
    </xdr:from>
    <xdr:to>
      <xdr:col>85</xdr:col>
      <xdr:colOff>177800</xdr:colOff>
      <xdr:row>75</xdr:row>
      <xdr:rowOff>160655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944850" y="124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81915</xdr:rowOff>
    </xdr:from>
    <xdr:ext cx="534035"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046450" y="12305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61595</xdr:rowOff>
    </xdr:from>
    <xdr:to>
      <xdr:col>81</xdr:col>
      <xdr:colOff>101600</xdr:colOff>
      <xdr:row>75</xdr:row>
      <xdr:rowOff>163195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12189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8255</xdr:rowOff>
    </xdr:from>
    <xdr:ext cx="530225" cy="25527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912975" y="1223200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45720</xdr:rowOff>
    </xdr:from>
    <xdr:to>
      <xdr:col>76</xdr:col>
      <xdr:colOff>165100</xdr:colOff>
      <xdr:row>75</xdr:row>
      <xdr:rowOff>147320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251940" y="124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163830</xdr:rowOff>
    </xdr:from>
    <xdr:ext cx="530225" cy="2584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039215" y="122224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80010</xdr:rowOff>
    </xdr:from>
    <xdr:to>
      <xdr:col>72</xdr:col>
      <xdr:colOff>38100</xdr:colOff>
      <xdr:row>76</xdr:row>
      <xdr:rowOff>10160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381990" y="1246886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26670</xdr:rowOff>
    </xdr:from>
    <xdr:ext cx="530225"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169265" y="1225042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104140</xdr:rowOff>
    </xdr:from>
    <xdr:to>
      <xdr:col>67</xdr:col>
      <xdr:colOff>101600</xdr:colOff>
      <xdr:row>76</xdr:row>
      <xdr:rowOff>34290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508230" y="12492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52070</xdr:rowOff>
    </xdr:from>
    <xdr:ext cx="530225" cy="25463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299315" y="12275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161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6025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198350" y="163703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463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53240" y="162280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98350" y="159131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463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678285" y="157708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198350" y="154559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463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614150" y="15313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98350" y="15005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1820" cy="25527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614150" y="148653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463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614150" y="14424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25400</xdr:rowOff>
    </xdr:from>
    <xdr:to>
      <xdr:col>85</xdr:col>
      <xdr:colOff>126365</xdr:colOff>
      <xdr:row>98</xdr:row>
      <xdr:rowOff>139065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993745" y="14890750"/>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055" cy="25463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046450" y="1637411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906750" y="163696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170" cy="255270"/>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046450" y="1467866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162,481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25400</xdr:rowOff>
    </xdr:from>
    <xdr:to>
      <xdr:col>86</xdr:col>
      <xdr:colOff>25400</xdr:colOff>
      <xdr:row>90</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906750" y="14890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39370</xdr:rowOff>
    </xdr:from>
    <xdr:to>
      <xdr:col>85</xdr:col>
      <xdr:colOff>127000</xdr:colOff>
      <xdr:row>98</xdr:row>
      <xdr:rowOff>132080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172690" y="16269970"/>
          <a:ext cx="82296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130175</xdr:rowOff>
    </xdr:from>
    <xdr:ext cx="534035" cy="25908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046450" y="160178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107315</xdr:rowOff>
    </xdr:from>
    <xdr:to>
      <xdr:col>85</xdr:col>
      <xdr:colOff>177800</xdr:colOff>
      <xdr:row>98</xdr:row>
      <xdr:rowOff>37465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944850" y="1616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125095</xdr:rowOff>
    </xdr:from>
    <xdr:to>
      <xdr:col>81</xdr:col>
      <xdr:colOff>50800</xdr:colOff>
      <xdr:row>98</xdr:row>
      <xdr:rowOff>132080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302740" y="16355695"/>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146685</xdr:rowOff>
    </xdr:from>
    <xdr:to>
      <xdr:col>81</xdr:col>
      <xdr:colOff>101600</xdr:colOff>
      <xdr:row>98</xdr:row>
      <xdr:rowOff>76835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121890" y="162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93345</xdr:rowOff>
    </xdr:from>
    <xdr:ext cx="53022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912975" y="15981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125095</xdr:rowOff>
    </xdr:from>
    <xdr:to>
      <xdr:col>76</xdr:col>
      <xdr:colOff>114300</xdr:colOff>
      <xdr:row>98</xdr:row>
      <xdr:rowOff>132080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432790" y="16355695"/>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73660</xdr:rowOff>
    </xdr:from>
    <xdr:to>
      <xdr:col>76</xdr:col>
      <xdr:colOff>165100</xdr:colOff>
      <xdr:row>98</xdr:row>
      <xdr:rowOff>3810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251940" y="1613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20320</xdr:rowOff>
    </xdr:from>
    <xdr:ext cx="530225" cy="25463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039215" y="15908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118745</xdr:rowOff>
    </xdr:from>
    <xdr:to>
      <xdr:col>71</xdr:col>
      <xdr:colOff>177800</xdr:colOff>
      <xdr:row>98</xdr:row>
      <xdr:rowOff>132080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559030" y="16349345"/>
          <a:ext cx="8737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113030</xdr:rowOff>
    </xdr:from>
    <xdr:to>
      <xdr:col>72</xdr:col>
      <xdr:colOff>38100</xdr:colOff>
      <xdr:row>98</xdr:row>
      <xdr:rowOff>43180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381990" y="161721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59690</xdr:rowOff>
    </xdr:from>
    <xdr:ext cx="53022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169265" y="15947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132080</xdr:rowOff>
    </xdr:from>
    <xdr:to>
      <xdr:col>67</xdr:col>
      <xdr:colOff>101600</xdr:colOff>
      <xdr:row>98</xdr:row>
      <xdr:rowOff>62230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508230" y="1619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78740</xdr:rowOff>
    </xdr:from>
    <xdr:ext cx="53022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299315" y="15966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160020</xdr:rowOff>
    </xdr:from>
    <xdr:to>
      <xdr:col>85</xdr:col>
      <xdr:colOff>177800</xdr:colOff>
      <xdr:row>98</xdr:row>
      <xdr:rowOff>90170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94485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86360</xdr:rowOff>
    </xdr:from>
    <xdr:ext cx="534035" cy="25463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046450" y="1614551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80645</xdr:rowOff>
    </xdr:from>
    <xdr:to>
      <xdr:col>81</xdr:col>
      <xdr:colOff>101600</xdr:colOff>
      <xdr:row>99</xdr:row>
      <xdr:rowOff>10795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12189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1905</xdr:rowOff>
    </xdr:from>
    <xdr:ext cx="37782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987270" y="164039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74930</xdr:rowOff>
    </xdr:from>
    <xdr:to>
      <xdr:col>76</xdr:col>
      <xdr:colOff>165100</xdr:colOff>
      <xdr:row>99</xdr:row>
      <xdr:rowOff>4445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251940" y="16305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167005</xdr:rowOff>
    </xdr:from>
    <xdr:ext cx="466090" cy="25463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071600" y="1639760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81280</xdr:rowOff>
    </xdr:from>
    <xdr:to>
      <xdr:col>72</xdr:col>
      <xdr:colOff>38100</xdr:colOff>
      <xdr:row>99</xdr:row>
      <xdr:rowOff>11430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381990" y="163118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2540</xdr:rowOff>
    </xdr:from>
    <xdr:ext cx="37782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247370" y="164045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67945</xdr:rowOff>
    </xdr:from>
    <xdr:to>
      <xdr:col>67</xdr:col>
      <xdr:colOff>101600</xdr:colOff>
      <xdr:row>98</xdr:row>
      <xdr:rowOff>169545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50823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160655</xdr:rowOff>
    </xdr:from>
    <xdr:ext cx="46609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327890" y="163912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161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8795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7922240" y="6419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5110" cy="25527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680940" y="628015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922240" y="5975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3550" cy="25463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466310" y="58394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83185</xdr:rowOff>
    </xdr:from>
    <xdr:to>
      <xdr:col>120</xdr:col>
      <xdr:colOff>114300</xdr:colOff>
      <xdr:row>33</xdr:row>
      <xdr:rowOff>83185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7922240" y="5537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0860" cy="25527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402175" y="54013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7922240" y="5099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0860" cy="25527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402175" y="4959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463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402175" y="45186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45720</xdr:rowOff>
    </xdr:from>
    <xdr:to>
      <xdr:col>116</xdr:col>
      <xdr:colOff>62865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717635" y="500507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8920" cy="255270"/>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1770340" y="64236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634450" y="6419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163830</xdr:rowOff>
    </xdr:from>
    <xdr:ext cx="534035" cy="2584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1770340" y="479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45720</xdr:rowOff>
    </xdr:from>
    <xdr:to>
      <xdr:col>116</xdr:col>
      <xdr:colOff>152400</xdr:colOff>
      <xdr:row>30</xdr:row>
      <xdr:rowOff>45720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634450" y="5005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900390" y="64198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116840</xdr:rowOff>
    </xdr:from>
    <xdr:ext cx="469265" cy="2584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1770340" y="60667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93980</xdr:rowOff>
    </xdr:from>
    <xdr:to>
      <xdr:col>116</xdr:col>
      <xdr:colOff>114300</xdr:colOff>
      <xdr:row>38</xdr:row>
      <xdr:rowOff>24130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66874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026630" y="64198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121920</xdr:rowOff>
    </xdr:from>
    <xdr:to>
      <xdr:col>112</xdr:col>
      <xdr:colOff>38100</xdr:colOff>
      <xdr:row>38</xdr:row>
      <xdr:rowOff>52070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849590" y="62369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68580</xdr:rowOff>
    </xdr:from>
    <xdr:ext cx="466090"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669250" y="60185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15668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86360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975830" y="62706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102235</xdr:rowOff>
    </xdr:from>
    <xdr:ext cx="466090" cy="2584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795490" y="60521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6730" y="64198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105880" y="6276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6090" cy="25527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925540" y="6059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xdr:rowOff>
    </xdr:from>
    <xdr:to>
      <xdr:col>98</xdr:col>
      <xdr:colOff>38100</xdr:colOff>
      <xdr:row>38</xdr:row>
      <xdr:rowOff>111125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235930" y="62896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127635</xdr:rowOff>
    </xdr:from>
    <xdr:ext cx="377825" cy="2584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101310" y="60775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66874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8920" cy="259080"/>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1770340" y="6283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84959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775930" y="6455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97583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905980" y="6455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10588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036030" y="6455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235930" y="6369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162270" y="6455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161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88795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792224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80940" y="9655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92224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3550"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466310" y="9287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0860" cy="25527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402175" y="8921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92224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0860"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40217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92224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0860" cy="2584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40217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0860" cy="25463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402175" y="78206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64770</xdr:rowOff>
    </xdr:from>
    <xdr:to>
      <xdr:col>116</xdr:col>
      <xdr:colOff>62865</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717635" y="83261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8920" cy="259080"/>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1770340" y="9795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634450" y="9791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11430</xdr:rowOff>
    </xdr:from>
    <xdr:ext cx="534035" cy="259080"/>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1770340" y="810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64770</xdr:rowOff>
    </xdr:from>
    <xdr:to>
      <xdr:col>116</xdr:col>
      <xdr:colOff>152400</xdr:colOff>
      <xdr:row>50</xdr:row>
      <xdr:rowOff>64770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634450" y="83261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43815</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900390" y="9791065"/>
          <a:ext cx="8191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77470</xdr:rowOff>
    </xdr:from>
    <xdr:ext cx="469265" cy="255270"/>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1770340" y="9494520"/>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54610</xdr:rowOff>
    </xdr:from>
    <xdr:to>
      <xdr:col>116</xdr:col>
      <xdr:colOff>114300</xdr:colOff>
      <xdr:row>58</xdr:row>
      <xdr:rowOff>156210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66874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43815</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026630" y="9791065"/>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63500</xdr:rowOff>
    </xdr:from>
    <xdr:to>
      <xdr:col>112</xdr:col>
      <xdr:colOff>38100</xdr:colOff>
      <xdr:row>58</xdr:row>
      <xdr:rowOff>164465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849590" y="964565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9525</xdr:rowOff>
    </xdr:from>
    <xdr:ext cx="466090" cy="25527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669250" y="94265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43180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156680" y="979043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59690</xdr:rowOff>
    </xdr:from>
    <xdr:to>
      <xdr:col>107</xdr:col>
      <xdr:colOff>101600</xdr:colOff>
      <xdr:row>58</xdr:row>
      <xdr:rowOff>161290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97583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6350</xdr:rowOff>
    </xdr:from>
    <xdr:ext cx="466090" cy="25527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795490" y="94234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42545</xdr:rowOff>
    </xdr:from>
    <xdr:to>
      <xdr:col>102</xdr:col>
      <xdr:colOff>114300</xdr:colOff>
      <xdr:row>59</xdr:row>
      <xdr:rowOff>43180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6730" y="9789795"/>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60960</xdr:rowOff>
    </xdr:from>
    <xdr:to>
      <xdr:col>102</xdr:col>
      <xdr:colOff>165100</xdr:colOff>
      <xdr:row>58</xdr:row>
      <xdr:rowOff>162560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10588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7620</xdr:rowOff>
    </xdr:from>
    <xdr:ext cx="466090" cy="25527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925540" y="94246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48895</xdr:rowOff>
    </xdr:from>
    <xdr:to>
      <xdr:col>98</xdr:col>
      <xdr:colOff>38100</xdr:colOff>
      <xdr:row>58</xdr:row>
      <xdr:rowOff>150495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235930" y="96310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165100</xdr:rowOff>
    </xdr:from>
    <xdr:ext cx="466090" cy="25527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055590" y="94170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66874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8920" cy="259080"/>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1770340" y="9662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164465</xdr:rowOff>
    </xdr:from>
    <xdr:to>
      <xdr:col>112</xdr:col>
      <xdr:colOff>38100</xdr:colOff>
      <xdr:row>59</xdr:row>
      <xdr:rowOff>94615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849590" y="974661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775930" y="9833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97583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905980" y="9833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163830</xdr:rowOff>
    </xdr:from>
    <xdr:to>
      <xdr:col>102</xdr:col>
      <xdr:colOff>165100</xdr:colOff>
      <xdr:row>59</xdr:row>
      <xdr:rowOff>93980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105880" y="9745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85090</xdr:rowOff>
    </xdr:from>
    <xdr:ext cx="313690" cy="2584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003645" y="98323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235930" y="974534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84455</xdr:rowOff>
    </xdr:from>
    <xdr:ext cx="313690"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129885" y="98317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92224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0492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0492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04238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04238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16252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16252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83185</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92224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161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88795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83185</xdr:rowOff>
    </xdr:from>
    <xdr:to>
      <xdr:col>120</xdr:col>
      <xdr:colOff>114300</xdr:colOff>
      <xdr:row>81</xdr:row>
      <xdr:rowOff>83185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792224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80940" y="133261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7922240" y="13023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165100</xdr:rowOff>
    </xdr:from>
    <xdr:ext cx="530860" cy="25527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402175" y="12884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922240" y="125793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0860" cy="25463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402175" y="124434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83185</xdr:rowOff>
    </xdr:from>
    <xdr:to>
      <xdr:col>120</xdr:col>
      <xdr:colOff>114300</xdr:colOff>
      <xdr:row>73</xdr:row>
      <xdr:rowOff>83185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922240" y="1214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0860" cy="25527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402175" y="120053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922240" y="11703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165100</xdr:rowOff>
    </xdr:from>
    <xdr:ext cx="530860" cy="25527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402175" y="11563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92224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463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341850" y="11122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83185</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792224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21590</xdr:rowOff>
    </xdr:from>
    <xdr:to>
      <xdr:col>116</xdr:col>
      <xdr:colOff>62865</xdr:colOff>
      <xdr:row>78</xdr:row>
      <xdr:rowOff>86360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717635" y="1175004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90170</xdr:rowOff>
    </xdr:from>
    <xdr:ext cx="534035" cy="2584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1770340" y="12974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86360</xdr:rowOff>
    </xdr:from>
    <xdr:to>
      <xdr:col>116</xdr:col>
      <xdr:colOff>152400</xdr:colOff>
      <xdr:row>78</xdr:row>
      <xdr:rowOff>86360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634450" y="12970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139700</xdr:rowOff>
    </xdr:from>
    <xdr:ext cx="534035" cy="259080"/>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1770340" y="1153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77,672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21590</xdr:rowOff>
    </xdr:from>
    <xdr:to>
      <xdr:col>116</xdr:col>
      <xdr:colOff>152400</xdr:colOff>
      <xdr:row>71</xdr:row>
      <xdr:rowOff>21590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634450" y="117500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141605</xdr:rowOff>
    </xdr:from>
    <xdr:to>
      <xdr:col>116</xdr:col>
      <xdr:colOff>63500</xdr:colOff>
      <xdr:row>77</xdr:row>
      <xdr:rowOff>165100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900390" y="12860655"/>
          <a:ext cx="8191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59055</xdr:rowOff>
    </xdr:from>
    <xdr:ext cx="534035" cy="2584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1770340" y="124479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36195</xdr:rowOff>
    </xdr:from>
    <xdr:to>
      <xdr:col>116</xdr:col>
      <xdr:colOff>114300</xdr:colOff>
      <xdr:row>76</xdr:row>
      <xdr:rowOff>137795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668740" y="125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41275</xdr:rowOff>
    </xdr:from>
    <xdr:to>
      <xdr:col>111</xdr:col>
      <xdr:colOff>177800</xdr:colOff>
      <xdr:row>77</xdr:row>
      <xdr:rowOff>165100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026630" y="12430125"/>
          <a:ext cx="873760" cy="454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165100</xdr:rowOff>
    </xdr:from>
    <xdr:to>
      <xdr:col>112</xdr:col>
      <xdr:colOff>38100</xdr:colOff>
      <xdr:row>76</xdr:row>
      <xdr:rowOff>99695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849590" y="125539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116205</xdr:rowOff>
    </xdr:from>
    <xdr:ext cx="530225" cy="2584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636865" y="123399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41275</xdr:rowOff>
    </xdr:from>
    <xdr:to>
      <xdr:col>107</xdr:col>
      <xdr:colOff>50800</xdr:colOff>
      <xdr:row>75</xdr:row>
      <xdr:rowOff>78740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156680" y="12430125"/>
          <a:ext cx="869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138430</xdr:rowOff>
    </xdr:from>
    <xdr:to>
      <xdr:col>107</xdr:col>
      <xdr:colOff>101600</xdr:colOff>
      <xdr:row>76</xdr:row>
      <xdr:rowOff>68580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975830" y="12527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59690</xdr:rowOff>
    </xdr:from>
    <xdr:ext cx="530225" cy="2584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766915" y="1261364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78740</xdr:rowOff>
    </xdr:from>
    <xdr:to>
      <xdr:col>102</xdr:col>
      <xdr:colOff>114300</xdr:colOff>
      <xdr:row>75</xdr:row>
      <xdr:rowOff>120650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286730" y="12467590"/>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98425</xdr:rowOff>
    </xdr:from>
    <xdr:to>
      <xdr:col>102</xdr:col>
      <xdr:colOff>165100</xdr:colOff>
      <xdr:row>76</xdr:row>
      <xdr:rowOff>29210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105880" y="124872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19685</xdr:rowOff>
    </xdr:from>
    <xdr:ext cx="530225" cy="25463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893155" y="12573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99060</xdr:rowOff>
    </xdr:from>
    <xdr:to>
      <xdr:col>98</xdr:col>
      <xdr:colOff>38100</xdr:colOff>
      <xdr:row>76</xdr:row>
      <xdr:rowOff>29210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235930" y="124879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20320</xdr:rowOff>
    </xdr:from>
    <xdr:ext cx="530225" cy="25463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23205" y="12574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53285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136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7137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8399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136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96999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136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1000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90805</xdr:rowOff>
    </xdr:from>
    <xdr:to>
      <xdr:col>116</xdr:col>
      <xdr:colOff>114300</xdr:colOff>
      <xdr:row>78</xdr:row>
      <xdr:rowOff>20955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668740" y="12809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6350</xdr:rowOff>
    </xdr:from>
    <xdr:ext cx="534035" cy="255270"/>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1770340" y="1272540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114935</xdr:rowOff>
    </xdr:from>
    <xdr:to>
      <xdr:col>112</xdr:col>
      <xdr:colOff>38100</xdr:colOff>
      <xdr:row>78</xdr:row>
      <xdr:rowOff>45085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849590" y="1283398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36195</xdr:rowOff>
    </xdr:from>
    <xdr:ext cx="53022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636865" y="12920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161925</xdr:rowOff>
    </xdr:from>
    <xdr:to>
      <xdr:col>107</xdr:col>
      <xdr:colOff>101600</xdr:colOff>
      <xdr:row>75</xdr:row>
      <xdr:rowOff>92075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975830" y="12385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109220</xdr:rowOff>
    </xdr:from>
    <xdr:ext cx="530225" cy="25527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766915" y="1216787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46,801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27940</xdr:rowOff>
    </xdr:from>
    <xdr:to>
      <xdr:col>102</xdr:col>
      <xdr:colOff>165100</xdr:colOff>
      <xdr:row>75</xdr:row>
      <xdr:rowOff>129540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105880" y="124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146050</xdr:rowOff>
    </xdr:from>
    <xdr:ext cx="530225" cy="25527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893155" y="1220470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69215</xdr:rowOff>
    </xdr:from>
    <xdr:to>
      <xdr:col>98</xdr:col>
      <xdr:colOff>38100</xdr:colOff>
      <xdr:row>75</xdr:row>
      <xdr:rowOff>165100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235930" y="1245806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15875</xdr:rowOff>
    </xdr:from>
    <xdr:ext cx="53022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23205" y="12239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792224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0492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0492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04238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04238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16252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16252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92224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161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88795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463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680940" y="155422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792224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463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680940" y="144246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792224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71763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177034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1770340" y="1538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634450" y="15684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900390" y="15684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1770340" y="156121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66874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026630" y="15684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84959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775930" y="15726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15668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97583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905980" y="15726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6730" y="15684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10588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036030" y="15726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162270" y="15726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5328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136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7137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8399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96999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13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1000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66874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1770340" y="15497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84959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775930" y="15408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97583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905980" y="15408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10588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036030" y="15408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235930" y="15633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162270" y="15408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a:t>
          </a:r>
          <a:r>
            <a:rPr kumimoji="1" lang="ja-JP" altLang="en-US" sz="1400">
              <a:solidFill>
                <a:schemeClr val="tx1"/>
              </a:solidFill>
              <a:latin typeface="ＭＳ Ｐゴシック"/>
              <a:ea typeface="ＭＳ Ｐゴシック"/>
            </a:rPr>
            <a:t>歳出決算総額は、住民一人当たりで470,657円となっている。その内、公債費及び公債費に準ずる費用は、住民一人当たりで25,331円となっており、類似団体と比較して一人当たりのコストが高い状況となっている。</a:t>
          </a:r>
        </a:p>
        <a:p>
          <a:r>
            <a:rPr kumimoji="1" lang="ja-JP" altLang="en-US" sz="1400">
              <a:solidFill>
                <a:schemeClr val="tx1"/>
              </a:solidFill>
              <a:latin typeface="ＭＳ Ｐゴシック"/>
              <a:ea typeface="ＭＳ Ｐゴシック"/>
            </a:rPr>
            <a:t>補助費等の歳出額の増加は、その大半が特別定額給付金の給付にかかる費用</a:t>
          </a:r>
          <a:r>
            <a:rPr kumimoji="1" lang="ja-JP" altLang="en-US" sz="1400">
              <a:solidFill>
                <a:sysClr val="windowText" lastClr="000000"/>
              </a:solidFill>
              <a:latin typeface="ＭＳ Ｐゴシック"/>
              <a:ea typeface="ＭＳ Ｐゴシック"/>
            </a:rPr>
            <a:t>が要因となっている。また、積立金は、市街地開発に伴う宅地開発協力金やふるさと納税寄附金の積立により増加したものの、近年の消防庁舎の建替、学校施設の空調整備、ごみ処理施設の整備などの大型建設事業の実施に伴う繰入を行っているため、依然として積立額は心許ない状況にある。</a:t>
          </a:r>
        </a:p>
        <a:p>
          <a:endParaRP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0500"/>
          <a:ext cx="38481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5900"/>
          <a:ext cx="38036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1300"/>
          <a:ext cx="37465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0500"/>
          <a:ext cx="260731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5900"/>
          <a:ext cx="256286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1300"/>
          <a:ext cx="250571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63600"/>
          <a:ext cx="989457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895350"/>
          <a:ext cx="1366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895350"/>
          <a:ext cx="13919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37,131
36,791
25.68
17,706,066
17,475,952
124,428
8,715,960
15,016,352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895350"/>
          <a:ext cx="149352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83185</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15035"/>
          <a:ext cx="199009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83185</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15035"/>
          <a:ext cx="1243330"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27100"/>
          <a:ext cx="62357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6573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657350"/>
          <a:ext cx="37338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63600"/>
          <a:ext cx="149352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27100"/>
          <a:ext cx="14300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181100"/>
          <a:ext cx="14300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498600"/>
          <a:ext cx="14300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3505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99060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83185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4523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47955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8415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7622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06705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37185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83185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161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83185</xdr:rowOff>
    </xdr:from>
    <xdr:to>
      <xdr:col>28</xdr:col>
      <xdr:colOff>114300</xdr:colOff>
      <xdr:row>41</xdr:row>
      <xdr:rowOff>83185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0830" y="672211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676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0830" y="63538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676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0830" y="5985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676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3550" cy="25527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0830" y="56197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676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0830" y="525526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676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0830" y="488696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676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463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0830" y="45186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83185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676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20955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42155" y="5068570"/>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24765</xdr:rowOff>
    </xdr:from>
    <xdr:ext cx="469265"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94860" y="6304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20955</xdr:rowOff>
    </xdr:from>
    <xdr:to>
      <xdr:col>24</xdr:col>
      <xdr:colOff>152400</xdr:colOff>
      <xdr:row>38</xdr:row>
      <xdr:rowOff>20955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58970" y="63011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55880</xdr:rowOff>
    </xdr:from>
    <xdr:ext cx="469265"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94860" y="4850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5,880</a:t>
          </a:r>
          <a:endParaRPr kumimoji="1" lang="ja-JP" altLang="en-US" sz="1000" b="1">
            <a:latin typeface="ＭＳ Ｐゴシック"/>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58970" y="50685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120650</xdr:rowOff>
    </xdr:from>
    <xdr:to>
      <xdr:col>24</xdr:col>
      <xdr:colOff>63500</xdr:colOff>
      <xdr:row>34</xdr:row>
      <xdr:rowOff>123190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24910" y="5740400"/>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9525</xdr:rowOff>
    </xdr:from>
    <xdr:ext cx="469265" cy="25527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94860" y="5794375"/>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31115</xdr:rowOff>
    </xdr:from>
    <xdr:to>
      <xdr:col>24</xdr:col>
      <xdr:colOff>114300</xdr:colOff>
      <xdr:row>35</xdr:row>
      <xdr:rowOff>132715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93260" y="581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123190</xdr:rowOff>
    </xdr:from>
    <xdr:to>
      <xdr:col>19</xdr:col>
      <xdr:colOff>177800</xdr:colOff>
      <xdr:row>35</xdr:row>
      <xdr:rowOff>88265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51150" y="5742940"/>
          <a:ext cx="87376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74110" y="578104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83185</xdr:rowOff>
    </xdr:from>
    <xdr:ext cx="466090"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93770" y="58680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81280</xdr:rowOff>
    </xdr:from>
    <xdr:to>
      <xdr:col>15</xdr:col>
      <xdr:colOff>50800</xdr:colOff>
      <xdr:row>35</xdr:row>
      <xdr:rowOff>88265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81200" y="586613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00350" y="5784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111760</xdr:rowOff>
    </xdr:from>
    <xdr:ext cx="466090" cy="25527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20010" y="55664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81280</xdr:rowOff>
    </xdr:from>
    <xdr:to>
      <xdr:col>10</xdr:col>
      <xdr:colOff>114300</xdr:colOff>
      <xdr:row>35</xdr:row>
      <xdr:rowOff>146685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11250" y="5866130"/>
          <a:ext cx="8699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156210</xdr:rowOff>
    </xdr:from>
    <xdr:to>
      <xdr:col>10</xdr:col>
      <xdr:colOff>165100</xdr:colOff>
      <xdr:row>35</xdr:row>
      <xdr:rowOff>86360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30400" y="5775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102870</xdr:rowOff>
    </xdr:from>
    <xdr:ext cx="46609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0060" y="5557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149225</xdr:rowOff>
    </xdr:from>
    <xdr:to>
      <xdr:col>6</xdr:col>
      <xdr:colOff>38100</xdr:colOff>
      <xdr:row>35</xdr:row>
      <xdr:rowOff>78740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60450" y="5768975"/>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95250</xdr:rowOff>
    </xdr:from>
    <xdr:ext cx="466090"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80110" y="55499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5737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136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3822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644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945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245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69215</xdr:rowOff>
    </xdr:from>
    <xdr:to>
      <xdr:col>24</xdr:col>
      <xdr:colOff>114300</xdr:colOff>
      <xdr:row>34</xdr:row>
      <xdr:rowOff>165100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93260" y="56889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92075</xdr:rowOff>
    </xdr:from>
    <xdr:ext cx="469265"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94860" y="5546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72390</xdr:rowOff>
    </xdr:from>
    <xdr:to>
      <xdr:col>20</xdr:col>
      <xdr:colOff>38100</xdr:colOff>
      <xdr:row>35</xdr:row>
      <xdr:rowOff>2540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74110" y="56921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19050</xdr:rowOff>
    </xdr:from>
    <xdr:ext cx="466090" cy="25463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93770" y="547370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37465</xdr:rowOff>
    </xdr:from>
    <xdr:to>
      <xdr:col>15</xdr:col>
      <xdr:colOff>101600</xdr:colOff>
      <xdr:row>35</xdr:row>
      <xdr:rowOff>139065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0035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130175</xdr:rowOff>
    </xdr:from>
    <xdr:ext cx="466090"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20010" y="59150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30480</xdr:rowOff>
    </xdr:from>
    <xdr:to>
      <xdr:col>10</xdr:col>
      <xdr:colOff>165100</xdr:colOff>
      <xdr:row>35</xdr:row>
      <xdr:rowOff>132080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304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123190</xdr:rowOff>
    </xdr:from>
    <xdr:ext cx="466090" cy="25463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0060" y="590804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95885</xdr:rowOff>
    </xdr:from>
    <xdr:to>
      <xdr:col>6</xdr:col>
      <xdr:colOff>38100</xdr:colOff>
      <xdr:row>36</xdr:row>
      <xdr:rowOff>26035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60450" y="588073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17780</xdr:rowOff>
    </xdr:from>
    <xdr:ext cx="466090" cy="25463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80110" y="596773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676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7376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7376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669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669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870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870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83185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676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161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1247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83185</xdr:rowOff>
    </xdr:from>
    <xdr:to>
      <xdr:col>28</xdr:col>
      <xdr:colOff>114300</xdr:colOff>
      <xdr:row>61</xdr:row>
      <xdr:rowOff>83185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676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6760" y="9791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511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5460" y="9655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6760" y="9423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82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875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676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91820" cy="25527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9217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6760" y="8693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572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6760" y="8324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889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676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463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7820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83185</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4676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116840</xdr:rowOff>
    </xdr:from>
    <xdr:to>
      <xdr:col>24</xdr:col>
      <xdr:colOff>62865</xdr:colOff>
      <xdr:row>56</xdr:row>
      <xdr:rowOff>62230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542155" y="8543290"/>
          <a:ext cx="1270" cy="770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66040</xdr:rowOff>
    </xdr:from>
    <xdr:ext cx="598170" cy="25527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594860" y="931799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130,405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62230</xdr:rowOff>
    </xdr:from>
    <xdr:to>
      <xdr:col>24</xdr:col>
      <xdr:colOff>152400</xdr:colOff>
      <xdr:row>56</xdr:row>
      <xdr:rowOff>62230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58970" y="93141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63500</xdr:rowOff>
    </xdr:from>
    <xdr:ext cx="598170" cy="25463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594860" y="8324850"/>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340,937</a:t>
          </a:r>
          <a:endParaRPr kumimoji="1" lang="ja-JP" altLang="en-US" sz="1000" b="1">
            <a:latin typeface="ＭＳ Ｐゴシック"/>
          </a:endParaRPr>
        </a:p>
      </xdr:txBody>
    </xdr:sp>
    <xdr:clientData/>
  </xdr:oneCellAnchor>
  <xdr:twoCellAnchor>
    <xdr:from>
      <xdr:col>23</xdr:col>
      <xdr:colOff>165100</xdr:colOff>
      <xdr:row>51</xdr:row>
      <xdr:rowOff>116840</xdr:rowOff>
    </xdr:from>
    <xdr:to>
      <xdr:col>24</xdr:col>
      <xdr:colOff>152400</xdr:colOff>
      <xdr:row>51</xdr:row>
      <xdr:rowOff>116840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58970" y="85432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139065</xdr:rowOff>
    </xdr:from>
    <xdr:to>
      <xdr:col>24</xdr:col>
      <xdr:colOff>63500</xdr:colOff>
      <xdr:row>58</xdr:row>
      <xdr:rowOff>63500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24910" y="9225915"/>
          <a:ext cx="81915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90805</xdr:rowOff>
    </xdr:from>
    <xdr:ext cx="598170" cy="25781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594860" y="9012555"/>
          <a:ext cx="5981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67945</xdr:rowOff>
    </xdr:from>
    <xdr:to>
      <xdr:col>24</xdr:col>
      <xdr:colOff>114300</xdr:colOff>
      <xdr:row>55</xdr:row>
      <xdr:rowOff>165100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493260" y="91547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63500</xdr:rowOff>
    </xdr:from>
    <xdr:to>
      <xdr:col>19</xdr:col>
      <xdr:colOff>177800</xdr:colOff>
      <xdr:row>58</xdr:row>
      <xdr:rowOff>70485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851150" y="9645650"/>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674110" y="95478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77470</xdr:rowOff>
    </xdr:from>
    <xdr:ext cx="530225" cy="25527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61385" y="932942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63500</xdr:rowOff>
    </xdr:from>
    <xdr:to>
      <xdr:col>15</xdr:col>
      <xdr:colOff>50800</xdr:colOff>
      <xdr:row>58</xdr:row>
      <xdr:rowOff>70485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981200" y="964565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00350" y="950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34925</xdr:rowOff>
    </xdr:from>
    <xdr:ext cx="530225"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591435" y="9286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63500</xdr:rowOff>
    </xdr:from>
    <xdr:to>
      <xdr:col>10</xdr:col>
      <xdr:colOff>114300</xdr:colOff>
      <xdr:row>58</xdr:row>
      <xdr:rowOff>64135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11250" y="964565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304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65405</xdr:rowOff>
    </xdr:from>
    <xdr:ext cx="530225" cy="25463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7675" y="931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132080</xdr:rowOff>
    </xdr:from>
    <xdr:to>
      <xdr:col>6</xdr:col>
      <xdr:colOff>38100</xdr:colOff>
      <xdr:row>58</xdr:row>
      <xdr:rowOff>61595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60450" y="954913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78105</xdr:rowOff>
    </xdr:from>
    <xdr:ext cx="530225" cy="25527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47725" y="933005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35737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136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53822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6644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7945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245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88265</xdr:rowOff>
    </xdr:from>
    <xdr:to>
      <xdr:col>24</xdr:col>
      <xdr:colOff>114300</xdr:colOff>
      <xdr:row>56</xdr:row>
      <xdr:rowOff>18415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493260" y="9175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46355</xdr:rowOff>
    </xdr:from>
    <xdr:ext cx="5981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594860" y="9133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674110" y="9594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104775</xdr:rowOff>
    </xdr:from>
    <xdr:ext cx="53022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61385" y="96869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19685</xdr:rowOff>
    </xdr:from>
    <xdr:to>
      <xdr:col>15</xdr:col>
      <xdr:colOff>101600</xdr:colOff>
      <xdr:row>58</xdr:row>
      <xdr:rowOff>121285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0035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112395</xdr:rowOff>
    </xdr:from>
    <xdr:ext cx="530225" cy="25527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91435" y="969454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12065</xdr:rowOff>
    </xdr:from>
    <xdr:to>
      <xdr:col>10</xdr:col>
      <xdr:colOff>165100</xdr:colOff>
      <xdr:row>58</xdr:row>
      <xdr:rowOff>113665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304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104775</xdr:rowOff>
    </xdr:from>
    <xdr:ext cx="53022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7675" y="96869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13335</xdr:rowOff>
    </xdr:from>
    <xdr:to>
      <xdr:col>6</xdr:col>
      <xdr:colOff>38100</xdr:colOff>
      <xdr:row>58</xdr:row>
      <xdr:rowOff>114935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60450" y="95954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106045</xdr:rowOff>
    </xdr:from>
    <xdr:ext cx="53022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47725" y="9688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4676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7376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7376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669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669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870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870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83185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4676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161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1247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83185</xdr:rowOff>
    </xdr:from>
    <xdr:to>
      <xdr:col>28</xdr:col>
      <xdr:colOff>114300</xdr:colOff>
      <xdr:row>81</xdr:row>
      <xdr:rowOff>83185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676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0860" cy="25527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6695" y="13326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6760" y="13148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0860"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26695" y="13012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6760" y="12833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69809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6760" y="12520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38440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6760" y="12206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0650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6760" y="11892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781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750675"/>
          <a:ext cx="591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6760" y="11572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436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4676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463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122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83185</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4676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84455</xdr:rowOff>
    </xdr:from>
    <xdr:to>
      <xdr:col>24</xdr:col>
      <xdr:colOff>62865</xdr:colOff>
      <xdr:row>78</xdr:row>
      <xdr:rowOff>165100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542155" y="1148270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165100</xdr:rowOff>
    </xdr:from>
    <xdr:ext cx="534035" cy="25527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594860" y="1304925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99,650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165100</xdr:rowOff>
    </xdr:from>
    <xdr:to>
      <xdr:col>24</xdr:col>
      <xdr:colOff>152400</xdr:colOff>
      <xdr:row>78</xdr:row>
      <xdr:rowOff>165100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58970" y="1304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31115</xdr:rowOff>
    </xdr:from>
    <xdr:ext cx="598170" cy="25463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594860" y="11264265"/>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248,844</a:t>
          </a:r>
          <a:endParaRPr kumimoji="1" lang="ja-JP" altLang="en-US" sz="1000" b="1">
            <a:latin typeface="ＭＳ Ｐゴシック"/>
          </a:endParaRPr>
        </a:p>
      </xdr:txBody>
    </xdr:sp>
    <xdr:clientData/>
  </xdr:oneCellAnchor>
  <xdr:twoCellAnchor>
    <xdr:from>
      <xdr:col>23</xdr:col>
      <xdr:colOff>165100</xdr:colOff>
      <xdr:row>69</xdr:row>
      <xdr:rowOff>84455</xdr:rowOff>
    </xdr:from>
    <xdr:to>
      <xdr:col>24</xdr:col>
      <xdr:colOff>152400</xdr:colOff>
      <xdr:row>69</xdr:row>
      <xdr:rowOff>84455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458970" y="114827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63500</xdr:rowOff>
    </xdr:from>
    <xdr:to>
      <xdr:col>24</xdr:col>
      <xdr:colOff>63500</xdr:colOff>
      <xdr:row>77</xdr:row>
      <xdr:rowOff>99060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24910" y="12782550"/>
          <a:ext cx="8191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90170</xdr:rowOff>
    </xdr:from>
    <xdr:ext cx="598170" cy="2584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594860" y="1247902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67310</xdr:rowOff>
    </xdr:from>
    <xdr:to>
      <xdr:col>24</xdr:col>
      <xdr:colOff>114300</xdr:colOff>
      <xdr:row>76</xdr:row>
      <xdr:rowOff>165100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493260" y="12621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99060</xdr:rowOff>
    </xdr:from>
    <xdr:to>
      <xdr:col>19</xdr:col>
      <xdr:colOff>177800</xdr:colOff>
      <xdr:row>78</xdr:row>
      <xdr:rowOff>2540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851150" y="12818110"/>
          <a:ext cx="8737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130810</xdr:rowOff>
    </xdr:from>
    <xdr:to>
      <xdr:col>20</xdr:col>
      <xdr:colOff>38100</xdr:colOff>
      <xdr:row>77</xdr:row>
      <xdr:rowOff>60960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674110" y="126847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77470</xdr:rowOff>
    </xdr:from>
    <xdr:ext cx="594995" cy="25527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29000" y="124663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151130</xdr:rowOff>
    </xdr:from>
    <xdr:to>
      <xdr:col>15</xdr:col>
      <xdr:colOff>50800</xdr:colOff>
      <xdr:row>78</xdr:row>
      <xdr:rowOff>2540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981200" y="1287018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23495</xdr:rowOff>
    </xdr:from>
    <xdr:to>
      <xdr:col>15</xdr:col>
      <xdr:colOff>101600</xdr:colOff>
      <xdr:row>77</xdr:row>
      <xdr:rowOff>125095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00350"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141605</xdr:rowOff>
    </xdr:from>
    <xdr:ext cx="59499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559050" y="125304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151130</xdr:rowOff>
    </xdr:from>
    <xdr:to>
      <xdr:col>10</xdr:col>
      <xdr:colOff>114300</xdr:colOff>
      <xdr:row>77</xdr:row>
      <xdr:rowOff>165100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11250" y="1287018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15240</xdr:rowOff>
    </xdr:from>
    <xdr:to>
      <xdr:col>10</xdr:col>
      <xdr:colOff>165100</xdr:colOff>
      <xdr:row>77</xdr:row>
      <xdr:rowOff>116840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304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133350</xdr:rowOff>
    </xdr:from>
    <xdr:ext cx="594995" cy="25527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685290" y="125222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60450" y="127622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161290</xdr:rowOff>
    </xdr:from>
    <xdr:ext cx="594995" cy="2584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15340" y="1255014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35737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136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3822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644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945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1365"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245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12065</xdr:rowOff>
    </xdr:from>
    <xdr:to>
      <xdr:col>24</xdr:col>
      <xdr:colOff>114300</xdr:colOff>
      <xdr:row>77</xdr:row>
      <xdr:rowOff>113665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49326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161925</xdr:rowOff>
    </xdr:from>
    <xdr:ext cx="598170" cy="2584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594860" y="12715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48260</xdr:rowOff>
    </xdr:from>
    <xdr:to>
      <xdr:col>20</xdr:col>
      <xdr:colOff>38100</xdr:colOff>
      <xdr:row>77</xdr:row>
      <xdr:rowOff>149860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674110" y="12767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140970</xdr:rowOff>
    </xdr:from>
    <xdr:ext cx="59499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29000" y="128600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123190</xdr:rowOff>
    </xdr:from>
    <xdr:to>
      <xdr:col>15</xdr:col>
      <xdr:colOff>101600</xdr:colOff>
      <xdr:row>78</xdr:row>
      <xdr:rowOff>53340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00350" y="12842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44450</xdr:rowOff>
    </xdr:from>
    <xdr:ext cx="59499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59050" y="129286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100330</xdr:rowOff>
    </xdr:from>
    <xdr:to>
      <xdr:col>10</xdr:col>
      <xdr:colOff>165100</xdr:colOff>
      <xdr:row>78</xdr:row>
      <xdr:rowOff>30480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30400" y="12819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21590</xdr:rowOff>
    </xdr:from>
    <xdr:ext cx="594995"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685290" y="1290574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114300</xdr:rowOff>
    </xdr:from>
    <xdr:to>
      <xdr:col>6</xdr:col>
      <xdr:colOff>38100</xdr:colOff>
      <xdr:row>78</xdr:row>
      <xdr:rowOff>44450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60450" y="128333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35560</xdr:rowOff>
    </xdr:from>
    <xdr:ext cx="594995"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15340" y="129197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4676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7376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7376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669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669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870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870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4676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161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1247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676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6760" y="16446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5110"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05460" y="163042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6760" y="1606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2669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676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0860" cy="25463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26695" y="155422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6760" y="15303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086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2669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6760" y="14928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84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7929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4676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463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424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4676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165100</xdr:rowOff>
    </xdr:from>
    <xdr:to>
      <xdr:col>24</xdr:col>
      <xdr:colOff>62865</xdr:colOff>
      <xdr:row>97</xdr:row>
      <xdr:rowOff>138430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542155" y="1486535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142240</xdr:rowOff>
    </xdr:from>
    <xdr:ext cx="534035"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594860" y="1620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19,598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138430</xdr:rowOff>
    </xdr:from>
    <xdr:to>
      <xdr:col>24</xdr:col>
      <xdr:colOff>152400</xdr:colOff>
      <xdr:row>97</xdr:row>
      <xdr:rowOff>138430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458970" y="16197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8170" cy="25908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594860" y="14649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125,325</a:t>
          </a:r>
          <a:endParaRPr kumimoji="1" lang="ja-JP" altLang="en-US" sz="1000" b="1">
            <a:latin typeface="ＭＳ Ｐゴシック"/>
          </a:endParaRPr>
        </a:p>
      </xdr:txBody>
    </xdr:sp>
    <xdr:clientData/>
  </xdr:oneCellAnchor>
  <xdr:twoCellAnchor>
    <xdr:from>
      <xdr:col>23</xdr:col>
      <xdr:colOff>165100</xdr:colOff>
      <xdr:row>89</xdr:row>
      <xdr:rowOff>165100</xdr:rowOff>
    </xdr:from>
    <xdr:to>
      <xdr:col>24</xdr:col>
      <xdr:colOff>152400</xdr:colOff>
      <xdr:row>89</xdr:row>
      <xdr:rowOff>165100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458970" y="14865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83185</xdr:rowOff>
    </xdr:from>
    <xdr:to>
      <xdr:col>24</xdr:col>
      <xdr:colOff>63500</xdr:colOff>
      <xdr:row>97</xdr:row>
      <xdr:rowOff>109220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24910" y="16142335"/>
          <a:ext cx="8191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93980</xdr:rowOff>
    </xdr:from>
    <xdr:ext cx="534035"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594860" y="158102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71120</xdr:rowOff>
    </xdr:from>
    <xdr:to>
      <xdr:col>24</xdr:col>
      <xdr:colOff>114300</xdr:colOff>
      <xdr:row>97</xdr:row>
      <xdr:rowOff>1270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493260" y="1595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93980</xdr:rowOff>
    </xdr:from>
    <xdr:to>
      <xdr:col>19</xdr:col>
      <xdr:colOff>177800</xdr:colOff>
      <xdr:row>97</xdr:row>
      <xdr:rowOff>109220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851150" y="16153130"/>
          <a:ext cx="8737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102235</xdr:rowOff>
    </xdr:from>
    <xdr:to>
      <xdr:col>20</xdr:col>
      <xdr:colOff>38100</xdr:colOff>
      <xdr:row>97</xdr:row>
      <xdr:rowOff>32385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674110" y="159899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48895</xdr:rowOff>
    </xdr:from>
    <xdr:ext cx="53022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61385" y="15765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48895</xdr:rowOff>
    </xdr:from>
    <xdr:to>
      <xdr:col>15</xdr:col>
      <xdr:colOff>50800</xdr:colOff>
      <xdr:row>97</xdr:row>
      <xdr:rowOff>93980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981200" y="15765145"/>
          <a:ext cx="869950" cy="387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111760</xdr:rowOff>
    </xdr:from>
    <xdr:to>
      <xdr:col>15</xdr:col>
      <xdr:colOff>101600</xdr:colOff>
      <xdr:row>97</xdr:row>
      <xdr:rowOff>41910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00350" y="159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58420</xdr:rowOff>
    </xdr:from>
    <xdr:ext cx="53022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591435" y="15774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48895</xdr:rowOff>
    </xdr:from>
    <xdr:to>
      <xdr:col>10</xdr:col>
      <xdr:colOff>114300</xdr:colOff>
      <xdr:row>96</xdr:row>
      <xdr:rowOff>59055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11250" y="15765145"/>
          <a:ext cx="86995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81280</xdr:rowOff>
    </xdr:from>
    <xdr:to>
      <xdr:col>10</xdr:col>
      <xdr:colOff>165100</xdr:colOff>
      <xdr:row>97</xdr:row>
      <xdr:rowOff>11430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30400" y="1596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2540</xdr:rowOff>
    </xdr:from>
    <xdr:ext cx="53022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7675" y="16061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34290</xdr:rowOff>
    </xdr:from>
    <xdr:to>
      <xdr:col>6</xdr:col>
      <xdr:colOff>38100</xdr:colOff>
      <xdr:row>96</xdr:row>
      <xdr:rowOff>135890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60450" y="15921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127000</xdr:rowOff>
    </xdr:from>
    <xdr:ext cx="53022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47725" y="16014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35737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136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822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644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945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136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245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32385</xdr:rowOff>
    </xdr:from>
    <xdr:to>
      <xdr:col>24</xdr:col>
      <xdr:colOff>114300</xdr:colOff>
      <xdr:row>97</xdr:row>
      <xdr:rowOff>133985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49326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118745</xdr:rowOff>
    </xdr:from>
    <xdr:ext cx="534035"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594860" y="16006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57785</xdr:rowOff>
    </xdr:from>
    <xdr:to>
      <xdr:col>20</xdr:col>
      <xdr:colOff>38100</xdr:colOff>
      <xdr:row>97</xdr:row>
      <xdr:rowOff>159385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674110" y="161169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150495</xdr:rowOff>
    </xdr:from>
    <xdr:ext cx="53022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61385" y="16209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43180</xdr:rowOff>
    </xdr:from>
    <xdr:to>
      <xdr:col>15</xdr:col>
      <xdr:colOff>101600</xdr:colOff>
      <xdr:row>97</xdr:row>
      <xdr:rowOff>144780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0035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135890</xdr:rowOff>
    </xdr:from>
    <xdr:ext cx="53022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591435" y="16195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169545</xdr:rowOff>
    </xdr:from>
    <xdr:to>
      <xdr:col>10</xdr:col>
      <xdr:colOff>165100</xdr:colOff>
      <xdr:row>95</xdr:row>
      <xdr:rowOff>99695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30400" y="157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116205</xdr:rowOff>
    </xdr:from>
    <xdr:ext cx="53022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7675" y="15489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8255</xdr:rowOff>
    </xdr:from>
    <xdr:to>
      <xdr:col>6</xdr:col>
      <xdr:colOff>38100</xdr:colOff>
      <xdr:row>96</xdr:row>
      <xdr:rowOff>109855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60450" y="158959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126365</xdr:rowOff>
    </xdr:from>
    <xdr:ext cx="53022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47725" y="156711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474460" y="3860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59765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9765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9460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9460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7147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7147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83185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474460" y="4654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161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43636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83185</xdr:rowOff>
    </xdr:from>
    <xdr:to>
      <xdr:col>59</xdr:col>
      <xdr:colOff>50800</xdr:colOff>
      <xdr:row>41</xdr:row>
      <xdr:rowOff>83185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74460" y="685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74460" y="6489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9350" y="6353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74460" y="6121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3550"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14720" y="59855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74460" y="5759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3550" cy="25527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14720" y="56197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74460" y="5391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3550"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14720" y="525526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74460" y="5022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3550"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14720" y="4886960"/>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474460" y="4654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463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14720" y="45186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83185</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474460" y="4654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30</xdr:row>
      <xdr:rowOff>46355</xdr:rowOff>
    </xdr:from>
    <xdr:to>
      <xdr:col>54</xdr:col>
      <xdr:colOff>186690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267950" y="5005705"/>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318750" y="6493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182860" y="6489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164465</xdr:rowOff>
    </xdr:from>
    <xdr:ext cx="469265" cy="2584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318750" y="4793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4,045</a:t>
          </a:r>
          <a:endParaRPr kumimoji="1" lang="ja-JP" altLang="en-US" sz="1000" b="1">
            <a:latin typeface="ＭＳ Ｐゴシック"/>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182860" y="50057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448800" y="64897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34925</xdr:rowOff>
    </xdr:from>
    <xdr:ext cx="377825"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318750" y="614997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12065</xdr:rowOff>
    </xdr:from>
    <xdr:to>
      <xdr:col>55</xdr:col>
      <xdr:colOff>50800</xdr:colOff>
      <xdr:row>38</xdr:row>
      <xdr:rowOff>113665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220960" y="62922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57885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165100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398000" y="6280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116205</xdr:rowOff>
    </xdr:from>
    <xdr:ext cx="377825" cy="2584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263380" y="60661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705090" y="64897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109220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528050" y="628713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125095</xdr:rowOff>
    </xdr:from>
    <xdr:ext cx="377825" cy="25781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393430" y="607504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835140" y="64897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86360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654290" y="62706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102235</xdr:rowOff>
    </xdr:from>
    <xdr:ext cx="377825" cy="2584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519670" y="60521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156845</xdr:rowOff>
    </xdr:from>
    <xdr:to>
      <xdr:col>36</xdr:col>
      <xdr:colOff>165100</xdr:colOff>
      <xdr:row>38</xdr:row>
      <xdr:rowOff>86995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78434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103505</xdr:rowOff>
    </xdr:from>
    <xdr:ext cx="37782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649720" y="6053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0812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26211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39216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5184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6484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22096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892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318750" y="6360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3980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5110" cy="25463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28150" y="6531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528050" y="64452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5110" cy="25463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54390" y="6531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65429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5110" cy="25463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84440" y="6531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78434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5110" cy="25463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14490" y="6531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474460" y="7162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9765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59765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9460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59460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7147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7147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83185</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474460" y="7956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161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43636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83185</xdr:rowOff>
    </xdr:from>
    <xdr:to>
      <xdr:col>59</xdr:col>
      <xdr:colOff>50800</xdr:colOff>
      <xdr:row>61</xdr:row>
      <xdr:rowOff>83185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74460" y="1016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74460" y="9791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229350" y="9655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74460" y="9423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54395" y="928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74460" y="9061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30860" cy="25527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54395" y="8921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74460" y="8693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54395" y="855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74460" y="8324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0860"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54395" y="818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474460" y="7956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463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890260" y="7820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83185</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474460" y="7956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34290</xdr:rowOff>
    </xdr:from>
    <xdr:to>
      <xdr:col>54</xdr:col>
      <xdr:colOff>186690</xdr:colOff>
      <xdr:row>59</xdr:row>
      <xdr:rowOff>34925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267950" y="8460740"/>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38735</xdr:rowOff>
    </xdr:from>
    <xdr:ext cx="377825"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318750" y="97859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34925</xdr:rowOff>
    </xdr:from>
    <xdr:to>
      <xdr:col>55</xdr:col>
      <xdr:colOff>88900</xdr:colOff>
      <xdr:row>59</xdr:row>
      <xdr:rowOff>34925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182860" y="97821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152400</xdr:rowOff>
    </xdr:from>
    <xdr:ext cx="534035" cy="2584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318750" y="8248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72,537</a:t>
          </a:r>
          <a:endParaRPr kumimoji="1" lang="ja-JP" altLang="en-US" sz="1000" b="1">
            <a:latin typeface="ＭＳ Ｐゴシック"/>
          </a:endParaRPr>
        </a:p>
      </xdr:txBody>
    </xdr:sp>
    <xdr:clientData/>
  </xdr:oneCellAnchor>
  <xdr:twoCellAnchor>
    <xdr:from>
      <xdr:col>54</xdr:col>
      <xdr:colOff>101600</xdr:colOff>
      <xdr:row>51</xdr:row>
      <xdr:rowOff>34290</xdr:rowOff>
    </xdr:from>
    <xdr:to>
      <xdr:col>55</xdr:col>
      <xdr:colOff>88900</xdr:colOff>
      <xdr:row>51</xdr:row>
      <xdr:rowOff>34290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182860" y="84607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157480</xdr:rowOff>
    </xdr:from>
    <xdr:to>
      <xdr:col>55</xdr:col>
      <xdr:colOff>0</xdr:colOff>
      <xdr:row>58</xdr:row>
      <xdr:rowOff>158115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448800" y="9739630"/>
          <a:ext cx="8191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157480</xdr:rowOff>
    </xdr:from>
    <xdr:ext cx="534035" cy="25463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318750" y="9409430"/>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134620</xdr:rowOff>
    </xdr:from>
    <xdr:to>
      <xdr:col>55</xdr:col>
      <xdr:colOff>50800</xdr:colOff>
      <xdr:row>58</xdr:row>
      <xdr:rowOff>64770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220960" y="955167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158115</xdr:rowOff>
    </xdr:from>
    <xdr:to>
      <xdr:col>50</xdr:col>
      <xdr:colOff>114300</xdr:colOff>
      <xdr:row>58</xdr:row>
      <xdr:rowOff>161290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578850" y="974026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142240</xdr:rowOff>
    </xdr:from>
    <xdr:to>
      <xdr:col>50</xdr:col>
      <xdr:colOff>165100</xdr:colOff>
      <xdr:row>58</xdr:row>
      <xdr:rowOff>72390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398000" y="9559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89535</xdr:rowOff>
    </xdr:from>
    <xdr:ext cx="530225" cy="25463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185275" y="9341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161290</xdr:rowOff>
    </xdr:from>
    <xdr:to>
      <xdr:col>45</xdr:col>
      <xdr:colOff>177800</xdr:colOff>
      <xdr:row>58</xdr:row>
      <xdr:rowOff>165100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705090" y="9743440"/>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118110</xdr:rowOff>
    </xdr:from>
    <xdr:to>
      <xdr:col>46</xdr:col>
      <xdr:colOff>38100</xdr:colOff>
      <xdr:row>58</xdr:row>
      <xdr:rowOff>48260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528050" y="95351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64770</xdr:rowOff>
    </xdr:from>
    <xdr:ext cx="530225" cy="25463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315325" y="9316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165100</xdr:rowOff>
    </xdr:from>
    <xdr:to>
      <xdr:col>41</xdr:col>
      <xdr:colOff>50800</xdr:colOff>
      <xdr:row>58</xdr:row>
      <xdr:rowOff>165100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835140" y="97472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128270</xdr:rowOff>
    </xdr:from>
    <xdr:to>
      <xdr:col>41</xdr:col>
      <xdr:colOff>101600</xdr:colOff>
      <xdr:row>58</xdr:row>
      <xdr:rowOff>58420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654290" y="9545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74930</xdr:rowOff>
    </xdr:from>
    <xdr:ext cx="530225" cy="25527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445375" y="932688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132715</xdr:rowOff>
    </xdr:from>
    <xdr:to>
      <xdr:col>36</xdr:col>
      <xdr:colOff>165100</xdr:colOff>
      <xdr:row>58</xdr:row>
      <xdr:rowOff>63500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784340" y="95497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80010</xdr:rowOff>
    </xdr:from>
    <xdr:ext cx="53022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571615" y="9331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0812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6211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39216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184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484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106680</xdr:rowOff>
    </xdr:from>
    <xdr:to>
      <xdr:col>55</xdr:col>
      <xdr:colOff>50800</xdr:colOff>
      <xdr:row>59</xdr:row>
      <xdr:rowOff>36830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220960" y="968883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21590</xdr:rowOff>
    </xdr:from>
    <xdr:ext cx="469265" cy="2584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318750" y="9603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107315</xdr:rowOff>
    </xdr:from>
    <xdr:to>
      <xdr:col>50</xdr:col>
      <xdr:colOff>165100</xdr:colOff>
      <xdr:row>59</xdr:row>
      <xdr:rowOff>37465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398000" y="9689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29210</xdr:rowOff>
    </xdr:from>
    <xdr:ext cx="466090" cy="25463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217660" y="977646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110490</xdr:rowOff>
    </xdr:from>
    <xdr:to>
      <xdr:col>46</xdr:col>
      <xdr:colOff>38100</xdr:colOff>
      <xdr:row>59</xdr:row>
      <xdr:rowOff>40640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528050" y="96926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31750</xdr:rowOff>
    </xdr:from>
    <xdr:ext cx="466090" cy="25463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347710" y="977900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118745</xdr:rowOff>
    </xdr:from>
    <xdr:to>
      <xdr:col>41</xdr:col>
      <xdr:colOff>101600</xdr:colOff>
      <xdr:row>59</xdr:row>
      <xdr:rowOff>48895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654290" y="9700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40640</xdr:rowOff>
    </xdr:from>
    <xdr:ext cx="466090" cy="25527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473950" y="97878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118110</xdr:rowOff>
    </xdr:from>
    <xdr:to>
      <xdr:col>36</xdr:col>
      <xdr:colOff>165100</xdr:colOff>
      <xdr:row>59</xdr:row>
      <xdr:rowOff>48260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784340" y="970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39370</xdr:rowOff>
    </xdr:from>
    <xdr:ext cx="466090"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04000" y="97866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474460" y="10464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59765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59460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7147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83185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474460" y="11258550"/>
          <a:ext cx="459105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161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43636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83185</xdr:rowOff>
    </xdr:from>
    <xdr:to>
      <xdr:col>59</xdr:col>
      <xdr:colOff>50800</xdr:colOff>
      <xdr:row>81</xdr:row>
      <xdr:rowOff>83185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462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74460" y="130937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229350" y="12957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74460" y="12725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54395" y="12589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74460" y="123634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30860" cy="25527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54395" y="12223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74460" y="119951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5439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74460" y="116268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5439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474460" y="11258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463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890260" y="11122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83185</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474460" y="11258550"/>
          <a:ext cx="459105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100965</xdr:rowOff>
    </xdr:from>
    <xdr:to>
      <xdr:col>54</xdr:col>
      <xdr:colOff>186690</xdr:colOff>
      <xdr:row>79</xdr:row>
      <xdr:rowOff>635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267950" y="11829415"/>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xdr:rowOff>
    </xdr:from>
    <xdr:ext cx="469265"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318750" y="13053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xdr:rowOff>
    </xdr:from>
    <xdr:to>
      <xdr:col>55</xdr:col>
      <xdr:colOff>88900</xdr:colOff>
      <xdr:row>79</xdr:row>
      <xdr:rowOff>635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182860" y="130498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47625</xdr:rowOff>
    </xdr:from>
    <xdr:ext cx="534035"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318750" y="11610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69,043</a:t>
          </a:r>
          <a:endParaRPr kumimoji="1" lang="ja-JP" altLang="en-US" sz="1000" b="1">
            <a:latin typeface="ＭＳ Ｐゴシック"/>
          </a:endParaRPr>
        </a:p>
      </xdr:txBody>
    </xdr:sp>
    <xdr:clientData/>
  </xdr:oneCellAnchor>
  <xdr:twoCellAnchor>
    <xdr:from>
      <xdr:col>54</xdr:col>
      <xdr:colOff>101600</xdr:colOff>
      <xdr:row>71</xdr:row>
      <xdr:rowOff>100965</xdr:rowOff>
    </xdr:from>
    <xdr:to>
      <xdr:col>55</xdr:col>
      <xdr:colOff>88900</xdr:colOff>
      <xdr:row>71</xdr:row>
      <xdr:rowOff>100965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182860" y="118294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96520</xdr:rowOff>
    </xdr:from>
    <xdr:to>
      <xdr:col>55</xdr:col>
      <xdr:colOff>0</xdr:colOff>
      <xdr:row>78</xdr:row>
      <xdr:rowOff>160020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448800" y="12980670"/>
          <a:ext cx="8191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146685</xdr:rowOff>
    </xdr:from>
    <xdr:ext cx="534035" cy="25527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318750" y="12700635"/>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123825</xdr:rowOff>
    </xdr:from>
    <xdr:to>
      <xdr:col>55</xdr:col>
      <xdr:colOff>50800</xdr:colOff>
      <xdr:row>78</xdr:row>
      <xdr:rowOff>53975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220960" y="12842875"/>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160020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578850" y="13023850"/>
          <a:ext cx="8699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34290</xdr:rowOff>
    </xdr:from>
    <xdr:to>
      <xdr:col>50</xdr:col>
      <xdr:colOff>165100</xdr:colOff>
      <xdr:row>78</xdr:row>
      <xdr:rowOff>135890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3980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152400</xdr:rowOff>
    </xdr:from>
    <xdr:ext cx="466090" cy="2584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217660" y="1270635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139700</xdr:rowOff>
    </xdr:from>
    <xdr:to>
      <xdr:col>45</xdr:col>
      <xdr:colOff>177800</xdr:colOff>
      <xdr:row>78</xdr:row>
      <xdr:rowOff>149225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705090" y="13023850"/>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36830</xdr:rowOff>
    </xdr:from>
    <xdr:to>
      <xdr:col>46</xdr:col>
      <xdr:colOff>38100</xdr:colOff>
      <xdr:row>78</xdr:row>
      <xdr:rowOff>138430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528050" y="129209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154940</xdr:rowOff>
    </xdr:from>
    <xdr:ext cx="466090" cy="25463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347710" y="1270889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134620</xdr:rowOff>
    </xdr:from>
    <xdr:to>
      <xdr:col>41</xdr:col>
      <xdr:colOff>50800</xdr:colOff>
      <xdr:row>78</xdr:row>
      <xdr:rowOff>149225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835140" y="13018770"/>
          <a:ext cx="869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48895</xdr:rowOff>
    </xdr:from>
    <xdr:to>
      <xdr:col>41</xdr:col>
      <xdr:colOff>101600</xdr:colOff>
      <xdr:row>78</xdr:row>
      <xdr:rowOff>150495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654290" y="129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165100</xdr:rowOff>
    </xdr:from>
    <xdr:ext cx="466090" cy="25527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473950" y="127190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48260</xdr:rowOff>
    </xdr:from>
    <xdr:to>
      <xdr:col>36</xdr:col>
      <xdr:colOff>165100</xdr:colOff>
      <xdr:row>78</xdr:row>
      <xdr:rowOff>149860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78434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165100</xdr:rowOff>
    </xdr:from>
    <xdr:ext cx="466090" cy="25527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604000" y="127190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0812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26211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39216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184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484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45720</xdr:rowOff>
    </xdr:from>
    <xdr:to>
      <xdr:col>55</xdr:col>
      <xdr:colOff>50800</xdr:colOff>
      <xdr:row>78</xdr:row>
      <xdr:rowOff>147320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220960" y="129298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132080</xdr:rowOff>
    </xdr:from>
    <xdr:ext cx="469265" cy="25527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318750" y="1285113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109220</xdr:rowOff>
    </xdr:from>
    <xdr:to>
      <xdr:col>50</xdr:col>
      <xdr:colOff>165100</xdr:colOff>
      <xdr:row>79</xdr:row>
      <xdr:rowOff>39370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398000" y="12993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30480</xdr:rowOff>
    </xdr:from>
    <xdr:ext cx="466090" cy="25463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217660" y="1307973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528050" y="129730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10160</xdr:rowOff>
    </xdr:from>
    <xdr:ext cx="46609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347710" y="130594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98425</xdr:rowOff>
    </xdr:from>
    <xdr:to>
      <xdr:col>41</xdr:col>
      <xdr:colOff>101600</xdr:colOff>
      <xdr:row>79</xdr:row>
      <xdr:rowOff>29210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654290" y="129825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19685</xdr:rowOff>
    </xdr:from>
    <xdr:ext cx="466090" cy="25463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473950" y="1306893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83820</xdr:rowOff>
    </xdr:from>
    <xdr:to>
      <xdr:col>36</xdr:col>
      <xdr:colOff>165100</xdr:colOff>
      <xdr:row>79</xdr:row>
      <xdr:rowOff>13970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784340" y="12967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5080</xdr:rowOff>
    </xdr:from>
    <xdr:ext cx="466090"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04000" y="13054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474460" y="13766800"/>
          <a:ext cx="4591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59765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9765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9460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9460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7147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7147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474460" y="14560550"/>
          <a:ext cx="459105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161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43636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74460" y="165011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229350" y="163588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74460" y="161740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463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54395" y="160318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74460" y="158483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5439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474460" y="155213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463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54395" y="153797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474460" y="15194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890260" y="150526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474460" y="148742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890260" y="14738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474460" y="1456055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463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890260" y="14424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474460" y="14560550"/>
          <a:ext cx="459105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91</xdr:row>
      <xdr:rowOff>52070</xdr:rowOff>
    </xdr:from>
    <xdr:to>
      <xdr:col>54</xdr:col>
      <xdr:colOff>186690</xdr:colOff>
      <xdr:row>98</xdr:row>
      <xdr:rowOff>110490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267950" y="1508252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114300</xdr:rowOff>
    </xdr:from>
    <xdr:ext cx="534035"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318750" y="1634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110490</xdr:rowOff>
    </xdr:from>
    <xdr:to>
      <xdr:col>55</xdr:col>
      <xdr:colOff>88900</xdr:colOff>
      <xdr:row>98</xdr:row>
      <xdr:rowOff>110490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182860" y="163410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98170" cy="25908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318750" y="14865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130,319</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182860" y="15082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53975</xdr:rowOff>
    </xdr:from>
    <xdr:to>
      <xdr:col>55</xdr:col>
      <xdr:colOff>0</xdr:colOff>
      <xdr:row>96</xdr:row>
      <xdr:rowOff>142240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448800" y="15941675"/>
          <a:ext cx="8191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106045</xdr:rowOff>
    </xdr:from>
    <xdr:ext cx="534035"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318750" y="159937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220960" y="160153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93980</xdr:rowOff>
    </xdr:from>
    <xdr:to>
      <xdr:col>50</xdr:col>
      <xdr:colOff>114300</xdr:colOff>
      <xdr:row>96</xdr:row>
      <xdr:rowOff>142240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578850" y="15981680"/>
          <a:ext cx="8699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137795</xdr:rowOff>
    </xdr:from>
    <xdr:to>
      <xdr:col>50</xdr:col>
      <xdr:colOff>165100</xdr:colOff>
      <xdr:row>97</xdr:row>
      <xdr:rowOff>67945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398000" y="1602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59055</xdr:rowOff>
    </xdr:from>
    <xdr:ext cx="53022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185275" y="16118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93980</xdr:rowOff>
    </xdr:from>
    <xdr:to>
      <xdr:col>45</xdr:col>
      <xdr:colOff>177800</xdr:colOff>
      <xdr:row>96</xdr:row>
      <xdr:rowOff>150495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705090" y="15981680"/>
          <a:ext cx="87376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129540</xdr:rowOff>
    </xdr:from>
    <xdr:to>
      <xdr:col>46</xdr:col>
      <xdr:colOff>38100</xdr:colOff>
      <xdr:row>97</xdr:row>
      <xdr:rowOff>59690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528050" y="160172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50800</xdr:rowOff>
    </xdr:from>
    <xdr:ext cx="53022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315325" y="16109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150495</xdr:rowOff>
    </xdr:from>
    <xdr:to>
      <xdr:col>41</xdr:col>
      <xdr:colOff>50800</xdr:colOff>
      <xdr:row>97</xdr:row>
      <xdr:rowOff>19685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835140" y="16038195"/>
          <a:ext cx="8699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117475</xdr:rowOff>
    </xdr:from>
    <xdr:to>
      <xdr:col>41</xdr:col>
      <xdr:colOff>101600</xdr:colOff>
      <xdr:row>97</xdr:row>
      <xdr:rowOff>47625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654290" y="1600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38735</xdr:rowOff>
    </xdr:from>
    <xdr:ext cx="53022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445375" y="160978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129540</xdr:rowOff>
    </xdr:from>
    <xdr:to>
      <xdr:col>36</xdr:col>
      <xdr:colOff>165100</xdr:colOff>
      <xdr:row>97</xdr:row>
      <xdr:rowOff>59690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784340" y="160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76200</xdr:rowOff>
    </xdr:from>
    <xdr:ext cx="530225" cy="25463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571615" y="15792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0812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26211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13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39216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184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484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3175</xdr:rowOff>
    </xdr:from>
    <xdr:to>
      <xdr:col>55</xdr:col>
      <xdr:colOff>50800</xdr:colOff>
      <xdr:row>96</xdr:row>
      <xdr:rowOff>104775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220960" y="15890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26035</xdr:rowOff>
    </xdr:from>
    <xdr:ext cx="534035"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318750" y="15742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91440</xdr:rowOff>
    </xdr:from>
    <xdr:to>
      <xdr:col>50</xdr:col>
      <xdr:colOff>165100</xdr:colOff>
      <xdr:row>97</xdr:row>
      <xdr:rowOff>21590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398000" y="159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38100</xdr:rowOff>
    </xdr:from>
    <xdr:ext cx="53022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185275" y="15754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43180</xdr:rowOff>
    </xdr:from>
    <xdr:to>
      <xdr:col>46</xdr:col>
      <xdr:colOff>38100</xdr:colOff>
      <xdr:row>96</xdr:row>
      <xdr:rowOff>144780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528050" y="159308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161925</xdr:rowOff>
    </xdr:from>
    <xdr:ext cx="53022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315325" y="15706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99695</xdr:rowOff>
    </xdr:from>
    <xdr:to>
      <xdr:col>41</xdr:col>
      <xdr:colOff>101600</xdr:colOff>
      <xdr:row>97</xdr:row>
      <xdr:rowOff>29845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654290" y="159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46355</xdr:rowOff>
    </xdr:from>
    <xdr:ext cx="53022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445375" y="157626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140335</xdr:rowOff>
    </xdr:from>
    <xdr:to>
      <xdr:col>36</xdr:col>
      <xdr:colOff>165100</xdr:colOff>
      <xdr:row>97</xdr:row>
      <xdr:rowOff>70485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784340" y="16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61595</xdr:rowOff>
    </xdr:from>
    <xdr:ext cx="53022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571615" y="16120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19835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3215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3215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31849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31849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43863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43863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83185</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19835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161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6025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83185</xdr:rowOff>
    </xdr:from>
    <xdr:to>
      <xdr:col>89</xdr:col>
      <xdr:colOff>177800</xdr:colOff>
      <xdr:row>41</xdr:row>
      <xdr:rowOff>83185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9835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98350" y="6489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53240" y="6353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98350" y="6121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0860"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678285" y="598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98350" y="5759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0860" cy="25527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678285" y="5619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98350" y="5391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0860"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67828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98350" y="5022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0860" cy="2584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67828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9835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463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614150" y="4518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83185</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19835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163195</xdr:rowOff>
    </xdr:from>
    <xdr:to>
      <xdr:col>85</xdr:col>
      <xdr:colOff>126365</xdr:colOff>
      <xdr:row>38</xdr:row>
      <xdr:rowOff>27305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993745" y="512254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31115</xdr:rowOff>
    </xdr:from>
    <xdr:ext cx="469265" cy="25463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046450" y="631126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27305</xdr:rowOff>
    </xdr:from>
    <xdr:to>
      <xdr:col>86</xdr:col>
      <xdr:colOff>25400</xdr:colOff>
      <xdr:row>38</xdr:row>
      <xdr:rowOff>27305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906750" y="6307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109855</xdr:rowOff>
    </xdr:from>
    <xdr:ext cx="534035" cy="25527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046450" y="490410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74,775</a:t>
          </a:r>
          <a:endParaRPr kumimoji="1" lang="ja-JP" altLang="en-US" sz="1000" b="1">
            <a:latin typeface="ＭＳ Ｐゴシック"/>
          </a:endParaRPr>
        </a:p>
      </xdr:txBody>
    </xdr:sp>
    <xdr:clientData/>
  </xdr:oneCellAnchor>
  <xdr:twoCellAnchor>
    <xdr:from>
      <xdr:col>85</xdr:col>
      <xdr:colOff>38100</xdr:colOff>
      <xdr:row>30</xdr:row>
      <xdr:rowOff>163195</xdr:rowOff>
    </xdr:from>
    <xdr:to>
      <xdr:col>86</xdr:col>
      <xdr:colOff>25400</xdr:colOff>
      <xdr:row>30</xdr:row>
      <xdr:rowOff>163195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906750" y="51225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63500</xdr:rowOff>
    </xdr:from>
    <xdr:to>
      <xdr:col>85</xdr:col>
      <xdr:colOff>127000</xdr:colOff>
      <xdr:row>37</xdr:row>
      <xdr:rowOff>100965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172690" y="6178550"/>
          <a:ext cx="8229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19050</xdr:rowOff>
    </xdr:from>
    <xdr:ext cx="534035" cy="25463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046450" y="5969000"/>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165100</xdr:rowOff>
    </xdr:from>
    <xdr:to>
      <xdr:col>85</xdr:col>
      <xdr:colOff>177800</xdr:colOff>
      <xdr:row>37</xdr:row>
      <xdr:rowOff>97790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944850" y="6115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14605</xdr:rowOff>
    </xdr:from>
    <xdr:to>
      <xdr:col>81</xdr:col>
      <xdr:colOff>50800</xdr:colOff>
      <xdr:row>37</xdr:row>
      <xdr:rowOff>100965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302740" y="6129655"/>
          <a:ext cx="8699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5080</xdr:rowOff>
    </xdr:from>
    <xdr:to>
      <xdr:col>81</xdr:col>
      <xdr:colOff>101600</xdr:colOff>
      <xdr:row>37</xdr:row>
      <xdr:rowOff>106680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12189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123190</xdr:rowOff>
    </xdr:from>
    <xdr:ext cx="530225" cy="25463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912975" y="5908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14605</xdr:rowOff>
    </xdr:from>
    <xdr:to>
      <xdr:col>76</xdr:col>
      <xdr:colOff>114300</xdr:colOff>
      <xdr:row>37</xdr:row>
      <xdr:rowOff>100965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432790" y="6129655"/>
          <a:ext cx="8699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17145</xdr:rowOff>
    </xdr:from>
    <xdr:to>
      <xdr:col>76</xdr:col>
      <xdr:colOff>165100</xdr:colOff>
      <xdr:row>37</xdr:row>
      <xdr:rowOff>118110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251940" y="6132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0225" cy="25527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039215" y="622427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17780</xdr:rowOff>
    </xdr:from>
    <xdr:to>
      <xdr:col>71</xdr:col>
      <xdr:colOff>177800</xdr:colOff>
      <xdr:row>37</xdr:row>
      <xdr:rowOff>100965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559030" y="6132830"/>
          <a:ext cx="87376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31750</xdr:rowOff>
    </xdr:from>
    <xdr:to>
      <xdr:col>72</xdr:col>
      <xdr:colOff>38100</xdr:colOff>
      <xdr:row>37</xdr:row>
      <xdr:rowOff>133350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381990" y="6146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149860</xdr:rowOff>
    </xdr:from>
    <xdr:ext cx="530225" cy="2584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169265" y="59347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22225</xdr:rowOff>
    </xdr:from>
    <xdr:to>
      <xdr:col>67</xdr:col>
      <xdr:colOff>101600</xdr:colOff>
      <xdr:row>37</xdr:row>
      <xdr:rowOff>123825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50823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114935</xdr:rowOff>
    </xdr:from>
    <xdr:ext cx="53022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299315" y="6229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80896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9860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11605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136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2461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3723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94485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161925</xdr:rowOff>
    </xdr:from>
    <xdr:ext cx="534035" cy="2584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046450" y="611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12189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143510</xdr:rowOff>
    </xdr:from>
    <xdr:ext cx="530225" cy="25527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912975" y="625856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135255</xdr:rowOff>
    </xdr:from>
    <xdr:to>
      <xdr:col>76</xdr:col>
      <xdr:colOff>165100</xdr:colOff>
      <xdr:row>37</xdr:row>
      <xdr:rowOff>65405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251940" y="6085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81915</xdr:rowOff>
    </xdr:from>
    <xdr:ext cx="53022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039215" y="5866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50165</xdr:rowOff>
    </xdr:from>
    <xdr:to>
      <xdr:col>72</xdr:col>
      <xdr:colOff>38100</xdr:colOff>
      <xdr:row>37</xdr:row>
      <xdr:rowOff>151765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381990" y="6165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143510</xdr:rowOff>
    </xdr:from>
    <xdr:ext cx="530225" cy="25527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169265" y="625856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137795</xdr:rowOff>
    </xdr:from>
    <xdr:to>
      <xdr:col>67</xdr:col>
      <xdr:colOff>101600</xdr:colOff>
      <xdr:row>37</xdr:row>
      <xdr:rowOff>67945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508230" y="6087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84455</xdr:rowOff>
    </xdr:from>
    <xdr:ext cx="530225" cy="2584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299315" y="58693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19835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3215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3215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31849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31849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43863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43863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83185</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19835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161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6025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83185</xdr:rowOff>
    </xdr:from>
    <xdr:to>
      <xdr:col>89</xdr:col>
      <xdr:colOff>177800</xdr:colOff>
      <xdr:row>61</xdr:row>
      <xdr:rowOff>83185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9835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53240" y="100241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9886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165100</xdr:rowOff>
    </xdr:from>
    <xdr:ext cx="530860" cy="25527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78285" y="9747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9607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0860" cy="25463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678285" y="947166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83185</xdr:rowOff>
    </xdr:from>
    <xdr:to>
      <xdr:col>89</xdr:col>
      <xdr:colOff>177800</xdr:colOff>
      <xdr:row>56</xdr:row>
      <xdr:rowOff>83185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9335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0860" cy="25527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678285" y="9198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9835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0860" cy="25527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678285" y="8921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98350" y="87820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1820" cy="25463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614150" y="86461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83185</xdr:rowOff>
    </xdr:from>
    <xdr:to>
      <xdr:col>89</xdr:col>
      <xdr:colOff>177800</xdr:colOff>
      <xdr:row>51</xdr:row>
      <xdr:rowOff>83185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98350" y="850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1820" cy="25527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614150" y="83731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98350" y="82359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165100</xdr:rowOff>
    </xdr:from>
    <xdr:ext cx="591820" cy="25527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614150" y="80962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19835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463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614150" y="7820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83185</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19835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135255</xdr:rowOff>
    </xdr:from>
    <xdr:to>
      <xdr:col>85</xdr:col>
      <xdr:colOff>126365</xdr:colOff>
      <xdr:row>58</xdr:row>
      <xdr:rowOff>165100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993745" y="839660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165100</xdr:rowOff>
    </xdr:from>
    <xdr:ext cx="534035" cy="255270"/>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046450" y="974725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165100</xdr:rowOff>
    </xdr:from>
    <xdr:to>
      <xdr:col>86</xdr:col>
      <xdr:colOff>25400</xdr:colOff>
      <xdr:row>58</xdr:row>
      <xdr:rowOff>165100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906750" y="974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81915</xdr:rowOff>
    </xdr:from>
    <xdr:ext cx="598170" cy="259080"/>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046450" y="8178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128,322</a:t>
          </a:r>
          <a:endParaRPr kumimoji="1" lang="ja-JP" altLang="en-US" sz="1000" b="1">
            <a:latin typeface="ＭＳ Ｐゴシック"/>
          </a:endParaRPr>
        </a:p>
      </xdr:txBody>
    </xdr:sp>
    <xdr:clientData/>
  </xdr:oneCellAnchor>
  <xdr:twoCellAnchor>
    <xdr:from>
      <xdr:col>85</xdr:col>
      <xdr:colOff>38100</xdr:colOff>
      <xdr:row>50</xdr:row>
      <xdr:rowOff>135255</xdr:rowOff>
    </xdr:from>
    <xdr:to>
      <xdr:col>86</xdr:col>
      <xdr:colOff>25400</xdr:colOff>
      <xdr:row>50</xdr:row>
      <xdr:rowOff>135255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906750" y="8396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147955</xdr:rowOff>
    </xdr:from>
    <xdr:to>
      <xdr:col>85</xdr:col>
      <xdr:colOff>127000</xdr:colOff>
      <xdr:row>58</xdr:row>
      <xdr:rowOff>132715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172690" y="9565005"/>
          <a:ext cx="82296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102235</xdr:rowOff>
    </xdr:from>
    <xdr:ext cx="534035" cy="2584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046450" y="91890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79375</xdr:rowOff>
    </xdr:from>
    <xdr:to>
      <xdr:col>85</xdr:col>
      <xdr:colOff>177800</xdr:colOff>
      <xdr:row>57</xdr:row>
      <xdr:rowOff>9525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944850" y="9331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73660</xdr:rowOff>
    </xdr:from>
    <xdr:to>
      <xdr:col>81</xdr:col>
      <xdr:colOff>50800</xdr:colOff>
      <xdr:row>58</xdr:row>
      <xdr:rowOff>132715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302740" y="9490710"/>
          <a:ext cx="86995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165100</xdr:rowOff>
    </xdr:from>
    <xdr:to>
      <xdr:col>81</xdr:col>
      <xdr:colOff>101600</xdr:colOff>
      <xdr:row>57</xdr:row>
      <xdr:rowOff>97790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121890" y="9417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113665</xdr:rowOff>
    </xdr:from>
    <xdr:ext cx="530225" cy="2584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912975" y="92005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73660</xdr:rowOff>
    </xdr:from>
    <xdr:to>
      <xdr:col>76</xdr:col>
      <xdr:colOff>114300</xdr:colOff>
      <xdr:row>58</xdr:row>
      <xdr:rowOff>27305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432790" y="9490710"/>
          <a:ext cx="8699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60960</xdr:rowOff>
    </xdr:from>
    <xdr:to>
      <xdr:col>76</xdr:col>
      <xdr:colOff>165100</xdr:colOff>
      <xdr:row>57</xdr:row>
      <xdr:rowOff>162560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25194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153670</xdr:rowOff>
    </xdr:from>
    <xdr:ext cx="530225" cy="2584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039215" y="957072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27305</xdr:rowOff>
    </xdr:from>
    <xdr:to>
      <xdr:col>71</xdr:col>
      <xdr:colOff>177800</xdr:colOff>
      <xdr:row>58</xdr:row>
      <xdr:rowOff>102235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559030" y="9609455"/>
          <a:ext cx="87376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31115</xdr:rowOff>
    </xdr:from>
    <xdr:to>
      <xdr:col>72</xdr:col>
      <xdr:colOff>38100</xdr:colOff>
      <xdr:row>57</xdr:row>
      <xdr:rowOff>132715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381990" y="94481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149225</xdr:rowOff>
    </xdr:from>
    <xdr:ext cx="530225"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169265" y="92360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84455</xdr:rowOff>
    </xdr:from>
    <xdr:to>
      <xdr:col>67</xdr:col>
      <xdr:colOff>101600</xdr:colOff>
      <xdr:row>58</xdr:row>
      <xdr:rowOff>14605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508230"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31115</xdr:rowOff>
    </xdr:from>
    <xdr:ext cx="530225" cy="25463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299315" y="9283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80896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9860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11605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136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2461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3723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97790</xdr:rowOff>
    </xdr:from>
    <xdr:to>
      <xdr:col>85</xdr:col>
      <xdr:colOff>177800</xdr:colOff>
      <xdr:row>58</xdr:row>
      <xdr:rowOff>27305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944850" y="951484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75565</xdr:rowOff>
    </xdr:from>
    <xdr:ext cx="534035" cy="255270"/>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046450" y="949261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81915</xdr:rowOff>
    </xdr:from>
    <xdr:to>
      <xdr:col>81</xdr:col>
      <xdr:colOff>101600</xdr:colOff>
      <xdr:row>59</xdr:row>
      <xdr:rowOff>12065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121890" y="9664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3175</xdr:rowOff>
    </xdr:from>
    <xdr:ext cx="53022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912975" y="9750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22860</xdr:rowOff>
    </xdr:from>
    <xdr:to>
      <xdr:col>76</xdr:col>
      <xdr:colOff>165100</xdr:colOff>
      <xdr:row>57</xdr:row>
      <xdr:rowOff>124460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25194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140970</xdr:rowOff>
    </xdr:from>
    <xdr:ext cx="53022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039215" y="9227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147955</xdr:rowOff>
    </xdr:from>
    <xdr:to>
      <xdr:col>72</xdr:col>
      <xdr:colOff>38100</xdr:colOff>
      <xdr:row>58</xdr:row>
      <xdr:rowOff>78105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381990" y="956500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69215</xdr:rowOff>
    </xdr:from>
    <xdr:ext cx="530225"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169265" y="9651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52070</xdr:rowOff>
    </xdr:from>
    <xdr:to>
      <xdr:col>67</xdr:col>
      <xdr:colOff>101600</xdr:colOff>
      <xdr:row>58</xdr:row>
      <xdr:rowOff>153035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508230" y="9634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144145</xdr:rowOff>
    </xdr:from>
    <xdr:ext cx="530225" cy="25527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299315" y="9726295"/>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198350" y="10464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32154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32154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31849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31849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438630" y="10795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438630" y="10991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83185</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198350" y="11258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161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60250" y="11074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83185</xdr:rowOff>
    </xdr:from>
    <xdr:to>
      <xdr:col>89</xdr:col>
      <xdr:colOff>177800</xdr:colOff>
      <xdr:row>81</xdr:row>
      <xdr:rowOff>83185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98350" y="13462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30937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53240" y="129578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2725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820"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14150" y="125895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98350" y="12363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165100</xdr:rowOff>
    </xdr:from>
    <xdr:ext cx="591820" cy="25527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614150" y="122237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98350" y="119951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820"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614150" y="118592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98350" y="116268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84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614150" y="1149096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198350" y="11258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463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614150" y="11122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83185</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198350" y="11258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94615</xdr:rowOff>
    </xdr:from>
    <xdr:to>
      <xdr:col>85</xdr:col>
      <xdr:colOff>126365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993745" y="118230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92710</xdr:rowOff>
    </xdr:from>
    <xdr:ext cx="248920" cy="2584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046450" y="131419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906750" y="13093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41275</xdr:rowOff>
    </xdr:from>
    <xdr:ext cx="598170" cy="255270"/>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046450" y="1160462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346,839</a:t>
          </a:r>
          <a:endParaRPr kumimoji="1" lang="ja-JP" altLang="en-US" sz="1000" b="1">
            <a:latin typeface="ＭＳ Ｐゴシック"/>
          </a:endParaRPr>
        </a:p>
      </xdr:txBody>
    </xdr:sp>
    <xdr:clientData/>
  </xdr:oneCellAnchor>
  <xdr:twoCellAnchor>
    <xdr:from>
      <xdr:col>85</xdr:col>
      <xdr:colOff>38100</xdr:colOff>
      <xdr:row>71</xdr:row>
      <xdr:rowOff>94615</xdr:rowOff>
    </xdr:from>
    <xdr:to>
      <xdr:col>86</xdr:col>
      <xdr:colOff>25400</xdr:colOff>
      <xdr:row>71</xdr:row>
      <xdr:rowOff>94615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906750" y="11823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40640</xdr:rowOff>
    </xdr:from>
    <xdr:to>
      <xdr:col>85</xdr:col>
      <xdr:colOff>127000</xdr:colOff>
      <xdr:row>79</xdr:row>
      <xdr:rowOff>43815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172690" y="13089890"/>
          <a:ext cx="8229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10160</xdr:rowOff>
    </xdr:from>
    <xdr:ext cx="469265" cy="259080"/>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046450" y="128943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944850" y="13042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35560</xdr:rowOff>
    </xdr:from>
    <xdr:to>
      <xdr:col>81</xdr:col>
      <xdr:colOff>50800</xdr:colOff>
      <xdr:row>79</xdr:row>
      <xdr:rowOff>40640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302740" y="1308481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157480</xdr:rowOff>
    </xdr:from>
    <xdr:to>
      <xdr:col>81</xdr:col>
      <xdr:colOff>101600</xdr:colOff>
      <xdr:row>79</xdr:row>
      <xdr:rowOff>87630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121890" y="13041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104140</xdr:rowOff>
    </xdr:from>
    <xdr:ext cx="46609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941550" y="12823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35560</xdr:rowOff>
    </xdr:from>
    <xdr:to>
      <xdr:col>76</xdr:col>
      <xdr:colOff>114300</xdr:colOff>
      <xdr:row>79</xdr:row>
      <xdr:rowOff>41910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432790" y="1308481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159385</xdr:rowOff>
    </xdr:from>
    <xdr:to>
      <xdr:col>76</xdr:col>
      <xdr:colOff>165100</xdr:colOff>
      <xdr:row>79</xdr:row>
      <xdr:rowOff>89535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251940" y="13043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80645</xdr:rowOff>
    </xdr:from>
    <xdr:ext cx="46609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071600" y="131298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41910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559030" y="13091160"/>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162560</xdr:rowOff>
    </xdr:from>
    <xdr:to>
      <xdr:col>72</xdr:col>
      <xdr:colOff>38100</xdr:colOff>
      <xdr:row>79</xdr:row>
      <xdr:rowOff>92710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381990" y="1304671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109220</xdr:rowOff>
    </xdr:from>
    <xdr:ext cx="377825" cy="25527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247370" y="12828270"/>
          <a:ext cx="377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158115</xdr:rowOff>
    </xdr:from>
    <xdr:to>
      <xdr:col>67</xdr:col>
      <xdr:colOff>101600</xdr:colOff>
      <xdr:row>79</xdr:row>
      <xdr:rowOff>88265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508230" y="13042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104775</xdr:rowOff>
    </xdr:from>
    <xdr:ext cx="46609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327890" y="12823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808960" y="1345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9860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11605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136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24610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372340" y="1345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944850" y="13048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137160</xdr:rowOff>
    </xdr:from>
    <xdr:ext cx="377825" cy="259080"/>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046450" y="130213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160655</xdr:rowOff>
    </xdr:from>
    <xdr:to>
      <xdr:col>81</xdr:col>
      <xdr:colOff>101600</xdr:colOff>
      <xdr:row>79</xdr:row>
      <xdr:rowOff>90805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121890" y="13044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81915</xdr:rowOff>
    </xdr:from>
    <xdr:ext cx="46609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941550" y="13131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156210</xdr:rowOff>
    </xdr:from>
    <xdr:to>
      <xdr:col>76</xdr:col>
      <xdr:colOff>165100</xdr:colOff>
      <xdr:row>79</xdr:row>
      <xdr:rowOff>86360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251940" y="1304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102870</xdr:rowOff>
    </xdr:from>
    <xdr:ext cx="46609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071600" y="12821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162560</xdr:rowOff>
    </xdr:from>
    <xdr:to>
      <xdr:col>72</xdr:col>
      <xdr:colOff>38100</xdr:colOff>
      <xdr:row>79</xdr:row>
      <xdr:rowOff>92710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381990" y="1304671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83820</xdr:rowOff>
    </xdr:from>
    <xdr:ext cx="377825" cy="2584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247370" y="131330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50823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5110" cy="25463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38380" y="131356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198350" y="13766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32154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32154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31849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31849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438630" y="14097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438630" y="14293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198350" y="14560550"/>
          <a:ext cx="459486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161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60250" y="14376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19835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65011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53240" y="163588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98350" y="161740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463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678285" y="160318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98350" y="15848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678285"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98350" y="155213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463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678285" y="153797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198350" y="15194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0860" cy="2584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678285"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198350" y="14874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614150" y="14738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198350" y="14560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463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614150" y="1442466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198350" y="14560550"/>
          <a:ext cx="459486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97790</xdr:rowOff>
    </xdr:from>
    <xdr:to>
      <xdr:col>85</xdr:col>
      <xdr:colOff>126365</xdr:colOff>
      <xdr:row>98</xdr:row>
      <xdr:rowOff>46990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993745" y="1496314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50800</xdr:rowOff>
    </xdr:from>
    <xdr:ext cx="534035" cy="259080"/>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046450" y="1628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13,661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46990</xdr:rowOff>
    </xdr:from>
    <xdr:to>
      <xdr:col>86</xdr:col>
      <xdr:colOff>25400</xdr:colOff>
      <xdr:row>98</xdr:row>
      <xdr:rowOff>46990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906750" y="16277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44450</xdr:rowOff>
    </xdr:from>
    <xdr:ext cx="534035" cy="259080"/>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046450" y="1474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94,551</a:t>
          </a:r>
          <a:endParaRPr kumimoji="1" lang="ja-JP" altLang="en-US" sz="1000" b="1">
            <a:latin typeface="ＭＳ Ｐゴシック"/>
          </a:endParaRPr>
        </a:p>
      </xdr:txBody>
    </xdr:sp>
    <xdr:clientData/>
  </xdr:oneCellAnchor>
  <xdr:twoCellAnchor>
    <xdr:from>
      <xdr:col>85</xdr:col>
      <xdr:colOff>38100</xdr:colOff>
      <xdr:row>90</xdr:row>
      <xdr:rowOff>97790</xdr:rowOff>
    </xdr:from>
    <xdr:to>
      <xdr:col>86</xdr:col>
      <xdr:colOff>25400</xdr:colOff>
      <xdr:row>90</xdr:row>
      <xdr:rowOff>97790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906750" y="149631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109855</xdr:rowOff>
    </xdr:from>
    <xdr:to>
      <xdr:col>85</xdr:col>
      <xdr:colOff>127000</xdr:colOff>
      <xdr:row>95</xdr:row>
      <xdr:rowOff>112395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172690" y="15826105"/>
          <a:ext cx="8229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31115</xdr:rowOff>
    </xdr:from>
    <xdr:ext cx="534035" cy="25463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046450" y="15918815"/>
          <a:ext cx="53403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944850" y="15940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96520</xdr:rowOff>
    </xdr:from>
    <xdr:to>
      <xdr:col>81</xdr:col>
      <xdr:colOff>50800</xdr:colOff>
      <xdr:row>95</xdr:row>
      <xdr:rowOff>112395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302740" y="15812770"/>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45085</xdr:rowOff>
    </xdr:from>
    <xdr:to>
      <xdr:col>81</xdr:col>
      <xdr:colOff>101600</xdr:colOff>
      <xdr:row>96</xdr:row>
      <xdr:rowOff>146685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121890" y="159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137795</xdr:rowOff>
    </xdr:from>
    <xdr:ext cx="53022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912975" y="16025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96520</xdr:rowOff>
    </xdr:from>
    <xdr:to>
      <xdr:col>76</xdr:col>
      <xdr:colOff>114300</xdr:colOff>
      <xdr:row>95</xdr:row>
      <xdr:rowOff>130810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432790" y="15812770"/>
          <a:ext cx="8699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37465</xdr:rowOff>
    </xdr:from>
    <xdr:to>
      <xdr:col>76</xdr:col>
      <xdr:colOff>165100</xdr:colOff>
      <xdr:row>96</xdr:row>
      <xdr:rowOff>139065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251940" y="1592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130175</xdr:rowOff>
    </xdr:from>
    <xdr:ext cx="53022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039215" y="16017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130810</xdr:rowOff>
    </xdr:from>
    <xdr:to>
      <xdr:col>71</xdr:col>
      <xdr:colOff>177800</xdr:colOff>
      <xdr:row>95</xdr:row>
      <xdr:rowOff>154940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559030" y="15847060"/>
          <a:ext cx="8737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41275</xdr:rowOff>
    </xdr:from>
    <xdr:to>
      <xdr:col>72</xdr:col>
      <xdr:colOff>38100</xdr:colOff>
      <xdr:row>96</xdr:row>
      <xdr:rowOff>143510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381990" y="1592897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133985</xdr:rowOff>
    </xdr:from>
    <xdr:ext cx="530225" cy="25463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169265" y="16021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43815</xdr:rowOff>
    </xdr:from>
    <xdr:to>
      <xdr:col>67</xdr:col>
      <xdr:colOff>101600</xdr:colOff>
      <xdr:row>96</xdr:row>
      <xdr:rowOff>145415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508230" y="159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136525</xdr:rowOff>
    </xdr:from>
    <xdr:ext cx="530225" cy="2584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299315" y="160242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80896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9860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11605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136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24610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372340" y="168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95</xdr:row>
      <xdr:rowOff>59055</xdr:rowOff>
    </xdr:from>
    <xdr:to>
      <xdr:col>85</xdr:col>
      <xdr:colOff>177800</xdr:colOff>
      <xdr:row>95</xdr:row>
      <xdr:rowOff>160655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944850" y="157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81915</xdr:rowOff>
    </xdr:from>
    <xdr:ext cx="534035" cy="259080"/>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046450" y="1562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61595</xdr:rowOff>
    </xdr:from>
    <xdr:to>
      <xdr:col>81</xdr:col>
      <xdr:colOff>101600</xdr:colOff>
      <xdr:row>95</xdr:row>
      <xdr:rowOff>163195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121890" y="157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8255</xdr:rowOff>
    </xdr:from>
    <xdr:ext cx="530225" cy="25463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912975" y="15553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45720</xdr:rowOff>
    </xdr:from>
    <xdr:to>
      <xdr:col>76</xdr:col>
      <xdr:colOff>165100</xdr:colOff>
      <xdr:row>95</xdr:row>
      <xdr:rowOff>147320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25194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163830</xdr:rowOff>
    </xdr:from>
    <xdr:ext cx="53022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039215" y="15537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80010</xdr:rowOff>
    </xdr:from>
    <xdr:to>
      <xdr:col>72</xdr:col>
      <xdr:colOff>38100</xdr:colOff>
      <xdr:row>96</xdr:row>
      <xdr:rowOff>10160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381990" y="157962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26670</xdr:rowOff>
    </xdr:from>
    <xdr:ext cx="53022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169265" y="15571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104140</xdr:rowOff>
    </xdr:from>
    <xdr:to>
      <xdr:col>67</xdr:col>
      <xdr:colOff>101600</xdr:colOff>
      <xdr:row>96</xdr:row>
      <xdr:rowOff>34290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508230" y="158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52070</xdr:rowOff>
    </xdr:from>
    <xdr:ext cx="530225" cy="25463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299315" y="15596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7922240" y="3860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04924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04924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04238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04238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162520" y="4191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162520" y="4387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83185</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7922240" y="4654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161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87950" y="4470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83185</xdr:rowOff>
    </xdr:from>
    <xdr:to>
      <xdr:col>120</xdr:col>
      <xdr:colOff>114300</xdr:colOff>
      <xdr:row>41</xdr:row>
      <xdr:rowOff>83185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7922240" y="685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922240" y="6544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110" cy="2584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80940" y="640842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922240" y="62299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3380" cy="25527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552670" y="6094095"/>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922240" y="5916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3380"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552670" y="5780405"/>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922240" y="56026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3380" cy="25527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552670" y="546100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3550" cy="25781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466310" y="514667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922240" y="49682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355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466310" y="48323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7922240" y="4654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463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466310" y="45186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83185</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7922240" y="4654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19050</xdr:rowOff>
    </xdr:from>
    <xdr:to>
      <xdr:col>116</xdr:col>
      <xdr:colOff>62865</xdr:colOff>
      <xdr:row>39</xdr:row>
      <xdr:rowOff>99060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717635" y="497840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113030</xdr:rowOff>
    </xdr:from>
    <xdr:ext cx="248920" cy="259080"/>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1770340" y="655828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634450" y="65443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137160</xdr:rowOff>
    </xdr:from>
    <xdr:ext cx="469265" cy="259080"/>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1770340" y="4766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1,491</a:t>
          </a:r>
          <a:endParaRPr kumimoji="1" lang="ja-JP" altLang="en-US" sz="1000" b="1">
            <a:latin typeface="ＭＳ Ｐゴシック"/>
          </a:endParaRPr>
        </a:p>
      </xdr:txBody>
    </xdr:sp>
    <xdr:clientData/>
  </xdr:oneCellAnchor>
  <xdr:twoCellAnchor>
    <xdr:from>
      <xdr:col>115</xdr:col>
      <xdr:colOff>165100</xdr:colOff>
      <xdr:row>30</xdr:row>
      <xdr:rowOff>19050</xdr:rowOff>
    </xdr:from>
    <xdr:to>
      <xdr:col>116</xdr:col>
      <xdr:colOff>152400</xdr:colOff>
      <xdr:row>30</xdr:row>
      <xdr:rowOff>19050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634450" y="49784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900390" y="654431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30480</xdr:rowOff>
    </xdr:from>
    <xdr:ext cx="313055" cy="25463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1770340" y="6310630"/>
          <a:ext cx="3130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7620</xdr:rowOff>
    </xdr:from>
    <xdr:to>
      <xdr:col>116</xdr:col>
      <xdr:colOff>114300</xdr:colOff>
      <xdr:row>39</xdr:row>
      <xdr:rowOff>109220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66874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026630" y="65443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132080</xdr:rowOff>
    </xdr:from>
    <xdr:to>
      <xdr:col>112</xdr:col>
      <xdr:colOff>38100</xdr:colOff>
      <xdr:row>39</xdr:row>
      <xdr:rowOff>61595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849590" y="6412230"/>
          <a:ext cx="9779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78105</xdr:rowOff>
    </xdr:from>
    <xdr:ext cx="313690" cy="25527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743545" y="619315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156680" y="6544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19685</xdr:rowOff>
    </xdr:from>
    <xdr:to>
      <xdr:col>107</xdr:col>
      <xdr:colOff>101600</xdr:colOff>
      <xdr:row>39</xdr:row>
      <xdr:rowOff>121285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975830" y="64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137795</xdr:rowOff>
    </xdr:from>
    <xdr:ext cx="31369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873595" y="6252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6730" y="65443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163195</xdr:rowOff>
    </xdr:from>
    <xdr:to>
      <xdr:col>102</xdr:col>
      <xdr:colOff>165100</xdr:colOff>
      <xdr:row>39</xdr:row>
      <xdr:rowOff>93345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105880" y="6443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109855</xdr:rowOff>
    </xdr:from>
    <xdr:ext cx="313690" cy="25527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003645" y="622490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156210</xdr:rowOff>
    </xdr:from>
    <xdr:to>
      <xdr:col>98</xdr:col>
      <xdr:colOff>38100</xdr:colOff>
      <xdr:row>39</xdr:row>
      <xdr:rowOff>86360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235930" y="643636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102870</xdr:rowOff>
    </xdr:from>
    <xdr:ext cx="31369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129885" y="6217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532850" y="685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136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71370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8399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96999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1365"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100040" y="685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66874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157480</xdr:rowOff>
    </xdr:from>
    <xdr:ext cx="248920" cy="25463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1770340" y="643763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849590" y="649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775930" y="65862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97583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905980" y="65862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10588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036030" y="65862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235930" y="649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162270" y="65862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7922240" y="7162800"/>
          <a:ext cx="459486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04924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04924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04238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04238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162520" y="749300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162520" y="7689850"/>
          <a:ext cx="14935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83185</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7922240" y="7956550"/>
          <a:ext cx="4594860" cy="2204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161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87950" y="7772400"/>
          <a:ext cx="3454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83185</xdr:rowOff>
    </xdr:from>
    <xdr:to>
      <xdr:col>120</xdr:col>
      <xdr:colOff>114300</xdr:colOff>
      <xdr:row>61</xdr:row>
      <xdr:rowOff>83185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7922240" y="1016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7922240" y="90614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5110" cy="25527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680940" y="892175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922240" y="79565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463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680940" y="78206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83185</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7922240" y="7956550"/>
          <a:ext cx="4594860" cy="2204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71763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8920" cy="259080"/>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177034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8920" cy="259080"/>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1770340" y="8766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634450" y="90614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900390" y="9061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8920" cy="259080"/>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1770340" y="89890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66874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026630" y="906145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84959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77593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15668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97583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90598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286730" y="906145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10588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03603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235930" y="9010650"/>
          <a:ext cx="9779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162270" y="9097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532850" y="1015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136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71370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8399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96999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136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100040" y="1015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66874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8920" cy="2584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1770340" y="8881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84959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77593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97583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90598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10588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03603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235930" y="901065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162270" y="8792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46760" y="172085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46760" y="172720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72160" y="175260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ysClr val="windowText" lastClr="000000"/>
              </a:solidFill>
              <a:latin typeface="ＭＳ Ｐゴシック"/>
              <a:ea typeface="ＭＳ Ｐゴシック"/>
            </a:rPr>
            <a:t>　総務費は、住民一人当たりのコストが大幅に増加しているが、その大半が特別定額給付金の給付にかかる費用の発生がその要因となっている。</a:t>
          </a:r>
          <a:endParaRPr kumimoji="1" lang="en-US" altLang="ja-JP" sz="1400">
            <a:solidFill>
              <a:srgbClr val="FF0000"/>
            </a:solidFill>
            <a:latin typeface="ＭＳ Ｐゴシック"/>
            <a:ea typeface="ＭＳ Ｐゴシック"/>
          </a:endParaRPr>
        </a:p>
        <a:p>
          <a:r>
            <a:rPr kumimoji="1" lang="ja-JP" altLang="en-US" sz="1400">
              <a:solidFill>
                <a:srgbClr val="FF0000"/>
              </a:solidFill>
              <a:latin typeface="ＭＳ Ｐゴシック"/>
              <a:ea typeface="ＭＳ Ｐゴシック"/>
            </a:rPr>
            <a:t>  </a:t>
          </a:r>
          <a:r>
            <a:rPr kumimoji="1" lang="ja-JP" altLang="en-US" sz="1400">
              <a:solidFill>
                <a:sysClr val="windowText" lastClr="000000"/>
              </a:solidFill>
              <a:latin typeface="ＭＳ Ｐゴシック"/>
              <a:ea typeface="ＭＳ Ｐゴシック"/>
            </a:rPr>
            <a:t>土木費は、狛田駅東特定土地区画整理事業（駅舎移設関連）や公共下水道事業特別会計への繰出金等を要因として、住民一人当たりのコストが増加している。</a:t>
          </a:r>
          <a:endParaRPr kumimoji="1" lang="en-US" altLang="ja-JP"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教育費は、幼児教育無償化に伴い、令和元年度に幼稚園就園奨励事業が廃止されたことに伴い、前年度比で減少となったものの、新たに事業を開始したGIGAスクール構築事業や幼児教育の無償化に係る費用が新たに発生したため、住民一人あたりのコストが増加している。</a:t>
          </a:r>
          <a:endParaRPr kumimoji="1" lang="en-US" altLang="ja-JP" sz="1400">
            <a:solidFill>
              <a:srgbClr val="FF0000"/>
            </a:solidFill>
            <a:latin typeface="ＭＳ Ｐゴシック"/>
            <a:ea typeface="ＭＳ Ｐゴシック"/>
          </a:endParaRPr>
        </a:p>
        <a:p>
          <a:r>
            <a:rPr kumimoji="1" lang="ja-JP" altLang="en-US" sz="1400">
              <a:solidFill>
                <a:srgbClr val="FF0000"/>
              </a:solidFill>
              <a:latin typeface="ＭＳ Ｐゴシック"/>
              <a:ea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標準財政規模に対する財政調整基金残高の比率が減少した要因としては、標準財政規模が増加した一方で、会計年度任用職員制度開始に起因する人件費の増加や狛田駅舎整備にかかる負担金等の普通建設事業費の増加を主因とした歳出総額の膨らみにより、財政調整基金の取崩しに至ったことが挙げられる。</a:t>
          </a:r>
        </a:p>
        <a:p>
          <a:r>
            <a:rPr kumimoji="1" lang="ja-JP" altLang="en-US" sz="1400">
              <a:solidFill>
                <a:schemeClr val="tx1"/>
              </a:solidFill>
              <a:latin typeface="ＭＳ ゴシック"/>
              <a:ea typeface="ＭＳ ゴシック"/>
            </a:rPr>
            <a:t>　なお、実質収支は繰越一般財源の減少などにより、前年度に続き黒字を確保した。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Ｐゴシック"/>
              <a:ea typeface="ＭＳ Ｐゴシック"/>
            </a:rPr>
            <a:t>　水道事業特別会計については、負債の金額が少ないことから、黒字額が大きくなっている。</a:t>
          </a:r>
          <a:endParaRPr kumimoji="1" lang="en-US" altLang="ja-JP"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保健事業特別会計においては、被保険者数の減少に合わせるように国民健康保険事業特別会計の給付費が減少したものの、介護保健事業特別会計及び後期高齢者医療特別会計にかかる、保険給付費等は増大する傾向にあり、保険税（料）による自律的な会計運営の維持が困難になりつつある。</a:t>
          </a:r>
          <a:endParaRPr kumimoji="1" lang="en-US" altLang="ja-JP"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下水道事業特別会計においては、令和元年度に下水道使用料の料金改定を行ったが、依然として基準外繰出が発生し、一般会計への負担も大きいことから、経営の健全化に向けた取り組みを進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22%20&#31934;&#33775;&#30010;&#9675;ok/&#12304;&#36001;&#25919;&#29366;&#27841;&#36039;&#26009;&#38598;&#12305;_263664_&#31934;&#3377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112.5</v>
          </cell>
          <cell r="BX51">
            <v>120.8</v>
          </cell>
          <cell r="CF51">
            <v>115.6</v>
          </cell>
          <cell r="CN51">
            <v>99.1</v>
          </cell>
          <cell r="CV51">
            <v>82</v>
          </cell>
        </row>
        <row r="53">
          <cell r="BP53">
            <v>50.4</v>
          </cell>
          <cell r="BX53">
            <v>51.6</v>
          </cell>
          <cell r="CF53">
            <v>53</v>
          </cell>
          <cell r="CN53">
            <v>54.9</v>
          </cell>
          <cell r="CV53">
            <v>56.5</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3">
          <cell r="AN73" t="str">
            <v>当該団体値</v>
          </cell>
          <cell r="BP73">
            <v>112.5</v>
          </cell>
          <cell r="BX73">
            <v>120.8</v>
          </cell>
          <cell r="CF73">
            <v>115.6</v>
          </cell>
          <cell r="CN73">
            <v>99.1</v>
          </cell>
          <cell r="CV73">
            <v>82</v>
          </cell>
        </row>
        <row r="75">
          <cell r="BP75">
            <v>13.6</v>
          </cell>
          <cell r="BX75">
            <v>13.4</v>
          </cell>
          <cell r="CF75">
            <v>14.1</v>
          </cell>
          <cell r="CN75">
            <v>13.6</v>
          </cell>
          <cell r="CV75">
            <v>12.9</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9" t="s">
        <v>131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2"/>
      <c r="DK1" s="2"/>
      <c r="DL1" s="2"/>
      <c r="DM1" s="2"/>
      <c r="DN1" s="2"/>
      <c r="DO1" s="2"/>
    </row>
    <row r="2" spans="1:119" ht="23.5" x14ac:dyDescent="0.2">
      <c r="B2" s="3" t="s">
        <v>133</v>
      </c>
      <c r="C2" s="3"/>
      <c r="D2" s="12"/>
    </row>
    <row r="3" spans="1:119" ht="18.75" customHeight="1" x14ac:dyDescent="0.2">
      <c r="A3" s="2"/>
      <c r="B3" s="372" t="s">
        <v>134</v>
      </c>
      <c r="C3" s="373"/>
      <c r="D3" s="373"/>
      <c r="E3" s="374"/>
      <c r="F3" s="374"/>
      <c r="G3" s="374"/>
      <c r="H3" s="374"/>
      <c r="I3" s="374"/>
      <c r="J3" s="374"/>
      <c r="K3" s="374"/>
      <c r="L3" s="374" t="s">
        <v>137</v>
      </c>
      <c r="M3" s="374"/>
      <c r="N3" s="374"/>
      <c r="O3" s="374"/>
      <c r="P3" s="374"/>
      <c r="Q3" s="374"/>
      <c r="R3" s="380"/>
      <c r="S3" s="380"/>
      <c r="T3" s="380"/>
      <c r="U3" s="380"/>
      <c r="V3" s="381"/>
      <c r="W3" s="336" t="s">
        <v>140</v>
      </c>
      <c r="X3" s="337"/>
      <c r="Y3" s="337"/>
      <c r="Z3" s="337"/>
      <c r="AA3" s="337"/>
      <c r="AB3" s="373"/>
      <c r="AC3" s="380" t="s">
        <v>142</v>
      </c>
      <c r="AD3" s="337"/>
      <c r="AE3" s="337"/>
      <c r="AF3" s="337"/>
      <c r="AG3" s="337"/>
      <c r="AH3" s="337"/>
      <c r="AI3" s="337"/>
      <c r="AJ3" s="337"/>
      <c r="AK3" s="337"/>
      <c r="AL3" s="388"/>
      <c r="AM3" s="336" t="s">
        <v>143</v>
      </c>
      <c r="AN3" s="337"/>
      <c r="AO3" s="337"/>
      <c r="AP3" s="337"/>
      <c r="AQ3" s="337"/>
      <c r="AR3" s="337"/>
      <c r="AS3" s="337"/>
      <c r="AT3" s="337"/>
      <c r="AU3" s="337"/>
      <c r="AV3" s="337"/>
      <c r="AW3" s="337"/>
      <c r="AX3" s="388"/>
      <c r="AY3" s="409" t="s">
        <v>9</v>
      </c>
      <c r="AZ3" s="410"/>
      <c r="BA3" s="410"/>
      <c r="BB3" s="410"/>
      <c r="BC3" s="410"/>
      <c r="BD3" s="410"/>
      <c r="BE3" s="410"/>
      <c r="BF3" s="410"/>
      <c r="BG3" s="410"/>
      <c r="BH3" s="410"/>
      <c r="BI3" s="410"/>
      <c r="BJ3" s="410"/>
      <c r="BK3" s="410"/>
      <c r="BL3" s="410"/>
      <c r="BM3" s="550"/>
      <c r="BN3" s="336" t="s">
        <v>109</v>
      </c>
      <c r="BO3" s="337"/>
      <c r="BP3" s="337"/>
      <c r="BQ3" s="337"/>
      <c r="BR3" s="337"/>
      <c r="BS3" s="337"/>
      <c r="BT3" s="337"/>
      <c r="BU3" s="388"/>
      <c r="BV3" s="336" t="s">
        <v>147</v>
      </c>
      <c r="BW3" s="337"/>
      <c r="BX3" s="337"/>
      <c r="BY3" s="337"/>
      <c r="BZ3" s="337"/>
      <c r="CA3" s="337"/>
      <c r="CB3" s="337"/>
      <c r="CC3" s="388"/>
      <c r="CD3" s="409" t="s">
        <v>9</v>
      </c>
      <c r="CE3" s="410"/>
      <c r="CF3" s="410"/>
      <c r="CG3" s="410"/>
      <c r="CH3" s="410"/>
      <c r="CI3" s="410"/>
      <c r="CJ3" s="410"/>
      <c r="CK3" s="410"/>
      <c r="CL3" s="410"/>
      <c r="CM3" s="410"/>
      <c r="CN3" s="410"/>
      <c r="CO3" s="410"/>
      <c r="CP3" s="410"/>
      <c r="CQ3" s="410"/>
      <c r="CR3" s="410"/>
      <c r="CS3" s="550"/>
      <c r="CT3" s="336" t="s">
        <v>148</v>
      </c>
      <c r="CU3" s="337"/>
      <c r="CV3" s="337"/>
      <c r="CW3" s="337"/>
      <c r="CX3" s="337"/>
      <c r="CY3" s="337"/>
      <c r="CZ3" s="337"/>
      <c r="DA3" s="388"/>
      <c r="DB3" s="336" t="s">
        <v>152</v>
      </c>
      <c r="DC3" s="337"/>
      <c r="DD3" s="337"/>
      <c r="DE3" s="337"/>
      <c r="DF3" s="337"/>
      <c r="DG3" s="337"/>
      <c r="DH3" s="337"/>
      <c r="DI3" s="388"/>
    </row>
    <row r="4" spans="1:119" ht="18.75" customHeight="1" x14ac:dyDescent="0.2">
      <c r="A4" s="2"/>
      <c r="B4" s="375"/>
      <c r="C4" s="376"/>
      <c r="D4" s="376"/>
      <c r="E4" s="377"/>
      <c r="F4" s="377"/>
      <c r="G4" s="377"/>
      <c r="H4" s="377"/>
      <c r="I4" s="377"/>
      <c r="J4" s="377"/>
      <c r="K4" s="377"/>
      <c r="L4" s="377"/>
      <c r="M4" s="377"/>
      <c r="N4" s="377"/>
      <c r="O4" s="377"/>
      <c r="P4" s="377"/>
      <c r="Q4" s="377"/>
      <c r="R4" s="382"/>
      <c r="S4" s="382"/>
      <c r="T4" s="382"/>
      <c r="U4" s="382"/>
      <c r="V4" s="383"/>
      <c r="W4" s="385"/>
      <c r="X4" s="386"/>
      <c r="Y4" s="386"/>
      <c r="Z4" s="386"/>
      <c r="AA4" s="386"/>
      <c r="AB4" s="376"/>
      <c r="AC4" s="382"/>
      <c r="AD4" s="386"/>
      <c r="AE4" s="386"/>
      <c r="AF4" s="386"/>
      <c r="AG4" s="386"/>
      <c r="AH4" s="386"/>
      <c r="AI4" s="386"/>
      <c r="AJ4" s="386"/>
      <c r="AK4" s="386"/>
      <c r="AL4" s="389"/>
      <c r="AM4" s="387"/>
      <c r="AN4" s="344"/>
      <c r="AO4" s="344"/>
      <c r="AP4" s="344"/>
      <c r="AQ4" s="344"/>
      <c r="AR4" s="344"/>
      <c r="AS4" s="344"/>
      <c r="AT4" s="344"/>
      <c r="AU4" s="344"/>
      <c r="AV4" s="344"/>
      <c r="AW4" s="344"/>
      <c r="AX4" s="390"/>
      <c r="AY4" s="461" t="s">
        <v>154</v>
      </c>
      <c r="AZ4" s="462"/>
      <c r="BA4" s="462"/>
      <c r="BB4" s="462"/>
      <c r="BC4" s="462"/>
      <c r="BD4" s="462"/>
      <c r="BE4" s="462"/>
      <c r="BF4" s="462"/>
      <c r="BG4" s="462"/>
      <c r="BH4" s="462"/>
      <c r="BI4" s="462"/>
      <c r="BJ4" s="462"/>
      <c r="BK4" s="462"/>
      <c r="BL4" s="462"/>
      <c r="BM4" s="463"/>
      <c r="BN4" s="445">
        <v>17706066</v>
      </c>
      <c r="BO4" s="446"/>
      <c r="BP4" s="446"/>
      <c r="BQ4" s="446"/>
      <c r="BR4" s="446"/>
      <c r="BS4" s="446"/>
      <c r="BT4" s="446"/>
      <c r="BU4" s="447"/>
      <c r="BV4" s="445">
        <v>12400090</v>
      </c>
      <c r="BW4" s="446"/>
      <c r="BX4" s="446"/>
      <c r="BY4" s="446"/>
      <c r="BZ4" s="446"/>
      <c r="CA4" s="446"/>
      <c r="CB4" s="446"/>
      <c r="CC4" s="447"/>
      <c r="CD4" s="517" t="s">
        <v>156</v>
      </c>
      <c r="CE4" s="518"/>
      <c r="CF4" s="518"/>
      <c r="CG4" s="518"/>
      <c r="CH4" s="518"/>
      <c r="CI4" s="518"/>
      <c r="CJ4" s="518"/>
      <c r="CK4" s="518"/>
      <c r="CL4" s="518"/>
      <c r="CM4" s="518"/>
      <c r="CN4" s="518"/>
      <c r="CO4" s="518"/>
      <c r="CP4" s="518"/>
      <c r="CQ4" s="518"/>
      <c r="CR4" s="518"/>
      <c r="CS4" s="519"/>
      <c r="CT4" s="551">
        <v>1.4</v>
      </c>
      <c r="CU4" s="552"/>
      <c r="CV4" s="552"/>
      <c r="CW4" s="552"/>
      <c r="CX4" s="552"/>
      <c r="CY4" s="552"/>
      <c r="CZ4" s="552"/>
      <c r="DA4" s="553"/>
      <c r="DB4" s="551">
        <v>1.2</v>
      </c>
      <c r="DC4" s="552"/>
      <c r="DD4" s="552"/>
      <c r="DE4" s="552"/>
      <c r="DF4" s="552"/>
      <c r="DG4" s="552"/>
      <c r="DH4" s="552"/>
      <c r="DI4" s="553"/>
    </row>
    <row r="5" spans="1:119" ht="18.75" customHeight="1" x14ac:dyDescent="0.2">
      <c r="A5" s="2"/>
      <c r="B5" s="378"/>
      <c r="C5" s="345"/>
      <c r="D5" s="345"/>
      <c r="E5" s="379"/>
      <c r="F5" s="379"/>
      <c r="G5" s="379"/>
      <c r="H5" s="379"/>
      <c r="I5" s="379"/>
      <c r="J5" s="379"/>
      <c r="K5" s="379"/>
      <c r="L5" s="379"/>
      <c r="M5" s="379"/>
      <c r="N5" s="379"/>
      <c r="O5" s="379"/>
      <c r="P5" s="379"/>
      <c r="Q5" s="379"/>
      <c r="R5" s="343"/>
      <c r="S5" s="343"/>
      <c r="T5" s="343"/>
      <c r="U5" s="343"/>
      <c r="V5" s="384"/>
      <c r="W5" s="387"/>
      <c r="X5" s="344"/>
      <c r="Y5" s="344"/>
      <c r="Z5" s="344"/>
      <c r="AA5" s="344"/>
      <c r="AB5" s="345"/>
      <c r="AC5" s="343"/>
      <c r="AD5" s="344"/>
      <c r="AE5" s="344"/>
      <c r="AF5" s="344"/>
      <c r="AG5" s="344"/>
      <c r="AH5" s="344"/>
      <c r="AI5" s="344"/>
      <c r="AJ5" s="344"/>
      <c r="AK5" s="344"/>
      <c r="AL5" s="390"/>
      <c r="AM5" s="488" t="s">
        <v>157</v>
      </c>
      <c r="AN5" s="449"/>
      <c r="AO5" s="449"/>
      <c r="AP5" s="449"/>
      <c r="AQ5" s="449"/>
      <c r="AR5" s="449"/>
      <c r="AS5" s="449"/>
      <c r="AT5" s="450"/>
      <c r="AU5" s="489" t="s">
        <v>58</v>
      </c>
      <c r="AV5" s="490"/>
      <c r="AW5" s="490"/>
      <c r="AX5" s="490"/>
      <c r="AY5" s="455" t="s">
        <v>144</v>
      </c>
      <c r="AZ5" s="456"/>
      <c r="BA5" s="456"/>
      <c r="BB5" s="456"/>
      <c r="BC5" s="456"/>
      <c r="BD5" s="456"/>
      <c r="BE5" s="456"/>
      <c r="BF5" s="456"/>
      <c r="BG5" s="456"/>
      <c r="BH5" s="456"/>
      <c r="BI5" s="456"/>
      <c r="BJ5" s="456"/>
      <c r="BK5" s="456"/>
      <c r="BL5" s="456"/>
      <c r="BM5" s="457"/>
      <c r="BN5" s="458">
        <v>17475952</v>
      </c>
      <c r="BO5" s="459"/>
      <c r="BP5" s="459"/>
      <c r="BQ5" s="459"/>
      <c r="BR5" s="459"/>
      <c r="BS5" s="459"/>
      <c r="BT5" s="459"/>
      <c r="BU5" s="460"/>
      <c r="BV5" s="458">
        <v>12189891</v>
      </c>
      <c r="BW5" s="459"/>
      <c r="BX5" s="459"/>
      <c r="BY5" s="459"/>
      <c r="BZ5" s="459"/>
      <c r="CA5" s="459"/>
      <c r="CB5" s="459"/>
      <c r="CC5" s="460"/>
      <c r="CD5" s="469" t="s">
        <v>159</v>
      </c>
      <c r="CE5" s="470"/>
      <c r="CF5" s="470"/>
      <c r="CG5" s="470"/>
      <c r="CH5" s="470"/>
      <c r="CI5" s="470"/>
      <c r="CJ5" s="470"/>
      <c r="CK5" s="470"/>
      <c r="CL5" s="470"/>
      <c r="CM5" s="470"/>
      <c r="CN5" s="470"/>
      <c r="CO5" s="470"/>
      <c r="CP5" s="470"/>
      <c r="CQ5" s="470"/>
      <c r="CR5" s="470"/>
      <c r="CS5" s="471"/>
      <c r="CT5" s="324">
        <v>97.9</v>
      </c>
      <c r="CU5" s="325"/>
      <c r="CV5" s="325"/>
      <c r="CW5" s="325"/>
      <c r="CX5" s="325"/>
      <c r="CY5" s="325"/>
      <c r="CZ5" s="325"/>
      <c r="DA5" s="326"/>
      <c r="DB5" s="324">
        <v>97</v>
      </c>
      <c r="DC5" s="325"/>
      <c r="DD5" s="325"/>
      <c r="DE5" s="325"/>
      <c r="DF5" s="325"/>
      <c r="DG5" s="325"/>
      <c r="DH5" s="325"/>
      <c r="DI5" s="326"/>
    </row>
    <row r="6" spans="1:119" ht="18.75" customHeight="1" x14ac:dyDescent="0.2">
      <c r="A6" s="2"/>
      <c r="B6" s="391" t="s">
        <v>160</v>
      </c>
      <c r="C6" s="342"/>
      <c r="D6" s="342"/>
      <c r="E6" s="392"/>
      <c r="F6" s="392"/>
      <c r="G6" s="392"/>
      <c r="H6" s="392"/>
      <c r="I6" s="392"/>
      <c r="J6" s="392"/>
      <c r="K6" s="392"/>
      <c r="L6" s="392" t="s">
        <v>80</v>
      </c>
      <c r="M6" s="392"/>
      <c r="N6" s="392"/>
      <c r="O6" s="392"/>
      <c r="P6" s="392"/>
      <c r="Q6" s="392"/>
      <c r="R6" s="340"/>
      <c r="S6" s="340"/>
      <c r="T6" s="340"/>
      <c r="U6" s="340"/>
      <c r="V6" s="396"/>
      <c r="W6" s="399" t="s">
        <v>165</v>
      </c>
      <c r="X6" s="341"/>
      <c r="Y6" s="341"/>
      <c r="Z6" s="341"/>
      <c r="AA6" s="341"/>
      <c r="AB6" s="342"/>
      <c r="AC6" s="400" t="s">
        <v>167</v>
      </c>
      <c r="AD6" s="401"/>
      <c r="AE6" s="401"/>
      <c r="AF6" s="401"/>
      <c r="AG6" s="401"/>
      <c r="AH6" s="401"/>
      <c r="AI6" s="401"/>
      <c r="AJ6" s="401"/>
      <c r="AK6" s="401"/>
      <c r="AL6" s="402"/>
      <c r="AM6" s="488" t="s">
        <v>67</v>
      </c>
      <c r="AN6" s="449"/>
      <c r="AO6" s="449"/>
      <c r="AP6" s="449"/>
      <c r="AQ6" s="449"/>
      <c r="AR6" s="449"/>
      <c r="AS6" s="449"/>
      <c r="AT6" s="450"/>
      <c r="AU6" s="489" t="s">
        <v>58</v>
      </c>
      <c r="AV6" s="490"/>
      <c r="AW6" s="490"/>
      <c r="AX6" s="490"/>
      <c r="AY6" s="455" t="s">
        <v>171</v>
      </c>
      <c r="AZ6" s="456"/>
      <c r="BA6" s="456"/>
      <c r="BB6" s="456"/>
      <c r="BC6" s="456"/>
      <c r="BD6" s="456"/>
      <c r="BE6" s="456"/>
      <c r="BF6" s="456"/>
      <c r="BG6" s="456"/>
      <c r="BH6" s="456"/>
      <c r="BI6" s="456"/>
      <c r="BJ6" s="456"/>
      <c r="BK6" s="456"/>
      <c r="BL6" s="456"/>
      <c r="BM6" s="457"/>
      <c r="BN6" s="458">
        <v>230114</v>
      </c>
      <c r="BO6" s="459"/>
      <c r="BP6" s="459"/>
      <c r="BQ6" s="459"/>
      <c r="BR6" s="459"/>
      <c r="BS6" s="459"/>
      <c r="BT6" s="459"/>
      <c r="BU6" s="460"/>
      <c r="BV6" s="458">
        <v>210199</v>
      </c>
      <c r="BW6" s="459"/>
      <c r="BX6" s="459"/>
      <c r="BY6" s="459"/>
      <c r="BZ6" s="459"/>
      <c r="CA6" s="459"/>
      <c r="CB6" s="459"/>
      <c r="CC6" s="460"/>
      <c r="CD6" s="469" t="s">
        <v>172</v>
      </c>
      <c r="CE6" s="470"/>
      <c r="CF6" s="470"/>
      <c r="CG6" s="470"/>
      <c r="CH6" s="470"/>
      <c r="CI6" s="470"/>
      <c r="CJ6" s="470"/>
      <c r="CK6" s="470"/>
      <c r="CL6" s="470"/>
      <c r="CM6" s="470"/>
      <c r="CN6" s="470"/>
      <c r="CO6" s="470"/>
      <c r="CP6" s="470"/>
      <c r="CQ6" s="470"/>
      <c r="CR6" s="470"/>
      <c r="CS6" s="471"/>
      <c r="CT6" s="546">
        <v>103.9</v>
      </c>
      <c r="CU6" s="547"/>
      <c r="CV6" s="547"/>
      <c r="CW6" s="547"/>
      <c r="CX6" s="547"/>
      <c r="CY6" s="547"/>
      <c r="CZ6" s="547"/>
      <c r="DA6" s="548"/>
      <c r="DB6" s="546">
        <v>102.9</v>
      </c>
      <c r="DC6" s="547"/>
      <c r="DD6" s="547"/>
      <c r="DE6" s="547"/>
      <c r="DF6" s="547"/>
      <c r="DG6" s="547"/>
      <c r="DH6" s="547"/>
      <c r="DI6" s="548"/>
    </row>
    <row r="7" spans="1:119" ht="18.75" customHeight="1" x14ac:dyDescent="0.2">
      <c r="A7" s="2"/>
      <c r="B7" s="375"/>
      <c r="C7" s="376"/>
      <c r="D7" s="376"/>
      <c r="E7" s="377"/>
      <c r="F7" s="377"/>
      <c r="G7" s="377"/>
      <c r="H7" s="377"/>
      <c r="I7" s="377"/>
      <c r="J7" s="377"/>
      <c r="K7" s="377"/>
      <c r="L7" s="377"/>
      <c r="M7" s="377"/>
      <c r="N7" s="377"/>
      <c r="O7" s="377"/>
      <c r="P7" s="377"/>
      <c r="Q7" s="377"/>
      <c r="R7" s="382"/>
      <c r="S7" s="382"/>
      <c r="T7" s="382"/>
      <c r="U7" s="382"/>
      <c r="V7" s="383"/>
      <c r="W7" s="385"/>
      <c r="X7" s="386"/>
      <c r="Y7" s="386"/>
      <c r="Z7" s="386"/>
      <c r="AA7" s="386"/>
      <c r="AB7" s="376"/>
      <c r="AC7" s="403"/>
      <c r="AD7" s="404"/>
      <c r="AE7" s="404"/>
      <c r="AF7" s="404"/>
      <c r="AG7" s="404"/>
      <c r="AH7" s="404"/>
      <c r="AI7" s="404"/>
      <c r="AJ7" s="404"/>
      <c r="AK7" s="404"/>
      <c r="AL7" s="405"/>
      <c r="AM7" s="488" t="s">
        <v>173</v>
      </c>
      <c r="AN7" s="449"/>
      <c r="AO7" s="449"/>
      <c r="AP7" s="449"/>
      <c r="AQ7" s="449"/>
      <c r="AR7" s="449"/>
      <c r="AS7" s="449"/>
      <c r="AT7" s="450"/>
      <c r="AU7" s="489" t="s">
        <v>58</v>
      </c>
      <c r="AV7" s="490"/>
      <c r="AW7" s="490"/>
      <c r="AX7" s="490"/>
      <c r="AY7" s="455" t="s">
        <v>174</v>
      </c>
      <c r="AZ7" s="456"/>
      <c r="BA7" s="456"/>
      <c r="BB7" s="456"/>
      <c r="BC7" s="456"/>
      <c r="BD7" s="456"/>
      <c r="BE7" s="456"/>
      <c r="BF7" s="456"/>
      <c r="BG7" s="456"/>
      <c r="BH7" s="456"/>
      <c r="BI7" s="456"/>
      <c r="BJ7" s="456"/>
      <c r="BK7" s="456"/>
      <c r="BL7" s="456"/>
      <c r="BM7" s="457"/>
      <c r="BN7" s="458">
        <v>105686</v>
      </c>
      <c r="BO7" s="459"/>
      <c r="BP7" s="459"/>
      <c r="BQ7" s="459"/>
      <c r="BR7" s="459"/>
      <c r="BS7" s="459"/>
      <c r="BT7" s="459"/>
      <c r="BU7" s="460"/>
      <c r="BV7" s="458">
        <v>112369</v>
      </c>
      <c r="BW7" s="459"/>
      <c r="BX7" s="459"/>
      <c r="BY7" s="459"/>
      <c r="BZ7" s="459"/>
      <c r="CA7" s="459"/>
      <c r="CB7" s="459"/>
      <c r="CC7" s="460"/>
      <c r="CD7" s="469" t="s">
        <v>175</v>
      </c>
      <c r="CE7" s="470"/>
      <c r="CF7" s="470"/>
      <c r="CG7" s="470"/>
      <c r="CH7" s="470"/>
      <c r="CI7" s="470"/>
      <c r="CJ7" s="470"/>
      <c r="CK7" s="470"/>
      <c r="CL7" s="470"/>
      <c r="CM7" s="470"/>
      <c r="CN7" s="470"/>
      <c r="CO7" s="470"/>
      <c r="CP7" s="470"/>
      <c r="CQ7" s="470"/>
      <c r="CR7" s="470"/>
      <c r="CS7" s="471"/>
      <c r="CT7" s="458">
        <v>8715960</v>
      </c>
      <c r="CU7" s="459"/>
      <c r="CV7" s="459"/>
      <c r="CW7" s="459"/>
      <c r="CX7" s="459"/>
      <c r="CY7" s="459"/>
      <c r="CZ7" s="459"/>
      <c r="DA7" s="460"/>
      <c r="DB7" s="458">
        <v>8270506</v>
      </c>
      <c r="DC7" s="459"/>
      <c r="DD7" s="459"/>
      <c r="DE7" s="459"/>
      <c r="DF7" s="459"/>
      <c r="DG7" s="459"/>
      <c r="DH7" s="459"/>
      <c r="DI7" s="460"/>
    </row>
    <row r="8" spans="1:119" ht="18.75" customHeight="1" x14ac:dyDescent="0.2">
      <c r="A8" s="2"/>
      <c r="B8" s="393"/>
      <c r="C8" s="394"/>
      <c r="D8" s="394"/>
      <c r="E8" s="395"/>
      <c r="F8" s="395"/>
      <c r="G8" s="395"/>
      <c r="H8" s="395"/>
      <c r="I8" s="395"/>
      <c r="J8" s="395"/>
      <c r="K8" s="395"/>
      <c r="L8" s="395"/>
      <c r="M8" s="395"/>
      <c r="N8" s="395"/>
      <c r="O8" s="395"/>
      <c r="P8" s="395"/>
      <c r="Q8" s="395"/>
      <c r="R8" s="397"/>
      <c r="S8" s="397"/>
      <c r="T8" s="397"/>
      <c r="U8" s="397"/>
      <c r="V8" s="398"/>
      <c r="W8" s="338"/>
      <c r="X8" s="339"/>
      <c r="Y8" s="339"/>
      <c r="Z8" s="339"/>
      <c r="AA8" s="339"/>
      <c r="AB8" s="394"/>
      <c r="AC8" s="406"/>
      <c r="AD8" s="407"/>
      <c r="AE8" s="407"/>
      <c r="AF8" s="407"/>
      <c r="AG8" s="407"/>
      <c r="AH8" s="407"/>
      <c r="AI8" s="407"/>
      <c r="AJ8" s="407"/>
      <c r="AK8" s="407"/>
      <c r="AL8" s="408"/>
      <c r="AM8" s="488" t="s">
        <v>176</v>
      </c>
      <c r="AN8" s="449"/>
      <c r="AO8" s="449"/>
      <c r="AP8" s="449"/>
      <c r="AQ8" s="449"/>
      <c r="AR8" s="449"/>
      <c r="AS8" s="449"/>
      <c r="AT8" s="450"/>
      <c r="AU8" s="489" t="s">
        <v>180</v>
      </c>
      <c r="AV8" s="490"/>
      <c r="AW8" s="490"/>
      <c r="AX8" s="490"/>
      <c r="AY8" s="455" t="s">
        <v>181</v>
      </c>
      <c r="AZ8" s="456"/>
      <c r="BA8" s="456"/>
      <c r="BB8" s="456"/>
      <c r="BC8" s="456"/>
      <c r="BD8" s="456"/>
      <c r="BE8" s="456"/>
      <c r="BF8" s="456"/>
      <c r="BG8" s="456"/>
      <c r="BH8" s="456"/>
      <c r="BI8" s="456"/>
      <c r="BJ8" s="456"/>
      <c r="BK8" s="456"/>
      <c r="BL8" s="456"/>
      <c r="BM8" s="457"/>
      <c r="BN8" s="458">
        <v>124428</v>
      </c>
      <c r="BO8" s="459"/>
      <c r="BP8" s="459"/>
      <c r="BQ8" s="459"/>
      <c r="BR8" s="459"/>
      <c r="BS8" s="459"/>
      <c r="BT8" s="459"/>
      <c r="BU8" s="460"/>
      <c r="BV8" s="458">
        <v>97830</v>
      </c>
      <c r="BW8" s="459"/>
      <c r="BX8" s="459"/>
      <c r="BY8" s="459"/>
      <c r="BZ8" s="459"/>
      <c r="CA8" s="459"/>
      <c r="CB8" s="459"/>
      <c r="CC8" s="460"/>
      <c r="CD8" s="469" t="s">
        <v>182</v>
      </c>
      <c r="CE8" s="470"/>
      <c r="CF8" s="470"/>
      <c r="CG8" s="470"/>
      <c r="CH8" s="470"/>
      <c r="CI8" s="470"/>
      <c r="CJ8" s="470"/>
      <c r="CK8" s="470"/>
      <c r="CL8" s="470"/>
      <c r="CM8" s="470"/>
      <c r="CN8" s="470"/>
      <c r="CO8" s="470"/>
      <c r="CP8" s="470"/>
      <c r="CQ8" s="470"/>
      <c r="CR8" s="470"/>
      <c r="CS8" s="471"/>
      <c r="CT8" s="522">
        <v>0.75</v>
      </c>
      <c r="CU8" s="523"/>
      <c r="CV8" s="523"/>
      <c r="CW8" s="523"/>
      <c r="CX8" s="523"/>
      <c r="CY8" s="523"/>
      <c r="CZ8" s="523"/>
      <c r="DA8" s="524"/>
      <c r="DB8" s="522">
        <v>0.75</v>
      </c>
      <c r="DC8" s="523"/>
      <c r="DD8" s="523"/>
      <c r="DE8" s="523"/>
      <c r="DF8" s="523"/>
      <c r="DG8" s="523"/>
      <c r="DH8" s="523"/>
      <c r="DI8" s="524"/>
    </row>
    <row r="9" spans="1:119" ht="18.75" customHeight="1" x14ac:dyDescent="0.2">
      <c r="A9" s="2"/>
      <c r="B9" s="409" t="s">
        <v>19</v>
      </c>
      <c r="C9" s="410"/>
      <c r="D9" s="410"/>
      <c r="E9" s="410"/>
      <c r="F9" s="410"/>
      <c r="G9" s="410"/>
      <c r="H9" s="410"/>
      <c r="I9" s="410"/>
      <c r="J9" s="410"/>
      <c r="K9" s="411"/>
      <c r="L9" s="540" t="s">
        <v>13</v>
      </c>
      <c r="M9" s="541"/>
      <c r="N9" s="541"/>
      <c r="O9" s="541"/>
      <c r="P9" s="541"/>
      <c r="Q9" s="542"/>
      <c r="R9" s="543">
        <v>36198</v>
      </c>
      <c r="S9" s="544"/>
      <c r="T9" s="544"/>
      <c r="U9" s="544"/>
      <c r="V9" s="545"/>
      <c r="W9" s="336" t="s">
        <v>184</v>
      </c>
      <c r="X9" s="337"/>
      <c r="Y9" s="337"/>
      <c r="Z9" s="337"/>
      <c r="AA9" s="337"/>
      <c r="AB9" s="337"/>
      <c r="AC9" s="337"/>
      <c r="AD9" s="337"/>
      <c r="AE9" s="337"/>
      <c r="AF9" s="337"/>
      <c r="AG9" s="337"/>
      <c r="AH9" s="337"/>
      <c r="AI9" s="337"/>
      <c r="AJ9" s="337"/>
      <c r="AK9" s="337"/>
      <c r="AL9" s="388"/>
      <c r="AM9" s="488" t="s">
        <v>185</v>
      </c>
      <c r="AN9" s="449"/>
      <c r="AO9" s="449"/>
      <c r="AP9" s="449"/>
      <c r="AQ9" s="449"/>
      <c r="AR9" s="449"/>
      <c r="AS9" s="449"/>
      <c r="AT9" s="450"/>
      <c r="AU9" s="489" t="s">
        <v>58</v>
      </c>
      <c r="AV9" s="490"/>
      <c r="AW9" s="490"/>
      <c r="AX9" s="490"/>
      <c r="AY9" s="455" t="s">
        <v>59</v>
      </c>
      <c r="AZ9" s="456"/>
      <c r="BA9" s="456"/>
      <c r="BB9" s="456"/>
      <c r="BC9" s="456"/>
      <c r="BD9" s="456"/>
      <c r="BE9" s="456"/>
      <c r="BF9" s="456"/>
      <c r="BG9" s="456"/>
      <c r="BH9" s="456"/>
      <c r="BI9" s="456"/>
      <c r="BJ9" s="456"/>
      <c r="BK9" s="456"/>
      <c r="BL9" s="456"/>
      <c r="BM9" s="457"/>
      <c r="BN9" s="458">
        <v>26598</v>
      </c>
      <c r="BO9" s="459"/>
      <c r="BP9" s="459"/>
      <c r="BQ9" s="459"/>
      <c r="BR9" s="459"/>
      <c r="BS9" s="459"/>
      <c r="BT9" s="459"/>
      <c r="BU9" s="460"/>
      <c r="BV9" s="458">
        <v>43496</v>
      </c>
      <c r="BW9" s="459"/>
      <c r="BX9" s="459"/>
      <c r="BY9" s="459"/>
      <c r="BZ9" s="459"/>
      <c r="CA9" s="459"/>
      <c r="CB9" s="459"/>
      <c r="CC9" s="460"/>
      <c r="CD9" s="469" t="s">
        <v>56</v>
      </c>
      <c r="CE9" s="470"/>
      <c r="CF9" s="470"/>
      <c r="CG9" s="470"/>
      <c r="CH9" s="470"/>
      <c r="CI9" s="470"/>
      <c r="CJ9" s="470"/>
      <c r="CK9" s="470"/>
      <c r="CL9" s="470"/>
      <c r="CM9" s="470"/>
      <c r="CN9" s="470"/>
      <c r="CO9" s="470"/>
      <c r="CP9" s="470"/>
      <c r="CQ9" s="470"/>
      <c r="CR9" s="470"/>
      <c r="CS9" s="471"/>
      <c r="CT9" s="324">
        <v>15.6</v>
      </c>
      <c r="CU9" s="325"/>
      <c r="CV9" s="325"/>
      <c r="CW9" s="325"/>
      <c r="CX9" s="325"/>
      <c r="CY9" s="325"/>
      <c r="CZ9" s="325"/>
      <c r="DA9" s="326"/>
      <c r="DB9" s="324">
        <v>16.100000000000001</v>
      </c>
      <c r="DC9" s="325"/>
      <c r="DD9" s="325"/>
      <c r="DE9" s="325"/>
      <c r="DF9" s="325"/>
      <c r="DG9" s="325"/>
      <c r="DH9" s="325"/>
      <c r="DI9" s="326"/>
    </row>
    <row r="10" spans="1:119" ht="18.75" customHeight="1" x14ac:dyDescent="0.2">
      <c r="A10" s="2"/>
      <c r="B10" s="409"/>
      <c r="C10" s="410"/>
      <c r="D10" s="410"/>
      <c r="E10" s="410"/>
      <c r="F10" s="410"/>
      <c r="G10" s="410"/>
      <c r="H10" s="410"/>
      <c r="I10" s="410"/>
      <c r="J10" s="410"/>
      <c r="K10" s="411"/>
      <c r="L10" s="448" t="s">
        <v>188</v>
      </c>
      <c r="M10" s="449"/>
      <c r="N10" s="449"/>
      <c r="O10" s="449"/>
      <c r="P10" s="449"/>
      <c r="Q10" s="450"/>
      <c r="R10" s="451">
        <v>36376</v>
      </c>
      <c r="S10" s="452"/>
      <c r="T10" s="452"/>
      <c r="U10" s="452"/>
      <c r="V10" s="454"/>
      <c r="W10" s="385"/>
      <c r="X10" s="386"/>
      <c r="Y10" s="386"/>
      <c r="Z10" s="386"/>
      <c r="AA10" s="386"/>
      <c r="AB10" s="386"/>
      <c r="AC10" s="386"/>
      <c r="AD10" s="386"/>
      <c r="AE10" s="386"/>
      <c r="AF10" s="386"/>
      <c r="AG10" s="386"/>
      <c r="AH10" s="386"/>
      <c r="AI10" s="386"/>
      <c r="AJ10" s="386"/>
      <c r="AK10" s="386"/>
      <c r="AL10" s="389"/>
      <c r="AM10" s="488" t="s">
        <v>190</v>
      </c>
      <c r="AN10" s="449"/>
      <c r="AO10" s="449"/>
      <c r="AP10" s="449"/>
      <c r="AQ10" s="449"/>
      <c r="AR10" s="449"/>
      <c r="AS10" s="449"/>
      <c r="AT10" s="450"/>
      <c r="AU10" s="489" t="s">
        <v>58</v>
      </c>
      <c r="AV10" s="490"/>
      <c r="AW10" s="490"/>
      <c r="AX10" s="490"/>
      <c r="AY10" s="455" t="s">
        <v>192</v>
      </c>
      <c r="AZ10" s="456"/>
      <c r="BA10" s="456"/>
      <c r="BB10" s="456"/>
      <c r="BC10" s="456"/>
      <c r="BD10" s="456"/>
      <c r="BE10" s="456"/>
      <c r="BF10" s="456"/>
      <c r="BG10" s="456"/>
      <c r="BH10" s="456"/>
      <c r="BI10" s="456"/>
      <c r="BJ10" s="456"/>
      <c r="BK10" s="456"/>
      <c r="BL10" s="456"/>
      <c r="BM10" s="457"/>
      <c r="BN10" s="458">
        <v>25</v>
      </c>
      <c r="BO10" s="459"/>
      <c r="BP10" s="459"/>
      <c r="BQ10" s="459"/>
      <c r="BR10" s="459"/>
      <c r="BS10" s="459"/>
      <c r="BT10" s="459"/>
      <c r="BU10" s="460"/>
      <c r="BV10" s="458">
        <v>298</v>
      </c>
      <c r="BW10" s="459"/>
      <c r="BX10" s="459"/>
      <c r="BY10" s="459"/>
      <c r="BZ10" s="459"/>
      <c r="CA10" s="459"/>
      <c r="CB10" s="459"/>
      <c r="CC10" s="460"/>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09"/>
      <c r="C11" s="410"/>
      <c r="D11" s="410"/>
      <c r="E11" s="410"/>
      <c r="F11" s="410"/>
      <c r="G11" s="410"/>
      <c r="H11" s="410"/>
      <c r="I11" s="410"/>
      <c r="J11" s="410"/>
      <c r="K11" s="411"/>
      <c r="L11" s="422" t="s">
        <v>196</v>
      </c>
      <c r="M11" s="423"/>
      <c r="N11" s="423"/>
      <c r="O11" s="423"/>
      <c r="P11" s="423"/>
      <c r="Q11" s="424"/>
      <c r="R11" s="537" t="s">
        <v>4</v>
      </c>
      <c r="S11" s="538"/>
      <c r="T11" s="538"/>
      <c r="U11" s="538"/>
      <c r="V11" s="539"/>
      <c r="W11" s="385"/>
      <c r="X11" s="386"/>
      <c r="Y11" s="386"/>
      <c r="Z11" s="386"/>
      <c r="AA11" s="386"/>
      <c r="AB11" s="386"/>
      <c r="AC11" s="386"/>
      <c r="AD11" s="386"/>
      <c r="AE11" s="386"/>
      <c r="AF11" s="386"/>
      <c r="AG11" s="386"/>
      <c r="AH11" s="386"/>
      <c r="AI11" s="386"/>
      <c r="AJ11" s="386"/>
      <c r="AK11" s="386"/>
      <c r="AL11" s="389"/>
      <c r="AM11" s="488" t="s">
        <v>197</v>
      </c>
      <c r="AN11" s="449"/>
      <c r="AO11" s="449"/>
      <c r="AP11" s="449"/>
      <c r="AQ11" s="449"/>
      <c r="AR11" s="449"/>
      <c r="AS11" s="449"/>
      <c r="AT11" s="450"/>
      <c r="AU11" s="489" t="s">
        <v>58</v>
      </c>
      <c r="AV11" s="490"/>
      <c r="AW11" s="490"/>
      <c r="AX11" s="490"/>
      <c r="AY11" s="455" t="s">
        <v>198</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0</v>
      </c>
      <c r="BW11" s="459"/>
      <c r="BX11" s="459"/>
      <c r="BY11" s="459"/>
      <c r="BZ11" s="459"/>
      <c r="CA11" s="459"/>
      <c r="CB11" s="459"/>
      <c r="CC11" s="460"/>
      <c r="CD11" s="469" t="s">
        <v>201</v>
      </c>
      <c r="CE11" s="470"/>
      <c r="CF11" s="470"/>
      <c r="CG11" s="470"/>
      <c r="CH11" s="470"/>
      <c r="CI11" s="470"/>
      <c r="CJ11" s="470"/>
      <c r="CK11" s="470"/>
      <c r="CL11" s="470"/>
      <c r="CM11" s="470"/>
      <c r="CN11" s="470"/>
      <c r="CO11" s="470"/>
      <c r="CP11" s="470"/>
      <c r="CQ11" s="470"/>
      <c r="CR11" s="470"/>
      <c r="CS11" s="471"/>
      <c r="CT11" s="522" t="s">
        <v>202</v>
      </c>
      <c r="CU11" s="523"/>
      <c r="CV11" s="523"/>
      <c r="CW11" s="523"/>
      <c r="CX11" s="523"/>
      <c r="CY11" s="523"/>
      <c r="CZ11" s="523"/>
      <c r="DA11" s="524"/>
      <c r="DB11" s="522" t="s">
        <v>202</v>
      </c>
      <c r="DC11" s="523"/>
      <c r="DD11" s="523"/>
      <c r="DE11" s="523"/>
      <c r="DF11" s="523"/>
      <c r="DG11" s="523"/>
      <c r="DH11" s="523"/>
      <c r="DI11" s="524"/>
    </row>
    <row r="12" spans="1:119" ht="18.75" customHeight="1" x14ac:dyDescent="0.2">
      <c r="A12" s="2"/>
      <c r="B12" s="412" t="s">
        <v>204</v>
      </c>
      <c r="C12" s="413"/>
      <c r="D12" s="413"/>
      <c r="E12" s="413"/>
      <c r="F12" s="413"/>
      <c r="G12" s="413"/>
      <c r="H12" s="413"/>
      <c r="I12" s="413"/>
      <c r="J12" s="413"/>
      <c r="K12" s="414"/>
      <c r="L12" s="525" t="s">
        <v>205</v>
      </c>
      <c r="M12" s="526"/>
      <c r="N12" s="526"/>
      <c r="O12" s="526"/>
      <c r="P12" s="526"/>
      <c r="Q12" s="527"/>
      <c r="R12" s="528">
        <v>37131</v>
      </c>
      <c r="S12" s="529"/>
      <c r="T12" s="529"/>
      <c r="U12" s="529"/>
      <c r="V12" s="530"/>
      <c r="W12" s="531" t="s">
        <v>9</v>
      </c>
      <c r="X12" s="490"/>
      <c r="Y12" s="490"/>
      <c r="Z12" s="490"/>
      <c r="AA12" s="490"/>
      <c r="AB12" s="532"/>
      <c r="AC12" s="533" t="s">
        <v>207</v>
      </c>
      <c r="AD12" s="534"/>
      <c r="AE12" s="534"/>
      <c r="AF12" s="534"/>
      <c r="AG12" s="535"/>
      <c r="AH12" s="533" t="s">
        <v>209</v>
      </c>
      <c r="AI12" s="534"/>
      <c r="AJ12" s="534"/>
      <c r="AK12" s="534"/>
      <c r="AL12" s="536"/>
      <c r="AM12" s="488" t="s">
        <v>211</v>
      </c>
      <c r="AN12" s="449"/>
      <c r="AO12" s="449"/>
      <c r="AP12" s="449"/>
      <c r="AQ12" s="449"/>
      <c r="AR12" s="449"/>
      <c r="AS12" s="449"/>
      <c r="AT12" s="450"/>
      <c r="AU12" s="489" t="s">
        <v>58</v>
      </c>
      <c r="AV12" s="490"/>
      <c r="AW12" s="490"/>
      <c r="AX12" s="490"/>
      <c r="AY12" s="455" t="s">
        <v>214</v>
      </c>
      <c r="AZ12" s="456"/>
      <c r="BA12" s="456"/>
      <c r="BB12" s="456"/>
      <c r="BC12" s="456"/>
      <c r="BD12" s="456"/>
      <c r="BE12" s="456"/>
      <c r="BF12" s="456"/>
      <c r="BG12" s="456"/>
      <c r="BH12" s="456"/>
      <c r="BI12" s="456"/>
      <c r="BJ12" s="456"/>
      <c r="BK12" s="456"/>
      <c r="BL12" s="456"/>
      <c r="BM12" s="457"/>
      <c r="BN12" s="458">
        <v>199898</v>
      </c>
      <c r="BO12" s="459"/>
      <c r="BP12" s="459"/>
      <c r="BQ12" s="459"/>
      <c r="BR12" s="459"/>
      <c r="BS12" s="459"/>
      <c r="BT12" s="459"/>
      <c r="BU12" s="460"/>
      <c r="BV12" s="458">
        <v>0</v>
      </c>
      <c r="BW12" s="459"/>
      <c r="BX12" s="459"/>
      <c r="BY12" s="459"/>
      <c r="BZ12" s="459"/>
      <c r="CA12" s="459"/>
      <c r="CB12" s="459"/>
      <c r="CC12" s="460"/>
      <c r="CD12" s="469" t="s">
        <v>215</v>
      </c>
      <c r="CE12" s="470"/>
      <c r="CF12" s="470"/>
      <c r="CG12" s="470"/>
      <c r="CH12" s="470"/>
      <c r="CI12" s="470"/>
      <c r="CJ12" s="470"/>
      <c r="CK12" s="470"/>
      <c r="CL12" s="470"/>
      <c r="CM12" s="470"/>
      <c r="CN12" s="470"/>
      <c r="CO12" s="470"/>
      <c r="CP12" s="470"/>
      <c r="CQ12" s="470"/>
      <c r="CR12" s="470"/>
      <c r="CS12" s="471"/>
      <c r="CT12" s="522" t="s">
        <v>202</v>
      </c>
      <c r="CU12" s="523"/>
      <c r="CV12" s="523"/>
      <c r="CW12" s="523"/>
      <c r="CX12" s="523"/>
      <c r="CY12" s="523"/>
      <c r="CZ12" s="523"/>
      <c r="DA12" s="524"/>
      <c r="DB12" s="522" t="s">
        <v>202</v>
      </c>
      <c r="DC12" s="523"/>
      <c r="DD12" s="523"/>
      <c r="DE12" s="523"/>
      <c r="DF12" s="523"/>
      <c r="DG12" s="523"/>
      <c r="DH12" s="523"/>
      <c r="DI12" s="524"/>
    </row>
    <row r="13" spans="1:119" ht="18.75" customHeight="1" x14ac:dyDescent="0.2">
      <c r="A13" s="2"/>
      <c r="B13" s="415"/>
      <c r="C13" s="416"/>
      <c r="D13" s="416"/>
      <c r="E13" s="416"/>
      <c r="F13" s="416"/>
      <c r="G13" s="416"/>
      <c r="H13" s="416"/>
      <c r="I13" s="416"/>
      <c r="J13" s="416"/>
      <c r="K13" s="417"/>
      <c r="L13" s="16"/>
      <c r="M13" s="511" t="s">
        <v>218</v>
      </c>
      <c r="N13" s="512"/>
      <c r="O13" s="512"/>
      <c r="P13" s="512"/>
      <c r="Q13" s="513"/>
      <c r="R13" s="514">
        <v>36791</v>
      </c>
      <c r="S13" s="515"/>
      <c r="T13" s="515"/>
      <c r="U13" s="515"/>
      <c r="V13" s="516"/>
      <c r="W13" s="399" t="s">
        <v>149</v>
      </c>
      <c r="X13" s="341"/>
      <c r="Y13" s="341"/>
      <c r="Z13" s="341"/>
      <c r="AA13" s="341"/>
      <c r="AB13" s="342"/>
      <c r="AC13" s="451">
        <v>347</v>
      </c>
      <c r="AD13" s="452"/>
      <c r="AE13" s="452"/>
      <c r="AF13" s="452"/>
      <c r="AG13" s="453"/>
      <c r="AH13" s="451">
        <v>394</v>
      </c>
      <c r="AI13" s="452"/>
      <c r="AJ13" s="452"/>
      <c r="AK13" s="452"/>
      <c r="AL13" s="454"/>
      <c r="AM13" s="488" t="s">
        <v>220</v>
      </c>
      <c r="AN13" s="449"/>
      <c r="AO13" s="449"/>
      <c r="AP13" s="449"/>
      <c r="AQ13" s="449"/>
      <c r="AR13" s="449"/>
      <c r="AS13" s="449"/>
      <c r="AT13" s="450"/>
      <c r="AU13" s="489" t="s">
        <v>180</v>
      </c>
      <c r="AV13" s="490"/>
      <c r="AW13" s="490"/>
      <c r="AX13" s="490"/>
      <c r="AY13" s="455" t="s">
        <v>222</v>
      </c>
      <c r="AZ13" s="456"/>
      <c r="BA13" s="456"/>
      <c r="BB13" s="456"/>
      <c r="BC13" s="456"/>
      <c r="BD13" s="456"/>
      <c r="BE13" s="456"/>
      <c r="BF13" s="456"/>
      <c r="BG13" s="456"/>
      <c r="BH13" s="456"/>
      <c r="BI13" s="456"/>
      <c r="BJ13" s="456"/>
      <c r="BK13" s="456"/>
      <c r="BL13" s="456"/>
      <c r="BM13" s="457"/>
      <c r="BN13" s="458">
        <v>-173275</v>
      </c>
      <c r="BO13" s="459"/>
      <c r="BP13" s="459"/>
      <c r="BQ13" s="459"/>
      <c r="BR13" s="459"/>
      <c r="BS13" s="459"/>
      <c r="BT13" s="459"/>
      <c r="BU13" s="460"/>
      <c r="BV13" s="458">
        <v>43794</v>
      </c>
      <c r="BW13" s="459"/>
      <c r="BX13" s="459"/>
      <c r="BY13" s="459"/>
      <c r="BZ13" s="459"/>
      <c r="CA13" s="459"/>
      <c r="CB13" s="459"/>
      <c r="CC13" s="460"/>
      <c r="CD13" s="469" t="s">
        <v>223</v>
      </c>
      <c r="CE13" s="470"/>
      <c r="CF13" s="470"/>
      <c r="CG13" s="470"/>
      <c r="CH13" s="470"/>
      <c r="CI13" s="470"/>
      <c r="CJ13" s="470"/>
      <c r="CK13" s="470"/>
      <c r="CL13" s="470"/>
      <c r="CM13" s="470"/>
      <c r="CN13" s="470"/>
      <c r="CO13" s="470"/>
      <c r="CP13" s="470"/>
      <c r="CQ13" s="470"/>
      <c r="CR13" s="470"/>
      <c r="CS13" s="471"/>
      <c r="CT13" s="324">
        <v>12.9</v>
      </c>
      <c r="CU13" s="325"/>
      <c r="CV13" s="325"/>
      <c r="CW13" s="325"/>
      <c r="CX13" s="325"/>
      <c r="CY13" s="325"/>
      <c r="CZ13" s="325"/>
      <c r="DA13" s="326"/>
      <c r="DB13" s="324">
        <v>13.6</v>
      </c>
      <c r="DC13" s="325"/>
      <c r="DD13" s="325"/>
      <c r="DE13" s="325"/>
      <c r="DF13" s="325"/>
      <c r="DG13" s="325"/>
      <c r="DH13" s="325"/>
      <c r="DI13" s="326"/>
    </row>
    <row r="14" spans="1:119" ht="18.75" customHeight="1" x14ac:dyDescent="0.2">
      <c r="A14" s="2"/>
      <c r="B14" s="415"/>
      <c r="C14" s="416"/>
      <c r="D14" s="416"/>
      <c r="E14" s="416"/>
      <c r="F14" s="416"/>
      <c r="G14" s="416"/>
      <c r="H14" s="416"/>
      <c r="I14" s="416"/>
      <c r="J14" s="416"/>
      <c r="K14" s="417"/>
      <c r="L14" s="501" t="s">
        <v>224</v>
      </c>
      <c r="M14" s="520"/>
      <c r="N14" s="520"/>
      <c r="O14" s="520"/>
      <c r="P14" s="520"/>
      <c r="Q14" s="521"/>
      <c r="R14" s="514">
        <v>37319</v>
      </c>
      <c r="S14" s="515"/>
      <c r="T14" s="515"/>
      <c r="U14" s="515"/>
      <c r="V14" s="516"/>
      <c r="W14" s="387"/>
      <c r="X14" s="344"/>
      <c r="Y14" s="344"/>
      <c r="Z14" s="344"/>
      <c r="AA14" s="344"/>
      <c r="AB14" s="345"/>
      <c r="AC14" s="504">
        <v>2.2000000000000002</v>
      </c>
      <c r="AD14" s="505"/>
      <c r="AE14" s="505"/>
      <c r="AF14" s="505"/>
      <c r="AG14" s="506"/>
      <c r="AH14" s="504">
        <v>2.5</v>
      </c>
      <c r="AI14" s="505"/>
      <c r="AJ14" s="505"/>
      <c r="AK14" s="505"/>
      <c r="AL14" s="507"/>
      <c r="AM14" s="488"/>
      <c r="AN14" s="449"/>
      <c r="AO14" s="449"/>
      <c r="AP14" s="449"/>
      <c r="AQ14" s="449"/>
      <c r="AR14" s="449"/>
      <c r="AS14" s="449"/>
      <c r="AT14" s="450"/>
      <c r="AU14" s="489"/>
      <c r="AV14" s="490"/>
      <c r="AW14" s="490"/>
      <c r="AX14" s="490"/>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464" t="s">
        <v>227</v>
      </c>
      <c r="CE14" s="465"/>
      <c r="CF14" s="465"/>
      <c r="CG14" s="465"/>
      <c r="CH14" s="465"/>
      <c r="CI14" s="465"/>
      <c r="CJ14" s="465"/>
      <c r="CK14" s="465"/>
      <c r="CL14" s="465"/>
      <c r="CM14" s="465"/>
      <c r="CN14" s="465"/>
      <c r="CO14" s="465"/>
      <c r="CP14" s="465"/>
      <c r="CQ14" s="465"/>
      <c r="CR14" s="465"/>
      <c r="CS14" s="466"/>
      <c r="CT14" s="508">
        <v>82</v>
      </c>
      <c r="CU14" s="509"/>
      <c r="CV14" s="509"/>
      <c r="CW14" s="509"/>
      <c r="CX14" s="509"/>
      <c r="CY14" s="509"/>
      <c r="CZ14" s="509"/>
      <c r="DA14" s="510"/>
      <c r="DB14" s="508">
        <v>99.1</v>
      </c>
      <c r="DC14" s="509"/>
      <c r="DD14" s="509"/>
      <c r="DE14" s="509"/>
      <c r="DF14" s="509"/>
      <c r="DG14" s="509"/>
      <c r="DH14" s="509"/>
      <c r="DI14" s="510"/>
    </row>
    <row r="15" spans="1:119" ht="18.75" customHeight="1" x14ac:dyDescent="0.2">
      <c r="A15" s="2"/>
      <c r="B15" s="415"/>
      <c r="C15" s="416"/>
      <c r="D15" s="416"/>
      <c r="E15" s="416"/>
      <c r="F15" s="416"/>
      <c r="G15" s="416"/>
      <c r="H15" s="416"/>
      <c r="I15" s="416"/>
      <c r="J15" s="416"/>
      <c r="K15" s="417"/>
      <c r="L15" s="16"/>
      <c r="M15" s="511" t="s">
        <v>218</v>
      </c>
      <c r="N15" s="512"/>
      <c r="O15" s="512"/>
      <c r="P15" s="512"/>
      <c r="Q15" s="513"/>
      <c r="R15" s="514">
        <v>36988</v>
      </c>
      <c r="S15" s="515"/>
      <c r="T15" s="515"/>
      <c r="U15" s="515"/>
      <c r="V15" s="516"/>
      <c r="W15" s="399" t="s">
        <v>6</v>
      </c>
      <c r="X15" s="341"/>
      <c r="Y15" s="341"/>
      <c r="Z15" s="341"/>
      <c r="AA15" s="341"/>
      <c r="AB15" s="342"/>
      <c r="AC15" s="451">
        <v>3321</v>
      </c>
      <c r="AD15" s="452"/>
      <c r="AE15" s="452"/>
      <c r="AF15" s="452"/>
      <c r="AG15" s="453"/>
      <c r="AH15" s="451">
        <v>3341</v>
      </c>
      <c r="AI15" s="452"/>
      <c r="AJ15" s="452"/>
      <c r="AK15" s="452"/>
      <c r="AL15" s="454"/>
      <c r="AM15" s="488"/>
      <c r="AN15" s="449"/>
      <c r="AO15" s="449"/>
      <c r="AP15" s="449"/>
      <c r="AQ15" s="449"/>
      <c r="AR15" s="449"/>
      <c r="AS15" s="449"/>
      <c r="AT15" s="450"/>
      <c r="AU15" s="489"/>
      <c r="AV15" s="490"/>
      <c r="AW15" s="490"/>
      <c r="AX15" s="490"/>
      <c r="AY15" s="461" t="s">
        <v>229</v>
      </c>
      <c r="AZ15" s="462"/>
      <c r="BA15" s="462"/>
      <c r="BB15" s="462"/>
      <c r="BC15" s="462"/>
      <c r="BD15" s="462"/>
      <c r="BE15" s="462"/>
      <c r="BF15" s="462"/>
      <c r="BG15" s="462"/>
      <c r="BH15" s="462"/>
      <c r="BI15" s="462"/>
      <c r="BJ15" s="462"/>
      <c r="BK15" s="462"/>
      <c r="BL15" s="462"/>
      <c r="BM15" s="463"/>
      <c r="BN15" s="445">
        <v>5121007</v>
      </c>
      <c r="BO15" s="446"/>
      <c r="BP15" s="446"/>
      <c r="BQ15" s="446"/>
      <c r="BR15" s="446"/>
      <c r="BS15" s="446"/>
      <c r="BT15" s="446"/>
      <c r="BU15" s="447"/>
      <c r="BV15" s="445">
        <v>4740331</v>
      </c>
      <c r="BW15" s="446"/>
      <c r="BX15" s="446"/>
      <c r="BY15" s="446"/>
      <c r="BZ15" s="446"/>
      <c r="CA15" s="446"/>
      <c r="CB15" s="446"/>
      <c r="CC15" s="447"/>
      <c r="CD15" s="517" t="s">
        <v>216</v>
      </c>
      <c r="CE15" s="518"/>
      <c r="CF15" s="518"/>
      <c r="CG15" s="518"/>
      <c r="CH15" s="518"/>
      <c r="CI15" s="518"/>
      <c r="CJ15" s="518"/>
      <c r="CK15" s="518"/>
      <c r="CL15" s="518"/>
      <c r="CM15" s="518"/>
      <c r="CN15" s="518"/>
      <c r="CO15" s="518"/>
      <c r="CP15" s="518"/>
      <c r="CQ15" s="518"/>
      <c r="CR15" s="518"/>
      <c r="CS15" s="519"/>
      <c r="CT15" s="31"/>
      <c r="CU15" s="34"/>
      <c r="CV15" s="34"/>
      <c r="CW15" s="34"/>
      <c r="CX15" s="34"/>
      <c r="CY15" s="34"/>
      <c r="CZ15" s="34"/>
      <c r="DA15" s="37"/>
      <c r="DB15" s="31"/>
      <c r="DC15" s="34"/>
      <c r="DD15" s="34"/>
      <c r="DE15" s="34"/>
      <c r="DF15" s="34"/>
      <c r="DG15" s="34"/>
      <c r="DH15" s="34"/>
      <c r="DI15" s="37"/>
    </row>
    <row r="16" spans="1:119" ht="18.75" customHeight="1" x14ac:dyDescent="0.2">
      <c r="A16" s="2"/>
      <c r="B16" s="415"/>
      <c r="C16" s="416"/>
      <c r="D16" s="416"/>
      <c r="E16" s="416"/>
      <c r="F16" s="416"/>
      <c r="G16" s="416"/>
      <c r="H16" s="416"/>
      <c r="I16" s="416"/>
      <c r="J16" s="416"/>
      <c r="K16" s="417"/>
      <c r="L16" s="501" t="s">
        <v>45</v>
      </c>
      <c r="M16" s="502"/>
      <c r="N16" s="502"/>
      <c r="O16" s="502"/>
      <c r="P16" s="502"/>
      <c r="Q16" s="503"/>
      <c r="R16" s="498" t="s">
        <v>4</v>
      </c>
      <c r="S16" s="499"/>
      <c r="T16" s="499"/>
      <c r="U16" s="499"/>
      <c r="V16" s="500"/>
      <c r="W16" s="387"/>
      <c r="X16" s="344"/>
      <c r="Y16" s="344"/>
      <c r="Z16" s="344"/>
      <c r="AA16" s="344"/>
      <c r="AB16" s="345"/>
      <c r="AC16" s="504">
        <v>21.3</v>
      </c>
      <c r="AD16" s="505"/>
      <c r="AE16" s="505"/>
      <c r="AF16" s="505"/>
      <c r="AG16" s="506"/>
      <c r="AH16" s="504">
        <v>21.6</v>
      </c>
      <c r="AI16" s="505"/>
      <c r="AJ16" s="505"/>
      <c r="AK16" s="505"/>
      <c r="AL16" s="507"/>
      <c r="AM16" s="488"/>
      <c r="AN16" s="449"/>
      <c r="AO16" s="449"/>
      <c r="AP16" s="449"/>
      <c r="AQ16" s="449"/>
      <c r="AR16" s="449"/>
      <c r="AS16" s="449"/>
      <c r="AT16" s="450"/>
      <c r="AU16" s="489"/>
      <c r="AV16" s="490"/>
      <c r="AW16" s="490"/>
      <c r="AX16" s="490"/>
      <c r="AY16" s="455" t="s">
        <v>107</v>
      </c>
      <c r="AZ16" s="456"/>
      <c r="BA16" s="456"/>
      <c r="BB16" s="456"/>
      <c r="BC16" s="456"/>
      <c r="BD16" s="456"/>
      <c r="BE16" s="456"/>
      <c r="BF16" s="456"/>
      <c r="BG16" s="456"/>
      <c r="BH16" s="456"/>
      <c r="BI16" s="456"/>
      <c r="BJ16" s="456"/>
      <c r="BK16" s="456"/>
      <c r="BL16" s="456"/>
      <c r="BM16" s="457"/>
      <c r="BN16" s="458">
        <v>6768599</v>
      </c>
      <c r="BO16" s="459"/>
      <c r="BP16" s="459"/>
      <c r="BQ16" s="459"/>
      <c r="BR16" s="459"/>
      <c r="BS16" s="459"/>
      <c r="BT16" s="459"/>
      <c r="BU16" s="460"/>
      <c r="BV16" s="458">
        <v>6388379</v>
      </c>
      <c r="BW16" s="459"/>
      <c r="BX16" s="459"/>
      <c r="BY16" s="459"/>
      <c r="BZ16" s="459"/>
      <c r="CA16" s="459"/>
      <c r="CB16" s="459"/>
      <c r="CC16" s="460"/>
      <c r="CD16" s="24"/>
      <c r="CE16" s="322"/>
      <c r="CF16" s="322"/>
      <c r="CG16" s="322"/>
      <c r="CH16" s="322"/>
      <c r="CI16" s="322"/>
      <c r="CJ16" s="322"/>
      <c r="CK16" s="322"/>
      <c r="CL16" s="322"/>
      <c r="CM16" s="322"/>
      <c r="CN16" s="322"/>
      <c r="CO16" s="322"/>
      <c r="CP16" s="322"/>
      <c r="CQ16" s="322"/>
      <c r="CR16" s="322"/>
      <c r="CS16" s="323"/>
      <c r="CT16" s="324"/>
      <c r="CU16" s="325"/>
      <c r="CV16" s="325"/>
      <c r="CW16" s="325"/>
      <c r="CX16" s="325"/>
      <c r="CY16" s="325"/>
      <c r="CZ16" s="325"/>
      <c r="DA16" s="326"/>
      <c r="DB16" s="324"/>
      <c r="DC16" s="325"/>
      <c r="DD16" s="325"/>
      <c r="DE16" s="325"/>
      <c r="DF16" s="325"/>
      <c r="DG16" s="325"/>
      <c r="DH16" s="325"/>
      <c r="DI16" s="326"/>
    </row>
    <row r="17" spans="1:113" ht="18.75" customHeight="1" x14ac:dyDescent="0.2">
      <c r="A17" s="2"/>
      <c r="B17" s="418"/>
      <c r="C17" s="419"/>
      <c r="D17" s="419"/>
      <c r="E17" s="419"/>
      <c r="F17" s="419"/>
      <c r="G17" s="419"/>
      <c r="H17" s="419"/>
      <c r="I17" s="419"/>
      <c r="J17" s="419"/>
      <c r="K17" s="420"/>
      <c r="L17" s="17"/>
      <c r="M17" s="495" t="s">
        <v>100</v>
      </c>
      <c r="N17" s="496"/>
      <c r="O17" s="496"/>
      <c r="P17" s="496"/>
      <c r="Q17" s="497"/>
      <c r="R17" s="498" t="s">
        <v>4</v>
      </c>
      <c r="S17" s="499"/>
      <c r="T17" s="499"/>
      <c r="U17" s="499"/>
      <c r="V17" s="500"/>
      <c r="W17" s="399" t="s">
        <v>94</v>
      </c>
      <c r="X17" s="341"/>
      <c r="Y17" s="341"/>
      <c r="Z17" s="341"/>
      <c r="AA17" s="341"/>
      <c r="AB17" s="342"/>
      <c r="AC17" s="451">
        <v>11925</v>
      </c>
      <c r="AD17" s="452"/>
      <c r="AE17" s="452"/>
      <c r="AF17" s="452"/>
      <c r="AG17" s="453"/>
      <c r="AH17" s="451">
        <v>11722</v>
      </c>
      <c r="AI17" s="452"/>
      <c r="AJ17" s="452"/>
      <c r="AK17" s="452"/>
      <c r="AL17" s="454"/>
      <c r="AM17" s="488"/>
      <c r="AN17" s="449"/>
      <c r="AO17" s="449"/>
      <c r="AP17" s="449"/>
      <c r="AQ17" s="449"/>
      <c r="AR17" s="449"/>
      <c r="AS17" s="449"/>
      <c r="AT17" s="450"/>
      <c r="AU17" s="489"/>
      <c r="AV17" s="490"/>
      <c r="AW17" s="490"/>
      <c r="AX17" s="490"/>
      <c r="AY17" s="455" t="s">
        <v>230</v>
      </c>
      <c r="AZ17" s="456"/>
      <c r="BA17" s="456"/>
      <c r="BB17" s="456"/>
      <c r="BC17" s="456"/>
      <c r="BD17" s="456"/>
      <c r="BE17" s="456"/>
      <c r="BF17" s="456"/>
      <c r="BG17" s="456"/>
      <c r="BH17" s="456"/>
      <c r="BI17" s="456"/>
      <c r="BJ17" s="456"/>
      <c r="BK17" s="456"/>
      <c r="BL17" s="456"/>
      <c r="BM17" s="457"/>
      <c r="BN17" s="458">
        <v>6586770</v>
      </c>
      <c r="BO17" s="459"/>
      <c r="BP17" s="459"/>
      <c r="BQ17" s="459"/>
      <c r="BR17" s="459"/>
      <c r="BS17" s="459"/>
      <c r="BT17" s="459"/>
      <c r="BU17" s="460"/>
      <c r="BV17" s="458">
        <v>6126110</v>
      </c>
      <c r="BW17" s="459"/>
      <c r="BX17" s="459"/>
      <c r="BY17" s="459"/>
      <c r="BZ17" s="459"/>
      <c r="CA17" s="459"/>
      <c r="CB17" s="459"/>
      <c r="CC17" s="460"/>
      <c r="CD17" s="24"/>
      <c r="CE17" s="322"/>
      <c r="CF17" s="322"/>
      <c r="CG17" s="322"/>
      <c r="CH17" s="322"/>
      <c r="CI17" s="322"/>
      <c r="CJ17" s="322"/>
      <c r="CK17" s="322"/>
      <c r="CL17" s="322"/>
      <c r="CM17" s="322"/>
      <c r="CN17" s="322"/>
      <c r="CO17" s="322"/>
      <c r="CP17" s="322"/>
      <c r="CQ17" s="322"/>
      <c r="CR17" s="322"/>
      <c r="CS17" s="323"/>
      <c r="CT17" s="324"/>
      <c r="CU17" s="325"/>
      <c r="CV17" s="325"/>
      <c r="CW17" s="325"/>
      <c r="CX17" s="325"/>
      <c r="CY17" s="325"/>
      <c r="CZ17" s="325"/>
      <c r="DA17" s="326"/>
      <c r="DB17" s="324"/>
      <c r="DC17" s="325"/>
      <c r="DD17" s="325"/>
      <c r="DE17" s="325"/>
      <c r="DF17" s="325"/>
      <c r="DG17" s="325"/>
      <c r="DH17" s="325"/>
      <c r="DI17" s="326"/>
    </row>
    <row r="18" spans="1:113" ht="18.75" customHeight="1" x14ac:dyDescent="0.2">
      <c r="A18" s="2"/>
      <c r="B18" s="475" t="s">
        <v>231</v>
      </c>
      <c r="C18" s="411"/>
      <c r="D18" s="411"/>
      <c r="E18" s="476"/>
      <c r="F18" s="476"/>
      <c r="G18" s="476"/>
      <c r="H18" s="476"/>
      <c r="I18" s="476"/>
      <c r="J18" s="476"/>
      <c r="K18" s="476"/>
      <c r="L18" s="491">
        <v>25.68</v>
      </c>
      <c r="M18" s="491"/>
      <c r="N18" s="491"/>
      <c r="O18" s="491"/>
      <c r="P18" s="491"/>
      <c r="Q18" s="491"/>
      <c r="R18" s="492"/>
      <c r="S18" s="492"/>
      <c r="T18" s="492"/>
      <c r="U18" s="492"/>
      <c r="V18" s="493"/>
      <c r="W18" s="338"/>
      <c r="X18" s="339"/>
      <c r="Y18" s="339"/>
      <c r="Z18" s="339"/>
      <c r="AA18" s="339"/>
      <c r="AB18" s="394"/>
      <c r="AC18" s="431">
        <v>76.5</v>
      </c>
      <c r="AD18" s="432"/>
      <c r="AE18" s="432"/>
      <c r="AF18" s="432"/>
      <c r="AG18" s="494"/>
      <c r="AH18" s="431">
        <v>75.8</v>
      </c>
      <c r="AI18" s="432"/>
      <c r="AJ18" s="432"/>
      <c r="AK18" s="432"/>
      <c r="AL18" s="433"/>
      <c r="AM18" s="488"/>
      <c r="AN18" s="449"/>
      <c r="AO18" s="449"/>
      <c r="AP18" s="449"/>
      <c r="AQ18" s="449"/>
      <c r="AR18" s="449"/>
      <c r="AS18" s="449"/>
      <c r="AT18" s="450"/>
      <c r="AU18" s="489"/>
      <c r="AV18" s="490"/>
      <c r="AW18" s="490"/>
      <c r="AX18" s="490"/>
      <c r="AY18" s="455" t="s">
        <v>233</v>
      </c>
      <c r="AZ18" s="456"/>
      <c r="BA18" s="456"/>
      <c r="BB18" s="456"/>
      <c r="BC18" s="456"/>
      <c r="BD18" s="456"/>
      <c r="BE18" s="456"/>
      <c r="BF18" s="456"/>
      <c r="BG18" s="456"/>
      <c r="BH18" s="456"/>
      <c r="BI18" s="456"/>
      <c r="BJ18" s="456"/>
      <c r="BK18" s="456"/>
      <c r="BL18" s="456"/>
      <c r="BM18" s="457"/>
      <c r="BN18" s="458">
        <v>8719986</v>
      </c>
      <c r="BO18" s="459"/>
      <c r="BP18" s="459"/>
      <c r="BQ18" s="459"/>
      <c r="BR18" s="459"/>
      <c r="BS18" s="459"/>
      <c r="BT18" s="459"/>
      <c r="BU18" s="460"/>
      <c r="BV18" s="458">
        <v>8510941</v>
      </c>
      <c r="BW18" s="459"/>
      <c r="BX18" s="459"/>
      <c r="BY18" s="459"/>
      <c r="BZ18" s="459"/>
      <c r="CA18" s="459"/>
      <c r="CB18" s="459"/>
      <c r="CC18" s="460"/>
      <c r="CD18" s="24"/>
      <c r="CE18" s="322"/>
      <c r="CF18" s="322"/>
      <c r="CG18" s="322"/>
      <c r="CH18" s="322"/>
      <c r="CI18" s="322"/>
      <c r="CJ18" s="322"/>
      <c r="CK18" s="322"/>
      <c r="CL18" s="322"/>
      <c r="CM18" s="322"/>
      <c r="CN18" s="322"/>
      <c r="CO18" s="322"/>
      <c r="CP18" s="322"/>
      <c r="CQ18" s="322"/>
      <c r="CR18" s="322"/>
      <c r="CS18" s="323"/>
      <c r="CT18" s="324"/>
      <c r="CU18" s="325"/>
      <c r="CV18" s="325"/>
      <c r="CW18" s="325"/>
      <c r="CX18" s="325"/>
      <c r="CY18" s="325"/>
      <c r="CZ18" s="325"/>
      <c r="DA18" s="326"/>
      <c r="DB18" s="324"/>
      <c r="DC18" s="325"/>
      <c r="DD18" s="325"/>
      <c r="DE18" s="325"/>
      <c r="DF18" s="325"/>
      <c r="DG18" s="325"/>
      <c r="DH18" s="325"/>
      <c r="DI18" s="326"/>
    </row>
    <row r="19" spans="1:113" ht="18.75" customHeight="1" x14ac:dyDescent="0.2">
      <c r="A19" s="2"/>
      <c r="B19" s="475" t="s">
        <v>65</v>
      </c>
      <c r="C19" s="411"/>
      <c r="D19" s="411"/>
      <c r="E19" s="476"/>
      <c r="F19" s="476"/>
      <c r="G19" s="476"/>
      <c r="H19" s="476"/>
      <c r="I19" s="476"/>
      <c r="J19" s="476"/>
      <c r="K19" s="476"/>
      <c r="L19" s="477">
        <v>1410</v>
      </c>
      <c r="M19" s="477"/>
      <c r="N19" s="477"/>
      <c r="O19" s="477"/>
      <c r="P19" s="477"/>
      <c r="Q19" s="477"/>
      <c r="R19" s="478"/>
      <c r="S19" s="478"/>
      <c r="T19" s="478"/>
      <c r="U19" s="478"/>
      <c r="V19" s="479"/>
      <c r="W19" s="336"/>
      <c r="X19" s="337"/>
      <c r="Y19" s="337"/>
      <c r="Z19" s="337"/>
      <c r="AA19" s="337"/>
      <c r="AB19" s="337"/>
      <c r="AC19" s="486"/>
      <c r="AD19" s="486"/>
      <c r="AE19" s="486"/>
      <c r="AF19" s="486"/>
      <c r="AG19" s="486"/>
      <c r="AH19" s="486"/>
      <c r="AI19" s="486"/>
      <c r="AJ19" s="486"/>
      <c r="AK19" s="486"/>
      <c r="AL19" s="487"/>
      <c r="AM19" s="488"/>
      <c r="AN19" s="449"/>
      <c r="AO19" s="449"/>
      <c r="AP19" s="449"/>
      <c r="AQ19" s="449"/>
      <c r="AR19" s="449"/>
      <c r="AS19" s="449"/>
      <c r="AT19" s="450"/>
      <c r="AU19" s="489"/>
      <c r="AV19" s="490"/>
      <c r="AW19" s="490"/>
      <c r="AX19" s="490"/>
      <c r="AY19" s="455" t="s">
        <v>235</v>
      </c>
      <c r="AZ19" s="456"/>
      <c r="BA19" s="456"/>
      <c r="BB19" s="456"/>
      <c r="BC19" s="456"/>
      <c r="BD19" s="456"/>
      <c r="BE19" s="456"/>
      <c r="BF19" s="456"/>
      <c r="BG19" s="456"/>
      <c r="BH19" s="456"/>
      <c r="BI19" s="456"/>
      <c r="BJ19" s="456"/>
      <c r="BK19" s="456"/>
      <c r="BL19" s="456"/>
      <c r="BM19" s="457"/>
      <c r="BN19" s="458">
        <v>9807065</v>
      </c>
      <c r="BO19" s="459"/>
      <c r="BP19" s="459"/>
      <c r="BQ19" s="459"/>
      <c r="BR19" s="459"/>
      <c r="BS19" s="459"/>
      <c r="BT19" s="459"/>
      <c r="BU19" s="460"/>
      <c r="BV19" s="458">
        <v>9554271</v>
      </c>
      <c r="BW19" s="459"/>
      <c r="BX19" s="459"/>
      <c r="BY19" s="459"/>
      <c r="BZ19" s="459"/>
      <c r="CA19" s="459"/>
      <c r="CB19" s="459"/>
      <c r="CC19" s="460"/>
      <c r="CD19" s="24"/>
      <c r="CE19" s="322"/>
      <c r="CF19" s="322"/>
      <c r="CG19" s="322"/>
      <c r="CH19" s="322"/>
      <c r="CI19" s="322"/>
      <c r="CJ19" s="322"/>
      <c r="CK19" s="322"/>
      <c r="CL19" s="322"/>
      <c r="CM19" s="322"/>
      <c r="CN19" s="322"/>
      <c r="CO19" s="322"/>
      <c r="CP19" s="322"/>
      <c r="CQ19" s="322"/>
      <c r="CR19" s="322"/>
      <c r="CS19" s="323"/>
      <c r="CT19" s="324"/>
      <c r="CU19" s="325"/>
      <c r="CV19" s="325"/>
      <c r="CW19" s="325"/>
      <c r="CX19" s="325"/>
      <c r="CY19" s="325"/>
      <c r="CZ19" s="325"/>
      <c r="DA19" s="326"/>
      <c r="DB19" s="324"/>
      <c r="DC19" s="325"/>
      <c r="DD19" s="325"/>
      <c r="DE19" s="325"/>
      <c r="DF19" s="325"/>
      <c r="DG19" s="325"/>
      <c r="DH19" s="325"/>
      <c r="DI19" s="326"/>
    </row>
    <row r="20" spans="1:113" ht="18.75" customHeight="1" x14ac:dyDescent="0.2">
      <c r="A20" s="2"/>
      <c r="B20" s="475" t="s">
        <v>239</v>
      </c>
      <c r="C20" s="411"/>
      <c r="D20" s="411"/>
      <c r="E20" s="476"/>
      <c r="F20" s="476"/>
      <c r="G20" s="476"/>
      <c r="H20" s="476"/>
      <c r="I20" s="476"/>
      <c r="J20" s="476"/>
      <c r="K20" s="476"/>
      <c r="L20" s="477">
        <v>13530</v>
      </c>
      <c r="M20" s="477"/>
      <c r="N20" s="477"/>
      <c r="O20" s="477"/>
      <c r="P20" s="477"/>
      <c r="Q20" s="477"/>
      <c r="R20" s="478"/>
      <c r="S20" s="478"/>
      <c r="T20" s="478"/>
      <c r="U20" s="478"/>
      <c r="V20" s="479"/>
      <c r="W20" s="338"/>
      <c r="X20" s="339"/>
      <c r="Y20" s="339"/>
      <c r="Z20" s="339"/>
      <c r="AA20" s="339"/>
      <c r="AB20" s="339"/>
      <c r="AC20" s="480"/>
      <c r="AD20" s="480"/>
      <c r="AE20" s="480"/>
      <c r="AF20" s="480"/>
      <c r="AG20" s="480"/>
      <c r="AH20" s="480"/>
      <c r="AI20" s="480"/>
      <c r="AJ20" s="480"/>
      <c r="AK20" s="480"/>
      <c r="AL20" s="481"/>
      <c r="AM20" s="482"/>
      <c r="AN20" s="423"/>
      <c r="AO20" s="423"/>
      <c r="AP20" s="423"/>
      <c r="AQ20" s="423"/>
      <c r="AR20" s="423"/>
      <c r="AS20" s="423"/>
      <c r="AT20" s="424"/>
      <c r="AU20" s="483"/>
      <c r="AV20" s="484"/>
      <c r="AW20" s="484"/>
      <c r="AX20" s="485"/>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24"/>
      <c r="CE20" s="322"/>
      <c r="CF20" s="322"/>
      <c r="CG20" s="322"/>
      <c r="CH20" s="322"/>
      <c r="CI20" s="322"/>
      <c r="CJ20" s="322"/>
      <c r="CK20" s="322"/>
      <c r="CL20" s="322"/>
      <c r="CM20" s="322"/>
      <c r="CN20" s="322"/>
      <c r="CO20" s="322"/>
      <c r="CP20" s="322"/>
      <c r="CQ20" s="322"/>
      <c r="CR20" s="322"/>
      <c r="CS20" s="323"/>
      <c r="CT20" s="324"/>
      <c r="CU20" s="325"/>
      <c r="CV20" s="325"/>
      <c r="CW20" s="325"/>
      <c r="CX20" s="325"/>
      <c r="CY20" s="325"/>
      <c r="CZ20" s="325"/>
      <c r="DA20" s="326"/>
      <c r="DB20" s="324"/>
      <c r="DC20" s="325"/>
      <c r="DD20" s="325"/>
      <c r="DE20" s="325"/>
      <c r="DF20" s="325"/>
      <c r="DG20" s="325"/>
      <c r="DH20" s="325"/>
      <c r="DI20" s="326"/>
    </row>
    <row r="21" spans="1:113" ht="18.75" customHeight="1" x14ac:dyDescent="0.2">
      <c r="A21" s="2"/>
      <c r="B21" s="472" t="s">
        <v>240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24"/>
      <c r="CE21" s="322"/>
      <c r="CF21" s="322"/>
      <c r="CG21" s="322"/>
      <c r="CH21" s="322"/>
      <c r="CI21" s="322"/>
      <c r="CJ21" s="322"/>
      <c r="CK21" s="322"/>
      <c r="CL21" s="322"/>
      <c r="CM21" s="322"/>
      <c r="CN21" s="322"/>
      <c r="CO21" s="322"/>
      <c r="CP21" s="322"/>
      <c r="CQ21" s="322"/>
      <c r="CR21" s="322"/>
      <c r="CS21" s="323"/>
      <c r="CT21" s="324"/>
      <c r="CU21" s="325"/>
      <c r="CV21" s="325"/>
      <c r="CW21" s="325"/>
      <c r="CX21" s="325"/>
      <c r="CY21" s="325"/>
      <c r="CZ21" s="325"/>
      <c r="DA21" s="326"/>
      <c r="DB21" s="324"/>
      <c r="DC21" s="325"/>
      <c r="DD21" s="325"/>
      <c r="DE21" s="325"/>
      <c r="DF21" s="325"/>
      <c r="DG21" s="325"/>
      <c r="DH21" s="325"/>
      <c r="DI21" s="326"/>
    </row>
    <row r="22" spans="1:113" ht="18.75" customHeight="1" x14ac:dyDescent="0.2">
      <c r="A22" s="2"/>
      <c r="B22" s="440" t="s">
        <v>241</v>
      </c>
      <c r="C22" s="361"/>
      <c r="D22" s="362"/>
      <c r="E22" s="340" t="s">
        <v>9</v>
      </c>
      <c r="F22" s="341"/>
      <c r="G22" s="341"/>
      <c r="H22" s="341"/>
      <c r="I22" s="341"/>
      <c r="J22" s="341"/>
      <c r="K22" s="342"/>
      <c r="L22" s="340" t="s">
        <v>243</v>
      </c>
      <c r="M22" s="341"/>
      <c r="N22" s="341"/>
      <c r="O22" s="341"/>
      <c r="P22" s="342"/>
      <c r="Q22" s="346" t="s">
        <v>245</v>
      </c>
      <c r="R22" s="347"/>
      <c r="S22" s="347"/>
      <c r="T22" s="347"/>
      <c r="U22" s="347"/>
      <c r="V22" s="348"/>
      <c r="W22" s="360" t="s">
        <v>246</v>
      </c>
      <c r="X22" s="361"/>
      <c r="Y22" s="362"/>
      <c r="Z22" s="340" t="s">
        <v>9</v>
      </c>
      <c r="AA22" s="341"/>
      <c r="AB22" s="341"/>
      <c r="AC22" s="341"/>
      <c r="AD22" s="341"/>
      <c r="AE22" s="341"/>
      <c r="AF22" s="341"/>
      <c r="AG22" s="342"/>
      <c r="AH22" s="352" t="s">
        <v>186</v>
      </c>
      <c r="AI22" s="341"/>
      <c r="AJ22" s="341"/>
      <c r="AK22" s="341"/>
      <c r="AL22" s="342"/>
      <c r="AM22" s="352" t="s">
        <v>247</v>
      </c>
      <c r="AN22" s="353"/>
      <c r="AO22" s="353"/>
      <c r="AP22" s="353"/>
      <c r="AQ22" s="353"/>
      <c r="AR22" s="354"/>
      <c r="AS22" s="346" t="s">
        <v>245</v>
      </c>
      <c r="AT22" s="347"/>
      <c r="AU22" s="347"/>
      <c r="AV22" s="347"/>
      <c r="AW22" s="347"/>
      <c r="AX22" s="358"/>
      <c r="AY22" s="434"/>
      <c r="AZ22" s="435"/>
      <c r="BA22" s="435"/>
      <c r="BB22" s="435"/>
      <c r="BC22" s="435"/>
      <c r="BD22" s="435"/>
      <c r="BE22" s="435"/>
      <c r="BF22" s="435"/>
      <c r="BG22" s="435"/>
      <c r="BH22" s="435"/>
      <c r="BI22" s="435"/>
      <c r="BJ22" s="435"/>
      <c r="BK22" s="435"/>
      <c r="BL22" s="435"/>
      <c r="BM22" s="436"/>
      <c r="BN22" s="437"/>
      <c r="BO22" s="438"/>
      <c r="BP22" s="438"/>
      <c r="BQ22" s="438"/>
      <c r="BR22" s="438"/>
      <c r="BS22" s="438"/>
      <c r="BT22" s="438"/>
      <c r="BU22" s="439"/>
      <c r="BV22" s="437"/>
      <c r="BW22" s="438"/>
      <c r="BX22" s="438"/>
      <c r="BY22" s="438"/>
      <c r="BZ22" s="438"/>
      <c r="CA22" s="438"/>
      <c r="CB22" s="438"/>
      <c r="CC22" s="439"/>
      <c r="CD22" s="24"/>
      <c r="CE22" s="322"/>
      <c r="CF22" s="322"/>
      <c r="CG22" s="322"/>
      <c r="CH22" s="322"/>
      <c r="CI22" s="322"/>
      <c r="CJ22" s="322"/>
      <c r="CK22" s="322"/>
      <c r="CL22" s="322"/>
      <c r="CM22" s="322"/>
      <c r="CN22" s="322"/>
      <c r="CO22" s="322"/>
      <c r="CP22" s="322"/>
      <c r="CQ22" s="322"/>
      <c r="CR22" s="322"/>
      <c r="CS22" s="323"/>
      <c r="CT22" s="324"/>
      <c r="CU22" s="325"/>
      <c r="CV22" s="325"/>
      <c r="CW22" s="325"/>
      <c r="CX22" s="325"/>
      <c r="CY22" s="325"/>
      <c r="CZ22" s="325"/>
      <c r="DA22" s="326"/>
      <c r="DB22" s="324"/>
      <c r="DC22" s="325"/>
      <c r="DD22" s="325"/>
      <c r="DE22" s="325"/>
      <c r="DF22" s="325"/>
      <c r="DG22" s="325"/>
      <c r="DH22" s="325"/>
      <c r="DI22" s="326"/>
    </row>
    <row r="23" spans="1:113" ht="18.75" customHeight="1" x14ac:dyDescent="0.2">
      <c r="A23" s="2"/>
      <c r="B23" s="441"/>
      <c r="C23" s="364"/>
      <c r="D23" s="365"/>
      <c r="E23" s="343"/>
      <c r="F23" s="344"/>
      <c r="G23" s="344"/>
      <c r="H23" s="344"/>
      <c r="I23" s="344"/>
      <c r="J23" s="344"/>
      <c r="K23" s="345"/>
      <c r="L23" s="343"/>
      <c r="M23" s="344"/>
      <c r="N23" s="344"/>
      <c r="O23" s="344"/>
      <c r="P23" s="345"/>
      <c r="Q23" s="349"/>
      <c r="R23" s="350"/>
      <c r="S23" s="350"/>
      <c r="T23" s="350"/>
      <c r="U23" s="350"/>
      <c r="V23" s="351"/>
      <c r="W23" s="363"/>
      <c r="X23" s="364"/>
      <c r="Y23" s="365"/>
      <c r="Z23" s="343"/>
      <c r="AA23" s="344"/>
      <c r="AB23" s="344"/>
      <c r="AC23" s="344"/>
      <c r="AD23" s="344"/>
      <c r="AE23" s="344"/>
      <c r="AF23" s="344"/>
      <c r="AG23" s="345"/>
      <c r="AH23" s="343"/>
      <c r="AI23" s="344"/>
      <c r="AJ23" s="344"/>
      <c r="AK23" s="344"/>
      <c r="AL23" s="345"/>
      <c r="AM23" s="355"/>
      <c r="AN23" s="356"/>
      <c r="AO23" s="356"/>
      <c r="AP23" s="356"/>
      <c r="AQ23" s="356"/>
      <c r="AR23" s="357"/>
      <c r="AS23" s="349"/>
      <c r="AT23" s="350"/>
      <c r="AU23" s="350"/>
      <c r="AV23" s="350"/>
      <c r="AW23" s="350"/>
      <c r="AX23" s="359"/>
      <c r="AY23" s="461" t="s">
        <v>249</v>
      </c>
      <c r="AZ23" s="462"/>
      <c r="BA23" s="462"/>
      <c r="BB23" s="462"/>
      <c r="BC23" s="462"/>
      <c r="BD23" s="462"/>
      <c r="BE23" s="462"/>
      <c r="BF23" s="462"/>
      <c r="BG23" s="462"/>
      <c r="BH23" s="462"/>
      <c r="BI23" s="462"/>
      <c r="BJ23" s="462"/>
      <c r="BK23" s="462"/>
      <c r="BL23" s="462"/>
      <c r="BM23" s="463"/>
      <c r="BN23" s="458">
        <v>15016352</v>
      </c>
      <c r="BO23" s="459"/>
      <c r="BP23" s="459"/>
      <c r="BQ23" s="459"/>
      <c r="BR23" s="459"/>
      <c r="BS23" s="459"/>
      <c r="BT23" s="459"/>
      <c r="BU23" s="460"/>
      <c r="BV23" s="458">
        <v>15374950</v>
      </c>
      <c r="BW23" s="459"/>
      <c r="BX23" s="459"/>
      <c r="BY23" s="459"/>
      <c r="BZ23" s="459"/>
      <c r="CA23" s="459"/>
      <c r="CB23" s="459"/>
      <c r="CC23" s="460"/>
      <c r="CD23" s="24"/>
      <c r="CE23" s="322"/>
      <c r="CF23" s="322"/>
      <c r="CG23" s="322"/>
      <c r="CH23" s="322"/>
      <c r="CI23" s="322"/>
      <c r="CJ23" s="322"/>
      <c r="CK23" s="322"/>
      <c r="CL23" s="322"/>
      <c r="CM23" s="322"/>
      <c r="CN23" s="322"/>
      <c r="CO23" s="322"/>
      <c r="CP23" s="322"/>
      <c r="CQ23" s="322"/>
      <c r="CR23" s="322"/>
      <c r="CS23" s="323"/>
      <c r="CT23" s="324"/>
      <c r="CU23" s="325"/>
      <c r="CV23" s="325"/>
      <c r="CW23" s="325"/>
      <c r="CX23" s="325"/>
      <c r="CY23" s="325"/>
      <c r="CZ23" s="325"/>
      <c r="DA23" s="326"/>
      <c r="DB23" s="324"/>
      <c r="DC23" s="325"/>
      <c r="DD23" s="325"/>
      <c r="DE23" s="325"/>
      <c r="DF23" s="325"/>
      <c r="DG23" s="325"/>
      <c r="DH23" s="325"/>
      <c r="DI23" s="326"/>
    </row>
    <row r="24" spans="1:113" ht="18.75" customHeight="1" x14ac:dyDescent="0.2">
      <c r="A24" s="2"/>
      <c r="B24" s="441"/>
      <c r="C24" s="364"/>
      <c r="D24" s="365"/>
      <c r="E24" s="448" t="s">
        <v>253</v>
      </c>
      <c r="F24" s="449"/>
      <c r="G24" s="449"/>
      <c r="H24" s="449"/>
      <c r="I24" s="449"/>
      <c r="J24" s="449"/>
      <c r="K24" s="450"/>
      <c r="L24" s="451">
        <v>1</v>
      </c>
      <c r="M24" s="452"/>
      <c r="N24" s="452"/>
      <c r="O24" s="452"/>
      <c r="P24" s="453"/>
      <c r="Q24" s="451">
        <v>8250</v>
      </c>
      <c r="R24" s="452"/>
      <c r="S24" s="452"/>
      <c r="T24" s="452"/>
      <c r="U24" s="452"/>
      <c r="V24" s="453"/>
      <c r="W24" s="363"/>
      <c r="X24" s="364"/>
      <c r="Y24" s="365"/>
      <c r="Z24" s="448" t="s">
        <v>254</v>
      </c>
      <c r="AA24" s="449"/>
      <c r="AB24" s="449"/>
      <c r="AC24" s="449"/>
      <c r="AD24" s="449"/>
      <c r="AE24" s="449"/>
      <c r="AF24" s="449"/>
      <c r="AG24" s="450"/>
      <c r="AH24" s="451">
        <v>299</v>
      </c>
      <c r="AI24" s="452"/>
      <c r="AJ24" s="452"/>
      <c r="AK24" s="452"/>
      <c r="AL24" s="453"/>
      <c r="AM24" s="451">
        <v>932581</v>
      </c>
      <c r="AN24" s="452"/>
      <c r="AO24" s="452"/>
      <c r="AP24" s="452"/>
      <c r="AQ24" s="452"/>
      <c r="AR24" s="453"/>
      <c r="AS24" s="451">
        <v>3119</v>
      </c>
      <c r="AT24" s="452"/>
      <c r="AU24" s="452"/>
      <c r="AV24" s="452"/>
      <c r="AW24" s="452"/>
      <c r="AX24" s="454"/>
      <c r="AY24" s="434" t="s">
        <v>255</v>
      </c>
      <c r="AZ24" s="435"/>
      <c r="BA24" s="435"/>
      <c r="BB24" s="435"/>
      <c r="BC24" s="435"/>
      <c r="BD24" s="435"/>
      <c r="BE24" s="435"/>
      <c r="BF24" s="435"/>
      <c r="BG24" s="435"/>
      <c r="BH24" s="435"/>
      <c r="BI24" s="435"/>
      <c r="BJ24" s="435"/>
      <c r="BK24" s="435"/>
      <c r="BL24" s="435"/>
      <c r="BM24" s="436"/>
      <c r="BN24" s="458">
        <v>11683777</v>
      </c>
      <c r="BO24" s="459"/>
      <c r="BP24" s="459"/>
      <c r="BQ24" s="459"/>
      <c r="BR24" s="459"/>
      <c r="BS24" s="459"/>
      <c r="BT24" s="459"/>
      <c r="BU24" s="460"/>
      <c r="BV24" s="458">
        <v>11895129</v>
      </c>
      <c r="BW24" s="459"/>
      <c r="BX24" s="459"/>
      <c r="BY24" s="459"/>
      <c r="BZ24" s="459"/>
      <c r="CA24" s="459"/>
      <c r="CB24" s="459"/>
      <c r="CC24" s="460"/>
      <c r="CD24" s="24"/>
      <c r="CE24" s="322"/>
      <c r="CF24" s="322"/>
      <c r="CG24" s="322"/>
      <c r="CH24" s="322"/>
      <c r="CI24" s="322"/>
      <c r="CJ24" s="322"/>
      <c r="CK24" s="322"/>
      <c r="CL24" s="322"/>
      <c r="CM24" s="322"/>
      <c r="CN24" s="322"/>
      <c r="CO24" s="322"/>
      <c r="CP24" s="322"/>
      <c r="CQ24" s="322"/>
      <c r="CR24" s="322"/>
      <c r="CS24" s="323"/>
      <c r="CT24" s="324"/>
      <c r="CU24" s="325"/>
      <c r="CV24" s="325"/>
      <c r="CW24" s="325"/>
      <c r="CX24" s="325"/>
      <c r="CY24" s="325"/>
      <c r="CZ24" s="325"/>
      <c r="DA24" s="326"/>
      <c r="DB24" s="324"/>
      <c r="DC24" s="325"/>
      <c r="DD24" s="325"/>
      <c r="DE24" s="325"/>
      <c r="DF24" s="325"/>
      <c r="DG24" s="325"/>
      <c r="DH24" s="325"/>
      <c r="DI24" s="326"/>
    </row>
    <row r="25" spans="1:113" ht="18.75" customHeight="1" x14ac:dyDescent="0.2">
      <c r="A25" s="2"/>
      <c r="B25" s="441"/>
      <c r="C25" s="364"/>
      <c r="D25" s="365"/>
      <c r="E25" s="448" t="s">
        <v>257</v>
      </c>
      <c r="F25" s="449"/>
      <c r="G25" s="449"/>
      <c r="H25" s="449"/>
      <c r="I25" s="449"/>
      <c r="J25" s="449"/>
      <c r="K25" s="450"/>
      <c r="L25" s="451">
        <v>2</v>
      </c>
      <c r="M25" s="452"/>
      <c r="N25" s="452"/>
      <c r="O25" s="452"/>
      <c r="P25" s="453"/>
      <c r="Q25" s="451">
        <v>7050</v>
      </c>
      <c r="R25" s="452"/>
      <c r="S25" s="452"/>
      <c r="T25" s="452"/>
      <c r="U25" s="452"/>
      <c r="V25" s="453"/>
      <c r="W25" s="363"/>
      <c r="X25" s="364"/>
      <c r="Y25" s="365"/>
      <c r="Z25" s="448" t="s">
        <v>258</v>
      </c>
      <c r="AA25" s="449"/>
      <c r="AB25" s="449"/>
      <c r="AC25" s="449"/>
      <c r="AD25" s="449"/>
      <c r="AE25" s="449"/>
      <c r="AF25" s="449"/>
      <c r="AG25" s="450"/>
      <c r="AH25" s="451">
        <v>53</v>
      </c>
      <c r="AI25" s="452"/>
      <c r="AJ25" s="452"/>
      <c r="AK25" s="452"/>
      <c r="AL25" s="453"/>
      <c r="AM25" s="451">
        <v>160484</v>
      </c>
      <c r="AN25" s="452"/>
      <c r="AO25" s="452"/>
      <c r="AP25" s="452"/>
      <c r="AQ25" s="452"/>
      <c r="AR25" s="453"/>
      <c r="AS25" s="451">
        <v>3028</v>
      </c>
      <c r="AT25" s="452"/>
      <c r="AU25" s="452"/>
      <c r="AV25" s="452"/>
      <c r="AW25" s="452"/>
      <c r="AX25" s="454"/>
      <c r="AY25" s="461" t="s">
        <v>34</v>
      </c>
      <c r="AZ25" s="462"/>
      <c r="BA25" s="462"/>
      <c r="BB25" s="462"/>
      <c r="BC25" s="462"/>
      <c r="BD25" s="462"/>
      <c r="BE25" s="462"/>
      <c r="BF25" s="462"/>
      <c r="BG25" s="462"/>
      <c r="BH25" s="462"/>
      <c r="BI25" s="462"/>
      <c r="BJ25" s="462"/>
      <c r="BK25" s="462"/>
      <c r="BL25" s="462"/>
      <c r="BM25" s="463"/>
      <c r="BN25" s="445">
        <v>1860175</v>
      </c>
      <c r="BO25" s="446"/>
      <c r="BP25" s="446"/>
      <c r="BQ25" s="446"/>
      <c r="BR25" s="446"/>
      <c r="BS25" s="446"/>
      <c r="BT25" s="446"/>
      <c r="BU25" s="447"/>
      <c r="BV25" s="445">
        <v>2044978</v>
      </c>
      <c r="BW25" s="446"/>
      <c r="BX25" s="446"/>
      <c r="BY25" s="446"/>
      <c r="BZ25" s="446"/>
      <c r="CA25" s="446"/>
      <c r="CB25" s="446"/>
      <c r="CC25" s="447"/>
      <c r="CD25" s="24"/>
      <c r="CE25" s="322"/>
      <c r="CF25" s="322"/>
      <c r="CG25" s="322"/>
      <c r="CH25" s="322"/>
      <c r="CI25" s="322"/>
      <c r="CJ25" s="322"/>
      <c r="CK25" s="322"/>
      <c r="CL25" s="322"/>
      <c r="CM25" s="322"/>
      <c r="CN25" s="322"/>
      <c r="CO25" s="322"/>
      <c r="CP25" s="322"/>
      <c r="CQ25" s="322"/>
      <c r="CR25" s="322"/>
      <c r="CS25" s="323"/>
      <c r="CT25" s="324"/>
      <c r="CU25" s="325"/>
      <c r="CV25" s="325"/>
      <c r="CW25" s="325"/>
      <c r="CX25" s="325"/>
      <c r="CY25" s="325"/>
      <c r="CZ25" s="325"/>
      <c r="DA25" s="326"/>
      <c r="DB25" s="324"/>
      <c r="DC25" s="325"/>
      <c r="DD25" s="325"/>
      <c r="DE25" s="325"/>
      <c r="DF25" s="325"/>
      <c r="DG25" s="325"/>
      <c r="DH25" s="325"/>
      <c r="DI25" s="326"/>
    </row>
    <row r="26" spans="1:113" ht="18.75" customHeight="1" x14ac:dyDescent="0.2">
      <c r="A26" s="2"/>
      <c r="B26" s="441"/>
      <c r="C26" s="364"/>
      <c r="D26" s="365"/>
      <c r="E26" s="448" t="s">
        <v>259</v>
      </c>
      <c r="F26" s="449"/>
      <c r="G26" s="449"/>
      <c r="H26" s="449"/>
      <c r="I26" s="449"/>
      <c r="J26" s="449"/>
      <c r="K26" s="450"/>
      <c r="L26" s="451">
        <v>1</v>
      </c>
      <c r="M26" s="452"/>
      <c r="N26" s="452"/>
      <c r="O26" s="452"/>
      <c r="P26" s="453"/>
      <c r="Q26" s="451">
        <v>6540</v>
      </c>
      <c r="R26" s="452"/>
      <c r="S26" s="452"/>
      <c r="T26" s="452"/>
      <c r="U26" s="452"/>
      <c r="V26" s="453"/>
      <c r="W26" s="363"/>
      <c r="X26" s="364"/>
      <c r="Y26" s="365"/>
      <c r="Z26" s="448" t="s">
        <v>260</v>
      </c>
      <c r="AA26" s="467"/>
      <c r="AB26" s="467"/>
      <c r="AC26" s="467"/>
      <c r="AD26" s="467"/>
      <c r="AE26" s="467"/>
      <c r="AF26" s="467"/>
      <c r="AG26" s="468"/>
      <c r="AH26" s="451">
        <v>5</v>
      </c>
      <c r="AI26" s="452"/>
      <c r="AJ26" s="452"/>
      <c r="AK26" s="452"/>
      <c r="AL26" s="453"/>
      <c r="AM26" s="451">
        <v>16440</v>
      </c>
      <c r="AN26" s="452"/>
      <c r="AO26" s="452"/>
      <c r="AP26" s="452"/>
      <c r="AQ26" s="452"/>
      <c r="AR26" s="453"/>
      <c r="AS26" s="451">
        <v>3288</v>
      </c>
      <c r="AT26" s="452"/>
      <c r="AU26" s="452"/>
      <c r="AV26" s="452"/>
      <c r="AW26" s="452"/>
      <c r="AX26" s="454"/>
      <c r="AY26" s="469" t="s">
        <v>261</v>
      </c>
      <c r="AZ26" s="470"/>
      <c r="BA26" s="470"/>
      <c r="BB26" s="470"/>
      <c r="BC26" s="470"/>
      <c r="BD26" s="470"/>
      <c r="BE26" s="470"/>
      <c r="BF26" s="470"/>
      <c r="BG26" s="470"/>
      <c r="BH26" s="470"/>
      <c r="BI26" s="470"/>
      <c r="BJ26" s="470"/>
      <c r="BK26" s="470"/>
      <c r="BL26" s="470"/>
      <c r="BM26" s="471"/>
      <c r="BN26" s="458" t="s">
        <v>202</v>
      </c>
      <c r="BO26" s="459"/>
      <c r="BP26" s="459"/>
      <c r="BQ26" s="459"/>
      <c r="BR26" s="459"/>
      <c r="BS26" s="459"/>
      <c r="BT26" s="459"/>
      <c r="BU26" s="460"/>
      <c r="BV26" s="458" t="s">
        <v>202</v>
      </c>
      <c r="BW26" s="459"/>
      <c r="BX26" s="459"/>
      <c r="BY26" s="459"/>
      <c r="BZ26" s="459"/>
      <c r="CA26" s="459"/>
      <c r="CB26" s="459"/>
      <c r="CC26" s="460"/>
      <c r="CD26" s="24"/>
      <c r="CE26" s="322"/>
      <c r="CF26" s="322"/>
      <c r="CG26" s="322"/>
      <c r="CH26" s="322"/>
      <c r="CI26" s="322"/>
      <c r="CJ26" s="322"/>
      <c r="CK26" s="322"/>
      <c r="CL26" s="322"/>
      <c r="CM26" s="322"/>
      <c r="CN26" s="322"/>
      <c r="CO26" s="322"/>
      <c r="CP26" s="322"/>
      <c r="CQ26" s="322"/>
      <c r="CR26" s="322"/>
      <c r="CS26" s="323"/>
      <c r="CT26" s="324"/>
      <c r="CU26" s="325"/>
      <c r="CV26" s="325"/>
      <c r="CW26" s="325"/>
      <c r="CX26" s="325"/>
      <c r="CY26" s="325"/>
      <c r="CZ26" s="325"/>
      <c r="DA26" s="326"/>
      <c r="DB26" s="324"/>
      <c r="DC26" s="325"/>
      <c r="DD26" s="325"/>
      <c r="DE26" s="325"/>
      <c r="DF26" s="325"/>
      <c r="DG26" s="325"/>
      <c r="DH26" s="325"/>
      <c r="DI26" s="326"/>
    </row>
    <row r="27" spans="1:113" ht="18.75" customHeight="1" x14ac:dyDescent="0.2">
      <c r="A27" s="2"/>
      <c r="B27" s="441"/>
      <c r="C27" s="364"/>
      <c r="D27" s="365"/>
      <c r="E27" s="448" t="s">
        <v>262</v>
      </c>
      <c r="F27" s="449"/>
      <c r="G27" s="449"/>
      <c r="H27" s="449"/>
      <c r="I27" s="449"/>
      <c r="J27" s="449"/>
      <c r="K27" s="450"/>
      <c r="L27" s="451">
        <v>1</v>
      </c>
      <c r="M27" s="452"/>
      <c r="N27" s="452"/>
      <c r="O27" s="452"/>
      <c r="P27" s="453"/>
      <c r="Q27" s="451">
        <v>3730</v>
      </c>
      <c r="R27" s="452"/>
      <c r="S27" s="452"/>
      <c r="T27" s="452"/>
      <c r="U27" s="452"/>
      <c r="V27" s="453"/>
      <c r="W27" s="363"/>
      <c r="X27" s="364"/>
      <c r="Y27" s="365"/>
      <c r="Z27" s="448" t="s">
        <v>264</v>
      </c>
      <c r="AA27" s="449"/>
      <c r="AB27" s="449"/>
      <c r="AC27" s="449"/>
      <c r="AD27" s="449"/>
      <c r="AE27" s="449"/>
      <c r="AF27" s="449"/>
      <c r="AG27" s="450"/>
      <c r="AH27" s="451" t="s">
        <v>202</v>
      </c>
      <c r="AI27" s="452"/>
      <c r="AJ27" s="452"/>
      <c r="AK27" s="452"/>
      <c r="AL27" s="453"/>
      <c r="AM27" s="451" t="s">
        <v>202</v>
      </c>
      <c r="AN27" s="452"/>
      <c r="AO27" s="452"/>
      <c r="AP27" s="452"/>
      <c r="AQ27" s="452"/>
      <c r="AR27" s="453"/>
      <c r="AS27" s="451" t="s">
        <v>202</v>
      </c>
      <c r="AT27" s="452"/>
      <c r="AU27" s="452"/>
      <c r="AV27" s="452"/>
      <c r="AW27" s="452"/>
      <c r="AX27" s="454"/>
      <c r="AY27" s="464" t="s">
        <v>266</v>
      </c>
      <c r="AZ27" s="465"/>
      <c r="BA27" s="465"/>
      <c r="BB27" s="465"/>
      <c r="BC27" s="465"/>
      <c r="BD27" s="465"/>
      <c r="BE27" s="465"/>
      <c r="BF27" s="465"/>
      <c r="BG27" s="465"/>
      <c r="BH27" s="465"/>
      <c r="BI27" s="465"/>
      <c r="BJ27" s="465"/>
      <c r="BK27" s="465"/>
      <c r="BL27" s="465"/>
      <c r="BM27" s="466"/>
      <c r="BN27" s="437" t="s">
        <v>202</v>
      </c>
      <c r="BO27" s="438"/>
      <c r="BP27" s="438"/>
      <c r="BQ27" s="438"/>
      <c r="BR27" s="438"/>
      <c r="BS27" s="438"/>
      <c r="BT27" s="438"/>
      <c r="BU27" s="439"/>
      <c r="BV27" s="437" t="s">
        <v>202</v>
      </c>
      <c r="BW27" s="438"/>
      <c r="BX27" s="438"/>
      <c r="BY27" s="438"/>
      <c r="BZ27" s="438"/>
      <c r="CA27" s="438"/>
      <c r="CB27" s="438"/>
      <c r="CC27" s="439"/>
      <c r="CD27" s="19"/>
      <c r="CE27" s="322"/>
      <c r="CF27" s="322"/>
      <c r="CG27" s="322"/>
      <c r="CH27" s="322"/>
      <c r="CI27" s="322"/>
      <c r="CJ27" s="322"/>
      <c r="CK27" s="322"/>
      <c r="CL27" s="322"/>
      <c r="CM27" s="322"/>
      <c r="CN27" s="322"/>
      <c r="CO27" s="322"/>
      <c r="CP27" s="322"/>
      <c r="CQ27" s="322"/>
      <c r="CR27" s="322"/>
      <c r="CS27" s="323"/>
      <c r="CT27" s="324"/>
      <c r="CU27" s="325"/>
      <c r="CV27" s="325"/>
      <c r="CW27" s="325"/>
      <c r="CX27" s="325"/>
      <c r="CY27" s="325"/>
      <c r="CZ27" s="325"/>
      <c r="DA27" s="326"/>
      <c r="DB27" s="324"/>
      <c r="DC27" s="325"/>
      <c r="DD27" s="325"/>
      <c r="DE27" s="325"/>
      <c r="DF27" s="325"/>
      <c r="DG27" s="325"/>
      <c r="DH27" s="325"/>
      <c r="DI27" s="326"/>
    </row>
    <row r="28" spans="1:113" ht="18.75" customHeight="1" x14ac:dyDescent="0.2">
      <c r="A28" s="2"/>
      <c r="B28" s="441"/>
      <c r="C28" s="364"/>
      <c r="D28" s="365"/>
      <c r="E28" s="448" t="s">
        <v>267</v>
      </c>
      <c r="F28" s="449"/>
      <c r="G28" s="449"/>
      <c r="H28" s="449"/>
      <c r="I28" s="449"/>
      <c r="J28" s="449"/>
      <c r="K28" s="450"/>
      <c r="L28" s="451">
        <v>1</v>
      </c>
      <c r="M28" s="452"/>
      <c r="N28" s="452"/>
      <c r="O28" s="452"/>
      <c r="P28" s="453"/>
      <c r="Q28" s="451">
        <v>3100</v>
      </c>
      <c r="R28" s="452"/>
      <c r="S28" s="452"/>
      <c r="T28" s="452"/>
      <c r="U28" s="452"/>
      <c r="V28" s="453"/>
      <c r="W28" s="363"/>
      <c r="X28" s="364"/>
      <c r="Y28" s="365"/>
      <c r="Z28" s="448" t="s">
        <v>35</v>
      </c>
      <c r="AA28" s="449"/>
      <c r="AB28" s="449"/>
      <c r="AC28" s="449"/>
      <c r="AD28" s="449"/>
      <c r="AE28" s="449"/>
      <c r="AF28" s="449"/>
      <c r="AG28" s="450"/>
      <c r="AH28" s="451" t="s">
        <v>202</v>
      </c>
      <c r="AI28" s="452"/>
      <c r="AJ28" s="452"/>
      <c r="AK28" s="452"/>
      <c r="AL28" s="453"/>
      <c r="AM28" s="451" t="s">
        <v>202</v>
      </c>
      <c r="AN28" s="452"/>
      <c r="AO28" s="452"/>
      <c r="AP28" s="452"/>
      <c r="AQ28" s="452"/>
      <c r="AR28" s="453"/>
      <c r="AS28" s="451" t="s">
        <v>202</v>
      </c>
      <c r="AT28" s="452"/>
      <c r="AU28" s="452"/>
      <c r="AV28" s="452"/>
      <c r="AW28" s="452"/>
      <c r="AX28" s="454"/>
      <c r="AY28" s="327" t="s">
        <v>270</v>
      </c>
      <c r="AZ28" s="328"/>
      <c r="BA28" s="328"/>
      <c r="BB28" s="329"/>
      <c r="BC28" s="461" t="s">
        <v>99</v>
      </c>
      <c r="BD28" s="462"/>
      <c r="BE28" s="462"/>
      <c r="BF28" s="462"/>
      <c r="BG28" s="462"/>
      <c r="BH28" s="462"/>
      <c r="BI28" s="462"/>
      <c r="BJ28" s="462"/>
      <c r="BK28" s="462"/>
      <c r="BL28" s="462"/>
      <c r="BM28" s="463"/>
      <c r="BN28" s="445">
        <v>684753</v>
      </c>
      <c r="BO28" s="446"/>
      <c r="BP28" s="446"/>
      <c r="BQ28" s="446"/>
      <c r="BR28" s="446"/>
      <c r="BS28" s="446"/>
      <c r="BT28" s="446"/>
      <c r="BU28" s="447"/>
      <c r="BV28" s="445">
        <v>834796</v>
      </c>
      <c r="BW28" s="446"/>
      <c r="BX28" s="446"/>
      <c r="BY28" s="446"/>
      <c r="BZ28" s="446"/>
      <c r="CA28" s="446"/>
      <c r="CB28" s="446"/>
      <c r="CC28" s="447"/>
      <c r="CD28" s="24"/>
      <c r="CE28" s="322"/>
      <c r="CF28" s="322"/>
      <c r="CG28" s="322"/>
      <c r="CH28" s="322"/>
      <c r="CI28" s="322"/>
      <c r="CJ28" s="322"/>
      <c r="CK28" s="322"/>
      <c r="CL28" s="322"/>
      <c r="CM28" s="322"/>
      <c r="CN28" s="322"/>
      <c r="CO28" s="322"/>
      <c r="CP28" s="322"/>
      <c r="CQ28" s="322"/>
      <c r="CR28" s="322"/>
      <c r="CS28" s="323"/>
      <c r="CT28" s="324"/>
      <c r="CU28" s="325"/>
      <c r="CV28" s="325"/>
      <c r="CW28" s="325"/>
      <c r="CX28" s="325"/>
      <c r="CY28" s="325"/>
      <c r="CZ28" s="325"/>
      <c r="DA28" s="326"/>
      <c r="DB28" s="324"/>
      <c r="DC28" s="325"/>
      <c r="DD28" s="325"/>
      <c r="DE28" s="325"/>
      <c r="DF28" s="325"/>
      <c r="DG28" s="325"/>
      <c r="DH28" s="325"/>
      <c r="DI28" s="326"/>
    </row>
    <row r="29" spans="1:113" ht="18.75" customHeight="1" x14ac:dyDescent="0.2">
      <c r="A29" s="2"/>
      <c r="B29" s="441"/>
      <c r="C29" s="364"/>
      <c r="D29" s="365"/>
      <c r="E29" s="448" t="s">
        <v>271</v>
      </c>
      <c r="F29" s="449"/>
      <c r="G29" s="449"/>
      <c r="H29" s="449"/>
      <c r="I29" s="449"/>
      <c r="J29" s="449"/>
      <c r="K29" s="450"/>
      <c r="L29" s="451">
        <v>16</v>
      </c>
      <c r="M29" s="452"/>
      <c r="N29" s="452"/>
      <c r="O29" s="452"/>
      <c r="P29" s="453"/>
      <c r="Q29" s="451">
        <v>2870</v>
      </c>
      <c r="R29" s="452"/>
      <c r="S29" s="452"/>
      <c r="T29" s="452"/>
      <c r="U29" s="452"/>
      <c r="V29" s="453"/>
      <c r="W29" s="366"/>
      <c r="X29" s="367"/>
      <c r="Y29" s="368"/>
      <c r="Z29" s="448" t="s">
        <v>273</v>
      </c>
      <c r="AA29" s="449"/>
      <c r="AB29" s="449"/>
      <c r="AC29" s="449"/>
      <c r="AD29" s="449"/>
      <c r="AE29" s="449"/>
      <c r="AF29" s="449"/>
      <c r="AG29" s="450"/>
      <c r="AH29" s="451">
        <v>299</v>
      </c>
      <c r="AI29" s="452"/>
      <c r="AJ29" s="452"/>
      <c r="AK29" s="452"/>
      <c r="AL29" s="453"/>
      <c r="AM29" s="451">
        <v>932581</v>
      </c>
      <c r="AN29" s="452"/>
      <c r="AO29" s="452"/>
      <c r="AP29" s="452"/>
      <c r="AQ29" s="452"/>
      <c r="AR29" s="453"/>
      <c r="AS29" s="451">
        <v>3119</v>
      </c>
      <c r="AT29" s="452"/>
      <c r="AU29" s="452"/>
      <c r="AV29" s="452"/>
      <c r="AW29" s="452"/>
      <c r="AX29" s="454"/>
      <c r="AY29" s="330"/>
      <c r="AZ29" s="331"/>
      <c r="BA29" s="331"/>
      <c r="BB29" s="332"/>
      <c r="BC29" s="455" t="s">
        <v>274</v>
      </c>
      <c r="BD29" s="456"/>
      <c r="BE29" s="456"/>
      <c r="BF29" s="456"/>
      <c r="BG29" s="456"/>
      <c r="BH29" s="456"/>
      <c r="BI29" s="456"/>
      <c r="BJ29" s="456"/>
      <c r="BK29" s="456"/>
      <c r="BL29" s="456"/>
      <c r="BM29" s="457"/>
      <c r="BN29" s="458">
        <v>100600</v>
      </c>
      <c r="BO29" s="459"/>
      <c r="BP29" s="459"/>
      <c r="BQ29" s="459"/>
      <c r="BR29" s="459"/>
      <c r="BS29" s="459"/>
      <c r="BT29" s="459"/>
      <c r="BU29" s="460"/>
      <c r="BV29" s="458">
        <v>100597</v>
      </c>
      <c r="BW29" s="459"/>
      <c r="BX29" s="459"/>
      <c r="BY29" s="459"/>
      <c r="BZ29" s="459"/>
      <c r="CA29" s="459"/>
      <c r="CB29" s="459"/>
      <c r="CC29" s="460"/>
      <c r="CD29" s="19"/>
      <c r="CE29" s="322"/>
      <c r="CF29" s="322"/>
      <c r="CG29" s="322"/>
      <c r="CH29" s="322"/>
      <c r="CI29" s="322"/>
      <c r="CJ29" s="322"/>
      <c r="CK29" s="322"/>
      <c r="CL29" s="322"/>
      <c r="CM29" s="322"/>
      <c r="CN29" s="322"/>
      <c r="CO29" s="322"/>
      <c r="CP29" s="322"/>
      <c r="CQ29" s="322"/>
      <c r="CR29" s="322"/>
      <c r="CS29" s="323"/>
      <c r="CT29" s="324"/>
      <c r="CU29" s="325"/>
      <c r="CV29" s="325"/>
      <c r="CW29" s="325"/>
      <c r="CX29" s="325"/>
      <c r="CY29" s="325"/>
      <c r="CZ29" s="325"/>
      <c r="DA29" s="326"/>
      <c r="DB29" s="324"/>
      <c r="DC29" s="325"/>
      <c r="DD29" s="325"/>
      <c r="DE29" s="325"/>
      <c r="DF29" s="325"/>
      <c r="DG29" s="325"/>
      <c r="DH29" s="325"/>
      <c r="DI29" s="326"/>
    </row>
    <row r="30" spans="1:113" ht="18.75" customHeight="1" x14ac:dyDescent="0.2">
      <c r="A30" s="2"/>
      <c r="B30" s="442"/>
      <c r="C30" s="443"/>
      <c r="D30" s="444"/>
      <c r="E30" s="422"/>
      <c r="F30" s="423"/>
      <c r="G30" s="423"/>
      <c r="H30" s="423"/>
      <c r="I30" s="423"/>
      <c r="J30" s="423"/>
      <c r="K30" s="424"/>
      <c r="L30" s="425"/>
      <c r="M30" s="426"/>
      <c r="N30" s="426"/>
      <c r="O30" s="426"/>
      <c r="P30" s="427"/>
      <c r="Q30" s="425"/>
      <c r="R30" s="426"/>
      <c r="S30" s="426"/>
      <c r="T30" s="426"/>
      <c r="U30" s="426"/>
      <c r="V30" s="427"/>
      <c r="W30" s="428" t="s">
        <v>276</v>
      </c>
      <c r="X30" s="429"/>
      <c r="Y30" s="429"/>
      <c r="Z30" s="429"/>
      <c r="AA30" s="429"/>
      <c r="AB30" s="429"/>
      <c r="AC30" s="429"/>
      <c r="AD30" s="429"/>
      <c r="AE30" s="429"/>
      <c r="AF30" s="429"/>
      <c r="AG30" s="430"/>
      <c r="AH30" s="431">
        <v>98.8</v>
      </c>
      <c r="AI30" s="432"/>
      <c r="AJ30" s="432"/>
      <c r="AK30" s="432"/>
      <c r="AL30" s="432"/>
      <c r="AM30" s="432"/>
      <c r="AN30" s="432"/>
      <c r="AO30" s="432"/>
      <c r="AP30" s="432"/>
      <c r="AQ30" s="432"/>
      <c r="AR30" s="432"/>
      <c r="AS30" s="432"/>
      <c r="AT30" s="432"/>
      <c r="AU30" s="432"/>
      <c r="AV30" s="432"/>
      <c r="AW30" s="432"/>
      <c r="AX30" s="433"/>
      <c r="AY30" s="333"/>
      <c r="AZ30" s="334"/>
      <c r="BA30" s="334"/>
      <c r="BB30" s="335"/>
      <c r="BC30" s="434" t="s">
        <v>57</v>
      </c>
      <c r="BD30" s="435"/>
      <c r="BE30" s="435"/>
      <c r="BF30" s="435"/>
      <c r="BG30" s="435"/>
      <c r="BH30" s="435"/>
      <c r="BI30" s="435"/>
      <c r="BJ30" s="435"/>
      <c r="BK30" s="435"/>
      <c r="BL30" s="435"/>
      <c r="BM30" s="436"/>
      <c r="BN30" s="437">
        <v>976669</v>
      </c>
      <c r="BO30" s="438"/>
      <c r="BP30" s="438"/>
      <c r="BQ30" s="438"/>
      <c r="BR30" s="438"/>
      <c r="BS30" s="438"/>
      <c r="BT30" s="438"/>
      <c r="BU30" s="439"/>
      <c r="BV30" s="437">
        <v>646299</v>
      </c>
      <c r="BW30" s="438"/>
      <c r="BX30" s="438"/>
      <c r="BY30" s="438"/>
      <c r="BZ30" s="438"/>
      <c r="CA30" s="438"/>
      <c r="CB30" s="438"/>
      <c r="CC30" s="43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191</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278</v>
      </c>
      <c r="AN32" s="8"/>
      <c r="AO32" s="8"/>
      <c r="AP32" s="8"/>
      <c r="AQ32" s="8"/>
      <c r="AR32" s="8"/>
      <c r="AS32" s="22"/>
      <c r="AT32" s="22"/>
      <c r="AU32" s="22"/>
      <c r="AV32" s="22"/>
      <c r="AW32" s="22"/>
      <c r="AX32" s="22"/>
      <c r="AY32" s="22"/>
      <c r="AZ32" s="22"/>
      <c r="BA32" s="22"/>
      <c r="BB32" s="8"/>
      <c r="BC32" s="22"/>
      <c r="BD32" s="8"/>
      <c r="BE32" s="22" t="s">
        <v>279</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04" t="s">
        <v>117</v>
      </c>
      <c r="D33" s="404"/>
      <c r="E33" s="386" t="s">
        <v>283</v>
      </c>
      <c r="F33" s="386"/>
      <c r="G33" s="386"/>
      <c r="H33" s="386"/>
      <c r="I33" s="386"/>
      <c r="J33" s="386"/>
      <c r="K33" s="386"/>
      <c r="L33" s="386"/>
      <c r="M33" s="386"/>
      <c r="N33" s="386"/>
      <c r="O33" s="386"/>
      <c r="P33" s="386"/>
      <c r="Q33" s="386"/>
      <c r="R33" s="386"/>
      <c r="S33" s="386"/>
      <c r="T33" s="14"/>
      <c r="U33" s="404" t="s">
        <v>117</v>
      </c>
      <c r="V33" s="404"/>
      <c r="W33" s="386" t="s">
        <v>283</v>
      </c>
      <c r="X33" s="386"/>
      <c r="Y33" s="386"/>
      <c r="Z33" s="386"/>
      <c r="AA33" s="386"/>
      <c r="AB33" s="386"/>
      <c r="AC33" s="386"/>
      <c r="AD33" s="386"/>
      <c r="AE33" s="386"/>
      <c r="AF33" s="386"/>
      <c r="AG33" s="386"/>
      <c r="AH33" s="386"/>
      <c r="AI33" s="386"/>
      <c r="AJ33" s="386"/>
      <c r="AK33" s="386"/>
      <c r="AL33" s="14"/>
      <c r="AM33" s="404" t="s">
        <v>117</v>
      </c>
      <c r="AN33" s="404"/>
      <c r="AO33" s="386" t="s">
        <v>283</v>
      </c>
      <c r="AP33" s="386"/>
      <c r="AQ33" s="386"/>
      <c r="AR33" s="386"/>
      <c r="AS33" s="386"/>
      <c r="AT33" s="386"/>
      <c r="AU33" s="386"/>
      <c r="AV33" s="386"/>
      <c r="AW33" s="386"/>
      <c r="AX33" s="386"/>
      <c r="AY33" s="386"/>
      <c r="AZ33" s="386"/>
      <c r="BA33" s="386"/>
      <c r="BB33" s="386"/>
      <c r="BC33" s="386"/>
      <c r="BD33" s="10"/>
      <c r="BE33" s="386" t="s">
        <v>286</v>
      </c>
      <c r="BF33" s="386"/>
      <c r="BG33" s="386" t="s">
        <v>169</v>
      </c>
      <c r="BH33" s="386"/>
      <c r="BI33" s="386"/>
      <c r="BJ33" s="386"/>
      <c r="BK33" s="386"/>
      <c r="BL33" s="386"/>
      <c r="BM33" s="386"/>
      <c r="BN33" s="386"/>
      <c r="BO33" s="386"/>
      <c r="BP33" s="386"/>
      <c r="BQ33" s="386"/>
      <c r="BR33" s="386"/>
      <c r="BS33" s="386"/>
      <c r="BT33" s="386"/>
      <c r="BU33" s="386"/>
      <c r="BV33" s="10"/>
      <c r="BW33" s="404" t="s">
        <v>286</v>
      </c>
      <c r="BX33" s="404"/>
      <c r="BY33" s="386" t="s">
        <v>108</v>
      </c>
      <c r="BZ33" s="386"/>
      <c r="CA33" s="386"/>
      <c r="CB33" s="386"/>
      <c r="CC33" s="386"/>
      <c r="CD33" s="386"/>
      <c r="CE33" s="386"/>
      <c r="CF33" s="386"/>
      <c r="CG33" s="386"/>
      <c r="CH33" s="386"/>
      <c r="CI33" s="386"/>
      <c r="CJ33" s="386"/>
      <c r="CK33" s="386"/>
      <c r="CL33" s="386"/>
      <c r="CM33" s="386"/>
      <c r="CN33" s="14"/>
      <c r="CO33" s="404" t="s">
        <v>117</v>
      </c>
      <c r="CP33" s="404"/>
      <c r="CQ33" s="386" t="s">
        <v>287</v>
      </c>
      <c r="CR33" s="386"/>
      <c r="CS33" s="386"/>
      <c r="CT33" s="386"/>
      <c r="CU33" s="386"/>
      <c r="CV33" s="386"/>
      <c r="CW33" s="386"/>
      <c r="CX33" s="386"/>
      <c r="CY33" s="386"/>
      <c r="CZ33" s="386"/>
      <c r="DA33" s="386"/>
      <c r="DB33" s="386"/>
      <c r="DC33" s="386"/>
      <c r="DD33" s="386"/>
      <c r="DE33" s="386"/>
      <c r="DF33" s="14"/>
      <c r="DG33" s="421" t="s">
        <v>74</v>
      </c>
      <c r="DH33" s="421"/>
      <c r="DI33" s="21"/>
    </row>
    <row r="34" spans="1:113" ht="32.25" customHeight="1" x14ac:dyDescent="0.2">
      <c r="A34" s="2"/>
      <c r="B34" s="5"/>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9"/>
      <c r="U34" s="370">
        <f>IF(W34="","",MAX(C34:D43)+1)</f>
        <v>2</v>
      </c>
      <c r="V34" s="370"/>
      <c r="W34" s="369" t="str">
        <f>IF('各会計、関係団体の財政状況及び健全化判断比率'!B28="","",'各会計、関係団体の財政状況及び健全化判断比率'!B28)</f>
        <v>国民健康保険事業特別会計</v>
      </c>
      <c r="X34" s="369"/>
      <c r="Y34" s="369"/>
      <c r="Z34" s="369"/>
      <c r="AA34" s="369"/>
      <c r="AB34" s="369"/>
      <c r="AC34" s="369"/>
      <c r="AD34" s="369"/>
      <c r="AE34" s="369"/>
      <c r="AF34" s="369"/>
      <c r="AG34" s="369"/>
      <c r="AH34" s="369"/>
      <c r="AI34" s="369"/>
      <c r="AJ34" s="369"/>
      <c r="AK34" s="369"/>
      <c r="AL34" s="9"/>
      <c r="AM34" s="370">
        <f>IF(AO34="","",MAX(C34:D43,U34:V43)+1)</f>
        <v>5</v>
      </c>
      <c r="AN34" s="370"/>
      <c r="AO34" s="369" t="str">
        <f>IF('各会計、関係団体の財政状況及び健全化判断比率'!B31="","",'各会計、関係団体の財政状況及び健全化判断比率'!B31)</f>
        <v>水道事業特別会計</v>
      </c>
      <c r="AP34" s="369"/>
      <c r="AQ34" s="369"/>
      <c r="AR34" s="369"/>
      <c r="AS34" s="369"/>
      <c r="AT34" s="369"/>
      <c r="AU34" s="369"/>
      <c r="AV34" s="369"/>
      <c r="AW34" s="369"/>
      <c r="AX34" s="369"/>
      <c r="AY34" s="369"/>
      <c r="AZ34" s="369"/>
      <c r="BA34" s="369"/>
      <c r="BB34" s="369"/>
      <c r="BC34" s="369"/>
      <c r="BD34" s="9"/>
      <c r="BE34" s="370" t="str">
        <f>IF(BG34="","",MAX(C34:D43,U34:V43,AM34:AN43)+1)</f>
        <v/>
      </c>
      <c r="BF34" s="370"/>
      <c r="BG34" s="369"/>
      <c r="BH34" s="369"/>
      <c r="BI34" s="369"/>
      <c r="BJ34" s="369"/>
      <c r="BK34" s="369"/>
      <c r="BL34" s="369"/>
      <c r="BM34" s="369"/>
      <c r="BN34" s="369"/>
      <c r="BO34" s="369"/>
      <c r="BP34" s="369"/>
      <c r="BQ34" s="369"/>
      <c r="BR34" s="369"/>
      <c r="BS34" s="369"/>
      <c r="BT34" s="369"/>
      <c r="BU34" s="369"/>
      <c r="BV34" s="9"/>
      <c r="BW34" s="370">
        <f>IF(BY34="","",MAX(C34:D43,U34:V43,AM34:AN43,BE34:BF43)+1)</f>
        <v>8</v>
      </c>
      <c r="BX34" s="370"/>
      <c r="BY34" s="369" t="str">
        <f>IF('各会計、関係団体の財政状況及び健全化判断比率'!B68="","",'各会計、関係団体の財政状況及び健全化判断比率'!B68)</f>
        <v>相楽郡広域事務組合（一般会計）</v>
      </c>
      <c r="BZ34" s="369"/>
      <c r="CA34" s="369"/>
      <c r="CB34" s="369"/>
      <c r="CC34" s="369"/>
      <c r="CD34" s="369"/>
      <c r="CE34" s="369"/>
      <c r="CF34" s="369"/>
      <c r="CG34" s="369"/>
      <c r="CH34" s="369"/>
      <c r="CI34" s="369"/>
      <c r="CJ34" s="369"/>
      <c r="CK34" s="369"/>
      <c r="CL34" s="369"/>
      <c r="CM34" s="369"/>
      <c r="CN34" s="9"/>
      <c r="CO34" s="370">
        <f>IF(CQ34="","",MAX(C34:D43,U34:V43,AM34:AN43,BE34:BF43,BW34:BX43)+1)</f>
        <v>18</v>
      </c>
      <c r="CP34" s="370"/>
      <c r="CQ34" s="369" t="str">
        <f>IF('各会計、関係団体の財政状況及び健全化判断比率'!BS7="","",'各会計、関係団体の財政状況及び健全化判断比率'!BS7)</f>
        <v>学研都市京都土地開発公社</v>
      </c>
      <c r="CR34" s="369"/>
      <c r="CS34" s="369"/>
      <c r="CT34" s="369"/>
      <c r="CU34" s="369"/>
      <c r="CV34" s="369"/>
      <c r="CW34" s="369"/>
      <c r="CX34" s="369"/>
      <c r="CY34" s="369"/>
      <c r="CZ34" s="369"/>
      <c r="DA34" s="369"/>
      <c r="DB34" s="369"/>
      <c r="DC34" s="369"/>
      <c r="DD34" s="369"/>
      <c r="DE34" s="369"/>
      <c r="DF34" s="8"/>
      <c r="DG34" s="371" t="str">
        <f>IF('各会計、関係団体の財政状況及び健全化判断比率'!BR7="","",'各会計、関係団体の財政状況及び健全化判断比率'!BR7)</f>
        <v>○</v>
      </c>
      <c r="DH34" s="371"/>
      <c r="DI34" s="21"/>
    </row>
    <row r="35" spans="1:113" ht="32.25" customHeight="1" x14ac:dyDescent="0.2">
      <c r="A35" s="2"/>
      <c r="B35" s="5"/>
      <c r="C35" s="370" t="str">
        <f t="shared" ref="C35:C43" si="0">IF(E35="","",C34+1)</f>
        <v/>
      </c>
      <c r="D35" s="370"/>
      <c r="E35" s="369" t="str">
        <f>IF('各会計、関係団体の財政状況及び健全化判断比率'!B8="","",'各会計、関係団体の財政状況及び健全化判断比率'!B8)</f>
        <v/>
      </c>
      <c r="F35" s="369"/>
      <c r="G35" s="369"/>
      <c r="H35" s="369"/>
      <c r="I35" s="369"/>
      <c r="J35" s="369"/>
      <c r="K35" s="369"/>
      <c r="L35" s="369"/>
      <c r="M35" s="369"/>
      <c r="N35" s="369"/>
      <c r="O35" s="369"/>
      <c r="P35" s="369"/>
      <c r="Q35" s="369"/>
      <c r="R35" s="369"/>
      <c r="S35" s="369"/>
      <c r="T35" s="9"/>
      <c r="U35" s="370">
        <f t="shared" ref="U35:U43" si="1">IF(W35="","",U34+1)</f>
        <v>3</v>
      </c>
      <c r="V35" s="370"/>
      <c r="W35" s="369" t="str">
        <f>IF('各会計、関係団体の財政状況及び健全化判断比率'!B29="","",'各会計、関係団体の財政状況及び健全化判断比率'!B29)</f>
        <v>介護保険事業特別会計</v>
      </c>
      <c r="X35" s="369"/>
      <c r="Y35" s="369"/>
      <c r="Z35" s="369"/>
      <c r="AA35" s="369"/>
      <c r="AB35" s="369"/>
      <c r="AC35" s="369"/>
      <c r="AD35" s="369"/>
      <c r="AE35" s="369"/>
      <c r="AF35" s="369"/>
      <c r="AG35" s="369"/>
      <c r="AH35" s="369"/>
      <c r="AI35" s="369"/>
      <c r="AJ35" s="369"/>
      <c r="AK35" s="369"/>
      <c r="AL35" s="9"/>
      <c r="AM35" s="370">
        <f t="shared" ref="AM35:AM43" si="2">IF(AO35="","",AM34+1)</f>
        <v>6</v>
      </c>
      <c r="AN35" s="370"/>
      <c r="AO35" s="369" t="str">
        <f>IF('各会計、関係団体の財政状況及び健全化判断比率'!B32="","",'各会計、関係団体の財政状況及び健全化判断比率'!B32)</f>
        <v>病院事業特別会計</v>
      </c>
      <c r="AP35" s="369"/>
      <c r="AQ35" s="369"/>
      <c r="AR35" s="369"/>
      <c r="AS35" s="369"/>
      <c r="AT35" s="369"/>
      <c r="AU35" s="369"/>
      <c r="AV35" s="369"/>
      <c r="AW35" s="369"/>
      <c r="AX35" s="369"/>
      <c r="AY35" s="369"/>
      <c r="AZ35" s="369"/>
      <c r="BA35" s="369"/>
      <c r="BB35" s="369"/>
      <c r="BC35" s="369"/>
      <c r="BD35" s="9"/>
      <c r="BE35" s="370" t="str">
        <f t="shared" ref="BE35:BE43" si="3">IF(BG35="","",BE34+1)</f>
        <v/>
      </c>
      <c r="BF35" s="370"/>
      <c r="BG35" s="369"/>
      <c r="BH35" s="369"/>
      <c r="BI35" s="369"/>
      <c r="BJ35" s="369"/>
      <c r="BK35" s="369"/>
      <c r="BL35" s="369"/>
      <c r="BM35" s="369"/>
      <c r="BN35" s="369"/>
      <c r="BO35" s="369"/>
      <c r="BP35" s="369"/>
      <c r="BQ35" s="369"/>
      <c r="BR35" s="369"/>
      <c r="BS35" s="369"/>
      <c r="BT35" s="369"/>
      <c r="BU35" s="369"/>
      <c r="BV35" s="9"/>
      <c r="BW35" s="370">
        <f t="shared" ref="BW35:BW43" si="4">IF(BY35="","",BW34+1)</f>
        <v>9</v>
      </c>
      <c r="BX35" s="370"/>
      <c r="BY35" s="369" t="str">
        <f>IF('各会計、関係団体の財政状況及び健全化判断比率'!B69="","",'各会計、関係団体の財政状況及び健全化判断比率'!B69)</f>
        <v>相楽郡広域事務組合（相楽地区ふるさと市町村圏振興事業特別会計）</v>
      </c>
      <c r="BZ35" s="369"/>
      <c r="CA35" s="369"/>
      <c r="CB35" s="369"/>
      <c r="CC35" s="369"/>
      <c r="CD35" s="369"/>
      <c r="CE35" s="369"/>
      <c r="CF35" s="369"/>
      <c r="CG35" s="369"/>
      <c r="CH35" s="369"/>
      <c r="CI35" s="369"/>
      <c r="CJ35" s="369"/>
      <c r="CK35" s="369"/>
      <c r="CL35" s="369"/>
      <c r="CM35" s="369"/>
      <c r="CN35" s="9"/>
      <c r="CO35" s="370" t="str">
        <f t="shared" ref="CO35:CO43" si="5">IF(CQ35="","",CO34+1)</f>
        <v/>
      </c>
      <c r="CP35" s="370"/>
      <c r="CQ35" s="369" t="str">
        <f>IF('各会計、関係団体の財政状況及び健全化判断比率'!BS8="","",'各会計、関係団体の財政状況及び健全化判断比率'!BS8)</f>
        <v/>
      </c>
      <c r="CR35" s="369"/>
      <c r="CS35" s="369"/>
      <c r="CT35" s="369"/>
      <c r="CU35" s="369"/>
      <c r="CV35" s="369"/>
      <c r="CW35" s="369"/>
      <c r="CX35" s="369"/>
      <c r="CY35" s="369"/>
      <c r="CZ35" s="369"/>
      <c r="DA35" s="369"/>
      <c r="DB35" s="369"/>
      <c r="DC35" s="369"/>
      <c r="DD35" s="369"/>
      <c r="DE35" s="369"/>
      <c r="DF35" s="8"/>
      <c r="DG35" s="371" t="str">
        <f>IF('各会計、関係団体の財政状況及び健全化判断比率'!BR8="","",'各会計、関係団体の財政状況及び健全化判断比率'!BR8)</f>
        <v/>
      </c>
      <c r="DH35" s="371"/>
      <c r="DI35" s="21"/>
    </row>
    <row r="36" spans="1:113" ht="32.25" customHeight="1" x14ac:dyDescent="0.2">
      <c r="A36" s="2"/>
      <c r="B36" s="5"/>
      <c r="C36" s="370" t="str">
        <f t="shared" si="0"/>
        <v/>
      </c>
      <c r="D36" s="370"/>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9"/>
      <c r="U36" s="370">
        <f t="shared" si="1"/>
        <v>4</v>
      </c>
      <c r="V36" s="370"/>
      <c r="W36" s="369" t="str">
        <f>IF('各会計、関係団体の財政状況及び健全化判断比率'!B30="","",'各会計、関係団体の財政状況及び健全化判断比率'!B30)</f>
        <v>後期高齢者医療特別会計</v>
      </c>
      <c r="X36" s="369"/>
      <c r="Y36" s="369"/>
      <c r="Z36" s="369"/>
      <c r="AA36" s="369"/>
      <c r="AB36" s="369"/>
      <c r="AC36" s="369"/>
      <c r="AD36" s="369"/>
      <c r="AE36" s="369"/>
      <c r="AF36" s="369"/>
      <c r="AG36" s="369"/>
      <c r="AH36" s="369"/>
      <c r="AI36" s="369"/>
      <c r="AJ36" s="369"/>
      <c r="AK36" s="369"/>
      <c r="AL36" s="9"/>
      <c r="AM36" s="370">
        <f t="shared" si="2"/>
        <v>7</v>
      </c>
      <c r="AN36" s="370"/>
      <c r="AO36" s="369" t="str">
        <f>IF('各会計、関係団体の財政状況及び健全化判断比率'!B33="","",'各会計、関係団体の財政状況及び健全化判断比率'!B33)</f>
        <v>公共下水道事業特別会計</v>
      </c>
      <c r="AP36" s="369"/>
      <c r="AQ36" s="369"/>
      <c r="AR36" s="369"/>
      <c r="AS36" s="369"/>
      <c r="AT36" s="369"/>
      <c r="AU36" s="369"/>
      <c r="AV36" s="369"/>
      <c r="AW36" s="369"/>
      <c r="AX36" s="369"/>
      <c r="AY36" s="369"/>
      <c r="AZ36" s="369"/>
      <c r="BA36" s="369"/>
      <c r="BB36" s="369"/>
      <c r="BC36" s="369"/>
      <c r="BD36" s="9"/>
      <c r="BE36" s="370" t="str">
        <f t="shared" si="3"/>
        <v/>
      </c>
      <c r="BF36" s="370"/>
      <c r="BG36" s="369"/>
      <c r="BH36" s="369"/>
      <c r="BI36" s="369"/>
      <c r="BJ36" s="369"/>
      <c r="BK36" s="369"/>
      <c r="BL36" s="369"/>
      <c r="BM36" s="369"/>
      <c r="BN36" s="369"/>
      <c r="BO36" s="369"/>
      <c r="BP36" s="369"/>
      <c r="BQ36" s="369"/>
      <c r="BR36" s="369"/>
      <c r="BS36" s="369"/>
      <c r="BT36" s="369"/>
      <c r="BU36" s="369"/>
      <c r="BV36" s="9"/>
      <c r="BW36" s="370">
        <f t="shared" si="4"/>
        <v>10</v>
      </c>
      <c r="BX36" s="370"/>
      <c r="BY36" s="369" t="str">
        <f>IF('各会計、関係団体の財政状況及び健全化判断比率'!B70="","",'各会計、関係団体の財政状況及び健全化判断比率'!B70)</f>
        <v>京都府市町村議会議員公務災害補償等組合</v>
      </c>
      <c r="BZ36" s="369"/>
      <c r="CA36" s="369"/>
      <c r="CB36" s="369"/>
      <c r="CC36" s="369"/>
      <c r="CD36" s="369"/>
      <c r="CE36" s="369"/>
      <c r="CF36" s="369"/>
      <c r="CG36" s="369"/>
      <c r="CH36" s="369"/>
      <c r="CI36" s="369"/>
      <c r="CJ36" s="369"/>
      <c r="CK36" s="369"/>
      <c r="CL36" s="369"/>
      <c r="CM36" s="369"/>
      <c r="CN36" s="9"/>
      <c r="CO36" s="370" t="str">
        <f t="shared" si="5"/>
        <v/>
      </c>
      <c r="CP36" s="370"/>
      <c r="CQ36" s="369" t="str">
        <f>IF('各会計、関係団体の財政状況及び健全化判断比率'!BS9="","",'各会計、関係団体の財政状況及び健全化判断比率'!BS9)</f>
        <v/>
      </c>
      <c r="CR36" s="369"/>
      <c r="CS36" s="369"/>
      <c r="CT36" s="369"/>
      <c r="CU36" s="369"/>
      <c r="CV36" s="369"/>
      <c r="CW36" s="369"/>
      <c r="CX36" s="369"/>
      <c r="CY36" s="369"/>
      <c r="CZ36" s="369"/>
      <c r="DA36" s="369"/>
      <c r="DB36" s="369"/>
      <c r="DC36" s="369"/>
      <c r="DD36" s="369"/>
      <c r="DE36" s="369"/>
      <c r="DF36" s="8"/>
      <c r="DG36" s="371" t="str">
        <f>IF('各会計、関係団体の財政状況及び健全化判断比率'!BR9="","",'各会計、関係団体の財政状況及び健全化判断比率'!BR9)</f>
        <v/>
      </c>
      <c r="DH36" s="371"/>
      <c r="DI36" s="21"/>
    </row>
    <row r="37" spans="1:113" ht="32.25" customHeight="1" x14ac:dyDescent="0.2">
      <c r="A37" s="2"/>
      <c r="B37" s="5"/>
      <c r="C37" s="370" t="str">
        <f t="shared" si="0"/>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9"/>
      <c r="U37" s="370" t="str">
        <f t="shared" si="1"/>
        <v/>
      </c>
      <c r="V37" s="370"/>
      <c r="W37" s="369"/>
      <c r="X37" s="369"/>
      <c r="Y37" s="369"/>
      <c r="Z37" s="369"/>
      <c r="AA37" s="369"/>
      <c r="AB37" s="369"/>
      <c r="AC37" s="369"/>
      <c r="AD37" s="369"/>
      <c r="AE37" s="369"/>
      <c r="AF37" s="369"/>
      <c r="AG37" s="369"/>
      <c r="AH37" s="369"/>
      <c r="AI37" s="369"/>
      <c r="AJ37" s="369"/>
      <c r="AK37" s="369"/>
      <c r="AL37" s="9"/>
      <c r="AM37" s="370" t="str">
        <f t="shared" si="2"/>
        <v/>
      </c>
      <c r="AN37" s="370"/>
      <c r="AO37" s="369"/>
      <c r="AP37" s="369"/>
      <c r="AQ37" s="369"/>
      <c r="AR37" s="369"/>
      <c r="AS37" s="369"/>
      <c r="AT37" s="369"/>
      <c r="AU37" s="369"/>
      <c r="AV37" s="369"/>
      <c r="AW37" s="369"/>
      <c r="AX37" s="369"/>
      <c r="AY37" s="369"/>
      <c r="AZ37" s="369"/>
      <c r="BA37" s="369"/>
      <c r="BB37" s="369"/>
      <c r="BC37" s="369"/>
      <c r="BD37" s="9"/>
      <c r="BE37" s="370" t="str">
        <f t="shared" si="3"/>
        <v/>
      </c>
      <c r="BF37" s="370"/>
      <c r="BG37" s="369"/>
      <c r="BH37" s="369"/>
      <c r="BI37" s="369"/>
      <c r="BJ37" s="369"/>
      <c r="BK37" s="369"/>
      <c r="BL37" s="369"/>
      <c r="BM37" s="369"/>
      <c r="BN37" s="369"/>
      <c r="BO37" s="369"/>
      <c r="BP37" s="369"/>
      <c r="BQ37" s="369"/>
      <c r="BR37" s="369"/>
      <c r="BS37" s="369"/>
      <c r="BT37" s="369"/>
      <c r="BU37" s="369"/>
      <c r="BV37" s="9"/>
      <c r="BW37" s="370">
        <f t="shared" si="4"/>
        <v>11</v>
      </c>
      <c r="BX37" s="370"/>
      <c r="BY37" s="369" t="str">
        <f>IF('各会計、関係団体の財政状況及び健全化判断比率'!B71="","",'各会計、関係団体の財政状況及び健全化判断比率'!B71)</f>
        <v>京都府後期高齢者医療広域連合（一般会計）</v>
      </c>
      <c r="BZ37" s="369"/>
      <c r="CA37" s="369"/>
      <c r="CB37" s="369"/>
      <c r="CC37" s="369"/>
      <c r="CD37" s="369"/>
      <c r="CE37" s="369"/>
      <c r="CF37" s="369"/>
      <c r="CG37" s="369"/>
      <c r="CH37" s="369"/>
      <c r="CI37" s="369"/>
      <c r="CJ37" s="369"/>
      <c r="CK37" s="369"/>
      <c r="CL37" s="369"/>
      <c r="CM37" s="369"/>
      <c r="CN37" s="9"/>
      <c r="CO37" s="370" t="str">
        <f t="shared" si="5"/>
        <v/>
      </c>
      <c r="CP37" s="370"/>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F37" s="8"/>
      <c r="DG37" s="371" t="str">
        <f>IF('各会計、関係団体の財政状況及び健全化判断比率'!BR10="","",'各会計、関係団体の財政状況及び健全化判断比率'!BR10)</f>
        <v/>
      </c>
      <c r="DH37" s="371"/>
      <c r="DI37" s="21"/>
    </row>
    <row r="38" spans="1:113" ht="32.25" customHeight="1" x14ac:dyDescent="0.2">
      <c r="A38" s="2"/>
      <c r="B38" s="5"/>
      <c r="C38" s="370" t="str">
        <f t="shared" si="0"/>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9"/>
      <c r="U38" s="370" t="str">
        <f t="shared" si="1"/>
        <v/>
      </c>
      <c r="V38" s="370"/>
      <c r="W38" s="369"/>
      <c r="X38" s="369"/>
      <c r="Y38" s="369"/>
      <c r="Z38" s="369"/>
      <c r="AA38" s="369"/>
      <c r="AB38" s="369"/>
      <c r="AC38" s="369"/>
      <c r="AD38" s="369"/>
      <c r="AE38" s="369"/>
      <c r="AF38" s="369"/>
      <c r="AG38" s="369"/>
      <c r="AH38" s="369"/>
      <c r="AI38" s="369"/>
      <c r="AJ38" s="369"/>
      <c r="AK38" s="369"/>
      <c r="AL38" s="9"/>
      <c r="AM38" s="370" t="str">
        <f t="shared" si="2"/>
        <v/>
      </c>
      <c r="AN38" s="370"/>
      <c r="AO38" s="369"/>
      <c r="AP38" s="369"/>
      <c r="AQ38" s="369"/>
      <c r="AR38" s="369"/>
      <c r="AS38" s="369"/>
      <c r="AT38" s="369"/>
      <c r="AU38" s="369"/>
      <c r="AV38" s="369"/>
      <c r="AW38" s="369"/>
      <c r="AX38" s="369"/>
      <c r="AY38" s="369"/>
      <c r="AZ38" s="369"/>
      <c r="BA38" s="369"/>
      <c r="BB38" s="369"/>
      <c r="BC38" s="369"/>
      <c r="BD38" s="9"/>
      <c r="BE38" s="370" t="str">
        <f t="shared" si="3"/>
        <v/>
      </c>
      <c r="BF38" s="370"/>
      <c r="BG38" s="369"/>
      <c r="BH38" s="369"/>
      <c r="BI38" s="369"/>
      <c r="BJ38" s="369"/>
      <c r="BK38" s="369"/>
      <c r="BL38" s="369"/>
      <c r="BM38" s="369"/>
      <c r="BN38" s="369"/>
      <c r="BO38" s="369"/>
      <c r="BP38" s="369"/>
      <c r="BQ38" s="369"/>
      <c r="BR38" s="369"/>
      <c r="BS38" s="369"/>
      <c r="BT38" s="369"/>
      <c r="BU38" s="369"/>
      <c r="BV38" s="9"/>
      <c r="BW38" s="370">
        <f t="shared" si="4"/>
        <v>12</v>
      </c>
      <c r="BX38" s="370"/>
      <c r="BY38" s="369" t="str">
        <f>IF('各会計、関係団体の財政状況及び健全化判断比率'!B72="","",'各会計、関係団体の財政状況及び健全化判断比率'!B72)</f>
        <v>京都府後期高齢者医療広域連合（特別会計）</v>
      </c>
      <c r="BZ38" s="369"/>
      <c r="CA38" s="369"/>
      <c r="CB38" s="369"/>
      <c r="CC38" s="369"/>
      <c r="CD38" s="369"/>
      <c r="CE38" s="369"/>
      <c r="CF38" s="369"/>
      <c r="CG38" s="369"/>
      <c r="CH38" s="369"/>
      <c r="CI38" s="369"/>
      <c r="CJ38" s="369"/>
      <c r="CK38" s="369"/>
      <c r="CL38" s="369"/>
      <c r="CM38" s="369"/>
      <c r="CN38" s="9"/>
      <c r="CO38" s="370" t="str">
        <f t="shared" si="5"/>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8"/>
      <c r="DG38" s="371" t="str">
        <f>IF('各会計、関係団体の財政状況及び健全化判断比率'!BR11="","",'各会計、関係団体の財政状況及び健全化判断比率'!BR11)</f>
        <v/>
      </c>
      <c r="DH38" s="371"/>
      <c r="DI38" s="21"/>
    </row>
    <row r="39" spans="1:113" ht="32.25" customHeight="1" x14ac:dyDescent="0.2">
      <c r="A39" s="2"/>
      <c r="B39" s="5"/>
      <c r="C39" s="370" t="str">
        <f t="shared" si="0"/>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9"/>
      <c r="U39" s="370" t="str">
        <f t="shared" si="1"/>
        <v/>
      </c>
      <c r="V39" s="370"/>
      <c r="W39" s="369"/>
      <c r="X39" s="369"/>
      <c r="Y39" s="369"/>
      <c r="Z39" s="369"/>
      <c r="AA39" s="369"/>
      <c r="AB39" s="369"/>
      <c r="AC39" s="369"/>
      <c r="AD39" s="369"/>
      <c r="AE39" s="369"/>
      <c r="AF39" s="369"/>
      <c r="AG39" s="369"/>
      <c r="AH39" s="369"/>
      <c r="AI39" s="369"/>
      <c r="AJ39" s="369"/>
      <c r="AK39" s="369"/>
      <c r="AL39" s="9"/>
      <c r="AM39" s="370" t="str">
        <f t="shared" si="2"/>
        <v/>
      </c>
      <c r="AN39" s="370"/>
      <c r="AO39" s="369"/>
      <c r="AP39" s="369"/>
      <c r="AQ39" s="369"/>
      <c r="AR39" s="369"/>
      <c r="AS39" s="369"/>
      <c r="AT39" s="369"/>
      <c r="AU39" s="369"/>
      <c r="AV39" s="369"/>
      <c r="AW39" s="369"/>
      <c r="AX39" s="369"/>
      <c r="AY39" s="369"/>
      <c r="AZ39" s="369"/>
      <c r="BA39" s="369"/>
      <c r="BB39" s="369"/>
      <c r="BC39" s="369"/>
      <c r="BD39" s="9"/>
      <c r="BE39" s="370" t="str">
        <f t="shared" si="3"/>
        <v/>
      </c>
      <c r="BF39" s="370"/>
      <c r="BG39" s="369"/>
      <c r="BH39" s="369"/>
      <c r="BI39" s="369"/>
      <c r="BJ39" s="369"/>
      <c r="BK39" s="369"/>
      <c r="BL39" s="369"/>
      <c r="BM39" s="369"/>
      <c r="BN39" s="369"/>
      <c r="BO39" s="369"/>
      <c r="BP39" s="369"/>
      <c r="BQ39" s="369"/>
      <c r="BR39" s="369"/>
      <c r="BS39" s="369"/>
      <c r="BT39" s="369"/>
      <c r="BU39" s="369"/>
      <c r="BV39" s="9"/>
      <c r="BW39" s="370">
        <f t="shared" si="4"/>
        <v>13</v>
      </c>
      <c r="BX39" s="370"/>
      <c r="BY39" s="369" t="str">
        <f>IF('各会計、関係団体の財政状況及び健全化判断比率'!B73="","",'各会計、関係団体の財政状況及び健全化判断比率'!B73)</f>
        <v>京都府住宅新築資金等貸付事業管理組合（一般会計）</v>
      </c>
      <c r="BZ39" s="369"/>
      <c r="CA39" s="369"/>
      <c r="CB39" s="369"/>
      <c r="CC39" s="369"/>
      <c r="CD39" s="369"/>
      <c r="CE39" s="369"/>
      <c r="CF39" s="369"/>
      <c r="CG39" s="369"/>
      <c r="CH39" s="369"/>
      <c r="CI39" s="369"/>
      <c r="CJ39" s="369"/>
      <c r="CK39" s="369"/>
      <c r="CL39" s="369"/>
      <c r="CM39" s="369"/>
      <c r="CN39" s="9"/>
      <c r="CO39" s="370" t="str">
        <f t="shared" si="5"/>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8"/>
      <c r="DG39" s="371" t="str">
        <f>IF('各会計、関係団体の財政状況及び健全化判断比率'!BR12="","",'各会計、関係団体の財政状況及び健全化判断比率'!BR12)</f>
        <v/>
      </c>
      <c r="DH39" s="371"/>
      <c r="DI39" s="21"/>
    </row>
    <row r="40" spans="1:113" ht="32.25" customHeight="1" x14ac:dyDescent="0.2">
      <c r="A40" s="2"/>
      <c r="B40" s="5"/>
      <c r="C40" s="370" t="str">
        <f t="shared" si="0"/>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9"/>
      <c r="U40" s="370" t="str">
        <f t="shared" si="1"/>
        <v/>
      </c>
      <c r="V40" s="370"/>
      <c r="W40" s="369"/>
      <c r="X40" s="369"/>
      <c r="Y40" s="369"/>
      <c r="Z40" s="369"/>
      <c r="AA40" s="369"/>
      <c r="AB40" s="369"/>
      <c r="AC40" s="369"/>
      <c r="AD40" s="369"/>
      <c r="AE40" s="369"/>
      <c r="AF40" s="369"/>
      <c r="AG40" s="369"/>
      <c r="AH40" s="369"/>
      <c r="AI40" s="369"/>
      <c r="AJ40" s="369"/>
      <c r="AK40" s="369"/>
      <c r="AL40" s="9"/>
      <c r="AM40" s="370" t="str">
        <f t="shared" si="2"/>
        <v/>
      </c>
      <c r="AN40" s="370"/>
      <c r="AO40" s="369"/>
      <c r="AP40" s="369"/>
      <c r="AQ40" s="369"/>
      <c r="AR40" s="369"/>
      <c r="AS40" s="369"/>
      <c r="AT40" s="369"/>
      <c r="AU40" s="369"/>
      <c r="AV40" s="369"/>
      <c r="AW40" s="369"/>
      <c r="AX40" s="369"/>
      <c r="AY40" s="369"/>
      <c r="AZ40" s="369"/>
      <c r="BA40" s="369"/>
      <c r="BB40" s="369"/>
      <c r="BC40" s="369"/>
      <c r="BD40" s="9"/>
      <c r="BE40" s="370" t="str">
        <f t="shared" si="3"/>
        <v/>
      </c>
      <c r="BF40" s="370"/>
      <c r="BG40" s="369"/>
      <c r="BH40" s="369"/>
      <c r="BI40" s="369"/>
      <c r="BJ40" s="369"/>
      <c r="BK40" s="369"/>
      <c r="BL40" s="369"/>
      <c r="BM40" s="369"/>
      <c r="BN40" s="369"/>
      <c r="BO40" s="369"/>
      <c r="BP40" s="369"/>
      <c r="BQ40" s="369"/>
      <c r="BR40" s="369"/>
      <c r="BS40" s="369"/>
      <c r="BT40" s="369"/>
      <c r="BU40" s="369"/>
      <c r="BV40" s="9"/>
      <c r="BW40" s="370">
        <f t="shared" si="4"/>
        <v>14</v>
      </c>
      <c r="BX40" s="370"/>
      <c r="BY40" s="369" t="str">
        <f>IF('各会計、関係団体の財政状況及び健全化判断比率'!B74="","",'各会計、関係団体の財政状況及び健全化判断比率'!B74)</f>
        <v>京都府住宅新築資金等貸付事業管理組合（特別会計）</v>
      </c>
      <c r="BZ40" s="369"/>
      <c r="CA40" s="369"/>
      <c r="CB40" s="369"/>
      <c r="CC40" s="369"/>
      <c r="CD40" s="369"/>
      <c r="CE40" s="369"/>
      <c r="CF40" s="369"/>
      <c r="CG40" s="369"/>
      <c r="CH40" s="369"/>
      <c r="CI40" s="369"/>
      <c r="CJ40" s="369"/>
      <c r="CK40" s="369"/>
      <c r="CL40" s="369"/>
      <c r="CM40" s="369"/>
      <c r="CN40" s="9"/>
      <c r="CO40" s="370" t="str">
        <f t="shared" si="5"/>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8"/>
      <c r="DG40" s="371" t="str">
        <f>IF('各会計、関係団体の財政状況及び健全化判断比率'!BR13="","",'各会計、関係団体の財政状況及び健全化判断比率'!BR13)</f>
        <v/>
      </c>
      <c r="DH40" s="371"/>
      <c r="DI40" s="21"/>
    </row>
    <row r="41" spans="1:113" ht="32.25" customHeight="1" x14ac:dyDescent="0.2">
      <c r="A41" s="2"/>
      <c r="B41" s="5"/>
      <c r="C41" s="370" t="str">
        <f t="shared" si="0"/>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9"/>
      <c r="U41" s="370" t="str">
        <f t="shared" si="1"/>
        <v/>
      </c>
      <c r="V41" s="370"/>
      <c r="W41" s="369"/>
      <c r="X41" s="369"/>
      <c r="Y41" s="369"/>
      <c r="Z41" s="369"/>
      <c r="AA41" s="369"/>
      <c r="AB41" s="369"/>
      <c r="AC41" s="369"/>
      <c r="AD41" s="369"/>
      <c r="AE41" s="369"/>
      <c r="AF41" s="369"/>
      <c r="AG41" s="369"/>
      <c r="AH41" s="369"/>
      <c r="AI41" s="369"/>
      <c r="AJ41" s="369"/>
      <c r="AK41" s="369"/>
      <c r="AL41" s="9"/>
      <c r="AM41" s="370" t="str">
        <f t="shared" si="2"/>
        <v/>
      </c>
      <c r="AN41" s="370"/>
      <c r="AO41" s="369"/>
      <c r="AP41" s="369"/>
      <c r="AQ41" s="369"/>
      <c r="AR41" s="369"/>
      <c r="AS41" s="369"/>
      <c r="AT41" s="369"/>
      <c r="AU41" s="369"/>
      <c r="AV41" s="369"/>
      <c r="AW41" s="369"/>
      <c r="AX41" s="369"/>
      <c r="AY41" s="369"/>
      <c r="AZ41" s="369"/>
      <c r="BA41" s="369"/>
      <c r="BB41" s="369"/>
      <c r="BC41" s="369"/>
      <c r="BD41" s="9"/>
      <c r="BE41" s="370" t="str">
        <f t="shared" si="3"/>
        <v/>
      </c>
      <c r="BF41" s="370"/>
      <c r="BG41" s="369"/>
      <c r="BH41" s="369"/>
      <c r="BI41" s="369"/>
      <c r="BJ41" s="369"/>
      <c r="BK41" s="369"/>
      <c r="BL41" s="369"/>
      <c r="BM41" s="369"/>
      <c r="BN41" s="369"/>
      <c r="BO41" s="369"/>
      <c r="BP41" s="369"/>
      <c r="BQ41" s="369"/>
      <c r="BR41" s="369"/>
      <c r="BS41" s="369"/>
      <c r="BT41" s="369"/>
      <c r="BU41" s="369"/>
      <c r="BV41" s="9"/>
      <c r="BW41" s="370">
        <f t="shared" si="4"/>
        <v>15</v>
      </c>
      <c r="BX41" s="370"/>
      <c r="BY41" s="369" t="str">
        <f>IF('各会計、関係団体の財政状況及び健全化判断比率'!B75="","",'各会計、関係団体の財政状況及び健全化判断比率'!B75)</f>
        <v>京都府自治会館管理組合</v>
      </c>
      <c r="BZ41" s="369"/>
      <c r="CA41" s="369"/>
      <c r="CB41" s="369"/>
      <c r="CC41" s="369"/>
      <c r="CD41" s="369"/>
      <c r="CE41" s="369"/>
      <c r="CF41" s="369"/>
      <c r="CG41" s="369"/>
      <c r="CH41" s="369"/>
      <c r="CI41" s="369"/>
      <c r="CJ41" s="369"/>
      <c r="CK41" s="369"/>
      <c r="CL41" s="369"/>
      <c r="CM41" s="369"/>
      <c r="CN41" s="9"/>
      <c r="CO41" s="370" t="str">
        <f t="shared" si="5"/>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8"/>
      <c r="DG41" s="371" t="str">
        <f>IF('各会計、関係団体の財政状況及び健全化判断比率'!BR14="","",'各会計、関係団体の財政状況及び健全化判断比率'!BR14)</f>
        <v/>
      </c>
      <c r="DH41" s="371"/>
      <c r="DI41" s="21"/>
    </row>
    <row r="42" spans="1:113" ht="32.25" customHeight="1" x14ac:dyDescent="0.2">
      <c r="B42" s="5"/>
      <c r="C42" s="370" t="str">
        <f t="shared" si="0"/>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9"/>
      <c r="U42" s="370" t="str">
        <f t="shared" si="1"/>
        <v/>
      </c>
      <c r="V42" s="370"/>
      <c r="W42" s="369"/>
      <c r="X42" s="369"/>
      <c r="Y42" s="369"/>
      <c r="Z42" s="369"/>
      <c r="AA42" s="369"/>
      <c r="AB42" s="369"/>
      <c r="AC42" s="369"/>
      <c r="AD42" s="369"/>
      <c r="AE42" s="369"/>
      <c r="AF42" s="369"/>
      <c r="AG42" s="369"/>
      <c r="AH42" s="369"/>
      <c r="AI42" s="369"/>
      <c r="AJ42" s="369"/>
      <c r="AK42" s="369"/>
      <c r="AL42" s="9"/>
      <c r="AM42" s="370" t="str">
        <f t="shared" si="2"/>
        <v/>
      </c>
      <c r="AN42" s="370"/>
      <c r="AO42" s="369"/>
      <c r="AP42" s="369"/>
      <c r="AQ42" s="369"/>
      <c r="AR42" s="369"/>
      <c r="AS42" s="369"/>
      <c r="AT42" s="369"/>
      <c r="AU42" s="369"/>
      <c r="AV42" s="369"/>
      <c r="AW42" s="369"/>
      <c r="AX42" s="369"/>
      <c r="AY42" s="369"/>
      <c r="AZ42" s="369"/>
      <c r="BA42" s="369"/>
      <c r="BB42" s="369"/>
      <c r="BC42" s="369"/>
      <c r="BD42" s="9"/>
      <c r="BE42" s="370" t="str">
        <f t="shared" si="3"/>
        <v/>
      </c>
      <c r="BF42" s="370"/>
      <c r="BG42" s="369"/>
      <c r="BH42" s="369"/>
      <c r="BI42" s="369"/>
      <c r="BJ42" s="369"/>
      <c r="BK42" s="369"/>
      <c r="BL42" s="369"/>
      <c r="BM42" s="369"/>
      <c r="BN42" s="369"/>
      <c r="BO42" s="369"/>
      <c r="BP42" s="369"/>
      <c r="BQ42" s="369"/>
      <c r="BR42" s="369"/>
      <c r="BS42" s="369"/>
      <c r="BT42" s="369"/>
      <c r="BU42" s="369"/>
      <c r="BV42" s="9"/>
      <c r="BW42" s="370">
        <f t="shared" si="4"/>
        <v>16</v>
      </c>
      <c r="BX42" s="370"/>
      <c r="BY42" s="369" t="str">
        <f>IF('各会計、関係団体の財政状況及び健全化判断比率'!B76="","",'各会計、関係団体の財政状況及び健全化判断比率'!B76)</f>
        <v>京都府市町村職員退職手当組合</v>
      </c>
      <c r="BZ42" s="369"/>
      <c r="CA42" s="369"/>
      <c r="CB42" s="369"/>
      <c r="CC42" s="369"/>
      <c r="CD42" s="369"/>
      <c r="CE42" s="369"/>
      <c r="CF42" s="369"/>
      <c r="CG42" s="369"/>
      <c r="CH42" s="369"/>
      <c r="CI42" s="369"/>
      <c r="CJ42" s="369"/>
      <c r="CK42" s="369"/>
      <c r="CL42" s="369"/>
      <c r="CM42" s="369"/>
      <c r="CN42" s="9"/>
      <c r="CO42" s="370" t="str">
        <f t="shared" si="5"/>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8"/>
      <c r="DG42" s="371" t="str">
        <f>IF('各会計、関係団体の財政状況及び健全化判断比率'!BR15="","",'各会計、関係団体の財政状況及び健全化判断比率'!BR15)</f>
        <v/>
      </c>
      <c r="DH42" s="371"/>
      <c r="DI42" s="21"/>
    </row>
    <row r="43" spans="1:113" ht="32.25" customHeight="1" x14ac:dyDescent="0.2">
      <c r="B43" s="5"/>
      <c r="C43" s="370" t="str">
        <f t="shared" si="0"/>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9"/>
      <c r="U43" s="370" t="str">
        <f t="shared" si="1"/>
        <v/>
      </c>
      <c r="V43" s="370"/>
      <c r="W43" s="369"/>
      <c r="X43" s="369"/>
      <c r="Y43" s="369"/>
      <c r="Z43" s="369"/>
      <c r="AA43" s="369"/>
      <c r="AB43" s="369"/>
      <c r="AC43" s="369"/>
      <c r="AD43" s="369"/>
      <c r="AE43" s="369"/>
      <c r="AF43" s="369"/>
      <c r="AG43" s="369"/>
      <c r="AH43" s="369"/>
      <c r="AI43" s="369"/>
      <c r="AJ43" s="369"/>
      <c r="AK43" s="369"/>
      <c r="AL43" s="9"/>
      <c r="AM43" s="370" t="str">
        <f t="shared" si="2"/>
        <v/>
      </c>
      <c r="AN43" s="370"/>
      <c r="AO43" s="369"/>
      <c r="AP43" s="369"/>
      <c r="AQ43" s="369"/>
      <c r="AR43" s="369"/>
      <c r="AS43" s="369"/>
      <c r="AT43" s="369"/>
      <c r="AU43" s="369"/>
      <c r="AV43" s="369"/>
      <c r="AW43" s="369"/>
      <c r="AX43" s="369"/>
      <c r="AY43" s="369"/>
      <c r="AZ43" s="369"/>
      <c r="BA43" s="369"/>
      <c r="BB43" s="369"/>
      <c r="BC43" s="369"/>
      <c r="BD43" s="9"/>
      <c r="BE43" s="370" t="str">
        <f t="shared" si="3"/>
        <v/>
      </c>
      <c r="BF43" s="370"/>
      <c r="BG43" s="369"/>
      <c r="BH43" s="369"/>
      <c r="BI43" s="369"/>
      <c r="BJ43" s="369"/>
      <c r="BK43" s="369"/>
      <c r="BL43" s="369"/>
      <c r="BM43" s="369"/>
      <c r="BN43" s="369"/>
      <c r="BO43" s="369"/>
      <c r="BP43" s="369"/>
      <c r="BQ43" s="369"/>
      <c r="BR43" s="369"/>
      <c r="BS43" s="369"/>
      <c r="BT43" s="369"/>
      <c r="BU43" s="369"/>
      <c r="BV43" s="9"/>
      <c r="BW43" s="370">
        <f t="shared" si="4"/>
        <v>17</v>
      </c>
      <c r="BX43" s="370"/>
      <c r="BY43" s="369" t="str">
        <f>IF('各会計、関係団体の財政状況及び健全化判断比率'!B77="","",'各会計、関係団体の財政状況及び健全化判断比率'!B77)</f>
        <v>木津川市精華町環境施設組合</v>
      </c>
      <c r="BZ43" s="369"/>
      <c r="CA43" s="369"/>
      <c r="CB43" s="369"/>
      <c r="CC43" s="369"/>
      <c r="CD43" s="369"/>
      <c r="CE43" s="369"/>
      <c r="CF43" s="369"/>
      <c r="CG43" s="369"/>
      <c r="CH43" s="369"/>
      <c r="CI43" s="369"/>
      <c r="CJ43" s="369"/>
      <c r="CK43" s="369"/>
      <c r="CL43" s="369"/>
      <c r="CM43" s="369"/>
      <c r="CN43" s="9"/>
      <c r="CO43" s="370" t="str">
        <f t="shared" si="5"/>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8"/>
      <c r="DG43" s="371" t="str">
        <f>IF('各会計、関係団体の財政状況及び健全化判断比率'!BR16="","",'各会計、関係団体の財政状況及び健全化判断比率'!BR16)</f>
        <v/>
      </c>
      <c r="DH43" s="37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289</v>
      </c>
      <c r="E46" s="1" t="s">
        <v>150</v>
      </c>
    </row>
    <row r="47" spans="1:113" x14ac:dyDescent="0.2">
      <c r="E47" s="1" t="s">
        <v>291</v>
      </c>
    </row>
    <row r="48" spans="1:113" x14ac:dyDescent="0.2">
      <c r="E48" s="1" t="s">
        <v>293</v>
      </c>
    </row>
    <row r="49" spans="5:5" x14ac:dyDescent="0.2">
      <c r="E49" s="1" t="s">
        <v>294</v>
      </c>
    </row>
    <row r="50" spans="5:5" x14ac:dyDescent="0.2">
      <c r="E50" s="1" t="s">
        <v>199</v>
      </c>
    </row>
    <row r="51" spans="5:5" x14ac:dyDescent="0.2">
      <c r="E51" s="1" t="s">
        <v>297</v>
      </c>
    </row>
    <row r="52" spans="5:5" x14ac:dyDescent="0.2">
      <c r="E52" s="1" t="s">
        <v>153</v>
      </c>
    </row>
    <row r="53" spans="5:5" x14ac:dyDescent="0.2"/>
    <row r="54" spans="5:5" x14ac:dyDescent="0.2"/>
    <row r="55" spans="5:5" x14ac:dyDescent="0.2"/>
    <row r="56" spans="5:5" x14ac:dyDescent="0.2"/>
  </sheetData>
  <sheetProtection algorithmName="SHA-512" hashValue="B9m5stWGEe+G0HO6OMBDC9h4laNaokKdoqMJWmSP41ceR/SoBHc0mjiKLWZbU/tAAtE3e6+D2wTn0awtYUH5wQ==" saltValue="P8S/OSiN0elsSND0gnNlb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12</v>
      </c>
      <c r="C33" s="211"/>
      <c r="D33" s="211"/>
      <c r="E33" s="213" t="s">
        <v>15</v>
      </c>
      <c r="F33" s="214" t="s">
        <v>327</v>
      </c>
      <c r="G33" s="219" t="s">
        <v>410</v>
      </c>
      <c r="H33" s="219" t="s">
        <v>525</v>
      </c>
      <c r="I33" s="219" t="s">
        <v>526</v>
      </c>
      <c r="J33" s="223" t="s">
        <v>527</v>
      </c>
      <c r="K33" s="204"/>
      <c r="L33" s="204"/>
      <c r="M33" s="204"/>
      <c r="N33" s="204"/>
      <c r="O33" s="204"/>
      <c r="P33" s="204"/>
    </row>
    <row r="34" spans="1:16" ht="39" customHeight="1" x14ac:dyDescent="0.2">
      <c r="A34" s="204"/>
      <c r="B34" s="206"/>
      <c r="C34" s="1039" t="s">
        <v>370</v>
      </c>
      <c r="D34" s="1039"/>
      <c r="E34" s="1040"/>
      <c r="F34" s="215">
        <v>33.42</v>
      </c>
      <c r="G34" s="220">
        <v>34.39</v>
      </c>
      <c r="H34" s="220">
        <v>35.08</v>
      </c>
      <c r="I34" s="220">
        <v>37.83</v>
      </c>
      <c r="J34" s="224">
        <v>38.799999999999997</v>
      </c>
      <c r="K34" s="204"/>
      <c r="L34" s="204"/>
      <c r="M34" s="204"/>
      <c r="N34" s="204"/>
      <c r="O34" s="204"/>
      <c r="P34" s="204"/>
    </row>
    <row r="35" spans="1:16" ht="39" customHeight="1" x14ac:dyDescent="0.2">
      <c r="A35" s="204"/>
      <c r="B35" s="207"/>
      <c r="C35" s="1035" t="s">
        <v>456</v>
      </c>
      <c r="D35" s="1035"/>
      <c r="E35" s="1036"/>
      <c r="F35" s="216">
        <v>0.68</v>
      </c>
      <c r="G35" s="221">
        <v>2.1</v>
      </c>
      <c r="H35" s="221">
        <v>2.4300000000000002</v>
      </c>
      <c r="I35" s="221">
        <v>2.58</v>
      </c>
      <c r="J35" s="225">
        <v>2.69</v>
      </c>
      <c r="K35" s="204"/>
      <c r="L35" s="204"/>
      <c r="M35" s="204"/>
      <c r="N35" s="204"/>
      <c r="O35" s="204"/>
      <c r="P35" s="204"/>
    </row>
    <row r="36" spans="1:16" ht="39" customHeight="1" x14ac:dyDescent="0.2">
      <c r="A36" s="204"/>
      <c r="B36" s="207"/>
      <c r="C36" s="1035" t="s">
        <v>284</v>
      </c>
      <c r="D36" s="1035"/>
      <c r="E36" s="1036"/>
      <c r="F36" s="216">
        <v>1.33</v>
      </c>
      <c r="G36" s="221">
        <v>2.2999999999999998</v>
      </c>
      <c r="H36" s="221">
        <v>2.81</v>
      </c>
      <c r="I36" s="221">
        <v>3.59</v>
      </c>
      <c r="J36" s="225">
        <v>1.53</v>
      </c>
      <c r="K36" s="204"/>
      <c r="L36" s="204"/>
      <c r="M36" s="204"/>
      <c r="N36" s="204"/>
      <c r="O36" s="204"/>
      <c r="P36" s="204"/>
    </row>
    <row r="37" spans="1:16" ht="39" customHeight="1" x14ac:dyDescent="0.2">
      <c r="A37" s="204"/>
      <c r="B37" s="207"/>
      <c r="C37" s="1035" t="s">
        <v>447</v>
      </c>
      <c r="D37" s="1035"/>
      <c r="E37" s="1036"/>
      <c r="F37" s="216">
        <v>0.63</v>
      </c>
      <c r="G37" s="221">
        <v>0.61</v>
      </c>
      <c r="H37" s="221">
        <v>0.65</v>
      </c>
      <c r="I37" s="221">
        <v>1.18</v>
      </c>
      <c r="J37" s="225">
        <v>1.42</v>
      </c>
      <c r="K37" s="204"/>
      <c r="L37" s="204"/>
      <c r="M37" s="204"/>
      <c r="N37" s="204"/>
      <c r="O37" s="204"/>
      <c r="P37" s="204"/>
    </row>
    <row r="38" spans="1:16" ht="39" customHeight="1" x14ac:dyDescent="0.2">
      <c r="A38" s="204"/>
      <c r="B38" s="207"/>
      <c r="C38" s="1035" t="s">
        <v>228</v>
      </c>
      <c r="D38" s="1035"/>
      <c r="E38" s="1036"/>
      <c r="F38" s="216">
        <v>0.14000000000000001</v>
      </c>
      <c r="G38" s="221">
        <v>0.14000000000000001</v>
      </c>
      <c r="H38" s="221">
        <v>0.15</v>
      </c>
      <c r="I38" s="221">
        <v>0.17</v>
      </c>
      <c r="J38" s="225">
        <v>0.18</v>
      </c>
      <c r="K38" s="204"/>
      <c r="L38" s="204"/>
      <c r="M38" s="204"/>
      <c r="N38" s="204"/>
      <c r="O38" s="204"/>
      <c r="P38" s="204"/>
    </row>
    <row r="39" spans="1:16" ht="39" customHeight="1" x14ac:dyDescent="0.2">
      <c r="A39" s="204"/>
      <c r="B39" s="207"/>
      <c r="C39" s="1035" t="s">
        <v>78</v>
      </c>
      <c r="D39" s="1035"/>
      <c r="E39" s="1036"/>
      <c r="F39" s="216">
        <v>0.13</v>
      </c>
      <c r="G39" s="221">
        <v>0.12</v>
      </c>
      <c r="H39" s="221">
        <v>0.13</v>
      </c>
      <c r="I39" s="221">
        <v>0.13</v>
      </c>
      <c r="J39" s="225">
        <v>0.12</v>
      </c>
      <c r="K39" s="204"/>
      <c r="L39" s="204"/>
      <c r="M39" s="204"/>
      <c r="N39" s="204"/>
      <c r="O39" s="204"/>
      <c r="P39" s="204"/>
    </row>
    <row r="40" spans="1:16" ht="39" customHeight="1" x14ac:dyDescent="0.2">
      <c r="A40" s="204"/>
      <c r="B40" s="207"/>
      <c r="C40" s="1035" t="s">
        <v>457</v>
      </c>
      <c r="D40" s="1035"/>
      <c r="E40" s="1036"/>
      <c r="F40" s="216">
        <v>0</v>
      </c>
      <c r="G40" s="221">
        <v>0</v>
      </c>
      <c r="H40" s="221">
        <v>2.17</v>
      </c>
      <c r="I40" s="221">
        <v>0</v>
      </c>
      <c r="J40" s="225">
        <v>0</v>
      </c>
      <c r="K40" s="204"/>
      <c r="L40" s="204"/>
      <c r="M40" s="204"/>
      <c r="N40" s="204"/>
      <c r="O40" s="204"/>
      <c r="P40" s="204"/>
    </row>
    <row r="41" spans="1:16" ht="39" customHeight="1" x14ac:dyDescent="0.2">
      <c r="A41" s="204"/>
      <c r="B41" s="207"/>
      <c r="C41" s="1035"/>
      <c r="D41" s="1035"/>
      <c r="E41" s="1036"/>
      <c r="F41" s="216"/>
      <c r="G41" s="221"/>
      <c r="H41" s="221"/>
      <c r="I41" s="221"/>
      <c r="J41" s="225"/>
      <c r="K41" s="204"/>
      <c r="L41" s="204"/>
      <c r="M41" s="204"/>
      <c r="N41" s="204"/>
      <c r="O41" s="204"/>
      <c r="P41" s="204"/>
    </row>
    <row r="42" spans="1:16" ht="39" customHeight="1" x14ac:dyDescent="0.2">
      <c r="A42" s="204"/>
      <c r="B42" s="208"/>
      <c r="C42" s="1035" t="s">
        <v>531</v>
      </c>
      <c r="D42" s="1035"/>
      <c r="E42" s="1036"/>
      <c r="F42" s="216" t="s">
        <v>202</v>
      </c>
      <c r="G42" s="221" t="s">
        <v>202</v>
      </c>
      <c r="H42" s="221" t="s">
        <v>202</v>
      </c>
      <c r="I42" s="221" t="s">
        <v>202</v>
      </c>
      <c r="J42" s="225" t="s">
        <v>202</v>
      </c>
      <c r="K42" s="204"/>
      <c r="L42" s="204"/>
      <c r="M42" s="204"/>
      <c r="N42" s="204"/>
      <c r="O42" s="204"/>
      <c r="P42" s="204"/>
    </row>
    <row r="43" spans="1:16" ht="39" customHeight="1" x14ac:dyDescent="0.2">
      <c r="A43" s="204"/>
      <c r="B43" s="209"/>
      <c r="C43" s="1037" t="s">
        <v>486</v>
      </c>
      <c r="D43" s="1037"/>
      <c r="E43" s="1038"/>
      <c r="F43" s="217" t="s">
        <v>202</v>
      </c>
      <c r="G43" s="222" t="s">
        <v>202</v>
      </c>
      <c r="H43" s="222" t="s">
        <v>202</v>
      </c>
      <c r="I43" s="222" t="s">
        <v>202</v>
      </c>
      <c r="J43" s="226" t="s">
        <v>202</v>
      </c>
      <c r="K43" s="204"/>
      <c r="L43" s="204"/>
      <c r="M43" s="204"/>
      <c r="N43" s="204"/>
      <c r="O43" s="204"/>
      <c r="P43" s="204"/>
    </row>
    <row r="44" spans="1:16" ht="39" customHeight="1" x14ac:dyDescent="0.2">
      <c r="A44" s="204"/>
      <c r="B44" s="210" t="s">
        <v>18</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HRx3wolVbgzByR1wKH9nR/qDM0olU059pRws/210SlzPwcFbIfS3n0BWkXhkg88MlCQ3gzzrGEcqORjkCjK0Kw==" saltValue="4psoPupWWLNQjABMxWJ0c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5">
      <c r="A44" s="104"/>
      <c r="B44" s="227" t="s">
        <v>24</v>
      </c>
      <c r="C44" s="233"/>
      <c r="D44" s="233"/>
      <c r="E44" s="241"/>
      <c r="F44" s="241"/>
      <c r="G44" s="241"/>
      <c r="H44" s="241"/>
      <c r="I44" s="241"/>
      <c r="J44" s="244" t="s">
        <v>15</v>
      </c>
      <c r="K44" s="246" t="s">
        <v>327</v>
      </c>
      <c r="L44" s="254" t="s">
        <v>410</v>
      </c>
      <c r="M44" s="254" t="s">
        <v>525</v>
      </c>
      <c r="N44" s="254" t="s">
        <v>526</v>
      </c>
      <c r="O44" s="262" t="s">
        <v>527</v>
      </c>
      <c r="P44" s="104"/>
      <c r="Q44" s="104"/>
      <c r="R44" s="104"/>
      <c r="S44" s="104"/>
      <c r="T44" s="104"/>
      <c r="U44" s="104"/>
    </row>
    <row r="45" spans="1:21" ht="30.75" customHeight="1" x14ac:dyDescent="0.2">
      <c r="A45" s="104"/>
      <c r="B45" s="1051" t="s">
        <v>25</v>
      </c>
      <c r="C45" s="1052"/>
      <c r="D45" s="236"/>
      <c r="E45" s="1065" t="s">
        <v>23</v>
      </c>
      <c r="F45" s="1065"/>
      <c r="G45" s="1065"/>
      <c r="H45" s="1065"/>
      <c r="I45" s="1065"/>
      <c r="J45" s="1066"/>
      <c r="K45" s="247">
        <v>1448</v>
      </c>
      <c r="L45" s="255">
        <v>1504</v>
      </c>
      <c r="M45" s="255">
        <v>1578</v>
      </c>
      <c r="N45" s="255">
        <v>1536</v>
      </c>
      <c r="O45" s="263">
        <v>1534</v>
      </c>
      <c r="P45" s="104"/>
      <c r="Q45" s="104"/>
      <c r="R45" s="104"/>
      <c r="S45" s="104"/>
      <c r="T45" s="104"/>
      <c r="U45" s="104"/>
    </row>
    <row r="46" spans="1:21" ht="30.75" customHeight="1" x14ac:dyDescent="0.2">
      <c r="A46" s="104"/>
      <c r="B46" s="1053"/>
      <c r="C46" s="1054"/>
      <c r="D46" s="237"/>
      <c r="E46" s="1057" t="s">
        <v>28</v>
      </c>
      <c r="F46" s="1057"/>
      <c r="G46" s="1057"/>
      <c r="H46" s="1057"/>
      <c r="I46" s="1057"/>
      <c r="J46" s="1058"/>
      <c r="K46" s="248" t="s">
        <v>202</v>
      </c>
      <c r="L46" s="256" t="s">
        <v>202</v>
      </c>
      <c r="M46" s="256" t="s">
        <v>202</v>
      </c>
      <c r="N46" s="256" t="s">
        <v>202</v>
      </c>
      <c r="O46" s="264" t="s">
        <v>202</v>
      </c>
      <c r="P46" s="104"/>
      <c r="Q46" s="104"/>
      <c r="R46" s="104"/>
      <c r="S46" s="104"/>
      <c r="T46" s="104"/>
      <c r="U46" s="104"/>
    </row>
    <row r="47" spans="1:21" ht="30.75" customHeight="1" x14ac:dyDescent="0.2">
      <c r="A47" s="104"/>
      <c r="B47" s="1053"/>
      <c r="C47" s="1054"/>
      <c r="D47" s="237"/>
      <c r="E47" s="1057" t="s">
        <v>31</v>
      </c>
      <c r="F47" s="1057"/>
      <c r="G47" s="1057"/>
      <c r="H47" s="1057"/>
      <c r="I47" s="1057"/>
      <c r="J47" s="1058"/>
      <c r="K47" s="248" t="s">
        <v>202</v>
      </c>
      <c r="L47" s="256" t="s">
        <v>202</v>
      </c>
      <c r="M47" s="256" t="s">
        <v>202</v>
      </c>
      <c r="N47" s="256" t="s">
        <v>202</v>
      </c>
      <c r="O47" s="264" t="s">
        <v>202</v>
      </c>
      <c r="P47" s="104"/>
      <c r="Q47" s="104"/>
      <c r="R47" s="104"/>
      <c r="S47" s="104"/>
      <c r="T47" s="104"/>
      <c r="U47" s="104"/>
    </row>
    <row r="48" spans="1:21" ht="30.75" customHeight="1" x14ac:dyDescent="0.2">
      <c r="A48" s="104"/>
      <c r="B48" s="1053"/>
      <c r="C48" s="1054"/>
      <c r="D48" s="237"/>
      <c r="E48" s="1057" t="s">
        <v>37</v>
      </c>
      <c r="F48" s="1057"/>
      <c r="G48" s="1057"/>
      <c r="H48" s="1057"/>
      <c r="I48" s="1057"/>
      <c r="J48" s="1058"/>
      <c r="K48" s="248">
        <v>600</v>
      </c>
      <c r="L48" s="256">
        <v>647</v>
      </c>
      <c r="M48" s="256">
        <v>635</v>
      </c>
      <c r="N48" s="256">
        <v>556</v>
      </c>
      <c r="O48" s="264">
        <v>604</v>
      </c>
      <c r="P48" s="104"/>
      <c r="Q48" s="104"/>
      <c r="R48" s="104"/>
      <c r="S48" s="104"/>
      <c r="T48" s="104"/>
      <c r="U48" s="104"/>
    </row>
    <row r="49" spans="1:21" ht="30.75" customHeight="1" x14ac:dyDescent="0.2">
      <c r="A49" s="104"/>
      <c r="B49" s="1053"/>
      <c r="C49" s="1054"/>
      <c r="D49" s="237"/>
      <c r="E49" s="1057" t="s">
        <v>0</v>
      </c>
      <c r="F49" s="1057"/>
      <c r="G49" s="1057"/>
      <c r="H49" s="1057"/>
      <c r="I49" s="1057"/>
      <c r="J49" s="1058"/>
      <c r="K49" s="248">
        <v>21</v>
      </c>
      <c r="L49" s="256" t="s">
        <v>202</v>
      </c>
      <c r="M49" s="256" t="s">
        <v>202</v>
      </c>
      <c r="N49" s="256" t="s">
        <v>202</v>
      </c>
      <c r="O49" s="264" t="s">
        <v>202</v>
      </c>
      <c r="P49" s="104"/>
      <c r="Q49" s="104"/>
      <c r="R49" s="104"/>
      <c r="S49" s="104"/>
      <c r="T49" s="104"/>
      <c r="U49" s="104"/>
    </row>
    <row r="50" spans="1:21" ht="30.75" customHeight="1" x14ac:dyDescent="0.2">
      <c r="A50" s="104"/>
      <c r="B50" s="1053"/>
      <c r="C50" s="1054"/>
      <c r="D50" s="237"/>
      <c r="E50" s="1057" t="s">
        <v>39</v>
      </c>
      <c r="F50" s="1057"/>
      <c r="G50" s="1057"/>
      <c r="H50" s="1057"/>
      <c r="I50" s="1057"/>
      <c r="J50" s="1058"/>
      <c r="K50" s="248">
        <v>456</v>
      </c>
      <c r="L50" s="256">
        <v>455</v>
      </c>
      <c r="M50" s="256">
        <v>422</v>
      </c>
      <c r="N50" s="256">
        <v>310</v>
      </c>
      <c r="O50" s="264">
        <v>310</v>
      </c>
      <c r="P50" s="104"/>
      <c r="Q50" s="104"/>
      <c r="R50" s="104"/>
      <c r="S50" s="104"/>
      <c r="T50" s="104"/>
      <c r="U50" s="104"/>
    </row>
    <row r="51" spans="1:21" ht="30.75" customHeight="1" x14ac:dyDescent="0.2">
      <c r="A51" s="104"/>
      <c r="B51" s="1055"/>
      <c r="C51" s="1056"/>
      <c r="D51" s="238"/>
      <c r="E51" s="1057" t="s">
        <v>46</v>
      </c>
      <c r="F51" s="1057"/>
      <c r="G51" s="1057"/>
      <c r="H51" s="1057"/>
      <c r="I51" s="1057"/>
      <c r="J51" s="1058"/>
      <c r="K51" s="248" t="s">
        <v>202</v>
      </c>
      <c r="L51" s="256" t="s">
        <v>202</v>
      </c>
      <c r="M51" s="256" t="s">
        <v>202</v>
      </c>
      <c r="N51" s="256" t="s">
        <v>202</v>
      </c>
      <c r="O51" s="264" t="s">
        <v>202</v>
      </c>
      <c r="P51" s="104"/>
      <c r="Q51" s="104"/>
      <c r="R51" s="104"/>
      <c r="S51" s="104"/>
      <c r="T51" s="104"/>
      <c r="U51" s="104"/>
    </row>
    <row r="52" spans="1:21" ht="30.75" customHeight="1" x14ac:dyDescent="0.2">
      <c r="A52" s="104"/>
      <c r="B52" s="1059" t="s">
        <v>48</v>
      </c>
      <c r="C52" s="1060"/>
      <c r="D52" s="238"/>
      <c r="E52" s="1057" t="s">
        <v>49</v>
      </c>
      <c r="F52" s="1057"/>
      <c r="G52" s="1057"/>
      <c r="H52" s="1057"/>
      <c r="I52" s="1057"/>
      <c r="J52" s="1058"/>
      <c r="K52" s="248">
        <v>1579</v>
      </c>
      <c r="L52" s="256">
        <v>1598</v>
      </c>
      <c r="M52" s="256">
        <v>1654</v>
      </c>
      <c r="N52" s="256">
        <v>1531</v>
      </c>
      <c r="O52" s="264">
        <v>1506</v>
      </c>
      <c r="P52" s="104"/>
      <c r="Q52" s="104"/>
      <c r="R52" s="104"/>
      <c r="S52" s="104"/>
      <c r="T52" s="104"/>
      <c r="U52" s="104"/>
    </row>
    <row r="53" spans="1:21" ht="30.75" customHeight="1" x14ac:dyDescent="0.2">
      <c r="A53" s="104"/>
      <c r="B53" s="1061" t="s">
        <v>50</v>
      </c>
      <c r="C53" s="1062"/>
      <c r="D53" s="239"/>
      <c r="E53" s="1063" t="s">
        <v>53</v>
      </c>
      <c r="F53" s="1063"/>
      <c r="G53" s="1063"/>
      <c r="H53" s="1063"/>
      <c r="I53" s="1063"/>
      <c r="J53" s="1064"/>
      <c r="K53" s="249">
        <v>946</v>
      </c>
      <c r="L53" s="257">
        <v>1008</v>
      </c>
      <c r="M53" s="257">
        <v>981</v>
      </c>
      <c r="N53" s="257">
        <v>871</v>
      </c>
      <c r="O53" s="265">
        <v>942</v>
      </c>
      <c r="P53" s="104"/>
      <c r="Q53" s="104"/>
      <c r="R53" s="104"/>
      <c r="S53" s="104"/>
      <c r="T53" s="104"/>
      <c r="U53" s="104"/>
    </row>
    <row r="54" spans="1:21" ht="24" customHeight="1" x14ac:dyDescent="0.25">
      <c r="A54" s="104"/>
      <c r="B54" s="228" t="s">
        <v>61</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5</v>
      </c>
      <c r="C55" s="234"/>
      <c r="D55" s="234"/>
      <c r="E55" s="234"/>
      <c r="F55" s="234"/>
      <c r="G55" s="234"/>
      <c r="H55" s="234"/>
      <c r="I55" s="234"/>
      <c r="J55" s="234"/>
      <c r="K55" s="250"/>
      <c r="L55" s="250"/>
      <c r="M55" s="250"/>
      <c r="N55" s="250"/>
      <c r="O55" s="266" t="s">
        <v>532</v>
      </c>
      <c r="P55" s="104"/>
      <c r="Q55" s="104"/>
      <c r="R55" s="104"/>
      <c r="S55" s="104"/>
      <c r="T55" s="104"/>
      <c r="U55" s="104"/>
    </row>
    <row r="56" spans="1:21" ht="31.5" customHeight="1" x14ac:dyDescent="0.25">
      <c r="A56" s="104"/>
      <c r="B56" s="230"/>
      <c r="C56" s="235"/>
      <c r="D56" s="235"/>
      <c r="E56" s="242"/>
      <c r="F56" s="242"/>
      <c r="G56" s="242"/>
      <c r="H56" s="242"/>
      <c r="I56" s="242"/>
      <c r="J56" s="245" t="s">
        <v>15</v>
      </c>
      <c r="K56" s="251" t="s">
        <v>533</v>
      </c>
      <c r="L56" s="258" t="s">
        <v>534</v>
      </c>
      <c r="M56" s="258" t="s">
        <v>535</v>
      </c>
      <c r="N56" s="258" t="s">
        <v>141</v>
      </c>
      <c r="O56" s="267" t="s">
        <v>536</v>
      </c>
      <c r="P56" s="104"/>
      <c r="Q56" s="104"/>
      <c r="R56" s="104"/>
      <c r="S56" s="104"/>
      <c r="T56" s="104"/>
      <c r="U56" s="104"/>
    </row>
    <row r="57" spans="1:21" ht="31.5" customHeight="1" x14ac:dyDescent="0.2">
      <c r="B57" s="1047" t="s">
        <v>47</v>
      </c>
      <c r="C57" s="1048"/>
      <c r="D57" s="1041" t="s">
        <v>63</v>
      </c>
      <c r="E57" s="1042"/>
      <c r="F57" s="1042"/>
      <c r="G57" s="1042"/>
      <c r="H57" s="1042"/>
      <c r="I57" s="1042"/>
      <c r="J57" s="1043"/>
      <c r="K57" s="252">
        <v>100</v>
      </c>
      <c r="L57" s="259">
        <v>100</v>
      </c>
      <c r="M57" s="259">
        <v>101</v>
      </c>
      <c r="N57" s="259">
        <v>101</v>
      </c>
      <c r="O57" s="268">
        <v>101</v>
      </c>
    </row>
    <row r="58" spans="1:21" ht="31.5" customHeight="1" x14ac:dyDescent="0.2">
      <c r="B58" s="1049"/>
      <c r="C58" s="1050"/>
      <c r="D58" s="1044" t="s">
        <v>17</v>
      </c>
      <c r="E58" s="1045"/>
      <c r="F58" s="1045"/>
      <c r="G58" s="1045"/>
      <c r="H58" s="1045"/>
      <c r="I58" s="1045"/>
      <c r="J58" s="1046"/>
      <c r="K58" s="253"/>
      <c r="L58" s="260"/>
      <c r="M58" s="260">
        <v>1</v>
      </c>
      <c r="N58" s="260"/>
      <c r="O58" s="269"/>
    </row>
    <row r="59" spans="1:21" ht="24" customHeight="1" x14ac:dyDescent="0.2">
      <c r="B59" s="231"/>
      <c r="C59" s="231"/>
      <c r="D59" s="240" t="s">
        <v>44</v>
      </c>
      <c r="E59" s="243"/>
      <c r="F59" s="243"/>
      <c r="G59" s="243"/>
      <c r="H59" s="243"/>
      <c r="I59" s="243"/>
      <c r="J59" s="243"/>
      <c r="K59" s="243"/>
      <c r="L59" s="243"/>
      <c r="M59" s="243"/>
      <c r="N59" s="243"/>
      <c r="O59" s="243"/>
    </row>
    <row r="60" spans="1:21" ht="24" customHeight="1" x14ac:dyDescent="0.2">
      <c r="B60" s="232"/>
      <c r="C60" s="232"/>
      <c r="D60" s="240" t="s">
        <v>38</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xasxlz7c4+4uEtOhycX+6JmTjiiOTbWu5iqxEdJcOm+29YLmcePQCeBeWlVpFPAM/eaqkFVLVzlAyRyFE9uQDA==" saltValue="JJqmt+37Pvq2g8Z7q6JqW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5">
      <c r="B40" s="227" t="s">
        <v>24</v>
      </c>
      <c r="C40" s="233"/>
      <c r="D40" s="233"/>
      <c r="E40" s="241"/>
      <c r="F40" s="241"/>
      <c r="G40" s="241"/>
      <c r="H40" s="244" t="s">
        <v>15</v>
      </c>
      <c r="I40" s="246" t="s">
        <v>327</v>
      </c>
      <c r="J40" s="254" t="s">
        <v>410</v>
      </c>
      <c r="K40" s="254" t="s">
        <v>525</v>
      </c>
      <c r="L40" s="254" t="s">
        <v>526</v>
      </c>
      <c r="M40" s="275" t="s">
        <v>527</v>
      </c>
    </row>
    <row r="41" spans="2:13" ht="27.75" customHeight="1" x14ac:dyDescent="0.2">
      <c r="B41" s="1051" t="s">
        <v>33</v>
      </c>
      <c r="C41" s="1052"/>
      <c r="D41" s="236"/>
      <c r="E41" s="1076" t="s">
        <v>64</v>
      </c>
      <c r="F41" s="1076"/>
      <c r="G41" s="1076"/>
      <c r="H41" s="1077"/>
      <c r="I41" s="247">
        <v>15473</v>
      </c>
      <c r="J41" s="255">
        <v>16059</v>
      </c>
      <c r="K41" s="255">
        <v>15991</v>
      </c>
      <c r="L41" s="255">
        <v>15375</v>
      </c>
      <c r="M41" s="263">
        <v>15016</v>
      </c>
    </row>
    <row r="42" spans="2:13" ht="27.75" customHeight="1" x14ac:dyDescent="0.2">
      <c r="B42" s="1053"/>
      <c r="C42" s="1054"/>
      <c r="D42" s="237"/>
      <c r="E42" s="1067" t="s">
        <v>60</v>
      </c>
      <c r="F42" s="1067"/>
      <c r="G42" s="1067"/>
      <c r="H42" s="1068"/>
      <c r="I42" s="248">
        <v>2840</v>
      </c>
      <c r="J42" s="256">
        <v>2385</v>
      </c>
      <c r="K42" s="256">
        <v>1962</v>
      </c>
      <c r="L42" s="256">
        <v>1657</v>
      </c>
      <c r="M42" s="264">
        <v>1349</v>
      </c>
    </row>
    <row r="43" spans="2:13" ht="27.75" customHeight="1" x14ac:dyDescent="0.2">
      <c r="B43" s="1053"/>
      <c r="C43" s="1054"/>
      <c r="D43" s="237"/>
      <c r="E43" s="1067" t="s">
        <v>66</v>
      </c>
      <c r="F43" s="1067"/>
      <c r="G43" s="1067"/>
      <c r="H43" s="1068"/>
      <c r="I43" s="248">
        <v>8427</v>
      </c>
      <c r="J43" s="256">
        <v>8580</v>
      </c>
      <c r="K43" s="256">
        <v>8286</v>
      </c>
      <c r="L43" s="256">
        <v>7660</v>
      </c>
      <c r="M43" s="264">
        <v>7193</v>
      </c>
    </row>
    <row r="44" spans="2:13" ht="27.75" customHeight="1" x14ac:dyDescent="0.2">
      <c r="B44" s="1053"/>
      <c r="C44" s="1054"/>
      <c r="D44" s="237"/>
      <c r="E44" s="1067" t="s">
        <v>68</v>
      </c>
      <c r="F44" s="1067"/>
      <c r="G44" s="1067"/>
      <c r="H44" s="1068"/>
      <c r="I44" s="248">
        <v>4</v>
      </c>
      <c r="J44" s="256">
        <v>3</v>
      </c>
      <c r="K44" s="256">
        <v>2</v>
      </c>
      <c r="L44" s="256">
        <v>1</v>
      </c>
      <c r="M44" s="264">
        <v>163</v>
      </c>
    </row>
    <row r="45" spans="2:13" ht="27.75" customHeight="1" x14ac:dyDescent="0.2">
      <c r="B45" s="1053"/>
      <c r="C45" s="1054"/>
      <c r="D45" s="237"/>
      <c r="E45" s="1067" t="s">
        <v>70</v>
      </c>
      <c r="F45" s="1067"/>
      <c r="G45" s="1067"/>
      <c r="H45" s="1068"/>
      <c r="I45" s="248">
        <v>1533</v>
      </c>
      <c r="J45" s="256">
        <v>1567</v>
      </c>
      <c r="K45" s="256">
        <v>1581</v>
      </c>
      <c r="L45" s="256">
        <v>1526</v>
      </c>
      <c r="M45" s="264">
        <v>1486</v>
      </c>
    </row>
    <row r="46" spans="2:13" ht="27.75" customHeight="1" x14ac:dyDescent="0.2">
      <c r="B46" s="1053"/>
      <c r="C46" s="1054"/>
      <c r="D46" s="238"/>
      <c r="E46" s="1067" t="s">
        <v>69</v>
      </c>
      <c r="F46" s="1067"/>
      <c r="G46" s="1067"/>
      <c r="H46" s="1068"/>
      <c r="I46" s="248" t="s">
        <v>202</v>
      </c>
      <c r="J46" s="256" t="s">
        <v>202</v>
      </c>
      <c r="K46" s="256" t="s">
        <v>202</v>
      </c>
      <c r="L46" s="256" t="s">
        <v>202</v>
      </c>
      <c r="M46" s="264" t="s">
        <v>202</v>
      </c>
    </row>
    <row r="47" spans="2:13" ht="27.75" customHeight="1" x14ac:dyDescent="0.2">
      <c r="B47" s="1053"/>
      <c r="C47" s="1054"/>
      <c r="D47" s="271"/>
      <c r="E47" s="1073" t="s">
        <v>73</v>
      </c>
      <c r="F47" s="1074"/>
      <c r="G47" s="1074"/>
      <c r="H47" s="1075"/>
      <c r="I47" s="248" t="s">
        <v>202</v>
      </c>
      <c r="J47" s="256" t="s">
        <v>202</v>
      </c>
      <c r="K47" s="256" t="s">
        <v>202</v>
      </c>
      <c r="L47" s="256" t="s">
        <v>202</v>
      </c>
      <c r="M47" s="264" t="s">
        <v>202</v>
      </c>
    </row>
    <row r="48" spans="2:13" ht="27.75" customHeight="1" x14ac:dyDescent="0.2">
      <c r="B48" s="1053"/>
      <c r="C48" s="1054"/>
      <c r="D48" s="237"/>
      <c r="E48" s="1067" t="s">
        <v>79</v>
      </c>
      <c r="F48" s="1067"/>
      <c r="G48" s="1067"/>
      <c r="H48" s="1068"/>
      <c r="I48" s="248" t="s">
        <v>202</v>
      </c>
      <c r="J48" s="256" t="s">
        <v>202</v>
      </c>
      <c r="K48" s="256" t="s">
        <v>202</v>
      </c>
      <c r="L48" s="256" t="s">
        <v>202</v>
      </c>
      <c r="M48" s="264" t="s">
        <v>202</v>
      </c>
    </row>
    <row r="49" spans="2:13" ht="27.75" customHeight="1" x14ac:dyDescent="0.2">
      <c r="B49" s="1055"/>
      <c r="C49" s="1056"/>
      <c r="D49" s="237"/>
      <c r="E49" s="1067" t="s">
        <v>86</v>
      </c>
      <c r="F49" s="1067"/>
      <c r="G49" s="1067"/>
      <c r="H49" s="1068"/>
      <c r="I49" s="248" t="s">
        <v>202</v>
      </c>
      <c r="J49" s="256" t="s">
        <v>202</v>
      </c>
      <c r="K49" s="256" t="s">
        <v>202</v>
      </c>
      <c r="L49" s="256" t="s">
        <v>202</v>
      </c>
      <c r="M49" s="264" t="s">
        <v>202</v>
      </c>
    </row>
    <row r="50" spans="2:13" ht="27.75" customHeight="1" x14ac:dyDescent="0.2">
      <c r="B50" s="1071" t="s">
        <v>88</v>
      </c>
      <c r="C50" s="1072"/>
      <c r="D50" s="272"/>
      <c r="E50" s="1067" t="s">
        <v>90</v>
      </c>
      <c r="F50" s="1067"/>
      <c r="G50" s="1067"/>
      <c r="H50" s="1068"/>
      <c r="I50" s="248">
        <v>2626</v>
      </c>
      <c r="J50" s="256">
        <v>1786</v>
      </c>
      <c r="K50" s="256">
        <v>1516</v>
      </c>
      <c r="L50" s="256">
        <v>1584</v>
      </c>
      <c r="M50" s="264">
        <v>1994</v>
      </c>
    </row>
    <row r="51" spans="2:13" ht="27.75" customHeight="1" x14ac:dyDescent="0.2">
      <c r="B51" s="1053"/>
      <c r="C51" s="1054"/>
      <c r="D51" s="237"/>
      <c r="E51" s="1067" t="s">
        <v>93</v>
      </c>
      <c r="F51" s="1067"/>
      <c r="G51" s="1067"/>
      <c r="H51" s="1068"/>
      <c r="I51" s="248">
        <v>3276</v>
      </c>
      <c r="J51" s="256">
        <v>3521</v>
      </c>
      <c r="K51" s="256">
        <v>3478</v>
      </c>
      <c r="L51" s="256">
        <v>3575</v>
      </c>
      <c r="M51" s="264">
        <v>3101</v>
      </c>
    </row>
    <row r="52" spans="2:13" ht="27.75" customHeight="1" x14ac:dyDescent="0.2">
      <c r="B52" s="1055"/>
      <c r="C52" s="1056"/>
      <c r="D52" s="237"/>
      <c r="E52" s="1067" t="s">
        <v>41</v>
      </c>
      <c r="F52" s="1067"/>
      <c r="G52" s="1067"/>
      <c r="H52" s="1068"/>
      <c r="I52" s="248">
        <v>14698</v>
      </c>
      <c r="J52" s="256">
        <v>14923</v>
      </c>
      <c r="K52" s="256">
        <v>14673</v>
      </c>
      <c r="L52" s="256">
        <v>14065</v>
      </c>
      <c r="M52" s="264">
        <v>13960</v>
      </c>
    </row>
    <row r="53" spans="2:13" ht="27.75" customHeight="1" x14ac:dyDescent="0.2">
      <c r="B53" s="1061" t="s">
        <v>50</v>
      </c>
      <c r="C53" s="1062"/>
      <c r="D53" s="239"/>
      <c r="E53" s="1069" t="s">
        <v>95</v>
      </c>
      <c r="F53" s="1069"/>
      <c r="G53" s="1069"/>
      <c r="H53" s="1070"/>
      <c r="I53" s="249">
        <v>7678</v>
      </c>
      <c r="J53" s="257">
        <v>8365</v>
      </c>
      <c r="K53" s="257">
        <v>8155</v>
      </c>
      <c r="L53" s="257">
        <v>6994</v>
      </c>
      <c r="M53" s="265">
        <v>6153</v>
      </c>
    </row>
    <row r="54" spans="2:13" ht="27.75" customHeight="1" x14ac:dyDescent="0.25">
      <c r="B54" s="270" t="s">
        <v>76</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SXzG7m6vexCEP/gQKWX83AP633JuxBqBJT/pmaazonotzuUettKI1GL5i5PCfZsSbV3pMAx7lgAo8tO0J4sTQ==" saltValue="1iEyDb/q06DcB2MEdprmf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91</v>
      </c>
    </row>
    <row r="54" spans="2:8" ht="29.25" customHeight="1" x14ac:dyDescent="0.3">
      <c r="B54" s="276" t="s">
        <v>9</v>
      </c>
      <c r="C54" s="282"/>
      <c r="D54" s="282"/>
      <c r="E54" s="283" t="s">
        <v>15</v>
      </c>
      <c r="F54" s="284" t="s">
        <v>525</v>
      </c>
      <c r="G54" s="284" t="s">
        <v>526</v>
      </c>
      <c r="H54" s="292" t="s">
        <v>527</v>
      </c>
    </row>
    <row r="55" spans="2:8" ht="52.5" customHeight="1" x14ac:dyDescent="0.2">
      <c r="B55" s="277"/>
      <c r="C55" s="1086" t="s">
        <v>99</v>
      </c>
      <c r="D55" s="1086"/>
      <c r="E55" s="1087"/>
      <c r="F55" s="285">
        <v>674</v>
      </c>
      <c r="G55" s="285">
        <v>835</v>
      </c>
      <c r="H55" s="293">
        <v>685</v>
      </c>
    </row>
    <row r="56" spans="2:8" ht="52.5" customHeight="1" x14ac:dyDescent="0.2">
      <c r="B56" s="278"/>
      <c r="C56" s="1088" t="s">
        <v>102</v>
      </c>
      <c r="D56" s="1088"/>
      <c r="E56" s="1089"/>
      <c r="F56" s="286">
        <v>101</v>
      </c>
      <c r="G56" s="286">
        <v>101</v>
      </c>
      <c r="H56" s="294">
        <v>101</v>
      </c>
    </row>
    <row r="57" spans="2:8" ht="53.25" customHeight="1" x14ac:dyDescent="0.2">
      <c r="B57" s="278"/>
      <c r="C57" s="1090" t="s">
        <v>57</v>
      </c>
      <c r="D57" s="1090"/>
      <c r="E57" s="1091"/>
      <c r="F57" s="287">
        <v>742</v>
      </c>
      <c r="G57" s="287">
        <v>646</v>
      </c>
      <c r="H57" s="295">
        <v>977</v>
      </c>
    </row>
    <row r="58" spans="2:8" ht="45.75" customHeight="1" x14ac:dyDescent="0.2">
      <c r="B58" s="279"/>
      <c r="C58" s="1078" t="s">
        <v>189</v>
      </c>
      <c r="D58" s="1079"/>
      <c r="E58" s="1080"/>
      <c r="F58" s="288">
        <v>60</v>
      </c>
      <c r="G58" s="288">
        <v>74</v>
      </c>
      <c r="H58" s="296">
        <v>372</v>
      </c>
    </row>
    <row r="59" spans="2:8" ht="45.75" customHeight="1" x14ac:dyDescent="0.2">
      <c r="B59" s="279"/>
      <c r="C59" s="1078" t="s">
        <v>540</v>
      </c>
      <c r="D59" s="1079"/>
      <c r="E59" s="1080"/>
      <c r="F59" s="288">
        <v>369</v>
      </c>
      <c r="G59" s="288">
        <v>341</v>
      </c>
      <c r="H59" s="296">
        <v>324</v>
      </c>
    </row>
    <row r="60" spans="2:8" ht="45.75" customHeight="1" x14ac:dyDescent="0.2">
      <c r="B60" s="279"/>
      <c r="C60" s="1078" t="s">
        <v>541</v>
      </c>
      <c r="D60" s="1079"/>
      <c r="E60" s="1080"/>
      <c r="F60" s="288">
        <v>76</v>
      </c>
      <c r="G60" s="288">
        <v>82</v>
      </c>
      <c r="H60" s="296">
        <v>127</v>
      </c>
    </row>
    <row r="61" spans="2:8" ht="45.75" customHeight="1" x14ac:dyDescent="0.2">
      <c r="B61" s="279"/>
      <c r="C61" s="1078" t="s">
        <v>542</v>
      </c>
      <c r="D61" s="1079"/>
      <c r="E61" s="1080"/>
      <c r="F61" s="288">
        <v>30</v>
      </c>
      <c r="G61" s="288">
        <v>30</v>
      </c>
      <c r="H61" s="296">
        <v>30</v>
      </c>
    </row>
    <row r="62" spans="2:8" ht="45.75" customHeight="1" x14ac:dyDescent="0.2">
      <c r="B62" s="280"/>
      <c r="C62" s="1081" t="s">
        <v>337</v>
      </c>
      <c r="D62" s="1082"/>
      <c r="E62" s="1083"/>
      <c r="F62" s="289">
        <v>18</v>
      </c>
      <c r="G62" s="289">
        <v>28</v>
      </c>
      <c r="H62" s="297">
        <v>11</v>
      </c>
    </row>
    <row r="63" spans="2:8" ht="52.5" customHeight="1" x14ac:dyDescent="0.2">
      <c r="B63" s="281"/>
      <c r="C63" s="1084" t="s">
        <v>106</v>
      </c>
      <c r="D63" s="1084"/>
      <c r="E63" s="1085"/>
      <c r="F63" s="290">
        <v>1517</v>
      </c>
      <c r="G63" s="290">
        <v>1582</v>
      </c>
      <c r="H63" s="298">
        <v>1762</v>
      </c>
    </row>
    <row r="64" spans="2:8" ht="15" customHeight="1" x14ac:dyDescent="0.2"/>
  </sheetData>
  <sheetProtection algorithmName="SHA-512" hashValue="zQXGX/gPuBVnDqo//Fh+ROeE4iDIFHfky3vBzzrUyb4wvgPelv6w5LJa/gptiSF7CcPn6TXmvWvCPFmQEzG5NQ==" saltValue="tuoppfEQsNIeQ1gIEYj7J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2FA91-8C65-4829-871B-260A3ED01BE9}">
  <sheetPr>
    <pageSetUpPr fitToPage="1"/>
  </sheetPr>
  <dimension ref="A1:WZM160"/>
  <sheetViews>
    <sheetView showGridLines="0" zoomScaleSheetLayoutView="55" workbookViewId="0"/>
  </sheetViews>
  <sheetFormatPr defaultColWidth="0" defaultRowHeight="13.5" customHeight="1" zeroHeight="1" x14ac:dyDescent="0.2"/>
  <cols>
    <col min="1" max="1" width="6.36328125" style="1094" customWidth="1"/>
    <col min="2" max="107" width="2.453125" style="1094" customWidth="1"/>
    <col min="108" max="108" width="6.08984375" style="1104" customWidth="1"/>
    <col min="109" max="109" width="5.90625" style="1103" customWidth="1"/>
    <col min="110" max="110" width="19.08984375" style="1094" hidden="1" customWidth="1"/>
    <col min="111" max="115" width="12.6328125" style="1094" hidden="1" customWidth="1"/>
    <col min="116" max="349" width="8.6328125" style="1094" hidden="1" customWidth="1"/>
    <col min="350" max="355" width="14.90625" style="1094" hidden="1" customWidth="1"/>
    <col min="356" max="357" width="15.90625" style="1094" hidden="1" customWidth="1"/>
    <col min="358" max="363" width="16.08984375" style="1094" hidden="1" customWidth="1"/>
    <col min="364" max="364" width="6.08984375" style="1094" hidden="1" customWidth="1"/>
    <col min="365" max="365" width="3" style="1094" hidden="1" customWidth="1"/>
    <col min="366" max="605" width="8.6328125" style="1094" hidden="1" customWidth="1"/>
    <col min="606" max="611" width="14.90625" style="1094" hidden="1" customWidth="1"/>
    <col min="612" max="613" width="15.90625" style="1094" hidden="1" customWidth="1"/>
    <col min="614" max="619" width="16.08984375" style="1094" hidden="1" customWidth="1"/>
    <col min="620" max="620" width="6.08984375" style="1094" hidden="1" customWidth="1"/>
    <col min="621" max="621" width="3" style="1094" hidden="1" customWidth="1"/>
    <col min="622" max="861" width="8.6328125" style="1094" hidden="1" customWidth="1"/>
    <col min="862" max="867" width="14.90625" style="1094" hidden="1" customWidth="1"/>
    <col min="868" max="869" width="15.90625" style="1094" hidden="1" customWidth="1"/>
    <col min="870" max="875" width="16.08984375" style="1094" hidden="1" customWidth="1"/>
    <col min="876" max="876" width="6.08984375" style="1094" hidden="1" customWidth="1"/>
    <col min="877" max="877" width="3" style="1094" hidden="1" customWidth="1"/>
    <col min="878" max="1117" width="8.6328125" style="1094" hidden="1" customWidth="1"/>
    <col min="1118" max="1123" width="14.90625" style="1094" hidden="1" customWidth="1"/>
    <col min="1124" max="1125" width="15.90625" style="1094" hidden="1" customWidth="1"/>
    <col min="1126" max="1131" width="16.08984375" style="1094" hidden="1" customWidth="1"/>
    <col min="1132" max="1132" width="6.08984375" style="1094" hidden="1" customWidth="1"/>
    <col min="1133" max="1133" width="3" style="1094" hidden="1" customWidth="1"/>
    <col min="1134" max="1373" width="8.6328125" style="1094" hidden="1" customWidth="1"/>
    <col min="1374" max="1379" width="14.90625" style="1094" hidden="1" customWidth="1"/>
    <col min="1380" max="1381" width="15.90625" style="1094" hidden="1" customWidth="1"/>
    <col min="1382" max="1387" width="16.08984375" style="1094" hidden="1" customWidth="1"/>
    <col min="1388" max="1388" width="6.08984375" style="1094" hidden="1" customWidth="1"/>
    <col min="1389" max="1389" width="3" style="1094" hidden="1" customWidth="1"/>
    <col min="1390" max="1629" width="8.6328125" style="1094" hidden="1" customWidth="1"/>
    <col min="1630" max="1635" width="14.90625" style="1094" hidden="1" customWidth="1"/>
    <col min="1636" max="1637" width="15.90625" style="1094" hidden="1" customWidth="1"/>
    <col min="1638" max="1643" width="16.08984375" style="1094" hidden="1" customWidth="1"/>
    <col min="1644" max="1644" width="6.08984375" style="1094" hidden="1" customWidth="1"/>
    <col min="1645" max="1645" width="3" style="1094" hidden="1" customWidth="1"/>
    <col min="1646" max="1885" width="8.6328125" style="1094" hidden="1" customWidth="1"/>
    <col min="1886" max="1891" width="14.90625" style="1094" hidden="1" customWidth="1"/>
    <col min="1892" max="1893" width="15.90625" style="1094" hidden="1" customWidth="1"/>
    <col min="1894" max="1899" width="16.08984375" style="1094" hidden="1" customWidth="1"/>
    <col min="1900" max="1900" width="6.08984375" style="1094" hidden="1" customWidth="1"/>
    <col min="1901" max="1901" width="3" style="1094" hidden="1" customWidth="1"/>
    <col min="1902" max="2141" width="8.6328125" style="1094" hidden="1" customWidth="1"/>
    <col min="2142" max="2147" width="14.90625" style="1094" hidden="1" customWidth="1"/>
    <col min="2148" max="2149" width="15.90625" style="1094" hidden="1" customWidth="1"/>
    <col min="2150" max="2155" width="16.08984375" style="1094" hidden="1" customWidth="1"/>
    <col min="2156" max="2156" width="6.08984375" style="1094" hidden="1" customWidth="1"/>
    <col min="2157" max="2157" width="3" style="1094" hidden="1" customWidth="1"/>
    <col min="2158" max="2397" width="8.6328125" style="1094" hidden="1" customWidth="1"/>
    <col min="2398" max="2403" width="14.90625" style="1094" hidden="1" customWidth="1"/>
    <col min="2404" max="2405" width="15.90625" style="1094" hidden="1" customWidth="1"/>
    <col min="2406" max="2411" width="16.08984375" style="1094" hidden="1" customWidth="1"/>
    <col min="2412" max="2412" width="6.08984375" style="1094" hidden="1" customWidth="1"/>
    <col min="2413" max="2413" width="3" style="1094" hidden="1" customWidth="1"/>
    <col min="2414" max="2653" width="8.6328125" style="1094" hidden="1" customWidth="1"/>
    <col min="2654" max="2659" width="14.90625" style="1094" hidden="1" customWidth="1"/>
    <col min="2660" max="2661" width="15.90625" style="1094" hidden="1" customWidth="1"/>
    <col min="2662" max="2667" width="16.08984375" style="1094" hidden="1" customWidth="1"/>
    <col min="2668" max="2668" width="6.08984375" style="1094" hidden="1" customWidth="1"/>
    <col min="2669" max="2669" width="3" style="1094" hidden="1" customWidth="1"/>
    <col min="2670" max="2909" width="8.6328125" style="1094" hidden="1" customWidth="1"/>
    <col min="2910" max="2915" width="14.90625" style="1094" hidden="1" customWidth="1"/>
    <col min="2916" max="2917" width="15.90625" style="1094" hidden="1" customWidth="1"/>
    <col min="2918" max="2923" width="16.08984375" style="1094" hidden="1" customWidth="1"/>
    <col min="2924" max="2924" width="6.08984375" style="1094" hidden="1" customWidth="1"/>
    <col min="2925" max="2925" width="3" style="1094" hidden="1" customWidth="1"/>
    <col min="2926" max="3165" width="8.6328125" style="1094" hidden="1" customWidth="1"/>
    <col min="3166" max="3171" width="14.90625" style="1094" hidden="1" customWidth="1"/>
    <col min="3172" max="3173" width="15.90625" style="1094" hidden="1" customWidth="1"/>
    <col min="3174" max="3179" width="16.08984375" style="1094" hidden="1" customWidth="1"/>
    <col min="3180" max="3180" width="6.08984375" style="1094" hidden="1" customWidth="1"/>
    <col min="3181" max="3181" width="3" style="1094" hidden="1" customWidth="1"/>
    <col min="3182" max="3421" width="8.6328125" style="1094" hidden="1" customWidth="1"/>
    <col min="3422" max="3427" width="14.90625" style="1094" hidden="1" customWidth="1"/>
    <col min="3428" max="3429" width="15.90625" style="1094" hidden="1" customWidth="1"/>
    <col min="3430" max="3435" width="16.08984375" style="1094" hidden="1" customWidth="1"/>
    <col min="3436" max="3436" width="6.08984375" style="1094" hidden="1" customWidth="1"/>
    <col min="3437" max="3437" width="3" style="1094" hidden="1" customWidth="1"/>
    <col min="3438" max="3677" width="8.6328125" style="1094" hidden="1" customWidth="1"/>
    <col min="3678" max="3683" width="14.90625" style="1094" hidden="1" customWidth="1"/>
    <col min="3684" max="3685" width="15.90625" style="1094" hidden="1" customWidth="1"/>
    <col min="3686" max="3691" width="16.08984375" style="1094" hidden="1" customWidth="1"/>
    <col min="3692" max="3692" width="6.08984375" style="1094" hidden="1" customWidth="1"/>
    <col min="3693" max="3693" width="3" style="1094" hidden="1" customWidth="1"/>
    <col min="3694" max="3933" width="8.6328125" style="1094" hidden="1" customWidth="1"/>
    <col min="3934" max="3939" width="14.90625" style="1094" hidden="1" customWidth="1"/>
    <col min="3940" max="3941" width="15.90625" style="1094" hidden="1" customWidth="1"/>
    <col min="3942" max="3947" width="16.08984375" style="1094" hidden="1" customWidth="1"/>
    <col min="3948" max="3948" width="6.08984375" style="1094" hidden="1" customWidth="1"/>
    <col min="3949" max="3949" width="3" style="1094" hidden="1" customWidth="1"/>
    <col min="3950" max="4189" width="8.6328125" style="1094" hidden="1" customWidth="1"/>
    <col min="4190" max="4195" width="14.90625" style="1094" hidden="1" customWidth="1"/>
    <col min="4196" max="4197" width="15.90625" style="1094" hidden="1" customWidth="1"/>
    <col min="4198" max="4203" width="16.08984375" style="1094" hidden="1" customWidth="1"/>
    <col min="4204" max="4204" width="6.08984375" style="1094" hidden="1" customWidth="1"/>
    <col min="4205" max="4205" width="3" style="1094" hidden="1" customWidth="1"/>
    <col min="4206" max="4445" width="8.6328125" style="1094" hidden="1" customWidth="1"/>
    <col min="4446" max="4451" width="14.90625" style="1094" hidden="1" customWidth="1"/>
    <col min="4452" max="4453" width="15.90625" style="1094" hidden="1" customWidth="1"/>
    <col min="4454" max="4459" width="16.08984375" style="1094" hidden="1" customWidth="1"/>
    <col min="4460" max="4460" width="6.08984375" style="1094" hidden="1" customWidth="1"/>
    <col min="4461" max="4461" width="3" style="1094" hidden="1" customWidth="1"/>
    <col min="4462" max="4701" width="8.6328125" style="1094" hidden="1" customWidth="1"/>
    <col min="4702" max="4707" width="14.90625" style="1094" hidden="1" customWidth="1"/>
    <col min="4708" max="4709" width="15.90625" style="1094" hidden="1" customWidth="1"/>
    <col min="4710" max="4715" width="16.08984375" style="1094" hidden="1" customWidth="1"/>
    <col min="4716" max="4716" width="6.08984375" style="1094" hidden="1" customWidth="1"/>
    <col min="4717" max="4717" width="3" style="1094" hidden="1" customWidth="1"/>
    <col min="4718" max="4957" width="8.6328125" style="1094" hidden="1" customWidth="1"/>
    <col min="4958" max="4963" width="14.90625" style="1094" hidden="1" customWidth="1"/>
    <col min="4964" max="4965" width="15.90625" style="1094" hidden="1" customWidth="1"/>
    <col min="4966" max="4971" width="16.08984375" style="1094" hidden="1" customWidth="1"/>
    <col min="4972" max="4972" width="6.08984375" style="1094" hidden="1" customWidth="1"/>
    <col min="4973" max="4973" width="3" style="1094" hidden="1" customWidth="1"/>
    <col min="4974" max="5213" width="8.6328125" style="1094" hidden="1" customWidth="1"/>
    <col min="5214" max="5219" width="14.90625" style="1094" hidden="1" customWidth="1"/>
    <col min="5220" max="5221" width="15.90625" style="1094" hidden="1" customWidth="1"/>
    <col min="5222" max="5227" width="16.08984375" style="1094" hidden="1" customWidth="1"/>
    <col min="5228" max="5228" width="6.08984375" style="1094" hidden="1" customWidth="1"/>
    <col min="5229" max="5229" width="3" style="1094" hidden="1" customWidth="1"/>
    <col min="5230" max="5469" width="8.6328125" style="1094" hidden="1" customWidth="1"/>
    <col min="5470" max="5475" width="14.90625" style="1094" hidden="1" customWidth="1"/>
    <col min="5476" max="5477" width="15.90625" style="1094" hidden="1" customWidth="1"/>
    <col min="5478" max="5483" width="16.08984375" style="1094" hidden="1" customWidth="1"/>
    <col min="5484" max="5484" width="6.08984375" style="1094" hidden="1" customWidth="1"/>
    <col min="5485" max="5485" width="3" style="1094" hidden="1" customWidth="1"/>
    <col min="5486" max="5725" width="8.6328125" style="1094" hidden="1" customWidth="1"/>
    <col min="5726" max="5731" width="14.90625" style="1094" hidden="1" customWidth="1"/>
    <col min="5732" max="5733" width="15.90625" style="1094" hidden="1" customWidth="1"/>
    <col min="5734" max="5739" width="16.08984375" style="1094" hidden="1" customWidth="1"/>
    <col min="5740" max="5740" width="6.08984375" style="1094" hidden="1" customWidth="1"/>
    <col min="5741" max="5741" width="3" style="1094" hidden="1" customWidth="1"/>
    <col min="5742" max="5981" width="8.6328125" style="1094" hidden="1" customWidth="1"/>
    <col min="5982" max="5987" width="14.90625" style="1094" hidden="1" customWidth="1"/>
    <col min="5988" max="5989" width="15.90625" style="1094" hidden="1" customWidth="1"/>
    <col min="5990" max="5995" width="16.08984375" style="1094" hidden="1" customWidth="1"/>
    <col min="5996" max="5996" width="6.08984375" style="1094" hidden="1" customWidth="1"/>
    <col min="5997" max="5997" width="3" style="1094" hidden="1" customWidth="1"/>
    <col min="5998" max="6237" width="8.6328125" style="1094" hidden="1" customWidth="1"/>
    <col min="6238" max="6243" width="14.90625" style="1094" hidden="1" customWidth="1"/>
    <col min="6244" max="6245" width="15.90625" style="1094" hidden="1" customWidth="1"/>
    <col min="6246" max="6251" width="16.08984375" style="1094" hidden="1" customWidth="1"/>
    <col min="6252" max="6252" width="6.08984375" style="1094" hidden="1" customWidth="1"/>
    <col min="6253" max="6253" width="3" style="1094" hidden="1" customWidth="1"/>
    <col min="6254" max="6493" width="8.6328125" style="1094" hidden="1" customWidth="1"/>
    <col min="6494" max="6499" width="14.90625" style="1094" hidden="1" customWidth="1"/>
    <col min="6500" max="6501" width="15.90625" style="1094" hidden="1" customWidth="1"/>
    <col min="6502" max="6507" width="16.08984375" style="1094" hidden="1" customWidth="1"/>
    <col min="6508" max="6508" width="6.08984375" style="1094" hidden="1" customWidth="1"/>
    <col min="6509" max="6509" width="3" style="1094" hidden="1" customWidth="1"/>
    <col min="6510" max="6749" width="8.6328125" style="1094" hidden="1" customWidth="1"/>
    <col min="6750" max="6755" width="14.90625" style="1094" hidden="1" customWidth="1"/>
    <col min="6756" max="6757" width="15.90625" style="1094" hidden="1" customWidth="1"/>
    <col min="6758" max="6763" width="16.08984375" style="1094" hidden="1" customWidth="1"/>
    <col min="6764" max="6764" width="6.08984375" style="1094" hidden="1" customWidth="1"/>
    <col min="6765" max="6765" width="3" style="1094" hidden="1" customWidth="1"/>
    <col min="6766" max="7005" width="8.6328125" style="1094" hidden="1" customWidth="1"/>
    <col min="7006" max="7011" width="14.90625" style="1094" hidden="1" customWidth="1"/>
    <col min="7012" max="7013" width="15.90625" style="1094" hidden="1" customWidth="1"/>
    <col min="7014" max="7019" width="16.08984375" style="1094" hidden="1" customWidth="1"/>
    <col min="7020" max="7020" width="6.08984375" style="1094" hidden="1" customWidth="1"/>
    <col min="7021" max="7021" width="3" style="1094" hidden="1" customWidth="1"/>
    <col min="7022" max="7261" width="8.6328125" style="1094" hidden="1" customWidth="1"/>
    <col min="7262" max="7267" width="14.90625" style="1094" hidden="1" customWidth="1"/>
    <col min="7268" max="7269" width="15.90625" style="1094" hidden="1" customWidth="1"/>
    <col min="7270" max="7275" width="16.08984375" style="1094" hidden="1" customWidth="1"/>
    <col min="7276" max="7276" width="6.08984375" style="1094" hidden="1" customWidth="1"/>
    <col min="7277" max="7277" width="3" style="1094" hidden="1" customWidth="1"/>
    <col min="7278" max="7517" width="8.6328125" style="1094" hidden="1" customWidth="1"/>
    <col min="7518" max="7523" width="14.90625" style="1094" hidden="1" customWidth="1"/>
    <col min="7524" max="7525" width="15.90625" style="1094" hidden="1" customWidth="1"/>
    <col min="7526" max="7531" width="16.08984375" style="1094" hidden="1" customWidth="1"/>
    <col min="7532" max="7532" width="6.08984375" style="1094" hidden="1" customWidth="1"/>
    <col min="7533" max="7533" width="3" style="1094" hidden="1" customWidth="1"/>
    <col min="7534" max="7773" width="8.6328125" style="1094" hidden="1" customWidth="1"/>
    <col min="7774" max="7779" width="14.90625" style="1094" hidden="1" customWidth="1"/>
    <col min="7780" max="7781" width="15.90625" style="1094" hidden="1" customWidth="1"/>
    <col min="7782" max="7787" width="16.08984375" style="1094" hidden="1" customWidth="1"/>
    <col min="7788" max="7788" width="6.08984375" style="1094" hidden="1" customWidth="1"/>
    <col min="7789" max="7789" width="3" style="1094" hidden="1" customWidth="1"/>
    <col min="7790" max="8029" width="8.6328125" style="1094" hidden="1" customWidth="1"/>
    <col min="8030" max="8035" width="14.90625" style="1094" hidden="1" customWidth="1"/>
    <col min="8036" max="8037" width="15.90625" style="1094" hidden="1" customWidth="1"/>
    <col min="8038" max="8043" width="16.08984375" style="1094" hidden="1" customWidth="1"/>
    <col min="8044" max="8044" width="6.08984375" style="1094" hidden="1" customWidth="1"/>
    <col min="8045" max="8045" width="3" style="1094" hidden="1" customWidth="1"/>
    <col min="8046" max="8285" width="8.6328125" style="1094" hidden="1" customWidth="1"/>
    <col min="8286" max="8291" width="14.90625" style="1094" hidden="1" customWidth="1"/>
    <col min="8292" max="8293" width="15.90625" style="1094" hidden="1" customWidth="1"/>
    <col min="8294" max="8299" width="16.08984375" style="1094" hidden="1" customWidth="1"/>
    <col min="8300" max="8300" width="6.08984375" style="1094" hidden="1" customWidth="1"/>
    <col min="8301" max="8301" width="3" style="1094" hidden="1" customWidth="1"/>
    <col min="8302" max="8541" width="8.6328125" style="1094" hidden="1" customWidth="1"/>
    <col min="8542" max="8547" width="14.90625" style="1094" hidden="1" customWidth="1"/>
    <col min="8548" max="8549" width="15.90625" style="1094" hidden="1" customWidth="1"/>
    <col min="8550" max="8555" width="16.08984375" style="1094" hidden="1" customWidth="1"/>
    <col min="8556" max="8556" width="6.08984375" style="1094" hidden="1" customWidth="1"/>
    <col min="8557" max="8557" width="3" style="1094" hidden="1" customWidth="1"/>
    <col min="8558" max="8797" width="8.6328125" style="1094" hidden="1" customWidth="1"/>
    <col min="8798" max="8803" width="14.90625" style="1094" hidden="1" customWidth="1"/>
    <col min="8804" max="8805" width="15.90625" style="1094" hidden="1" customWidth="1"/>
    <col min="8806" max="8811" width="16.08984375" style="1094" hidden="1" customWidth="1"/>
    <col min="8812" max="8812" width="6.08984375" style="1094" hidden="1" customWidth="1"/>
    <col min="8813" max="8813" width="3" style="1094" hidden="1" customWidth="1"/>
    <col min="8814" max="9053" width="8.6328125" style="1094" hidden="1" customWidth="1"/>
    <col min="9054" max="9059" width="14.90625" style="1094" hidden="1" customWidth="1"/>
    <col min="9060" max="9061" width="15.90625" style="1094" hidden="1" customWidth="1"/>
    <col min="9062" max="9067" width="16.08984375" style="1094" hidden="1" customWidth="1"/>
    <col min="9068" max="9068" width="6.08984375" style="1094" hidden="1" customWidth="1"/>
    <col min="9069" max="9069" width="3" style="1094" hidden="1" customWidth="1"/>
    <col min="9070" max="9309" width="8.6328125" style="1094" hidden="1" customWidth="1"/>
    <col min="9310" max="9315" width="14.90625" style="1094" hidden="1" customWidth="1"/>
    <col min="9316" max="9317" width="15.90625" style="1094" hidden="1" customWidth="1"/>
    <col min="9318" max="9323" width="16.08984375" style="1094" hidden="1" customWidth="1"/>
    <col min="9324" max="9324" width="6.08984375" style="1094" hidden="1" customWidth="1"/>
    <col min="9325" max="9325" width="3" style="1094" hidden="1" customWidth="1"/>
    <col min="9326" max="9565" width="8.6328125" style="1094" hidden="1" customWidth="1"/>
    <col min="9566" max="9571" width="14.90625" style="1094" hidden="1" customWidth="1"/>
    <col min="9572" max="9573" width="15.90625" style="1094" hidden="1" customWidth="1"/>
    <col min="9574" max="9579" width="16.08984375" style="1094" hidden="1" customWidth="1"/>
    <col min="9580" max="9580" width="6.08984375" style="1094" hidden="1" customWidth="1"/>
    <col min="9581" max="9581" width="3" style="1094" hidden="1" customWidth="1"/>
    <col min="9582" max="9821" width="8.6328125" style="1094" hidden="1" customWidth="1"/>
    <col min="9822" max="9827" width="14.90625" style="1094" hidden="1" customWidth="1"/>
    <col min="9828" max="9829" width="15.90625" style="1094" hidden="1" customWidth="1"/>
    <col min="9830" max="9835" width="16.08984375" style="1094" hidden="1" customWidth="1"/>
    <col min="9836" max="9836" width="6.08984375" style="1094" hidden="1" customWidth="1"/>
    <col min="9837" max="9837" width="3" style="1094" hidden="1" customWidth="1"/>
    <col min="9838" max="10077" width="8.6328125" style="1094" hidden="1" customWidth="1"/>
    <col min="10078" max="10083" width="14.90625" style="1094" hidden="1" customWidth="1"/>
    <col min="10084" max="10085" width="15.90625" style="1094" hidden="1" customWidth="1"/>
    <col min="10086" max="10091" width="16.08984375" style="1094" hidden="1" customWidth="1"/>
    <col min="10092" max="10092" width="6.08984375" style="1094" hidden="1" customWidth="1"/>
    <col min="10093" max="10093" width="3" style="1094" hidden="1" customWidth="1"/>
    <col min="10094" max="10333" width="8.6328125" style="1094" hidden="1" customWidth="1"/>
    <col min="10334" max="10339" width="14.90625" style="1094" hidden="1" customWidth="1"/>
    <col min="10340" max="10341" width="15.90625" style="1094" hidden="1" customWidth="1"/>
    <col min="10342" max="10347" width="16.08984375" style="1094" hidden="1" customWidth="1"/>
    <col min="10348" max="10348" width="6.08984375" style="1094" hidden="1" customWidth="1"/>
    <col min="10349" max="10349" width="3" style="1094" hidden="1" customWidth="1"/>
    <col min="10350" max="10589" width="8.6328125" style="1094" hidden="1" customWidth="1"/>
    <col min="10590" max="10595" width="14.90625" style="1094" hidden="1" customWidth="1"/>
    <col min="10596" max="10597" width="15.90625" style="1094" hidden="1" customWidth="1"/>
    <col min="10598" max="10603" width="16.08984375" style="1094" hidden="1" customWidth="1"/>
    <col min="10604" max="10604" width="6.08984375" style="1094" hidden="1" customWidth="1"/>
    <col min="10605" max="10605" width="3" style="1094" hidden="1" customWidth="1"/>
    <col min="10606" max="10845" width="8.6328125" style="1094" hidden="1" customWidth="1"/>
    <col min="10846" max="10851" width="14.90625" style="1094" hidden="1" customWidth="1"/>
    <col min="10852" max="10853" width="15.90625" style="1094" hidden="1" customWidth="1"/>
    <col min="10854" max="10859" width="16.08984375" style="1094" hidden="1" customWidth="1"/>
    <col min="10860" max="10860" width="6.08984375" style="1094" hidden="1" customWidth="1"/>
    <col min="10861" max="10861" width="3" style="1094" hidden="1" customWidth="1"/>
    <col min="10862" max="11101" width="8.6328125" style="1094" hidden="1" customWidth="1"/>
    <col min="11102" max="11107" width="14.90625" style="1094" hidden="1" customWidth="1"/>
    <col min="11108" max="11109" width="15.90625" style="1094" hidden="1" customWidth="1"/>
    <col min="11110" max="11115" width="16.08984375" style="1094" hidden="1" customWidth="1"/>
    <col min="11116" max="11116" width="6.08984375" style="1094" hidden="1" customWidth="1"/>
    <col min="11117" max="11117" width="3" style="1094" hidden="1" customWidth="1"/>
    <col min="11118" max="11357" width="8.6328125" style="1094" hidden="1" customWidth="1"/>
    <col min="11358" max="11363" width="14.90625" style="1094" hidden="1" customWidth="1"/>
    <col min="11364" max="11365" width="15.90625" style="1094" hidden="1" customWidth="1"/>
    <col min="11366" max="11371" width="16.08984375" style="1094" hidden="1" customWidth="1"/>
    <col min="11372" max="11372" width="6.08984375" style="1094" hidden="1" customWidth="1"/>
    <col min="11373" max="11373" width="3" style="1094" hidden="1" customWidth="1"/>
    <col min="11374" max="11613" width="8.6328125" style="1094" hidden="1" customWidth="1"/>
    <col min="11614" max="11619" width="14.90625" style="1094" hidden="1" customWidth="1"/>
    <col min="11620" max="11621" width="15.90625" style="1094" hidden="1" customWidth="1"/>
    <col min="11622" max="11627" width="16.08984375" style="1094" hidden="1" customWidth="1"/>
    <col min="11628" max="11628" width="6.08984375" style="1094" hidden="1" customWidth="1"/>
    <col min="11629" max="11629" width="3" style="1094" hidden="1" customWidth="1"/>
    <col min="11630" max="11869" width="8.6328125" style="1094" hidden="1" customWidth="1"/>
    <col min="11870" max="11875" width="14.90625" style="1094" hidden="1" customWidth="1"/>
    <col min="11876" max="11877" width="15.90625" style="1094" hidden="1" customWidth="1"/>
    <col min="11878" max="11883" width="16.08984375" style="1094" hidden="1" customWidth="1"/>
    <col min="11884" max="11884" width="6.08984375" style="1094" hidden="1" customWidth="1"/>
    <col min="11885" max="11885" width="3" style="1094" hidden="1" customWidth="1"/>
    <col min="11886" max="12125" width="8.6328125" style="1094" hidden="1" customWidth="1"/>
    <col min="12126" max="12131" width="14.90625" style="1094" hidden="1" customWidth="1"/>
    <col min="12132" max="12133" width="15.90625" style="1094" hidden="1" customWidth="1"/>
    <col min="12134" max="12139" width="16.08984375" style="1094" hidden="1" customWidth="1"/>
    <col min="12140" max="12140" width="6.08984375" style="1094" hidden="1" customWidth="1"/>
    <col min="12141" max="12141" width="3" style="1094" hidden="1" customWidth="1"/>
    <col min="12142" max="12381" width="8.6328125" style="1094" hidden="1" customWidth="1"/>
    <col min="12382" max="12387" width="14.90625" style="1094" hidden="1" customWidth="1"/>
    <col min="12388" max="12389" width="15.90625" style="1094" hidden="1" customWidth="1"/>
    <col min="12390" max="12395" width="16.08984375" style="1094" hidden="1" customWidth="1"/>
    <col min="12396" max="12396" width="6.08984375" style="1094" hidden="1" customWidth="1"/>
    <col min="12397" max="12397" width="3" style="1094" hidden="1" customWidth="1"/>
    <col min="12398" max="12637" width="8.6328125" style="1094" hidden="1" customWidth="1"/>
    <col min="12638" max="12643" width="14.90625" style="1094" hidden="1" customWidth="1"/>
    <col min="12644" max="12645" width="15.90625" style="1094" hidden="1" customWidth="1"/>
    <col min="12646" max="12651" width="16.08984375" style="1094" hidden="1" customWidth="1"/>
    <col min="12652" max="12652" width="6.08984375" style="1094" hidden="1" customWidth="1"/>
    <col min="12653" max="12653" width="3" style="1094" hidden="1" customWidth="1"/>
    <col min="12654" max="12893" width="8.6328125" style="1094" hidden="1" customWidth="1"/>
    <col min="12894" max="12899" width="14.90625" style="1094" hidden="1" customWidth="1"/>
    <col min="12900" max="12901" width="15.90625" style="1094" hidden="1" customWidth="1"/>
    <col min="12902" max="12907" width="16.08984375" style="1094" hidden="1" customWidth="1"/>
    <col min="12908" max="12908" width="6.08984375" style="1094" hidden="1" customWidth="1"/>
    <col min="12909" max="12909" width="3" style="1094" hidden="1" customWidth="1"/>
    <col min="12910" max="13149" width="8.6328125" style="1094" hidden="1" customWidth="1"/>
    <col min="13150" max="13155" width="14.90625" style="1094" hidden="1" customWidth="1"/>
    <col min="13156" max="13157" width="15.90625" style="1094" hidden="1" customWidth="1"/>
    <col min="13158" max="13163" width="16.08984375" style="1094" hidden="1" customWidth="1"/>
    <col min="13164" max="13164" width="6.08984375" style="1094" hidden="1" customWidth="1"/>
    <col min="13165" max="13165" width="3" style="1094" hidden="1" customWidth="1"/>
    <col min="13166" max="13405" width="8.6328125" style="1094" hidden="1" customWidth="1"/>
    <col min="13406" max="13411" width="14.90625" style="1094" hidden="1" customWidth="1"/>
    <col min="13412" max="13413" width="15.90625" style="1094" hidden="1" customWidth="1"/>
    <col min="13414" max="13419" width="16.08984375" style="1094" hidden="1" customWidth="1"/>
    <col min="13420" max="13420" width="6.08984375" style="1094" hidden="1" customWidth="1"/>
    <col min="13421" max="13421" width="3" style="1094" hidden="1" customWidth="1"/>
    <col min="13422" max="13661" width="8.6328125" style="1094" hidden="1" customWidth="1"/>
    <col min="13662" max="13667" width="14.90625" style="1094" hidden="1" customWidth="1"/>
    <col min="13668" max="13669" width="15.90625" style="1094" hidden="1" customWidth="1"/>
    <col min="13670" max="13675" width="16.08984375" style="1094" hidden="1" customWidth="1"/>
    <col min="13676" max="13676" width="6.08984375" style="1094" hidden="1" customWidth="1"/>
    <col min="13677" max="13677" width="3" style="1094" hidden="1" customWidth="1"/>
    <col min="13678" max="13917" width="8.6328125" style="1094" hidden="1" customWidth="1"/>
    <col min="13918" max="13923" width="14.90625" style="1094" hidden="1" customWidth="1"/>
    <col min="13924" max="13925" width="15.90625" style="1094" hidden="1" customWidth="1"/>
    <col min="13926" max="13931" width="16.08984375" style="1094" hidden="1" customWidth="1"/>
    <col min="13932" max="13932" width="6.08984375" style="1094" hidden="1" customWidth="1"/>
    <col min="13933" max="13933" width="3" style="1094" hidden="1" customWidth="1"/>
    <col min="13934" max="14173" width="8.6328125" style="1094" hidden="1" customWidth="1"/>
    <col min="14174" max="14179" width="14.90625" style="1094" hidden="1" customWidth="1"/>
    <col min="14180" max="14181" width="15.90625" style="1094" hidden="1" customWidth="1"/>
    <col min="14182" max="14187" width="16.08984375" style="1094" hidden="1" customWidth="1"/>
    <col min="14188" max="14188" width="6.08984375" style="1094" hidden="1" customWidth="1"/>
    <col min="14189" max="14189" width="3" style="1094" hidden="1" customWidth="1"/>
    <col min="14190" max="14429" width="8.6328125" style="1094" hidden="1" customWidth="1"/>
    <col min="14430" max="14435" width="14.90625" style="1094" hidden="1" customWidth="1"/>
    <col min="14436" max="14437" width="15.90625" style="1094" hidden="1" customWidth="1"/>
    <col min="14438" max="14443" width="16.08984375" style="1094" hidden="1" customWidth="1"/>
    <col min="14444" max="14444" width="6.08984375" style="1094" hidden="1" customWidth="1"/>
    <col min="14445" max="14445" width="3" style="1094" hidden="1" customWidth="1"/>
    <col min="14446" max="14685" width="8.6328125" style="1094" hidden="1" customWidth="1"/>
    <col min="14686" max="14691" width="14.90625" style="1094" hidden="1" customWidth="1"/>
    <col min="14692" max="14693" width="15.90625" style="1094" hidden="1" customWidth="1"/>
    <col min="14694" max="14699" width="16.08984375" style="1094" hidden="1" customWidth="1"/>
    <col min="14700" max="14700" width="6.08984375" style="1094" hidden="1" customWidth="1"/>
    <col min="14701" max="14701" width="3" style="1094" hidden="1" customWidth="1"/>
    <col min="14702" max="14941" width="8.6328125" style="1094" hidden="1" customWidth="1"/>
    <col min="14942" max="14947" width="14.90625" style="1094" hidden="1" customWidth="1"/>
    <col min="14948" max="14949" width="15.90625" style="1094" hidden="1" customWidth="1"/>
    <col min="14950" max="14955" width="16.08984375" style="1094" hidden="1" customWidth="1"/>
    <col min="14956" max="14956" width="6.08984375" style="1094" hidden="1" customWidth="1"/>
    <col min="14957" max="14957" width="3" style="1094" hidden="1" customWidth="1"/>
    <col min="14958" max="15197" width="8.6328125" style="1094" hidden="1" customWidth="1"/>
    <col min="15198" max="15203" width="14.90625" style="1094" hidden="1" customWidth="1"/>
    <col min="15204" max="15205" width="15.90625" style="1094" hidden="1" customWidth="1"/>
    <col min="15206" max="15211" width="16.08984375" style="1094" hidden="1" customWidth="1"/>
    <col min="15212" max="15212" width="6.08984375" style="1094" hidden="1" customWidth="1"/>
    <col min="15213" max="15213" width="3" style="1094" hidden="1" customWidth="1"/>
    <col min="15214" max="15453" width="8.6328125" style="1094" hidden="1" customWidth="1"/>
    <col min="15454" max="15459" width="14.90625" style="1094" hidden="1" customWidth="1"/>
    <col min="15460" max="15461" width="15.90625" style="1094" hidden="1" customWidth="1"/>
    <col min="15462" max="15467" width="16.08984375" style="1094" hidden="1" customWidth="1"/>
    <col min="15468" max="15468" width="6.08984375" style="1094" hidden="1" customWidth="1"/>
    <col min="15469" max="15469" width="3" style="1094" hidden="1" customWidth="1"/>
    <col min="15470" max="15709" width="8.6328125" style="1094" hidden="1" customWidth="1"/>
    <col min="15710" max="15715" width="14.90625" style="1094" hidden="1" customWidth="1"/>
    <col min="15716" max="15717" width="15.90625" style="1094" hidden="1" customWidth="1"/>
    <col min="15718" max="15723" width="16.08984375" style="1094" hidden="1" customWidth="1"/>
    <col min="15724" max="15724" width="6.08984375" style="1094" hidden="1" customWidth="1"/>
    <col min="15725" max="15725" width="3" style="1094" hidden="1" customWidth="1"/>
    <col min="15726" max="15965" width="8.6328125" style="1094" hidden="1" customWidth="1"/>
    <col min="15966" max="15971" width="14.90625" style="1094" hidden="1" customWidth="1"/>
    <col min="15972" max="15973" width="15.90625" style="1094" hidden="1" customWidth="1"/>
    <col min="15974" max="15979" width="16.08984375" style="1094" hidden="1" customWidth="1"/>
    <col min="15980" max="15980" width="6.08984375" style="1094" hidden="1" customWidth="1"/>
    <col min="15981" max="15981" width="3" style="1094" hidden="1" customWidth="1"/>
    <col min="15982" max="16221" width="8.6328125" style="1094" hidden="1" customWidth="1"/>
    <col min="16222" max="16227" width="14.90625" style="1094" hidden="1" customWidth="1"/>
    <col min="16228" max="16229" width="15.90625" style="1094" hidden="1" customWidth="1"/>
    <col min="16230" max="16235" width="16.08984375" style="1094" hidden="1" customWidth="1"/>
    <col min="16236" max="16236" width="6.08984375" style="1094" hidden="1" customWidth="1"/>
    <col min="16237" max="16237" width="3" style="1094" hidden="1" customWidth="1"/>
    <col min="16238" max="16384" width="8.6328125" style="1094" hidden="1" customWidth="1"/>
  </cols>
  <sheetData>
    <row r="1" spans="1:143" ht="42.75" customHeight="1" x14ac:dyDescent="0.2">
      <c r="A1" s="1092"/>
      <c r="B1" s="1093"/>
      <c r="DD1" s="1094"/>
      <c r="DE1" s="1094"/>
    </row>
    <row r="2" spans="1:143" ht="25.5" customHeight="1" x14ac:dyDescent="0.2">
      <c r="A2" s="1095"/>
      <c r="C2" s="1095"/>
      <c r="O2" s="1095"/>
      <c r="P2" s="1095"/>
      <c r="Q2" s="1095"/>
      <c r="R2" s="1095"/>
      <c r="S2" s="1095"/>
      <c r="T2" s="1095"/>
      <c r="U2" s="1095"/>
      <c r="V2" s="1095"/>
      <c r="W2" s="1095"/>
      <c r="X2" s="1095"/>
      <c r="Y2" s="1095"/>
      <c r="Z2" s="1095"/>
      <c r="AA2" s="1095"/>
      <c r="AB2" s="1095"/>
      <c r="AC2" s="1095"/>
      <c r="AD2" s="1095"/>
      <c r="AE2" s="1095"/>
      <c r="AF2" s="1095"/>
      <c r="AG2" s="1095"/>
      <c r="AH2" s="1095"/>
      <c r="AI2" s="1095"/>
      <c r="AU2" s="1095"/>
      <c r="BG2" s="1095"/>
      <c r="BS2" s="1095"/>
      <c r="CE2" s="1095"/>
      <c r="CQ2" s="1095"/>
      <c r="DD2" s="1094"/>
      <c r="DE2" s="1094"/>
    </row>
    <row r="3" spans="1:143" ht="25.5" customHeight="1" x14ac:dyDescent="0.2">
      <c r="A3" s="1095"/>
      <c r="C3" s="1095"/>
      <c r="O3" s="1095"/>
      <c r="P3" s="1095"/>
      <c r="Q3" s="1095"/>
      <c r="R3" s="1095"/>
      <c r="S3" s="1095"/>
      <c r="T3" s="1095"/>
      <c r="U3" s="1095"/>
      <c r="V3" s="1095"/>
      <c r="W3" s="1095"/>
      <c r="X3" s="1095"/>
      <c r="Y3" s="1095"/>
      <c r="Z3" s="1095"/>
      <c r="AA3" s="1095"/>
      <c r="AB3" s="1095"/>
      <c r="AC3" s="1095"/>
      <c r="AD3" s="1095"/>
      <c r="AE3" s="1095"/>
      <c r="AF3" s="1095"/>
      <c r="AG3" s="1095"/>
      <c r="AH3" s="1095"/>
      <c r="AI3" s="1095"/>
      <c r="AU3" s="1095"/>
      <c r="BG3" s="1095"/>
      <c r="BS3" s="1095"/>
      <c r="CE3" s="1095"/>
      <c r="CQ3" s="1095"/>
      <c r="DD3" s="1094"/>
      <c r="DE3" s="1094"/>
    </row>
    <row r="4" spans="1:143" s="1097" customFormat="1" ht="13" x14ac:dyDescent="0.2">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1096"/>
      <c r="DG4" s="1096"/>
      <c r="DH4" s="1096"/>
      <c r="DI4" s="1096"/>
      <c r="DJ4" s="1096"/>
      <c r="DK4" s="1096"/>
      <c r="DL4" s="1096"/>
      <c r="DM4" s="1096"/>
      <c r="DN4" s="1096"/>
      <c r="DO4" s="1096"/>
      <c r="DP4" s="1096"/>
      <c r="DQ4" s="1096"/>
      <c r="DR4" s="1096"/>
      <c r="DS4" s="1096"/>
      <c r="DT4" s="1096"/>
      <c r="DU4" s="1096"/>
      <c r="DV4" s="1096"/>
      <c r="DW4" s="1096"/>
    </row>
    <row r="5" spans="1:143" s="1097" customFormat="1" ht="13" x14ac:dyDescent="0.2">
      <c r="A5" s="1095"/>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1096"/>
      <c r="DG5" s="1096"/>
      <c r="DH5" s="1096"/>
      <c r="DI5" s="1096"/>
      <c r="DJ5" s="1096"/>
      <c r="DK5" s="1096"/>
      <c r="DL5" s="1096"/>
      <c r="DM5" s="1096"/>
      <c r="DN5" s="1096"/>
      <c r="DO5" s="1096"/>
      <c r="DP5" s="1096"/>
      <c r="DQ5" s="1096"/>
      <c r="DR5" s="1096"/>
      <c r="DS5" s="1096"/>
      <c r="DT5" s="1096"/>
      <c r="DU5" s="1096"/>
      <c r="DV5" s="1096"/>
      <c r="DW5" s="1096"/>
    </row>
    <row r="6" spans="1:143" s="1097" customFormat="1" ht="13" x14ac:dyDescent="0.2">
      <c r="A6" s="1095"/>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1096"/>
      <c r="DG6" s="1096"/>
      <c r="DH6" s="1096"/>
      <c r="DI6" s="1096"/>
      <c r="DJ6" s="1096"/>
      <c r="DK6" s="1096"/>
      <c r="DL6" s="1096"/>
      <c r="DM6" s="1096"/>
      <c r="DN6" s="1096"/>
      <c r="DO6" s="1096"/>
      <c r="DP6" s="1096"/>
      <c r="DQ6" s="1096"/>
      <c r="DR6" s="1096"/>
      <c r="DS6" s="1096"/>
      <c r="DT6" s="1096"/>
      <c r="DU6" s="1096"/>
      <c r="DV6" s="1096"/>
      <c r="DW6" s="1096"/>
    </row>
    <row r="7" spans="1:143" s="1097" customFormat="1" ht="13" x14ac:dyDescent="0.2">
      <c r="A7" s="1095"/>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1096"/>
      <c r="DG7" s="1096"/>
      <c r="DH7" s="1096"/>
      <c r="DI7" s="1096"/>
      <c r="DJ7" s="1096"/>
      <c r="DK7" s="1096"/>
      <c r="DL7" s="1096"/>
      <c r="DM7" s="1096"/>
      <c r="DN7" s="1096"/>
      <c r="DO7" s="1096"/>
      <c r="DP7" s="1096"/>
      <c r="DQ7" s="1096"/>
      <c r="DR7" s="1096"/>
      <c r="DS7" s="1096"/>
      <c r="DT7" s="1096"/>
      <c r="DU7" s="1096"/>
      <c r="DV7" s="1096"/>
      <c r="DW7" s="1096"/>
    </row>
    <row r="8" spans="1:143" s="1097" customFormat="1" ht="13" x14ac:dyDescent="0.2">
      <c r="A8" s="1095"/>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1096"/>
      <c r="DG8" s="1096"/>
      <c r="DH8" s="1096"/>
      <c r="DI8" s="1096"/>
      <c r="DJ8" s="1096"/>
      <c r="DK8" s="1096"/>
      <c r="DL8" s="1096"/>
      <c r="DM8" s="1096"/>
      <c r="DN8" s="1096"/>
      <c r="DO8" s="1096"/>
      <c r="DP8" s="1096"/>
      <c r="DQ8" s="1096"/>
      <c r="DR8" s="1096"/>
      <c r="DS8" s="1096"/>
      <c r="DT8" s="1096"/>
      <c r="DU8" s="1096"/>
      <c r="DV8" s="1096"/>
      <c r="DW8" s="1096"/>
    </row>
    <row r="9" spans="1:143" s="1097" customFormat="1" ht="13" x14ac:dyDescent="0.2">
      <c r="A9" s="1095"/>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1096"/>
      <c r="DG9" s="1096"/>
      <c r="DH9" s="1096"/>
      <c r="DI9" s="1096"/>
      <c r="DJ9" s="1096"/>
      <c r="DK9" s="1096"/>
      <c r="DL9" s="1096"/>
      <c r="DM9" s="1096"/>
      <c r="DN9" s="1096"/>
      <c r="DO9" s="1096"/>
      <c r="DP9" s="1096"/>
      <c r="DQ9" s="1096"/>
      <c r="DR9" s="1096"/>
      <c r="DS9" s="1096"/>
      <c r="DT9" s="1096"/>
      <c r="DU9" s="1096"/>
      <c r="DV9" s="1096"/>
      <c r="DW9" s="1096"/>
    </row>
    <row r="10" spans="1:143" s="1097" customFormat="1" ht="13" x14ac:dyDescent="0.2">
      <c r="A10" s="109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5"/>
      <c r="BP10" s="1095"/>
      <c r="BQ10" s="1095"/>
      <c r="BR10" s="1095"/>
      <c r="BS10" s="1095"/>
      <c r="BT10" s="1095"/>
      <c r="BU10" s="1095"/>
      <c r="BV10" s="1095"/>
      <c r="BW10" s="1095"/>
      <c r="BX10" s="1095"/>
      <c r="BY10" s="1095"/>
      <c r="BZ10" s="1095"/>
      <c r="CA10" s="1095"/>
      <c r="CB10" s="1095"/>
      <c r="CC10" s="1095"/>
      <c r="CD10" s="1095"/>
      <c r="CE10" s="1095"/>
      <c r="CF10" s="1095"/>
      <c r="CG10" s="1095"/>
      <c r="CH10" s="1095"/>
      <c r="CI10" s="1095"/>
      <c r="CJ10" s="1095"/>
      <c r="CK10" s="1095"/>
      <c r="CL10" s="1095"/>
      <c r="CM10" s="1095"/>
      <c r="CN10" s="1095"/>
      <c r="CO10" s="1095"/>
      <c r="CP10" s="1095"/>
      <c r="CQ10" s="1095"/>
      <c r="CR10" s="1095"/>
      <c r="CS10" s="1095"/>
      <c r="CT10" s="1095"/>
      <c r="CU10" s="1095"/>
      <c r="CV10" s="1095"/>
      <c r="CW10" s="1095"/>
      <c r="CX10" s="1095"/>
      <c r="CY10" s="1095"/>
      <c r="CZ10" s="1095"/>
      <c r="DA10" s="1095"/>
      <c r="DB10" s="1095"/>
      <c r="DC10" s="1095"/>
      <c r="DD10" s="1095"/>
      <c r="DE10" s="1095"/>
      <c r="DF10" s="1096"/>
      <c r="DG10" s="1096"/>
      <c r="DH10" s="1096"/>
      <c r="DI10" s="1096"/>
      <c r="DJ10" s="1096"/>
      <c r="DK10" s="1096"/>
      <c r="DL10" s="1096"/>
      <c r="DM10" s="1096"/>
      <c r="DN10" s="1096"/>
      <c r="DO10" s="1096"/>
      <c r="DP10" s="1096"/>
      <c r="DQ10" s="1096"/>
      <c r="DR10" s="1096"/>
      <c r="DS10" s="1096"/>
      <c r="DT10" s="1096"/>
      <c r="DU10" s="1096"/>
      <c r="DV10" s="1096"/>
      <c r="DW10" s="1096"/>
      <c r="EM10" s="1097" t="s">
        <v>543</v>
      </c>
    </row>
    <row r="11" spans="1:143" s="1097" customFormat="1" ht="13" x14ac:dyDescent="0.2">
      <c r="A11" s="1095"/>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c r="BB11" s="1095"/>
      <c r="BC11" s="1095"/>
      <c r="BD11" s="1095"/>
      <c r="BE11" s="1095"/>
      <c r="BF11" s="1095"/>
      <c r="BG11" s="1095"/>
      <c r="BH11" s="1095"/>
      <c r="BI11" s="1095"/>
      <c r="BJ11" s="1095"/>
      <c r="BK11" s="1095"/>
      <c r="BL11" s="1095"/>
      <c r="BM11" s="1095"/>
      <c r="BN11" s="1095"/>
      <c r="BO11" s="1095"/>
      <c r="BP11" s="1095"/>
      <c r="BQ11" s="1095"/>
      <c r="BR11" s="1095"/>
      <c r="BS11" s="1095"/>
      <c r="BT11" s="1095"/>
      <c r="BU11" s="1095"/>
      <c r="BV11" s="1095"/>
      <c r="BW11" s="1095"/>
      <c r="BX11" s="1095"/>
      <c r="BY11" s="1095"/>
      <c r="BZ11" s="1095"/>
      <c r="CA11" s="1095"/>
      <c r="CB11" s="1095"/>
      <c r="CC11" s="1095"/>
      <c r="CD11" s="1095"/>
      <c r="CE11" s="1095"/>
      <c r="CF11" s="1095"/>
      <c r="CG11" s="1095"/>
      <c r="CH11" s="1095"/>
      <c r="CI11" s="1095"/>
      <c r="CJ11" s="1095"/>
      <c r="CK11" s="1095"/>
      <c r="CL11" s="1095"/>
      <c r="CM11" s="1095"/>
      <c r="CN11" s="1095"/>
      <c r="CO11" s="1095"/>
      <c r="CP11" s="1095"/>
      <c r="CQ11" s="1095"/>
      <c r="CR11" s="1095"/>
      <c r="CS11" s="1095"/>
      <c r="CT11" s="1095"/>
      <c r="CU11" s="1095"/>
      <c r="CV11" s="1095"/>
      <c r="CW11" s="1095"/>
      <c r="CX11" s="1095"/>
      <c r="CY11" s="1095"/>
      <c r="CZ11" s="1095"/>
      <c r="DA11" s="1095"/>
      <c r="DB11" s="1095"/>
      <c r="DC11" s="1095"/>
      <c r="DD11" s="1095"/>
      <c r="DE11" s="1095"/>
      <c r="DF11" s="1096"/>
      <c r="DG11" s="1096"/>
      <c r="DH11" s="1096"/>
      <c r="DI11" s="1096"/>
      <c r="DJ11" s="1096"/>
      <c r="DK11" s="1096"/>
      <c r="DL11" s="1096"/>
      <c r="DM11" s="1096"/>
      <c r="DN11" s="1096"/>
      <c r="DO11" s="1096"/>
      <c r="DP11" s="1096"/>
      <c r="DQ11" s="1096"/>
      <c r="DR11" s="1096"/>
      <c r="DS11" s="1096"/>
      <c r="DT11" s="1096"/>
      <c r="DU11" s="1096"/>
      <c r="DV11" s="1096"/>
      <c r="DW11" s="1096"/>
    </row>
    <row r="12" spans="1:143" s="1097" customFormat="1" ht="13" x14ac:dyDescent="0.2">
      <c r="A12" s="1095"/>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c r="CV12" s="1095"/>
      <c r="CW12" s="1095"/>
      <c r="CX12" s="1095"/>
      <c r="CY12" s="1095"/>
      <c r="CZ12" s="1095"/>
      <c r="DA12" s="1095"/>
      <c r="DB12" s="1095"/>
      <c r="DC12" s="1095"/>
      <c r="DD12" s="1095"/>
      <c r="DE12" s="1095"/>
      <c r="DF12" s="1096"/>
      <c r="DG12" s="1096"/>
      <c r="DH12" s="1096"/>
      <c r="DI12" s="1096"/>
      <c r="DJ12" s="1096"/>
      <c r="DK12" s="1096"/>
      <c r="DL12" s="1096"/>
      <c r="DM12" s="1096"/>
      <c r="DN12" s="1096"/>
      <c r="DO12" s="1096"/>
      <c r="DP12" s="1096"/>
      <c r="DQ12" s="1096"/>
      <c r="DR12" s="1096"/>
      <c r="DS12" s="1096"/>
      <c r="DT12" s="1096"/>
      <c r="DU12" s="1096"/>
      <c r="DV12" s="1096"/>
      <c r="DW12" s="1096"/>
      <c r="EM12" s="1097" t="s">
        <v>543</v>
      </c>
    </row>
    <row r="13" spans="1:143" s="1097" customFormat="1" ht="13" x14ac:dyDescent="0.2">
      <c r="A13" s="1095"/>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5"/>
      <c r="BO13" s="1095"/>
      <c r="BP13" s="1095"/>
      <c r="BQ13" s="1095"/>
      <c r="BR13" s="1095"/>
      <c r="BS13" s="1095"/>
      <c r="BT13" s="1095"/>
      <c r="BU13" s="1095"/>
      <c r="BV13" s="1095"/>
      <c r="BW13" s="1095"/>
      <c r="BX13" s="1095"/>
      <c r="BY13" s="1095"/>
      <c r="BZ13" s="1095"/>
      <c r="CA13" s="1095"/>
      <c r="CB13" s="1095"/>
      <c r="CC13" s="1095"/>
      <c r="CD13" s="1095"/>
      <c r="CE13" s="1095"/>
      <c r="CF13" s="1095"/>
      <c r="CG13" s="1095"/>
      <c r="CH13" s="1095"/>
      <c r="CI13" s="1095"/>
      <c r="CJ13" s="1095"/>
      <c r="CK13" s="1095"/>
      <c r="CL13" s="1095"/>
      <c r="CM13" s="1095"/>
      <c r="CN13" s="1095"/>
      <c r="CO13" s="1095"/>
      <c r="CP13" s="1095"/>
      <c r="CQ13" s="1095"/>
      <c r="CR13" s="1095"/>
      <c r="CS13" s="1095"/>
      <c r="CT13" s="1095"/>
      <c r="CU13" s="1095"/>
      <c r="CV13" s="1095"/>
      <c r="CW13" s="1095"/>
      <c r="CX13" s="1095"/>
      <c r="CY13" s="1095"/>
      <c r="CZ13" s="1095"/>
      <c r="DA13" s="1095"/>
      <c r="DB13" s="1095"/>
      <c r="DC13" s="1095"/>
      <c r="DD13" s="1095"/>
      <c r="DE13" s="1095"/>
      <c r="DF13" s="1096"/>
      <c r="DG13" s="1096"/>
      <c r="DH13" s="1096"/>
      <c r="DI13" s="1096"/>
      <c r="DJ13" s="1096"/>
      <c r="DK13" s="1096"/>
      <c r="DL13" s="1096"/>
      <c r="DM13" s="1096"/>
      <c r="DN13" s="1096"/>
      <c r="DO13" s="1096"/>
      <c r="DP13" s="1096"/>
      <c r="DQ13" s="1096"/>
      <c r="DR13" s="1096"/>
      <c r="DS13" s="1096"/>
      <c r="DT13" s="1096"/>
      <c r="DU13" s="1096"/>
      <c r="DV13" s="1096"/>
      <c r="DW13" s="1096"/>
    </row>
    <row r="14" spans="1:143" s="1097" customFormat="1" ht="13" x14ac:dyDescent="0.2">
      <c r="A14" s="1095"/>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5"/>
      <c r="BO14" s="1095"/>
      <c r="BP14" s="1095"/>
      <c r="BQ14" s="1095"/>
      <c r="BR14" s="1095"/>
      <c r="BS14" s="1095"/>
      <c r="BT14" s="1095"/>
      <c r="BU14" s="1095"/>
      <c r="BV14" s="1095"/>
      <c r="BW14" s="1095"/>
      <c r="BX14" s="1095"/>
      <c r="BY14" s="1095"/>
      <c r="BZ14" s="1095"/>
      <c r="CA14" s="1095"/>
      <c r="CB14" s="1095"/>
      <c r="CC14" s="1095"/>
      <c r="CD14" s="1095"/>
      <c r="CE14" s="1095"/>
      <c r="CF14" s="1095"/>
      <c r="CG14" s="1095"/>
      <c r="CH14" s="1095"/>
      <c r="CI14" s="1095"/>
      <c r="CJ14" s="1095"/>
      <c r="CK14" s="1095"/>
      <c r="CL14" s="1095"/>
      <c r="CM14" s="1095"/>
      <c r="CN14" s="1095"/>
      <c r="CO14" s="1095"/>
      <c r="CP14" s="1095"/>
      <c r="CQ14" s="1095"/>
      <c r="CR14" s="1095"/>
      <c r="CS14" s="1095"/>
      <c r="CT14" s="1095"/>
      <c r="CU14" s="1095"/>
      <c r="CV14" s="1095"/>
      <c r="CW14" s="1095"/>
      <c r="CX14" s="1095"/>
      <c r="CY14" s="1095"/>
      <c r="CZ14" s="1095"/>
      <c r="DA14" s="1095"/>
      <c r="DB14" s="1095"/>
      <c r="DC14" s="1095"/>
      <c r="DD14" s="1095"/>
      <c r="DE14" s="1095"/>
      <c r="DF14" s="1096"/>
      <c r="DG14" s="1096"/>
      <c r="DH14" s="1096"/>
      <c r="DI14" s="1096"/>
      <c r="DJ14" s="1096"/>
      <c r="DK14" s="1096"/>
      <c r="DL14" s="1096"/>
      <c r="DM14" s="1096"/>
      <c r="DN14" s="1096"/>
      <c r="DO14" s="1096"/>
      <c r="DP14" s="1096"/>
      <c r="DQ14" s="1096"/>
      <c r="DR14" s="1096"/>
      <c r="DS14" s="1096"/>
      <c r="DT14" s="1096"/>
      <c r="DU14" s="1096"/>
      <c r="DV14" s="1096"/>
      <c r="DW14" s="1096"/>
    </row>
    <row r="15" spans="1:143" s="1097" customFormat="1" ht="13" x14ac:dyDescent="0.2">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c r="CV15" s="1095"/>
      <c r="CW15" s="1095"/>
      <c r="CX15" s="1095"/>
      <c r="CY15" s="1095"/>
      <c r="CZ15" s="1095"/>
      <c r="DA15" s="1095"/>
      <c r="DB15" s="1095"/>
      <c r="DC15" s="1095"/>
      <c r="DD15" s="1095"/>
      <c r="DE15" s="1095"/>
      <c r="DF15" s="1096"/>
      <c r="DG15" s="1096"/>
      <c r="DH15" s="1096"/>
      <c r="DI15" s="1096"/>
      <c r="DJ15" s="1096"/>
      <c r="DK15" s="1096"/>
      <c r="DL15" s="1096"/>
      <c r="DM15" s="1096"/>
      <c r="DN15" s="1096"/>
      <c r="DO15" s="1096"/>
      <c r="DP15" s="1096"/>
      <c r="DQ15" s="1096"/>
      <c r="DR15" s="1096"/>
      <c r="DS15" s="1096"/>
      <c r="DT15" s="1096"/>
      <c r="DU15" s="1096"/>
      <c r="DV15" s="1096"/>
      <c r="DW15" s="1096"/>
    </row>
    <row r="16" spans="1:143" s="1097" customFormat="1" ht="13" x14ac:dyDescent="0.2">
      <c r="A16" s="1094"/>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5"/>
      <c r="BO16" s="1095"/>
      <c r="BP16" s="1095"/>
      <c r="BQ16" s="1095"/>
      <c r="BR16" s="1095"/>
      <c r="BS16" s="1095"/>
      <c r="BT16" s="1095"/>
      <c r="BU16" s="1095"/>
      <c r="BV16" s="1095"/>
      <c r="BW16" s="1095"/>
      <c r="BX16" s="1095"/>
      <c r="BY16" s="1095"/>
      <c r="BZ16" s="1095"/>
      <c r="CA16" s="1095"/>
      <c r="CB16" s="1095"/>
      <c r="CC16" s="1095"/>
      <c r="CD16" s="1095"/>
      <c r="CE16" s="1095"/>
      <c r="CF16" s="1095"/>
      <c r="CG16" s="1095"/>
      <c r="CH16" s="1095"/>
      <c r="CI16" s="1095"/>
      <c r="CJ16" s="1095"/>
      <c r="CK16" s="1095"/>
      <c r="CL16" s="1095"/>
      <c r="CM16" s="1095"/>
      <c r="CN16" s="1095"/>
      <c r="CO16" s="1095"/>
      <c r="CP16" s="1095"/>
      <c r="CQ16" s="1095"/>
      <c r="CR16" s="1095"/>
      <c r="CS16" s="1095"/>
      <c r="CT16" s="1095"/>
      <c r="CU16" s="1095"/>
      <c r="CV16" s="1095"/>
      <c r="CW16" s="1095"/>
      <c r="CX16" s="1095"/>
      <c r="CY16" s="1095"/>
      <c r="CZ16" s="1095"/>
      <c r="DA16" s="1095"/>
      <c r="DB16" s="1095"/>
      <c r="DC16" s="1095"/>
      <c r="DD16" s="1095"/>
      <c r="DE16" s="1095"/>
      <c r="DF16" s="1096"/>
      <c r="DG16" s="1096"/>
      <c r="DH16" s="1096"/>
      <c r="DI16" s="1096"/>
      <c r="DJ16" s="1096"/>
      <c r="DK16" s="1096"/>
      <c r="DL16" s="1096"/>
      <c r="DM16" s="1096"/>
      <c r="DN16" s="1096"/>
      <c r="DO16" s="1096"/>
      <c r="DP16" s="1096"/>
      <c r="DQ16" s="1096"/>
      <c r="DR16" s="1096"/>
      <c r="DS16" s="1096"/>
      <c r="DT16" s="1096"/>
      <c r="DU16" s="1096"/>
      <c r="DV16" s="1096"/>
      <c r="DW16" s="1096"/>
    </row>
    <row r="17" spans="1:351" s="1097" customFormat="1" ht="13" x14ac:dyDescent="0.2">
      <c r="A17" s="1094"/>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5"/>
      <c r="BO17" s="1095"/>
      <c r="BP17" s="1095"/>
      <c r="BQ17" s="1095"/>
      <c r="BR17" s="1095"/>
      <c r="BS17" s="1095"/>
      <c r="BT17" s="1095"/>
      <c r="BU17" s="1095"/>
      <c r="BV17" s="1095"/>
      <c r="BW17" s="1095"/>
      <c r="BX17" s="1095"/>
      <c r="BY17" s="1095"/>
      <c r="BZ17" s="1095"/>
      <c r="CA17" s="1095"/>
      <c r="CB17" s="1095"/>
      <c r="CC17" s="1095"/>
      <c r="CD17" s="1095"/>
      <c r="CE17" s="1095"/>
      <c r="CF17" s="1095"/>
      <c r="CG17" s="1095"/>
      <c r="CH17" s="1095"/>
      <c r="CI17" s="1095"/>
      <c r="CJ17" s="1095"/>
      <c r="CK17" s="1095"/>
      <c r="CL17" s="1095"/>
      <c r="CM17" s="1095"/>
      <c r="CN17" s="1095"/>
      <c r="CO17" s="1095"/>
      <c r="CP17" s="1095"/>
      <c r="CQ17" s="1095"/>
      <c r="CR17" s="1095"/>
      <c r="CS17" s="1095"/>
      <c r="CT17" s="1095"/>
      <c r="CU17" s="1095"/>
      <c r="CV17" s="1095"/>
      <c r="CW17" s="1095"/>
      <c r="CX17" s="1095"/>
      <c r="CY17" s="1095"/>
      <c r="CZ17" s="1095"/>
      <c r="DA17" s="1095"/>
      <c r="DB17" s="1095"/>
      <c r="DC17" s="1095"/>
      <c r="DD17" s="1095"/>
      <c r="DE17" s="1095"/>
      <c r="DF17" s="1096"/>
      <c r="DG17" s="1096"/>
      <c r="DH17" s="1096"/>
      <c r="DI17" s="1096"/>
      <c r="DJ17" s="1096"/>
      <c r="DK17" s="1096"/>
      <c r="DL17" s="1096"/>
      <c r="DM17" s="1096"/>
      <c r="DN17" s="1096"/>
      <c r="DO17" s="1096"/>
      <c r="DP17" s="1096"/>
      <c r="DQ17" s="1096"/>
      <c r="DR17" s="1096"/>
      <c r="DS17" s="1096"/>
      <c r="DT17" s="1096"/>
      <c r="DU17" s="1096"/>
      <c r="DV17" s="1096"/>
      <c r="DW17" s="1096"/>
    </row>
    <row r="18" spans="1:351" s="1097" customFormat="1" ht="13" x14ac:dyDescent="0.2">
      <c r="A18" s="1094"/>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5"/>
      <c r="BV18" s="1095"/>
      <c r="BW18" s="1095"/>
      <c r="BX18" s="1095"/>
      <c r="BY18" s="1095"/>
      <c r="BZ18" s="1095"/>
      <c r="CA18" s="1095"/>
      <c r="CB18" s="1095"/>
      <c r="CC18" s="1095"/>
      <c r="CD18" s="1095"/>
      <c r="CE18" s="1095"/>
      <c r="CF18" s="1095"/>
      <c r="CG18" s="1095"/>
      <c r="CH18" s="1095"/>
      <c r="CI18" s="1095"/>
      <c r="CJ18" s="1095"/>
      <c r="CK18" s="1095"/>
      <c r="CL18" s="1095"/>
      <c r="CM18" s="1095"/>
      <c r="CN18" s="1095"/>
      <c r="CO18" s="1095"/>
      <c r="CP18" s="1095"/>
      <c r="CQ18" s="1095"/>
      <c r="CR18" s="1095"/>
      <c r="CS18" s="1095"/>
      <c r="CT18" s="1095"/>
      <c r="CU18" s="1095"/>
      <c r="CV18" s="1095"/>
      <c r="CW18" s="1095"/>
      <c r="CX18" s="1095"/>
      <c r="CY18" s="1095"/>
      <c r="CZ18" s="1095"/>
      <c r="DA18" s="1095"/>
      <c r="DB18" s="1095"/>
      <c r="DC18" s="1095"/>
      <c r="DD18" s="1095"/>
      <c r="DE18" s="1095"/>
      <c r="DF18" s="1096"/>
      <c r="DG18" s="1096"/>
      <c r="DH18" s="1096"/>
      <c r="DI18" s="1096"/>
      <c r="DJ18" s="1096"/>
      <c r="DK18" s="1096"/>
      <c r="DL18" s="1096"/>
      <c r="DM18" s="1096"/>
      <c r="DN18" s="1096"/>
      <c r="DO18" s="1096"/>
      <c r="DP18" s="1096"/>
      <c r="DQ18" s="1096"/>
      <c r="DR18" s="1096"/>
      <c r="DS18" s="1096"/>
      <c r="DT18" s="1096"/>
      <c r="DU18" s="1096"/>
      <c r="DV18" s="1096"/>
      <c r="DW18" s="1096"/>
    </row>
    <row r="19" spans="1:351" ht="13" x14ac:dyDescent="0.2">
      <c r="DD19" s="1094"/>
      <c r="DE19" s="1094"/>
    </row>
    <row r="20" spans="1:351" ht="13" x14ac:dyDescent="0.2">
      <c r="DD20" s="1094"/>
      <c r="DE20" s="1094"/>
    </row>
    <row r="21" spans="1:351" ht="16.5" x14ac:dyDescent="0.2">
      <c r="B21" s="1098"/>
      <c r="C21" s="1099"/>
      <c r="D21" s="1099"/>
      <c r="E21" s="1099"/>
      <c r="F21" s="1099"/>
      <c r="G21" s="1099"/>
      <c r="H21" s="1099"/>
      <c r="I21" s="1099"/>
      <c r="J21" s="1099"/>
      <c r="K21" s="1099"/>
      <c r="L21" s="1099"/>
      <c r="M21" s="1099"/>
      <c r="N21" s="1100"/>
      <c r="O21" s="1099"/>
      <c r="P21" s="1099"/>
      <c r="Q21" s="1099"/>
      <c r="R21" s="1099"/>
      <c r="S21" s="1099"/>
      <c r="T21" s="1099"/>
      <c r="U21" s="1099"/>
      <c r="V21" s="1099"/>
      <c r="W21" s="1099"/>
      <c r="X21" s="1099"/>
      <c r="Y21" s="1099"/>
      <c r="Z21" s="1099"/>
      <c r="AA21" s="1099"/>
      <c r="AB21" s="1099"/>
      <c r="AC21" s="1099"/>
      <c r="AD21" s="1099"/>
      <c r="AE21" s="1099"/>
      <c r="AF21" s="1099"/>
      <c r="AG21" s="1099"/>
      <c r="AH21" s="1099"/>
      <c r="AI21" s="1099"/>
      <c r="AJ21" s="1099"/>
      <c r="AK21" s="1099"/>
      <c r="AL21" s="1099"/>
      <c r="AM21" s="1099"/>
      <c r="AN21" s="1099"/>
      <c r="AO21" s="1099"/>
      <c r="AP21" s="1099"/>
      <c r="AQ21" s="1099"/>
      <c r="AR21" s="1099"/>
      <c r="AS21" s="1099"/>
      <c r="AT21" s="1100"/>
      <c r="AU21" s="1099"/>
      <c r="AV21" s="1099"/>
      <c r="AW21" s="1099"/>
      <c r="AX21" s="1099"/>
      <c r="AY21" s="1099"/>
      <c r="AZ21" s="1099"/>
      <c r="BA21" s="1099"/>
      <c r="BB21" s="1099"/>
      <c r="BC21" s="1099"/>
      <c r="BD21" s="1099"/>
      <c r="BE21" s="1099"/>
      <c r="BF21" s="1100"/>
      <c r="BG21" s="1099"/>
      <c r="BH21" s="1099"/>
      <c r="BI21" s="1099"/>
      <c r="BJ21" s="1099"/>
      <c r="BK21" s="1099"/>
      <c r="BL21" s="1099"/>
      <c r="BM21" s="1099"/>
      <c r="BN21" s="1099"/>
      <c r="BO21" s="1099"/>
      <c r="BP21" s="1099"/>
      <c r="BQ21" s="1099"/>
      <c r="BR21" s="1100"/>
      <c r="BS21" s="1099"/>
      <c r="BT21" s="1099"/>
      <c r="BU21" s="1099"/>
      <c r="BV21" s="1099"/>
      <c r="BW21" s="1099"/>
      <c r="BX21" s="1099"/>
      <c r="BY21" s="1099"/>
      <c r="BZ21" s="1099"/>
      <c r="CA21" s="1099"/>
      <c r="CB21" s="1099"/>
      <c r="CC21" s="1099"/>
      <c r="CD21" s="1100"/>
      <c r="CE21" s="1099"/>
      <c r="CF21" s="1099"/>
      <c r="CG21" s="1099"/>
      <c r="CH21" s="1099"/>
      <c r="CI21" s="1099"/>
      <c r="CJ21" s="1099"/>
      <c r="CK21" s="1099"/>
      <c r="CL21" s="1099"/>
      <c r="CM21" s="1099"/>
      <c r="CN21" s="1099"/>
      <c r="CO21" s="1099"/>
      <c r="CP21" s="1100"/>
      <c r="CQ21" s="1099"/>
      <c r="CR21" s="1099"/>
      <c r="CS21" s="1099"/>
      <c r="CT21" s="1099"/>
      <c r="CU21" s="1099"/>
      <c r="CV21" s="1099"/>
      <c r="CW21" s="1099"/>
      <c r="CX21" s="1099"/>
      <c r="CY21" s="1099"/>
      <c r="CZ21" s="1099"/>
      <c r="DA21" s="1099"/>
      <c r="DB21" s="1100"/>
      <c r="DC21" s="1099"/>
      <c r="DD21" s="1101"/>
      <c r="DE21" s="1094"/>
      <c r="MM21" s="1102"/>
    </row>
    <row r="22" spans="1:351" ht="16.5" x14ac:dyDescent="0.2">
      <c r="B22" s="1103"/>
      <c r="MM22" s="1102"/>
    </row>
    <row r="23" spans="1:351" ht="13" x14ac:dyDescent="0.2">
      <c r="B23" s="1103"/>
    </row>
    <row r="24" spans="1:351" ht="13" x14ac:dyDescent="0.2">
      <c r="B24" s="1103"/>
    </row>
    <row r="25" spans="1:351" ht="13" x14ac:dyDescent="0.2">
      <c r="B25" s="1103"/>
    </row>
    <row r="26" spans="1:351" ht="13" x14ac:dyDescent="0.2">
      <c r="B26" s="1103"/>
    </row>
    <row r="27" spans="1:351" ht="13" x14ac:dyDescent="0.2">
      <c r="B27" s="1103"/>
    </row>
    <row r="28" spans="1:351" ht="13" x14ac:dyDescent="0.2">
      <c r="B28" s="1103"/>
    </row>
    <row r="29" spans="1:351" ht="13" x14ac:dyDescent="0.2">
      <c r="B29" s="1103"/>
    </row>
    <row r="30" spans="1:351" ht="13" x14ac:dyDescent="0.2">
      <c r="B30" s="1103"/>
    </row>
    <row r="31" spans="1:351" ht="13" x14ac:dyDescent="0.2">
      <c r="B31" s="1103"/>
    </row>
    <row r="32" spans="1:351" ht="13" x14ac:dyDescent="0.2">
      <c r="B32" s="1103"/>
    </row>
    <row r="33" spans="2:109" ht="13" x14ac:dyDescent="0.2">
      <c r="B33" s="1103"/>
    </row>
    <row r="34" spans="2:109" ht="13" x14ac:dyDescent="0.2">
      <c r="B34" s="1103"/>
    </row>
    <row r="35" spans="2:109" ht="13" x14ac:dyDescent="0.2">
      <c r="B35" s="1103"/>
    </row>
    <row r="36" spans="2:109" ht="13" x14ac:dyDescent="0.2">
      <c r="B36" s="1103"/>
    </row>
    <row r="37" spans="2:109" ht="13" x14ac:dyDescent="0.2">
      <c r="B37" s="1103"/>
    </row>
    <row r="38" spans="2:109" ht="13" x14ac:dyDescent="0.2">
      <c r="B38" s="1103"/>
    </row>
    <row r="39" spans="2:109" ht="13" x14ac:dyDescent="0.2">
      <c r="B39" s="1105"/>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c r="AD39" s="1106"/>
      <c r="AE39" s="1106"/>
      <c r="AF39" s="1106"/>
      <c r="AG39" s="1106"/>
      <c r="AH39" s="1106"/>
      <c r="AI39" s="1106"/>
      <c r="AJ39" s="1106"/>
      <c r="AK39" s="1106"/>
      <c r="AL39" s="1106"/>
      <c r="AM39" s="1106"/>
      <c r="AN39" s="1106"/>
      <c r="AO39" s="1106"/>
      <c r="AP39" s="1106"/>
      <c r="AQ39" s="1106"/>
      <c r="AR39" s="1106"/>
      <c r="AS39" s="1106"/>
      <c r="AT39" s="1106"/>
      <c r="AU39" s="1106"/>
      <c r="AV39" s="1106"/>
      <c r="AW39" s="1106"/>
      <c r="AX39" s="1106"/>
      <c r="AY39" s="1106"/>
      <c r="AZ39" s="1106"/>
      <c r="BA39" s="1106"/>
      <c r="BB39" s="1106"/>
      <c r="BC39" s="1106"/>
      <c r="BD39" s="1106"/>
      <c r="BE39" s="1106"/>
      <c r="BF39" s="1106"/>
      <c r="BG39" s="1106"/>
      <c r="BH39" s="1106"/>
      <c r="BI39" s="1106"/>
      <c r="BJ39" s="1106"/>
      <c r="BK39" s="1106"/>
      <c r="BL39" s="1106"/>
      <c r="BM39" s="1106"/>
      <c r="BN39" s="1106"/>
      <c r="BO39" s="1106"/>
      <c r="BP39" s="1106"/>
      <c r="BQ39" s="1106"/>
      <c r="BR39" s="1106"/>
      <c r="BS39" s="1106"/>
      <c r="BT39" s="1106"/>
      <c r="BU39" s="1106"/>
      <c r="BV39" s="1106"/>
      <c r="BW39" s="1106"/>
      <c r="BX39" s="1106"/>
      <c r="BY39" s="1106"/>
      <c r="BZ39" s="1106"/>
      <c r="CA39" s="1106"/>
      <c r="CB39" s="1106"/>
      <c r="CC39" s="1106"/>
      <c r="CD39" s="1106"/>
      <c r="CE39" s="1106"/>
      <c r="CF39" s="1106"/>
      <c r="CG39" s="1106"/>
      <c r="CH39" s="1106"/>
      <c r="CI39" s="1106"/>
      <c r="CJ39" s="1106"/>
      <c r="CK39" s="1106"/>
      <c r="CL39" s="1106"/>
      <c r="CM39" s="1106"/>
      <c r="CN39" s="1106"/>
      <c r="CO39" s="1106"/>
      <c r="CP39" s="1106"/>
      <c r="CQ39" s="1106"/>
      <c r="CR39" s="1106"/>
      <c r="CS39" s="1106"/>
      <c r="CT39" s="1106"/>
      <c r="CU39" s="1106"/>
      <c r="CV39" s="1106"/>
      <c r="CW39" s="1106"/>
      <c r="CX39" s="1106"/>
      <c r="CY39" s="1106"/>
      <c r="CZ39" s="1106"/>
      <c r="DA39" s="1106"/>
      <c r="DB39" s="1106"/>
      <c r="DC39" s="1106"/>
      <c r="DD39" s="1107"/>
    </row>
    <row r="40" spans="2:109" ht="13" x14ac:dyDescent="0.2">
      <c r="B40" s="1108"/>
      <c r="DD40" s="1108"/>
      <c r="DE40" s="1094"/>
    </row>
    <row r="41" spans="2:109" ht="16.5" x14ac:dyDescent="0.2">
      <c r="B41" s="1109" t="s">
        <v>544</v>
      </c>
      <c r="C41" s="1099"/>
      <c r="D41" s="1099"/>
      <c r="E41" s="1099"/>
      <c r="F41" s="1099"/>
      <c r="G41" s="1099"/>
      <c r="H41" s="1099"/>
      <c r="I41" s="1099"/>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099"/>
      <c r="AJ41" s="1099"/>
      <c r="AK41" s="1099"/>
      <c r="AL41" s="1099"/>
      <c r="AM41" s="1099"/>
      <c r="AN41" s="1099"/>
      <c r="AO41" s="1099"/>
      <c r="AP41" s="1099"/>
      <c r="AQ41" s="1099"/>
      <c r="AR41" s="1099"/>
      <c r="AS41" s="1099"/>
      <c r="AT41" s="1099"/>
      <c r="AU41" s="1099"/>
      <c r="AV41" s="1099"/>
      <c r="AW41" s="1099"/>
      <c r="AX41" s="1099"/>
      <c r="AY41" s="1099"/>
      <c r="AZ41" s="1099"/>
      <c r="BA41" s="1099"/>
      <c r="BB41" s="1099"/>
      <c r="BC41" s="1099"/>
      <c r="BD41" s="1099"/>
      <c r="BE41" s="1099"/>
      <c r="BF41" s="1099"/>
      <c r="BG41" s="1099"/>
      <c r="BH41" s="1099"/>
      <c r="BI41" s="1099"/>
      <c r="BJ41" s="1099"/>
      <c r="BK41" s="1099"/>
      <c r="BL41" s="1099"/>
      <c r="BM41" s="1099"/>
      <c r="BN41" s="1099"/>
      <c r="BO41" s="1099"/>
      <c r="BP41" s="1099"/>
      <c r="BQ41" s="1099"/>
      <c r="BR41" s="1099"/>
      <c r="BS41" s="1099"/>
      <c r="BT41" s="1099"/>
      <c r="BU41" s="1099"/>
      <c r="BV41" s="1099"/>
      <c r="BW41" s="1099"/>
      <c r="BX41" s="1099"/>
      <c r="BY41" s="1099"/>
      <c r="BZ41" s="1099"/>
      <c r="CA41" s="1099"/>
      <c r="CB41" s="1099"/>
      <c r="CC41" s="1099"/>
      <c r="CD41" s="1099"/>
      <c r="CE41" s="1099"/>
      <c r="CF41" s="1099"/>
      <c r="CG41" s="1099"/>
      <c r="CH41" s="1099"/>
      <c r="CI41" s="1099"/>
      <c r="CJ41" s="1099"/>
      <c r="CK41" s="1099"/>
      <c r="CL41" s="1099"/>
      <c r="CM41" s="1099"/>
      <c r="CN41" s="1099"/>
      <c r="CO41" s="1099"/>
      <c r="CP41" s="1099"/>
      <c r="CQ41" s="1099"/>
      <c r="CR41" s="1099"/>
      <c r="CS41" s="1099"/>
      <c r="CT41" s="1099"/>
      <c r="CU41" s="1099"/>
      <c r="CV41" s="1099"/>
      <c r="CW41" s="1099"/>
      <c r="CX41" s="1099"/>
      <c r="CY41" s="1099"/>
      <c r="CZ41" s="1099"/>
      <c r="DA41" s="1099"/>
      <c r="DB41" s="1099"/>
      <c r="DC41" s="1099"/>
      <c r="DD41" s="1101"/>
    </row>
    <row r="42" spans="2:109" ht="13" x14ac:dyDescent="0.2">
      <c r="B42" s="1103"/>
      <c r="G42" s="1110"/>
      <c r="I42" s="1111"/>
      <c r="J42" s="1111"/>
      <c r="K42" s="1111"/>
      <c r="AM42" s="1110"/>
      <c r="AN42" s="1110" t="s">
        <v>545</v>
      </c>
      <c r="AP42" s="1111"/>
      <c r="AQ42" s="1111"/>
      <c r="AR42" s="1111"/>
      <c r="AY42" s="1110"/>
      <c r="BA42" s="1111"/>
      <c r="BB42" s="1111"/>
      <c r="BC42" s="1111"/>
      <c r="BK42" s="1110"/>
      <c r="BM42" s="1111"/>
      <c r="BN42" s="1111"/>
      <c r="BO42" s="1111"/>
      <c r="BW42" s="1110"/>
      <c r="BY42" s="1111"/>
      <c r="BZ42" s="1111"/>
      <c r="CA42" s="1111"/>
      <c r="CI42" s="1110"/>
      <c r="CK42" s="1111"/>
      <c r="CL42" s="1111"/>
      <c r="CM42" s="1111"/>
      <c r="CU42" s="1110"/>
      <c r="CW42" s="1111"/>
      <c r="CX42" s="1111"/>
      <c r="CY42" s="1111"/>
    </row>
    <row r="43" spans="2:109" ht="13.5" customHeight="1" x14ac:dyDescent="0.2">
      <c r="B43" s="1103"/>
      <c r="AN43" s="1112" t="s">
        <v>546</v>
      </c>
      <c r="AO43" s="1113"/>
      <c r="AP43" s="1113"/>
      <c r="AQ43" s="1113"/>
      <c r="AR43" s="1113"/>
      <c r="AS43" s="1113"/>
      <c r="AT43" s="1113"/>
      <c r="AU43" s="1113"/>
      <c r="AV43" s="1113"/>
      <c r="AW43" s="1113"/>
      <c r="AX43" s="1113"/>
      <c r="AY43" s="1113"/>
      <c r="AZ43" s="1113"/>
      <c r="BA43" s="1113"/>
      <c r="BB43" s="1113"/>
      <c r="BC43" s="1113"/>
      <c r="BD43" s="1113"/>
      <c r="BE43" s="1113"/>
      <c r="BF43" s="1113"/>
      <c r="BG43" s="1113"/>
      <c r="BH43" s="1113"/>
      <c r="BI43" s="1113"/>
      <c r="BJ43" s="1113"/>
      <c r="BK43" s="1113"/>
      <c r="BL43" s="1113"/>
      <c r="BM43" s="1113"/>
      <c r="BN43" s="1113"/>
      <c r="BO43" s="1113"/>
      <c r="BP43" s="1113"/>
      <c r="BQ43" s="1113"/>
      <c r="BR43" s="1113"/>
      <c r="BS43" s="1113"/>
      <c r="BT43" s="1113"/>
      <c r="BU43" s="1113"/>
      <c r="BV43" s="1113"/>
      <c r="BW43" s="1113"/>
      <c r="BX43" s="1113"/>
      <c r="BY43" s="1113"/>
      <c r="BZ43" s="1113"/>
      <c r="CA43" s="1113"/>
      <c r="CB43" s="1113"/>
      <c r="CC43" s="1113"/>
      <c r="CD43" s="1113"/>
      <c r="CE43" s="1113"/>
      <c r="CF43" s="1113"/>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row>
    <row r="44" spans="2:109" ht="13" x14ac:dyDescent="0.2">
      <c r="B44" s="1103"/>
      <c r="AN44" s="1115"/>
      <c r="AO44" s="1116"/>
      <c r="AP44" s="1116"/>
      <c r="AQ44" s="1116"/>
      <c r="AR44" s="1116"/>
      <c r="AS44" s="1116"/>
      <c r="AT44" s="1116"/>
      <c r="AU44" s="1116"/>
      <c r="AV44" s="1116"/>
      <c r="AW44" s="1116"/>
      <c r="AX44" s="1116"/>
      <c r="AY44" s="1116"/>
      <c r="AZ44" s="1116"/>
      <c r="BA44" s="1116"/>
      <c r="BB44" s="1116"/>
      <c r="BC44" s="1116"/>
      <c r="BD44" s="1116"/>
      <c r="BE44" s="1116"/>
      <c r="BF44" s="1116"/>
      <c r="BG44" s="1116"/>
      <c r="BH44" s="1116"/>
      <c r="BI44" s="1116"/>
      <c r="BJ44" s="1116"/>
      <c r="BK44" s="1116"/>
      <c r="BL44" s="1116"/>
      <c r="BM44" s="1116"/>
      <c r="BN44" s="1116"/>
      <c r="BO44" s="1116"/>
      <c r="BP44" s="1116"/>
      <c r="BQ44" s="1116"/>
      <c r="BR44" s="1116"/>
      <c r="BS44" s="1116"/>
      <c r="BT44" s="1116"/>
      <c r="BU44" s="1116"/>
      <c r="BV44" s="1116"/>
      <c r="BW44" s="1116"/>
      <c r="BX44" s="1116"/>
      <c r="BY44" s="1116"/>
      <c r="BZ44" s="1116"/>
      <c r="CA44" s="1116"/>
      <c r="CB44" s="1116"/>
      <c r="CC44" s="1116"/>
      <c r="CD44" s="1116"/>
      <c r="CE44" s="1116"/>
      <c r="CF44" s="1116"/>
      <c r="CG44" s="1116"/>
      <c r="CH44" s="1116"/>
      <c r="CI44" s="1116"/>
      <c r="CJ44" s="1116"/>
      <c r="CK44" s="1116"/>
      <c r="CL44" s="1116"/>
      <c r="CM44" s="1116"/>
      <c r="CN44" s="1116"/>
      <c r="CO44" s="1116"/>
      <c r="CP44" s="1116"/>
      <c r="CQ44" s="1116"/>
      <c r="CR44" s="1116"/>
      <c r="CS44" s="1116"/>
      <c r="CT44" s="1116"/>
      <c r="CU44" s="1116"/>
      <c r="CV44" s="1116"/>
      <c r="CW44" s="1116"/>
      <c r="CX44" s="1116"/>
      <c r="CY44" s="1116"/>
      <c r="CZ44" s="1116"/>
      <c r="DA44" s="1116"/>
      <c r="DB44" s="1116"/>
      <c r="DC44" s="1117"/>
    </row>
    <row r="45" spans="2:109" ht="13" x14ac:dyDescent="0.2">
      <c r="B45" s="1103"/>
      <c r="AN45" s="1115"/>
      <c r="AO45" s="1116"/>
      <c r="AP45" s="1116"/>
      <c r="AQ45" s="1116"/>
      <c r="AR45" s="1116"/>
      <c r="AS45" s="1116"/>
      <c r="AT45" s="1116"/>
      <c r="AU45" s="1116"/>
      <c r="AV45" s="1116"/>
      <c r="AW45" s="1116"/>
      <c r="AX45" s="1116"/>
      <c r="AY45" s="1116"/>
      <c r="AZ45" s="1116"/>
      <c r="BA45" s="1116"/>
      <c r="BB45" s="1116"/>
      <c r="BC45" s="1116"/>
      <c r="BD45" s="1116"/>
      <c r="BE45" s="1116"/>
      <c r="BF45" s="1116"/>
      <c r="BG45" s="1116"/>
      <c r="BH45" s="1116"/>
      <c r="BI45" s="1116"/>
      <c r="BJ45" s="1116"/>
      <c r="BK45" s="1116"/>
      <c r="BL45" s="1116"/>
      <c r="BM45" s="1116"/>
      <c r="BN45" s="1116"/>
      <c r="BO45" s="1116"/>
      <c r="BP45" s="1116"/>
      <c r="BQ45" s="1116"/>
      <c r="BR45" s="1116"/>
      <c r="BS45" s="1116"/>
      <c r="BT45" s="1116"/>
      <c r="BU45" s="1116"/>
      <c r="BV45" s="1116"/>
      <c r="BW45" s="1116"/>
      <c r="BX45" s="1116"/>
      <c r="BY45" s="1116"/>
      <c r="BZ45" s="1116"/>
      <c r="CA45" s="1116"/>
      <c r="CB45" s="1116"/>
      <c r="CC45" s="1116"/>
      <c r="CD45" s="1116"/>
      <c r="CE45" s="1116"/>
      <c r="CF45" s="1116"/>
      <c r="CG45" s="1116"/>
      <c r="CH45" s="1116"/>
      <c r="CI45" s="1116"/>
      <c r="CJ45" s="1116"/>
      <c r="CK45" s="1116"/>
      <c r="CL45" s="1116"/>
      <c r="CM45" s="1116"/>
      <c r="CN45" s="1116"/>
      <c r="CO45" s="1116"/>
      <c r="CP45" s="1116"/>
      <c r="CQ45" s="1116"/>
      <c r="CR45" s="1116"/>
      <c r="CS45" s="1116"/>
      <c r="CT45" s="1116"/>
      <c r="CU45" s="1116"/>
      <c r="CV45" s="1116"/>
      <c r="CW45" s="1116"/>
      <c r="CX45" s="1116"/>
      <c r="CY45" s="1116"/>
      <c r="CZ45" s="1116"/>
      <c r="DA45" s="1116"/>
      <c r="DB45" s="1116"/>
      <c r="DC45" s="1117"/>
    </row>
    <row r="46" spans="2:109" ht="13" x14ac:dyDescent="0.2">
      <c r="B46" s="1103"/>
      <c r="AN46" s="1115"/>
      <c r="AO46" s="1116"/>
      <c r="AP46" s="1116"/>
      <c r="AQ46" s="1116"/>
      <c r="AR46" s="1116"/>
      <c r="AS46" s="1116"/>
      <c r="AT46" s="1116"/>
      <c r="AU46" s="1116"/>
      <c r="AV46" s="1116"/>
      <c r="AW46" s="1116"/>
      <c r="AX46" s="1116"/>
      <c r="AY46" s="1116"/>
      <c r="AZ46" s="1116"/>
      <c r="BA46" s="1116"/>
      <c r="BB46" s="1116"/>
      <c r="BC46" s="1116"/>
      <c r="BD46" s="1116"/>
      <c r="BE46" s="1116"/>
      <c r="BF46" s="1116"/>
      <c r="BG46" s="1116"/>
      <c r="BH46" s="1116"/>
      <c r="BI46" s="1116"/>
      <c r="BJ46" s="1116"/>
      <c r="BK46" s="1116"/>
      <c r="BL46" s="1116"/>
      <c r="BM46" s="1116"/>
      <c r="BN46" s="1116"/>
      <c r="BO46" s="1116"/>
      <c r="BP46" s="1116"/>
      <c r="BQ46" s="1116"/>
      <c r="BR46" s="1116"/>
      <c r="BS46" s="1116"/>
      <c r="BT46" s="1116"/>
      <c r="BU46" s="1116"/>
      <c r="BV46" s="1116"/>
      <c r="BW46" s="1116"/>
      <c r="BX46" s="1116"/>
      <c r="BY46" s="1116"/>
      <c r="BZ46" s="1116"/>
      <c r="CA46" s="1116"/>
      <c r="CB46" s="1116"/>
      <c r="CC46" s="1116"/>
      <c r="CD46" s="1116"/>
      <c r="CE46" s="1116"/>
      <c r="CF46" s="1116"/>
      <c r="CG46" s="1116"/>
      <c r="CH46" s="1116"/>
      <c r="CI46" s="1116"/>
      <c r="CJ46" s="1116"/>
      <c r="CK46" s="1116"/>
      <c r="CL46" s="1116"/>
      <c r="CM46" s="1116"/>
      <c r="CN46" s="1116"/>
      <c r="CO46" s="1116"/>
      <c r="CP46" s="1116"/>
      <c r="CQ46" s="1116"/>
      <c r="CR46" s="1116"/>
      <c r="CS46" s="1116"/>
      <c r="CT46" s="1116"/>
      <c r="CU46" s="1116"/>
      <c r="CV46" s="1116"/>
      <c r="CW46" s="1116"/>
      <c r="CX46" s="1116"/>
      <c r="CY46" s="1116"/>
      <c r="CZ46" s="1116"/>
      <c r="DA46" s="1116"/>
      <c r="DB46" s="1116"/>
      <c r="DC46" s="1117"/>
    </row>
    <row r="47" spans="2:109" ht="13" x14ac:dyDescent="0.2">
      <c r="B47" s="1103"/>
      <c r="AN47" s="1118"/>
      <c r="AO47" s="1119"/>
      <c r="AP47" s="1119"/>
      <c r="AQ47" s="1119"/>
      <c r="AR47" s="1119"/>
      <c r="AS47" s="1119"/>
      <c r="AT47" s="1119"/>
      <c r="AU47" s="1119"/>
      <c r="AV47" s="1119"/>
      <c r="AW47" s="1119"/>
      <c r="AX47" s="1119"/>
      <c r="AY47" s="1119"/>
      <c r="AZ47" s="1119"/>
      <c r="BA47" s="1119"/>
      <c r="BB47" s="1119"/>
      <c r="BC47" s="1119"/>
      <c r="BD47" s="1119"/>
      <c r="BE47" s="1119"/>
      <c r="BF47" s="1119"/>
      <c r="BG47" s="1119"/>
      <c r="BH47" s="1119"/>
      <c r="BI47" s="1119"/>
      <c r="BJ47" s="1119"/>
      <c r="BK47" s="1119"/>
      <c r="BL47" s="1119"/>
      <c r="BM47" s="1119"/>
      <c r="BN47" s="1119"/>
      <c r="BO47" s="1119"/>
      <c r="BP47" s="1119"/>
      <c r="BQ47" s="1119"/>
      <c r="BR47" s="1119"/>
      <c r="BS47" s="1119"/>
      <c r="BT47" s="1119"/>
      <c r="BU47" s="1119"/>
      <c r="BV47" s="1119"/>
      <c r="BW47" s="1119"/>
      <c r="BX47" s="1119"/>
      <c r="BY47" s="1119"/>
      <c r="BZ47" s="1119"/>
      <c r="CA47" s="1119"/>
      <c r="CB47" s="1119"/>
      <c r="CC47" s="1119"/>
      <c r="CD47" s="1119"/>
      <c r="CE47" s="1119"/>
      <c r="CF47" s="1119"/>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row>
    <row r="48" spans="2:109" ht="13" x14ac:dyDescent="0.2">
      <c r="B48" s="1103"/>
      <c r="H48" s="1121"/>
      <c r="I48" s="1121"/>
      <c r="J48" s="1121"/>
      <c r="AN48" s="1121"/>
      <c r="AO48" s="1121"/>
      <c r="AP48" s="1121"/>
      <c r="AZ48" s="1121"/>
      <c r="BA48" s="1121"/>
      <c r="BB48" s="1121"/>
      <c r="BL48" s="1121"/>
      <c r="BM48" s="1121"/>
      <c r="BN48" s="1121"/>
      <c r="BX48" s="1121"/>
      <c r="BY48" s="1121"/>
      <c r="BZ48" s="1121"/>
      <c r="CJ48" s="1121"/>
      <c r="CK48" s="1121"/>
      <c r="CL48" s="1121"/>
      <c r="CV48" s="1121"/>
      <c r="CW48" s="1121"/>
      <c r="CX48" s="1121"/>
    </row>
    <row r="49" spans="1:109" ht="13" x14ac:dyDescent="0.2">
      <c r="B49" s="1103"/>
      <c r="AN49" s="1094" t="s">
        <v>547</v>
      </c>
    </row>
    <row r="50" spans="1:109" ht="13" x14ac:dyDescent="0.2">
      <c r="B50" s="1103"/>
      <c r="G50" s="1122"/>
      <c r="H50" s="1122"/>
      <c r="I50" s="1122"/>
      <c r="J50" s="1122"/>
      <c r="K50" s="1123"/>
      <c r="L50" s="1123"/>
      <c r="M50" s="1124"/>
      <c r="N50" s="1124"/>
      <c r="AN50" s="1125"/>
      <c r="AO50" s="1126"/>
      <c r="AP50" s="1126"/>
      <c r="AQ50" s="1126"/>
      <c r="AR50" s="1126"/>
      <c r="AS50" s="1126"/>
      <c r="AT50" s="1126"/>
      <c r="AU50" s="1126"/>
      <c r="AV50" s="1126"/>
      <c r="AW50" s="1126"/>
      <c r="AX50" s="1126"/>
      <c r="AY50" s="1126"/>
      <c r="AZ50" s="1126"/>
      <c r="BA50" s="1126"/>
      <c r="BB50" s="1126"/>
      <c r="BC50" s="1126"/>
      <c r="BD50" s="1126"/>
      <c r="BE50" s="1126"/>
      <c r="BF50" s="1126"/>
      <c r="BG50" s="1126"/>
      <c r="BH50" s="1126"/>
      <c r="BI50" s="1126"/>
      <c r="BJ50" s="1126"/>
      <c r="BK50" s="1126"/>
      <c r="BL50" s="1126"/>
      <c r="BM50" s="1126"/>
      <c r="BN50" s="1126"/>
      <c r="BO50" s="1127"/>
      <c r="BP50" s="1128" t="s">
        <v>327</v>
      </c>
      <c r="BQ50" s="1128"/>
      <c r="BR50" s="1128"/>
      <c r="BS50" s="1128"/>
      <c r="BT50" s="1128"/>
      <c r="BU50" s="1128"/>
      <c r="BV50" s="1128"/>
      <c r="BW50" s="1128"/>
      <c r="BX50" s="1128" t="s">
        <v>410</v>
      </c>
      <c r="BY50" s="1128"/>
      <c r="BZ50" s="1128"/>
      <c r="CA50" s="1128"/>
      <c r="CB50" s="1128"/>
      <c r="CC50" s="1128"/>
      <c r="CD50" s="1128"/>
      <c r="CE50" s="1128"/>
      <c r="CF50" s="1128" t="s">
        <v>525</v>
      </c>
      <c r="CG50" s="1128"/>
      <c r="CH50" s="1128"/>
      <c r="CI50" s="1128"/>
      <c r="CJ50" s="1128"/>
      <c r="CK50" s="1128"/>
      <c r="CL50" s="1128"/>
      <c r="CM50" s="1128"/>
      <c r="CN50" s="1128" t="s">
        <v>526</v>
      </c>
      <c r="CO50" s="1128"/>
      <c r="CP50" s="1128"/>
      <c r="CQ50" s="1128"/>
      <c r="CR50" s="1128"/>
      <c r="CS50" s="1128"/>
      <c r="CT50" s="1128"/>
      <c r="CU50" s="1128"/>
      <c r="CV50" s="1128" t="s">
        <v>527</v>
      </c>
      <c r="CW50" s="1128"/>
      <c r="CX50" s="1128"/>
      <c r="CY50" s="1128"/>
      <c r="CZ50" s="1128"/>
      <c r="DA50" s="1128"/>
      <c r="DB50" s="1128"/>
      <c r="DC50" s="1128"/>
    </row>
    <row r="51" spans="1:109" ht="13.5" customHeight="1" x14ac:dyDescent="0.2">
      <c r="B51" s="1103"/>
      <c r="G51" s="1129"/>
      <c r="H51" s="1129"/>
      <c r="I51" s="1130"/>
      <c r="J51" s="1130"/>
      <c r="K51" s="1131"/>
      <c r="L51" s="1131"/>
      <c r="M51" s="1131"/>
      <c r="N51" s="1131"/>
      <c r="AM51" s="1121"/>
      <c r="AN51" s="1132" t="s">
        <v>548</v>
      </c>
      <c r="AO51" s="1132"/>
      <c r="AP51" s="1132"/>
      <c r="AQ51" s="1132"/>
      <c r="AR51" s="1132"/>
      <c r="AS51" s="1132"/>
      <c r="AT51" s="1132"/>
      <c r="AU51" s="1132"/>
      <c r="AV51" s="1132"/>
      <c r="AW51" s="1132"/>
      <c r="AX51" s="1132"/>
      <c r="AY51" s="1132"/>
      <c r="AZ51" s="1132"/>
      <c r="BA51" s="1132"/>
      <c r="BB51" s="1132" t="s">
        <v>549</v>
      </c>
      <c r="BC51" s="1132"/>
      <c r="BD51" s="1132"/>
      <c r="BE51" s="1132"/>
      <c r="BF51" s="1132"/>
      <c r="BG51" s="1132"/>
      <c r="BH51" s="1132"/>
      <c r="BI51" s="1132"/>
      <c r="BJ51" s="1132"/>
      <c r="BK51" s="1132"/>
      <c r="BL51" s="1132"/>
      <c r="BM51" s="1132"/>
      <c r="BN51" s="1132"/>
      <c r="BO51" s="1132"/>
      <c r="BP51" s="1133">
        <v>112.5</v>
      </c>
      <c r="BQ51" s="1133"/>
      <c r="BR51" s="1133"/>
      <c r="BS51" s="1133"/>
      <c r="BT51" s="1133"/>
      <c r="BU51" s="1133"/>
      <c r="BV51" s="1133"/>
      <c r="BW51" s="1133"/>
      <c r="BX51" s="1133">
        <v>120.8</v>
      </c>
      <c r="BY51" s="1133"/>
      <c r="BZ51" s="1133"/>
      <c r="CA51" s="1133"/>
      <c r="CB51" s="1133"/>
      <c r="CC51" s="1133"/>
      <c r="CD51" s="1133"/>
      <c r="CE51" s="1133"/>
      <c r="CF51" s="1133">
        <v>115.6</v>
      </c>
      <c r="CG51" s="1133"/>
      <c r="CH51" s="1133"/>
      <c r="CI51" s="1133"/>
      <c r="CJ51" s="1133"/>
      <c r="CK51" s="1133"/>
      <c r="CL51" s="1133"/>
      <c r="CM51" s="1133"/>
      <c r="CN51" s="1133">
        <v>99.1</v>
      </c>
      <c r="CO51" s="1133"/>
      <c r="CP51" s="1133"/>
      <c r="CQ51" s="1133"/>
      <c r="CR51" s="1133"/>
      <c r="CS51" s="1133"/>
      <c r="CT51" s="1133"/>
      <c r="CU51" s="1133"/>
      <c r="CV51" s="1133">
        <v>82</v>
      </c>
      <c r="CW51" s="1133"/>
      <c r="CX51" s="1133"/>
      <c r="CY51" s="1133"/>
      <c r="CZ51" s="1133"/>
      <c r="DA51" s="1133"/>
      <c r="DB51" s="1133"/>
      <c r="DC51" s="1133"/>
    </row>
    <row r="52" spans="1:109" ht="13" x14ac:dyDescent="0.2">
      <c r="B52" s="1103"/>
      <c r="G52" s="1129"/>
      <c r="H52" s="1129"/>
      <c r="I52" s="1130"/>
      <c r="J52" s="1130"/>
      <c r="K52" s="1131"/>
      <c r="L52" s="1131"/>
      <c r="M52" s="1131"/>
      <c r="N52" s="1131"/>
      <c r="AM52" s="1121"/>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33"/>
      <c r="BQ52" s="1133"/>
      <c r="BR52" s="1133"/>
      <c r="BS52" s="1133"/>
      <c r="BT52" s="1133"/>
      <c r="BU52" s="1133"/>
      <c r="BV52" s="1133"/>
      <c r="BW52" s="1133"/>
      <c r="BX52" s="1133"/>
      <c r="BY52" s="1133"/>
      <c r="BZ52" s="1133"/>
      <c r="CA52" s="1133"/>
      <c r="CB52" s="1133"/>
      <c r="CC52" s="1133"/>
      <c r="CD52" s="1133"/>
      <c r="CE52" s="1133"/>
      <c r="CF52" s="1133"/>
      <c r="CG52" s="1133"/>
      <c r="CH52" s="1133"/>
      <c r="CI52" s="1133"/>
      <c r="CJ52" s="1133"/>
      <c r="CK52" s="1133"/>
      <c r="CL52" s="1133"/>
      <c r="CM52" s="1133"/>
      <c r="CN52" s="1133"/>
      <c r="CO52" s="1133"/>
      <c r="CP52" s="1133"/>
      <c r="CQ52" s="1133"/>
      <c r="CR52" s="1133"/>
      <c r="CS52" s="1133"/>
      <c r="CT52" s="1133"/>
      <c r="CU52" s="1133"/>
      <c r="CV52" s="1133"/>
      <c r="CW52" s="1133"/>
      <c r="CX52" s="1133"/>
      <c r="CY52" s="1133"/>
      <c r="CZ52" s="1133"/>
      <c r="DA52" s="1133"/>
      <c r="DB52" s="1133"/>
      <c r="DC52" s="1133"/>
    </row>
    <row r="53" spans="1:109" ht="13" x14ac:dyDescent="0.2">
      <c r="A53" s="1111"/>
      <c r="B53" s="1103"/>
      <c r="G53" s="1129"/>
      <c r="H53" s="1129"/>
      <c r="I53" s="1122"/>
      <c r="J53" s="1122"/>
      <c r="K53" s="1131"/>
      <c r="L53" s="1131"/>
      <c r="M53" s="1131"/>
      <c r="N53" s="1131"/>
      <c r="AM53" s="1121"/>
      <c r="AN53" s="1132"/>
      <c r="AO53" s="1132"/>
      <c r="AP53" s="1132"/>
      <c r="AQ53" s="1132"/>
      <c r="AR53" s="1132"/>
      <c r="AS53" s="1132"/>
      <c r="AT53" s="1132"/>
      <c r="AU53" s="1132"/>
      <c r="AV53" s="1132"/>
      <c r="AW53" s="1132"/>
      <c r="AX53" s="1132"/>
      <c r="AY53" s="1132"/>
      <c r="AZ53" s="1132"/>
      <c r="BA53" s="1132"/>
      <c r="BB53" s="1132" t="s">
        <v>550</v>
      </c>
      <c r="BC53" s="1132"/>
      <c r="BD53" s="1132"/>
      <c r="BE53" s="1132"/>
      <c r="BF53" s="1132"/>
      <c r="BG53" s="1132"/>
      <c r="BH53" s="1132"/>
      <c r="BI53" s="1132"/>
      <c r="BJ53" s="1132"/>
      <c r="BK53" s="1132"/>
      <c r="BL53" s="1132"/>
      <c r="BM53" s="1132"/>
      <c r="BN53" s="1132"/>
      <c r="BO53" s="1132"/>
      <c r="BP53" s="1133">
        <v>50.4</v>
      </c>
      <c r="BQ53" s="1133"/>
      <c r="BR53" s="1133"/>
      <c r="BS53" s="1133"/>
      <c r="BT53" s="1133"/>
      <c r="BU53" s="1133"/>
      <c r="BV53" s="1133"/>
      <c r="BW53" s="1133"/>
      <c r="BX53" s="1133">
        <v>51.6</v>
      </c>
      <c r="BY53" s="1133"/>
      <c r="BZ53" s="1133"/>
      <c r="CA53" s="1133"/>
      <c r="CB53" s="1133"/>
      <c r="CC53" s="1133"/>
      <c r="CD53" s="1133"/>
      <c r="CE53" s="1133"/>
      <c r="CF53" s="1133">
        <v>53</v>
      </c>
      <c r="CG53" s="1133"/>
      <c r="CH53" s="1133"/>
      <c r="CI53" s="1133"/>
      <c r="CJ53" s="1133"/>
      <c r="CK53" s="1133"/>
      <c r="CL53" s="1133"/>
      <c r="CM53" s="1133"/>
      <c r="CN53" s="1133">
        <v>54.9</v>
      </c>
      <c r="CO53" s="1133"/>
      <c r="CP53" s="1133"/>
      <c r="CQ53" s="1133"/>
      <c r="CR53" s="1133"/>
      <c r="CS53" s="1133"/>
      <c r="CT53" s="1133"/>
      <c r="CU53" s="1133"/>
      <c r="CV53" s="1133">
        <v>56.5</v>
      </c>
      <c r="CW53" s="1133"/>
      <c r="CX53" s="1133"/>
      <c r="CY53" s="1133"/>
      <c r="CZ53" s="1133"/>
      <c r="DA53" s="1133"/>
      <c r="DB53" s="1133"/>
      <c r="DC53" s="1133"/>
    </row>
    <row r="54" spans="1:109" ht="13" x14ac:dyDescent="0.2">
      <c r="A54" s="1111"/>
      <c r="B54" s="1103"/>
      <c r="G54" s="1129"/>
      <c r="H54" s="1129"/>
      <c r="I54" s="1122"/>
      <c r="J54" s="1122"/>
      <c r="K54" s="1131"/>
      <c r="L54" s="1131"/>
      <c r="M54" s="1131"/>
      <c r="N54" s="1131"/>
      <c r="AM54" s="1121"/>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33"/>
      <c r="BQ54" s="1133"/>
      <c r="BR54" s="1133"/>
      <c r="BS54" s="1133"/>
      <c r="BT54" s="1133"/>
      <c r="BU54" s="1133"/>
      <c r="BV54" s="1133"/>
      <c r="BW54" s="1133"/>
      <c r="BX54" s="1133"/>
      <c r="BY54" s="1133"/>
      <c r="BZ54" s="1133"/>
      <c r="CA54" s="1133"/>
      <c r="CB54" s="1133"/>
      <c r="CC54" s="1133"/>
      <c r="CD54" s="1133"/>
      <c r="CE54" s="1133"/>
      <c r="CF54" s="1133"/>
      <c r="CG54" s="1133"/>
      <c r="CH54" s="1133"/>
      <c r="CI54" s="1133"/>
      <c r="CJ54" s="1133"/>
      <c r="CK54" s="1133"/>
      <c r="CL54" s="1133"/>
      <c r="CM54" s="1133"/>
      <c r="CN54" s="1133"/>
      <c r="CO54" s="1133"/>
      <c r="CP54" s="1133"/>
      <c r="CQ54" s="1133"/>
      <c r="CR54" s="1133"/>
      <c r="CS54" s="1133"/>
      <c r="CT54" s="1133"/>
      <c r="CU54" s="1133"/>
      <c r="CV54" s="1133"/>
      <c r="CW54" s="1133"/>
      <c r="CX54" s="1133"/>
      <c r="CY54" s="1133"/>
      <c r="CZ54" s="1133"/>
      <c r="DA54" s="1133"/>
      <c r="DB54" s="1133"/>
      <c r="DC54" s="1133"/>
    </row>
    <row r="55" spans="1:109" ht="13" x14ac:dyDescent="0.2">
      <c r="A55" s="1111"/>
      <c r="B55" s="1103"/>
      <c r="G55" s="1122"/>
      <c r="H55" s="1122"/>
      <c r="I55" s="1122"/>
      <c r="J55" s="1122"/>
      <c r="K55" s="1131"/>
      <c r="L55" s="1131"/>
      <c r="M55" s="1131"/>
      <c r="N55" s="1131"/>
      <c r="AN55" s="1128" t="s">
        <v>551</v>
      </c>
      <c r="AO55" s="1128"/>
      <c r="AP55" s="1128"/>
      <c r="AQ55" s="1128"/>
      <c r="AR55" s="1128"/>
      <c r="AS55" s="1128"/>
      <c r="AT55" s="1128"/>
      <c r="AU55" s="1128"/>
      <c r="AV55" s="1128"/>
      <c r="AW55" s="1128"/>
      <c r="AX55" s="1128"/>
      <c r="AY55" s="1128"/>
      <c r="AZ55" s="1128"/>
      <c r="BA55" s="1128"/>
      <c r="BB55" s="1132" t="s">
        <v>549</v>
      </c>
      <c r="BC55" s="1132"/>
      <c r="BD55" s="1132"/>
      <c r="BE55" s="1132"/>
      <c r="BF55" s="1132"/>
      <c r="BG55" s="1132"/>
      <c r="BH55" s="1132"/>
      <c r="BI55" s="1132"/>
      <c r="BJ55" s="1132"/>
      <c r="BK55" s="1132"/>
      <c r="BL55" s="1132"/>
      <c r="BM55" s="1132"/>
      <c r="BN55" s="1132"/>
      <c r="BO55" s="1132"/>
      <c r="BP55" s="1133">
        <v>21</v>
      </c>
      <c r="BQ55" s="1133"/>
      <c r="BR55" s="1133"/>
      <c r="BS55" s="1133"/>
      <c r="BT55" s="1133"/>
      <c r="BU55" s="1133"/>
      <c r="BV55" s="1133"/>
      <c r="BW55" s="1133"/>
      <c r="BX55" s="1133">
        <v>20.2</v>
      </c>
      <c r="BY55" s="1133"/>
      <c r="BZ55" s="1133"/>
      <c r="CA55" s="1133"/>
      <c r="CB55" s="1133"/>
      <c r="CC55" s="1133"/>
      <c r="CD55" s="1133"/>
      <c r="CE55" s="1133"/>
      <c r="CF55" s="1133">
        <v>18.3</v>
      </c>
      <c r="CG55" s="1133"/>
      <c r="CH55" s="1133"/>
      <c r="CI55" s="1133"/>
      <c r="CJ55" s="1133"/>
      <c r="CK55" s="1133"/>
      <c r="CL55" s="1133"/>
      <c r="CM55" s="1133"/>
      <c r="CN55" s="1133">
        <v>20.3</v>
      </c>
      <c r="CO55" s="1133"/>
      <c r="CP55" s="1133"/>
      <c r="CQ55" s="1133"/>
      <c r="CR55" s="1133"/>
      <c r="CS55" s="1133"/>
      <c r="CT55" s="1133"/>
      <c r="CU55" s="1133"/>
      <c r="CV55" s="1133">
        <v>15.5</v>
      </c>
      <c r="CW55" s="1133"/>
      <c r="CX55" s="1133"/>
      <c r="CY55" s="1133"/>
      <c r="CZ55" s="1133"/>
      <c r="DA55" s="1133"/>
      <c r="DB55" s="1133"/>
      <c r="DC55" s="1133"/>
    </row>
    <row r="56" spans="1:109" ht="13" x14ac:dyDescent="0.2">
      <c r="A56" s="1111"/>
      <c r="B56" s="1103"/>
      <c r="G56" s="1122"/>
      <c r="H56" s="1122"/>
      <c r="I56" s="1122"/>
      <c r="J56" s="1122"/>
      <c r="K56" s="1131"/>
      <c r="L56" s="1131"/>
      <c r="M56" s="1131"/>
      <c r="N56" s="1131"/>
      <c r="AN56" s="1128"/>
      <c r="AO56" s="1128"/>
      <c r="AP56" s="1128"/>
      <c r="AQ56" s="1128"/>
      <c r="AR56" s="1128"/>
      <c r="AS56" s="1128"/>
      <c r="AT56" s="1128"/>
      <c r="AU56" s="1128"/>
      <c r="AV56" s="1128"/>
      <c r="AW56" s="1128"/>
      <c r="AX56" s="1128"/>
      <c r="AY56" s="1128"/>
      <c r="AZ56" s="1128"/>
      <c r="BA56" s="1128"/>
      <c r="BB56" s="1132"/>
      <c r="BC56" s="1132"/>
      <c r="BD56" s="1132"/>
      <c r="BE56" s="1132"/>
      <c r="BF56" s="1132"/>
      <c r="BG56" s="1132"/>
      <c r="BH56" s="1132"/>
      <c r="BI56" s="1132"/>
      <c r="BJ56" s="1132"/>
      <c r="BK56" s="1132"/>
      <c r="BL56" s="1132"/>
      <c r="BM56" s="1132"/>
      <c r="BN56" s="1132"/>
      <c r="BO56" s="1132"/>
      <c r="BP56" s="1133"/>
      <c r="BQ56" s="1133"/>
      <c r="BR56" s="1133"/>
      <c r="BS56" s="1133"/>
      <c r="BT56" s="1133"/>
      <c r="BU56" s="1133"/>
      <c r="BV56" s="1133"/>
      <c r="BW56" s="1133"/>
      <c r="BX56" s="1133"/>
      <c r="BY56" s="1133"/>
      <c r="BZ56" s="1133"/>
      <c r="CA56" s="1133"/>
      <c r="CB56" s="1133"/>
      <c r="CC56" s="1133"/>
      <c r="CD56" s="1133"/>
      <c r="CE56" s="1133"/>
      <c r="CF56" s="1133"/>
      <c r="CG56" s="1133"/>
      <c r="CH56" s="1133"/>
      <c r="CI56" s="1133"/>
      <c r="CJ56" s="1133"/>
      <c r="CK56" s="1133"/>
      <c r="CL56" s="1133"/>
      <c r="CM56" s="1133"/>
      <c r="CN56" s="1133"/>
      <c r="CO56" s="1133"/>
      <c r="CP56" s="1133"/>
      <c r="CQ56" s="1133"/>
      <c r="CR56" s="1133"/>
      <c r="CS56" s="1133"/>
      <c r="CT56" s="1133"/>
      <c r="CU56" s="1133"/>
      <c r="CV56" s="1133"/>
      <c r="CW56" s="1133"/>
      <c r="CX56" s="1133"/>
      <c r="CY56" s="1133"/>
      <c r="CZ56" s="1133"/>
      <c r="DA56" s="1133"/>
      <c r="DB56" s="1133"/>
      <c r="DC56" s="1133"/>
    </row>
    <row r="57" spans="1:109" s="1111" customFormat="1" ht="13" x14ac:dyDescent="0.2">
      <c r="B57" s="1134"/>
      <c r="G57" s="1122"/>
      <c r="H57" s="1122"/>
      <c r="I57" s="1135"/>
      <c r="J57" s="1135"/>
      <c r="K57" s="1131"/>
      <c r="L57" s="1131"/>
      <c r="M57" s="1131"/>
      <c r="N57" s="1131"/>
      <c r="AM57" s="1094"/>
      <c r="AN57" s="1128"/>
      <c r="AO57" s="1128"/>
      <c r="AP57" s="1128"/>
      <c r="AQ57" s="1128"/>
      <c r="AR57" s="1128"/>
      <c r="AS57" s="1128"/>
      <c r="AT57" s="1128"/>
      <c r="AU57" s="1128"/>
      <c r="AV57" s="1128"/>
      <c r="AW57" s="1128"/>
      <c r="AX57" s="1128"/>
      <c r="AY57" s="1128"/>
      <c r="AZ57" s="1128"/>
      <c r="BA57" s="1128"/>
      <c r="BB57" s="1132" t="s">
        <v>550</v>
      </c>
      <c r="BC57" s="1132"/>
      <c r="BD57" s="1132"/>
      <c r="BE57" s="1132"/>
      <c r="BF57" s="1132"/>
      <c r="BG57" s="1132"/>
      <c r="BH57" s="1132"/>
      <c r="BI57" s="1132"/>
      <c r="BJ57" s="1132"/>
      <c r="BK57" s="1132"/>
      <c r="BL57" s="1132"/>
      <c r="BM57" s="1132"/>
      <c r="BN57" s="1132"/>
      <c r="BO57" s="1132"/>
      <c r="BP57" s="1133">
        <v>55.9</v>
      </c>
      <c r="BQ57" s="1133"/>
      <c r="BR57" s="1133"/>
      <c r="BS57" s="1133"/>
      <c r="BT57" s="1133"/>
      <c r="BU57" s="1133"/>
      <c r="BV57" s="1133"/>
      <c r="BW57" s="1133"/>
      <c r="BX57" s="1133">
        <v>57.5</v>
      </c>
      <c r="BY57" s="1133"/>
      <c r="BZ57" s="1133"/>
      <c r="CA57" s="1133"/>
      <c r="CB57" s="1133"/>
      <c r="CC57" s="1133"/>
      <c r="CD57" s="1133"/>
      <c r="CE57" s="1133"/>
      <c r="CF57" s="1133">
        <v>59.3</v>
      </c>
      <c r="CG57" s="1133"/>
      <c r="CH57" s="1133"/>
      <c r="CI57" s="1133"/>
      <c r="CJ57" s="1133"/>
      <c r="CK57" s="1133"/>
      <c r="CL57" s="1133"/>
      <c r="CM57" s="1133"/>
      <c r="CN57" s="1133">
        <v>60.3</v>
      </c>
      <c r="CO57" s="1133"/>
      <c r="CP57" s="1133"/>
      <c r="CQ57" s="1133"/>
      <c r="CR57" s="1133"/>
      <c r="CS57" s="1133"/>
      <c r="CT57" s="1133"/>
      <c r="CU57" s="1133"/>
      <c r="CV57" s="1133">
        <v>61.4</v>
      </c>
      <c r="CW57" s="1133"/>
      <c r="CX57" s="1133"/>
      <c r="CY57" s="1133"/>
      <c r="CZ57" s="1133"/>
      <c r="DA57" s="1133"/>
      <c r="DB57" s="1133"/>
      <c r="DC57" s="1133"/>
      <c r="DD57" s="1136"/>
      <c r="DE57" s="1134"/>
    </row>
    <row r="58" spans="1:109" s="1111" customFormat="1" ht="13" x14ac:dyDescent="0.2">
      <c r="A58" s="1094"/>
      <c r="B58" s="1134"/>
      <c r="G58" s="1122"/>
      <c r="H58" s="1122"/>
      <c r="I58" s="1135"/>
      <c r="J58" s="1135"/>
      <c r="K58" s="1131"/>
      <c r="L58" s="1131"/>
      <c r="M58" s="1131"/>
      <c r="N58" s="1131"/>
      <c r="AM58" s="1094"/>
      <c r="AN58" s="1128"/>
      <c r="AO58" s="1128"/>
      <c r="AP58" s="1128"/>
      <c r="AQ58" s="1128"/>
      <c r="AR58" s="1128"/>
      <c r="AS58" s="1128"/>
      <c r="AT58" s="1128"/>
      <c r="AU58" s="1128"/>
      <c r="AV58" s="1128"/>
      <c r="AW58" s="1128"/>
      <c r="AX58" s="1128"/>
      <c r="AY58" s="1128"/>
      <c r="AZ58" s="1128"/>
      <c r="BA58" s="1128"/>
      <c r="BB58" s="1132"/>
      <c r="BC58" s="1132"/>
      <c r="BD58" s="1132"/>
      <c r="BE58" s="1132"/>
      <c r="BF58" s="1132"/>
      <c r="BG58" s="1132"/>
      <c r="BH58" s="1132"/>
      <c r="BI58" s="1132"/>
      <c r="BJ58" s="1132"/>
      <c r="BK58" s="1132"/>
      <c r="BL58" s="1132"/>
      <c r="BM58" s="1132"/>
      <c r="BN58" s="1132"/>
      <c r="BO58" s="1132"/>
      <c r="BP58" s="1133"/>
      <c r="BQ58" s="1133"/>
      <c r="BR58" s="1133"/>
      <c r="BS58" s="1133"/>
      <c r="BT58" s="1133"/>
      <c r="BU58" s="1133"/>
      <c r="BV58" s="1133"/>
      <c r="BW58" s="1133"/>
      <c r="BX58" s="1133"/>
      <c r="BY58" s="1133"/>
      <c r="BZ58" s="1133"/>
      <c r="CA58" s="1133"/>
      <c r="CB58" s="1133"/>
      <c r="CC58" s="1133"/>
      <c r="CD58" s="1133"/>
      <c r="CE58" s="1133"/>
      <c r="CF58" s="1133"/>
      <c r="CG58" s="1133"/>
      <c r="CH58" s="1133"/>
      <c r="CI58" s="1133"/>
      <c r="CJ58" s="1133"/>
      <c r="CK58" s="1133"/>
      <c r="CL58" s="1133"/>
      <c r="CM58" s="1133"/>
      <c r="CN58" s="1133"/>
      <c r="CO58" s="1133"/>
      <c r="CP58" s="1133"/>
      <c r="CQ58" s="1133"/>
      <c r="CR58" s="1133"/>
      <c r="CS58" s="1133"/>
      <c r="CT58" s="1133"/>
      <c r="CU58" s="1133"/>
      <c r="CV58" s="1133"/>
      <c r="CW58" s="1133"/>
      <c r="CX58" s="1133"/>
      <c r="CY58" s="1133"/>
      <c r="CZ58" s="1133"/>
      <c r="DA58" s="1133"/>
      <c r="DB58" s="1133"/>
      <c r="DC58" s="1133"/>
      <c r="DD58" s="1136"/>
      <c r="DE58" s="1134"/>
    </row>
    <row r="59" spans="1:109" s="1111" customFormat="1" ht="13" x14ac:dyDescent="0.2">
      <c r="A59" s="1094"/>
      <c r="B59" s="1134"/>
      <c r="K59" s="1137"/>
      <c r="L59" s="1137"/>
      <c r="M59" s="1137"/>
      <c r="N59" s="1137"/>
      <c r="AQ59" s="1137"/>
      <c r="AR59" s="1137"/>
      <c r="AS59" s="1137"/>
      <c r="AT59" s="1137"/>
      <c r="BC59" s="1137"/>
      <c r="BD59" s="1137"/>
      <c r="BE59" s="1137"/>
      <c r="BF59" s="1137"/>
      <c r="BO59" s="1137"/>
      <c r="BP59" s="1137"/>
      <c r="BQ59" s="1137"/>
      <c r="BR59" s="1137"/>
      <c r="CA59" s="1137"/>
      <c r="CB59" s="1137"/>
      <c r="CC59" s="1137"/>
      <c r="CD59" s="1137"/>
      <c r="CM59" s="1137"/>
      <c r="CN59" s="1137"/>
      <c r="CO59" s="1137"/>
      <c r="CP59" s="1137"/>
      <c r="CY59" s="1137"/>
      <c r="CZ59" s="1137"/>
      <c r="DA59" s="1137"/>
      <c r="DB59" s="1137"/>
      <c r="DC59" s="1137"/>
      <c r="DD59" s="1136"/>
      <c r="DE59" s="1134"/>
    </row>
    <row r="60" spans="1:109" s="1111" customFormat="1" ht="13" x14ac:dyDescent="0.2">
      <c r="A60" s="1094"/>
      <c r="B60" s="1134"/>
      <c r="K60" s="1137"/>
      <c r="L60" s="1137"/>
      <c r="M60" s="1137"/>
      <c r="N60" s="1137"/>
      <c r="AQ60" s="1137"/>
      <c r="AR60" s="1137"/>
      <c r="AS60" s="1137"/>
      <c r="AT60" s="1137"/>
      <c r="BC60" s="1137"/>
      <c r="BD60" s="1137"/>
      <c r="BE60" s="1137"/>
      <c r="BF60" s="1137"/>
      <c r="BO60" s="1137"/>
      <c r="BP60" s="1137"/>
      <c r="BQ60" s="1137"/>
      <c r="BR60" s="1137"/>
      <c r="CA60" s="1137"/>
      <c r="CB60" s="1137"/>
      <c r="CC60" s="1137"/>
      <c r="CD60" s="1137"/>
      <c r="CM60" s="1137"/>
      <c r="CN60" s="1137"/>
      <c r="CO60" s="1137"/>
      <c r="CP60" s="1137"/>
      <c r="CY60" s="1137"/>
      <c r="CZ60" s="1137"/>
      <c r="DA60" s="1137"/>
      <c r="DB60" s="1137"/>
      <c r="DC60" s="1137"/>
      <c r="DD60" s="1136"/>
      <c r="DE60" s="1134"/>
    </row>
    <row r="61" spans="1:109" s="1111" customFormat="1" ht="13" x14ac:dyDescent="0.2">
      <c r="A61" s="1094"/>
      <c r="B61" s="1138"/>
      <c r="C61" s="1139"/>
      <c r="D61" s="1139"/>
      <c r="E61" s="1139"/>
      <c r="F61" s="1139"/>
      <c r="G61" s="1139"/>
      <c r="H61" s="1139"/>
      <c r="I61" s="1139"/>
      <c r="J61" s="1139"/>
      <c r="K61" s="1139"/>
      <c r="L61" s="1139"/>
      <c r="M61" s="1140"/>
      <c r="N61" s="1140"/>
      <c r="O61" s="1139"/>
      <c r="P61" s="1139"/>
      <c r="Q61" s="1139"/>
      <c r="R61" s="1139"/>
      <c r="S61" s="1139"/>
      <c r="T61" s="1139"/>
      <c r="U61" s="1139"/>
      <c r="V61" s="1139"/>
      <c r="W61" s="1139"/>
      <c r="X61" s="1139"/>
      <c r="Y61" s="1139"/>
      <c r="Z61" s="1139"/>
      <c r="AA61" s="1139"/>
      <c r="AB61" s="1139"/>
      <c r="AC61" s="1139"/>
      <c r="AD61" s="1139"/>
      <c r="AE61" s="1139"/>
      <c r="AF61" s="1139"/>
      <c r="AG61" s="1139"/>
      <c r="AH61" s="1139"/>
      <c r="AI61" s="1139"/>
      <c r="AJ61" s="1139"/>
      <c r="AK61" s="1139"/>
      <c r="AL61" s="1139"/>
      <c r="AM61" s="1139"/>
      <c r="AN61" s="1139"/>
      <c r="AO61" s="1139"/>
      <c r="AP61" s="1139"/>
      <c r="AQ61" s="1139"/>
      <c r="AR61" s="1139"/>
      <c r="AS61" s="1140"/>
      <c r="AT61" s="1140"/>
      <c r="AU61" s="1139"/>
      <c r="AV61" s="1139"/>
      <c r="AW61" s="1139"/>
      <c r="AX61" s="1139"/>
      <c r="AY61" s="1139"/>
      <c r="AZ61" s="1139"/>
      <c r="BA61" s="1139"/>
      <c r="BB61" s="1139"/>
      <c r="BC61" s="1139"/>
      <c r="BD61" s="1139"/>
      <c r="BE61" s="1140"/>
      <c r="BF61" s="1140"/>
      <c r="BG61" s="1139"/>
      <c r="BH61" s="1139"/>
      <c r="BI61" s="1139"/>
      <c r="BJ61" s="1139"/>
      <c r="BK61" s="1139"/>
      <c r="BL61" s="1139"/>
      <c r="BM61" s="1139"/>
      <c r="BN61" s="1139"/>
      <c r="BO61" s="1139"/>
      <c r="BP61" s="1139"/>
      <c r="BQ61" s="1140"/>
      <c r="BR61" s="1140"/>
      <c r="BS61" s="1139"/>
      <c r="BT61" s="1139"/>
      <c r="BU61" s="1139"/>
      <c r="BV61" s="1139"/>
      <c r="BW61" s="1139"/>
      <c r="BX61" s="1139"/>
      <c r="BY61" s="1139"/>
      <c r="BZ61" s="1139"/>
      <c r="CA61" s="1139"/>
      <c r="CB61" s="1139"/>
      <c r="CC61" s="1140"/>
      <c r="CD61" s="1140"/>
      <c r="CE61" s="1139"/>
      <c r="CF61" s="1139"/>
      <c r="CG61" s="1139"/>
      <c r="CH61" s="1139"/>
      <c r="CI61" s="1139"/>
      <c r="CJ61" s="1139"/>
      <c r="CK61" s="1139"/>
      <c r="CL61" s="1139"/>
      <c r="CM61" s="1139"/>
      <c r="CN61" s="1139"/>
      <c r="CO61" s="1140"/>
      <c r="CP61" s="1140"/>
      <c r="CQ61" s="1139"/>
      <c r="CR61" s="1139"/>
      <c r="CS61" s="1139"/>
      <c r="CT61" s="1139"/>
      <c r="CU61" s="1139"/>
      <c r="CV61" s="1139"/>
      <c r="CW61" s="1139"/>
      <c r="CX61" s="1139"/>
      <c r="CY61" s="1139"/>
      <c r="CZ61" s="1139"/>
      <c r="DA61" s="1140"/>
      <c r="DB61" s="1140"/>
      <c r="DC61" s="1140"/>
      <c r="DD61" s="1141"/>
      <c r="DE61" s="1134"/>
    </row>
    <row r="62" spans="1:109" ht="13" x14ac:dyDescent="0.2">
      <c r="B62" s="1108"/>
      <c r="C62" s="1108"/>
      <c r="D62" s="1108"/>
      <c r="E62" s="1108"/>
      <c r="F62" s="1108"/>
      <c r="G62" s="1108"/>
      <c r="H62" s="1108"/>
      <c r="I62" s="1108"/>
      <c r="J62" s="1108"/>
      <c r="K62" s="1108"/>
      <c r="L62" s="1108"/>
      <c r="M62" s="1108"/>
      <c r="N62" s="1108"/>
      <c r="O62" s="1108"/>
      <c r="P62" s="1108"/>
      <c r="Q62" s="1108"/>
      <c r="R62" s="1108"/>
      <c r="S62" s="1108"/>
      <c r="T62" s="1108"/>
      <c r="U62" s="1108"/>
      <c r="V62" s="1108"/>
      <c r="W62" s="1108"/>
      <c r="X62" s="1108"/>
      <c r="Y62" s="1108"/>
      <c r="Z62" s="1108"/>
      <c r="AA62" s="1108"/>
      <c r="AB62" s="1108"/>
      <c r="AC62" s="1108"/>
      <c r="AD62" s="1108"/>
      <c r="AE62" s="1108"/>
      <c r="AF62" s="1108"/>
      <c r="AG62" s="1108"/>
      <c r="AH62" s="1108"/>
      <c r="AI62" s="1108"/>
      <c r="AJ62" s="1108"/>
      <c r="AK62" s="1108"/>
      <c r="AL62" s="1108"/>
      <c r="AM62" s="1108"/>
      <c r="AN62" s="1108"/>
      <c r="AO62" s="1108"/>
      <c r="AP62" s="1108"/>
      <c r="AQ62" s="1108"/>
      <c r="AR62" s="1108"/>
      <c r="AS62" s="1108"/>
      <c r="AT62" s="1108"/>
      <c r="AU62" s="1108"/>
      <c r="AV62" s="1108"/>
      <c r="AW62" s="1108"/>
      <c r="AX62" s="1108"/>
      <c r="AY62" s="1108"/>
      <c r="AZ62" s="1108"/>
      <c r="BA62" s="1108"/>
      <c r="BB62" s="1108"/>
      <c r="BC62" s="1108"/>
      <c r="BD62" s="1108"/>
      <c r="BE62" s="1108"/>
      <c r="BF62" s="1108"/>
      <c r="BG62" s="1108"/>
      <c r="BH62" s="1108"/>
      <c r="BI62" s="1108"/>
      <c r="BJ62" s="1108"/>
      <c r="BK62" s="1108"/>
      <c r="BL62" s="1108"/>
      <c r="BM62" s="1108"/>
      <c r="BN62" s="1108"/>
      <c r="BO62" s="1108"/>
      <c r="BP62" s="1108"/>
      <c r="BQ62" s="1108"/>
      <c r="BR62" s="1108"/>
      <c r="BS62" s="1108"/>
      <c r="BT62" s="1108"/>
      <c r="BU62" s="1108"/>
      <c r="BV62" s="1108"/>
      <c r="BW62" s="1108"/>
      <c r="BX62" s="1108"/>
      <c r="BY62" s="1108"/>
      <c r="BZ62" s="1108"/>
      <c r="CA62" s="1108"/>
      <c r="CB62" s="1108"/>
      <c r="CC62" s="1108"/>
      <c r="CD62" s="1108"/>
      <c r="CE62" s="1108"/>
      <c r="CF62" s="1108"/>
      <c r="CG62" s="1108"/>
      <c r="CH62" s="1108"/>
      <c r="CI62" s="1108"/>
      <c r="CJ62" s="1108"/>
      <c r="CK62" s="1108"/>
      <c r="CL62" s="1108"/>
      <c r="CM62" s="1108"/>
      <c r="CN62" s="1108"/>
      <c r="CO62" s="1108"/>
      <c r="CP62" s="1108"/>
      <c r="CQ62" s="1108"/>
      <c r="CR62" s="1108"/>
      <c r="CS62" s="1108"/>
      <c r="CT62" s="1108"/>
      <c r="CU62" s="1108"/>
      <c r="CV62" s="1108"/>
      <c r="CW62" s="1108"/>
      <c r="CX62" s="1108"/>
      <c r="CY62" s="1108"/>
      <c r="CZ62" s="1108"/>
      <c r="DA62" s="1108"/>
      <c r="DB62" s="1108"/>
      <c r="DC62" s="1108"/>
      <c r="DD62" s="1108"/>
      <c r="DE62" s="1094"/>
    </row>
    <row r="63" spans="1:109" ht="16.5" x14ac:dyDescent="0.2">
      <c r="B63" s="1142" t="s">
        <v>552</v>
      </c>
    </row>
    <row r="64" spans="1:109" ht="13" x14ac:dyDescent="0.2">
      <c r="B64" s="1103"/>
      <c r="G64" s="1110"/>
      <c r="N64" s="1143"/>
      <c r="AM64" s="1110"/>
      <c r="AN64" s="1110" t="s">
        <v>545</v>
      </c>
      <c r="AP64" s="1111"/>
      <c r="AQ64" s="1111"/>
      <c r="AR64" s="1111"/>
      <c r="AY64" s="1110"/>
      <c r="BA64" s="1111"/>
      <c r="BB64" s="1111"/>
      <c r="BC64" s="1111"/>
      <c r="BK64" s="1110"/>
      <c r="BM64" s="1111"/>
      <c r="BN64" s="1111"/>
      <c r="BO64" s="1111"/>
      <c r="BW64" s="1110"/>
      <c r="BY64" s="1111"/>
      <c r="BZ64" s="1111"/>
      <c r="CA64" s="1111"/>
      <c r="CI64" s="1110"/>
      <c r="CK64" s="1111"/>
      <c r="CL64" s="1111"/>
      <c r="CM64" s="1111"/>
      <c r="CU64" s="1110"/>
      <c r="CW64" s="1111"/>
      <c r="CX64" s="1111"/>
      <c r="CY64" s="1111"/>
    </row>
    <row r="65" spans="2:107" ht="13" x14ac:dyDescent="0.2">
      <c r="B65" s="1103"/>
      <c r="AN65" s="1112" t="s">
        <v>553</v>
      </c>
      <c r="AO65" s="1113"/>
      <c r="AP65" s="1113"/>
      <c r="AQ65" s="1113"/>
      <c r="AR65" s="1113"/>
      <c r="AS65" s="1113"/>
      <c r="AT65" s="1113"/>
      <c r="AU65" s="1113"/>
      <c r="AV65" s="1113"/>
      <c r="AW65" s="1113"/>
      <c r="AX65" s="1113"/>
      <c r="AY65" s="1113"/>
      <c r="AZ65" s="1113"/>
      <c r="BA65" s="1113"/>
      <c r="BB65" s="1113"/>
      <c r="BC65" s="1113"/>
      <c r="BD65" s="1113"/>
      <c r="BE65" s="1113"/>
      <c r="BF65" s="1113"/>
      <c r="BG65" s="1113"/>
      <c r="BH65" s="1113"/>
      <c r="BI65" s="1113"/>
      <c r="BJ65" s="1113"/>
      <c r="BK65" s="1113"/>
      <c r="BL65" s="1113"/>
      <c r="BM65" s="1113"/>
      <c r="BN65" s="1113"/>
      <c r="BO65" s="1113"/>
      <c r="BP65" s="1113"/>
      <c r="BQ65" s="1113"/>
      <c r="BR65" s="1113"/>
      <c r="BS65" s="1113"/>
      <c r="BT65" s="1113"/>
      <c r="BU65" s="1113"/>
      <c r="BV65" s="1113"/>
      <c r="BW65" s="1113"/>
      <c r="BX65" s="1113"/>
      <c r="BY65" s="1113"/>
      <c r="BZ65" s="1113"/>
      <c r="CA65" s="1113"/>
      <c r="CB65" s="1113"/>
      <c r="CC65" s="1113"/>
      <c r="CD65" s="1113"/>
      <c r="CE65" s="1113"/>
      <c r="CF65" s="1113"/>
      <c r="CG65" s="1113"/>
      <c r="CH65" s="1113"/>
      <c r="CI65" s="1113"/>
      <c r="CJ65" s="1113"/>
      <c r="CK65" s="1113"/>
      <c r="CL65" s="1113"/>
      <c r="CM65" s="1113"/>
      <c r="CN65" s="1113"/>
      <c r="CO65" s="1113"/>
      <c r="CP65" s="1113"/>
      <c r="CQ65" s="1113"/>
      <c r="CR65" s="1113"/>
      <c r="CS65" s="1113"/>
      <c r="CT65" s="1113"/>
      <c r="CU65" s="1113"/>
      <c r="CV65" s="1113"/>
      <c r="CW65" s="1113"/>
      <c r="CX65" s="1113"/>
      <c r="CY65" s="1113"/>
      <c r="CZ65" s="1113"/>
      <c r="DA65" s="1113"/>
      <c r="DB65" s="1113"/>
      <c r="DC65" s="1114"/>
    </row>
    <row r="66" spans="2:107" ht="13" x14ac:dyDescent="0.2">
      <c r="B66" s="1103"/>
      <c r="AN66" s="1115"/>
      <c r="AO66" s="1116"/>
      <c r="AP66" s="1116"/>
      <c r="AQ66" s="1116"/>
      <c r="AR66" s="1116"/>
      <c r="AS66" s="1116"/>
      <c r="AT66" s="1116"/>
      <c r="AU66" s="1116"/>
      <c r="AV66" s="1116"/>
      <c r="AW66" s="1116"/>
      <c r="AX66" s="1116"/>
      <c r="AY66" s="1116"/>
      <c r="AZ66" s="1116"/>
      <c r="BA66" s="1116"/>
      <c r="BB66" s="1116"/>
      <c r="BC66" s="1116"/>
      <c r="BD66" s="1116"/>
      <c r="BE66" s="1116"/>
      <c r="BF66" s="1116"/>
      <c r="BG66" s="1116"/>
      <c r="BH66" s="1116"/>
      <c r="BI66" s="1116"/>
      <c r="BJ66" s="1116"/>
      <c r="BK66" s="1116"/>
      <c r="BL66" s="1116"/>
      <c r="BM66" s="1116"/>
      <c r="BN66" s="1116"/>
      <c r="BO66" s="1116"/>
      <c r="BP66" s="1116"/>
      <c r="BQ66" s="1116"/>
      <c r="BR66" s="1116"/>
      <c r="BS66" s="1116"/>
      <c r="BT66" s="1116"/>
      <c r="BU66" s="1116"/>
      <c r="BV66" s="1116"/>
      <c r="BW66" s="1116"/>
      <c r="BX66" s="1116"/>
      <c r="BY66" s="1116"/>
      <c r="BZ66" s="1116"/>
      <c r="CA66" s="1116"/>
      <c r="CB66" s="1116"/>
      <c r="CC66" s="1116"/>
      <c r="CD66" s="1116"/>
      <c r="CE66" s="1116"/>
      <c r="CF66" s="1116"/>
      <c r="CG66" s="1116"/>
      <c r="CH66" s="1116"/>
      <c r="CI66" s="1116"/>
      <c r="CJ66" s="1116"/>
      <c r="CK66" s="1116"/>
      <c r="CL66" s="1116"/>
      <c r="CM66" s="1116"/>
      <c r="CN66" s="1116"/>
      <c r="CO66" s="1116"/>
      <c r="CP66" s="1116"/>
      <c r="CQ66" s="1116"/>
      <c r="CR66" s="1116"/>
      <c r="CS66" s="1116"/>
      <c r="CT66" s="1116"/>
      <c r="CU66" s="1116"/>
      <c r="CV66" s="1116"/>
      <c r="CW66" s="1116"/>
      <c r="CX66" s="1116"/>
      <c r="CY66" s="1116"/>
      <c r="CZ66" s="1116"/>
      <c r="DA66" s="1116"/>
      <c r="DB66" s="1116"/>
      <c r="DC66" s="1117"/>
    </row>
    <row r="67" spans="2:107" ht="13" x14ac:dyDescent="0.2">
      <c r="B67" s="1103"/>
      <c r="AN67" s="1115"/>
      <c r="AO67" s="1116"/>
      <c r="AP67" s="1116"/>
      <c r="AQ67" s="1116"/>
      <c r="AR67" s="1116"/>
      <c r="AS67" s="1116"/>
      <c r="AT67" s="1116"/>
      <c r="AU67" s="1116"/>
      <c r="AV67" s="1116"/>
      <c r="AW67" s="1116"/>
      <c r="AX67" s="1116"/>
      <c r="AY67" s="1116"/>
      <c r="AZ67" s="1116"/>
      <c r="BA67" s="1116"/>
      <c r="BB67" s="1116"/>
      <c r="BC67" s="1116"/>
      <c r="BD67" s="1116"/>
      <c r="BE67" s="1116"/>
      <c r="BF67" s="1116"/>
      <c r="BG67" s="1116"/>
      <c r="BH67" s="1116"/>
      <c r="BI67" s="1116"/>
      <c r="BJ67" s="1116"/>
      <c r="BK67" s="1116"/>
      <c r="BL67" s="1116"/>
      <c r="BM67" s="1116"/>
      <c r="BN67" s="1116"/>
      <c r="BO67" s="1116"/>
      <c r="BP67" s="1116"/>
      <c r="BQ67" s="1116"/>
      <c r="BR67" s="1116"/>
      <c r="BS67" s="1116"/>
      <c r="BT67" s="1116"/>
      <c r="BU67" s="1116"/>
      <c r="BV67" s="1116"/>
      <c r="BW67" s="1116"/>
      <c r="BX67" s="1116"/>
      <c r="BY67" s="1116"/>
      <c r="BZ67" s="1116"/>
      <c r="CA67" s="1116"/>
      <c r="CB67" s="1116"/>
      <c r="CC67" s="1116"/>
      <c r="CD67" s="1116"/>
      <c r="CE67" s="1116"/>
      <c r="CF67" s="1116"/>
      <c r="CG67" s="1116"/>
      <c r="CH67" s="1116"/>
      <c r="CI67" s="1116"/>
      <c r="CJ67" s="1116"/>
      <c r="CK67" s="1116"/>
      <c r="CL67" s="1116"/>
      <c r="CM67" s="1116"/>
      <c r="CN67" s="1116"/>
      <c r="CO67" s="1116"/>
      <c r="CP67" s="1116"/>
      <c r="CQ67" s="1116"/>
      <c r="CR67" s="1116"/>
      <c r="CS67" s="1116"/>
      <c r="CT67" s="1116"/>
      <c r="CU67" s="1116"/>
      <c r="CV67" s="1116"/>
      <c r="CW67" s="1116"/>
      <c r="CX67" s="1116"/>
      <c r="CY67" s="1116"/>
      <c r="CZ67" s="1116"/>
      <c r="DA67" s="1116"/>
      <c r="DB67" s="1116"/>
      <c r="DC67" s="1117"/>
    </row>
    <row r="68" spans="2:107" ht="13" x14ac:dyDescent="0.2">
      <c r="B68" s="1103"/>
      <c r="AN68" s="1115"/>
      <c r="AO68" s="1116"/>
      <c r="AP68" s="1116"/>
      <c r="AQ68" s="1116"/>
      <c r="AR68" s="1116"/>
      <c r="AS68" s="1116"/>
      <c r="AT68" s="1116"/>
      <c r="AU68" s="1116"/>
      <c r="AV68" s="1116"/>
      <c r="AW68" s="1116"/>
      <c r="AX68" s="1116"/>
      <c r="AY68" s="1116"/>
      <c r="AZ68" s="1116"/>
      <c r="BA68" s="1116"/>
      <c r="BB68" s="1116"/>
      <c r="BC68" s="1116"/>
      <c r="BD68" s="1116"/>
      <c r="BE68" s="1116"/>
      <c r="BF68" s="1116"/>
      <c r="BG68" s="1116"/>
      <c r="BH68" s="1116"/>
      <c r="BI68" s="1116"/>
      <c r="BJ68" s="1116"/>
      <c r="BK68" s="1116"/>
      <c r="BL68" s="1116"/>
      <c r="BM68" s="1116"/>
      <c r="BN68" s="1116"/>
      <c r="BO68" s="1116"/>
      <c r="BP68" s="1116"/>
      <c r="BQ68" s="1116"/>
      <c r="BR68" s="1116"/>
      <c r="BS68" s="1116"/>
      <c r="BT68" s="1116"/>
      <c r="BU68" s="1116"/>
      <c r="BV68" s="1116"/>
      <c r="BW68" s="1116"/>
      <c r="BX68" s="1116"/>
      <c r="BY68" s="1116"/>
      <c r="BZ68" s="1116"/>
      <c r="CA68" s="1116"/>
      <c r="CB68" s="1116"/>
      <c r="CC68" s="1116"/>
      <c r="CD68" s="1116"/>
      <c r="CE68" s="1116"/>
      <c r="CF68" s="1116"/>
      <c r="CG68" s="1116"/>
      <c r="CH68" s="1116"/>
      <c r="CI68" s="1116"/>
      <c r="CJ68" s="1116"/>
      <c r="CK68" s="1116"/>
      <c r="CL68" s="1116"/>
      <c r="CM68" s="1116"/>
      <c r="CN68" s="1116"/>
      <c r="CO68" s="1116"/>
      <c r="CP68" s="1116"/>
      <c r="CQ68" s="1116"/>
      <c r="CR68" s="1116"/>
      <c r="CS68" s="1116"/>
      <c r="CT68" s="1116"/>
      <c r="CU68" s="1116"/>
      <c r="CV68" s="1116"/>
      <c r="CW68" s="1116"/>
      <c r="CX68" s="1116"/>
      <c r="CY68" s="1116"/>
      <c r="CZ68" s="1116"/>
      <c r="DA68" s="1116"/>
      <c r="DB68" s="1116"/>
      <c r="DC68" s="1117"/>
    </row>
    <row r="69" spans="2:107" ht="13" x14ac:dyDescent="0.2">
      <c r="B69" s="1103"/>
      <c r="AN69" s="1118"/>
      <c r="AO69" s="1119"/>
      <c r="AP69" s="1119"/>
      <c r="AQ69" s="1119"/>
      <c r="AR69" s="1119"/>
      <c r="AS69" s="1119"/>
      <c r="AT69" s="1119"/>
      <c r="AU69" s="1119"/>
      <c r="AV69" s="1119"/>
      <c r="AW69" s="1119"/>
      <c r="AX69" s="1119"/>
      <c r="AY69" s="1119"/>
      <c r="AZ69" s="1119"/>
      <c r="BA69" s="1119"/>
      <c r="BB69" s="1119"/>
      <c r="BC69" s="1119"/>
      <c r="BD69" s="1119"/>
      <c r="BE69" s="1119"/>
      <c r="BF69" s="1119"/>
      <c r="BG69" s="1119"/>
      <c r="BH69" s="1119"/>
      <c r="BI69" s="1119"/>
      <c r="BJ69" s="1119"/>
      <c r="BK69" s="1119"/>
      <c r="BL69" s="1119"/>
      <c r="BM69" s="1119"/>
      <c r="BN69" s="1119"/>
      <c r="BO69" s="1119"/>
      <c r="BP69" s="1119"/>
      <c r="BQ69" s="1119"/>
      <c r="BR69" s="1119"/>
      <c r="BS69" s="1119"/>
      <c r="BT69" s="1119"/>
      <c r="BU69" s="1119"/>
      <c r="BV69" s="1119"/>
      <c r="BW69" s="1119"/>
      <c r="BX69" s="1119"/>
      <c r="BY69" s="1119"/>
      <c r="BZ69" s="1119"/>
      <c r="CA69" s="1119"/>
      <c r="CB69" s="1119"/>
      <c r="CC69" s="1119"/>
      <c r="CD69" s="1119"/>
      <c r="CE69" s="1119"/>
      <c r="CF69" s="1119"/>
      <c r="CG69" s="1119"/>
      <c r="CH69" s="1119"/>
      <c r="CI69" s="1119"/>
      <c r="CJ69" s="1119"/>
      <c r="CK69" s="1119"/>
      <c r="CL69" s="1119"/>
      <c r="CM69" s="1119"/>
      <c r="CN69" s="1119"/>
      <c r="CO69" s="1119"/>
      <c r="CP69" s="1119"/>
      <c r="CQ69" s="1119"/>
      <c r="CR69" s="1119"/>
      <c r="CS69" s="1119"/>
      <c r="CT69" s="1119"/>
      <c r="CU69" s="1119"/>
      <c r="CV69" s="1119"/>
      <c r="CW69" s="1119"/>
      <c r="CX69" s="1119"/>
      <c r="CY69" s="1119"/>
      <c r="CZ69" s="1119"/>
      <c r="DA69" s="1119"/>
      <c r="DB69" s="1119"/>
      <c r="DC69" s="1120"/>
    </row>
    <row r="70" spans="2:107" ht="13" x14ac:dyDescent="0.2">
      <c r="B70" s="1103"/>
      <c r="H70" s="1144"/>
      <c r="I70" s="1144"/>
      <c r="J70" s="1145"/>
      <c r="K70" s="1145"/>
      <c r="L70" s="1146"/>
      <c r="M70" s="1145"/>
      <c r="N70" s="1146"/>
      <c r="AN70" s="1121"/>
      <c r="AO70" s="1121"/>
      <c r="AP70" s="1121"/>
      <c r="AZ70" s="1121"/>
      <c r="BA70" s="1121"/>
      <c r="BB70" s="1121"/>
      <c r="BL70" s="1121"/>
      <c r="BM70" s="1121"/>
      <c r="BN70" s="1121"/>
      <c r="BX70" s="1121"/>
      <c r="BY70" s="1121"/>
      <c r="BZ70" s="1121"/>
      <c r="CJ70" s="1121"/>
      <c r="CK70" s="1121"/>
      <c r="CL70" s="1121"/>
      <c r="CV70" s="1121"/>
      <c r="CW70" s="1121"/>
      <c r="CX70" s="1121"/>
    </row>
    <row r="71" spans="2:107" ht="13" x14ac:dyDescent="0.2">
      <c r="B71" s="1103"/>
      <c r="G71" s="1147"/>
      <c r="I71" s="1148"/>
      <c r="J71" s="1145"/>
      <c r="K71" s="1145"/>
      <c r="L71" s="1146"/>
      <c r="M71" s="1145"/>
      <c r="N71" s="1146"/>
      <c r="AM71" s="1147"/>
      <c r="AN71" s="1094" t="s">
        <v>547</v>
      </c>
    </row>
    <row r="72" spans="2:107" ht="13" x14ac:dyDescent="0.2">
      <c r="B72" s="1103"/>
      <c r="G72" s="1122"/>
      <c r="H72" s="1122"/>
      <c r="I72" s="1122"/>
      <c r="J72" s="1122"/>
      <c r="K72" s="1123"/>
      <c r="L72" s="1123"/>
      <c r="M72" s="1124"/>
      <c r="N72" s="1124"/>
      <c r="AN72" s="1125"/>
      <c r="AO72" s="1126"/>
      <c r="AP72" s="1126"/>
      <c r="AQ72" s="1126"/>
      <c r="AR72" s="1126"/>
      <c r="AS72" s="1126"/>
      <c r="AT72" s="1126"/>
      <c r="AU72" s="1126"/>
      <c r="AV72" s="1126"/>
      <c r="AW72" s="1126"/>
      <c r="AX72" s="1126"/>
      <c r="AY72" s="1126"/>
      <c r="AZ72" s="1126"/>
      <c r="BA72" s="1126"/>
      <c r="BB72" s="1126"/>
      <c r="BC72" s="1126"/>
      <c r="BD72" s="1126"/>
      <c r="BE72" s="1126"/>
      <c r="BF72" s="1126"/>
      <c r="BG72" s="1126"/>
      <c r="BH72" s="1126"/>
      <c r="BI72" s="1126"/>
      <c r="BJ72" s="1126"/>
      <c r="BK72" s="1126"/>
      <c r="BL72" s="1126"/>
      <c r="BM72" s="1126"/>
      <c r="BN72" s="1126"/>
      <c r="BO72" s="1127"/>
      <c r="BP72" s="1128" t="s">
        <v>327</v>
      </c>
      <c r="BQ72" s="1128"/>
      <c r="BR72" s="1128"/>
      <c r="BS72" s="1128"/>
      <c r="BT72" s="1128"/>
      <c r="BU72" s="1128"/>
      <c r="BV72" s="1128"/>
      <c r="BW72" s="1128"/>
      <c r="BX72" s="1128" t="s">
        <v>410</v>
      </c>
      <c r="BY72" s="1128"/>
      <c r="BZ72" s="1128"/>
      <c r="CA72" s="1128"/>
      <c r="CB72" s="1128"/>
      <c r="CC72" s="1128"/>
      <c r="CD72" s="1128"/>
      <c r="CE72" s="1128"/>
      <c r="CF72" s="1128" t="s">
        <v>525</v>
      </c>
      <c r="CG72" s="1128"/>
      <c r="CH72" s="1128"/>
      <c r="CI72" s="1128"/>
      <c r="CJ72" s="1128"/>
      <c r="CK72" s="1128"/>
      <c r="CL72" s="1128"/>
      <c r="CM72" s="1128"/>
      <c r="CN72" s="1128" t="s">
        <v>526</v>
      </c>
      <c r="CO72" s="1128"/>
      <c r="CP72" s="1128"/>
      <c r="CQ72" s="1128"/>
      <c r="CR72" s="1128"/>
      <c r="CS72" s="1128"/>
      <c r="CT72" s="1128"/>
      <c r="CU72" s="1128"/>
      <c r="CV72" s="1128" t="s">
        <v>527</v>
      </c>
      <c r="CW72" s="1128"/>
      <c r="CX72" s="1128"/>
      <c r="CY72" s="1128"/>
      <c r="CZ72" s="1128"/>
      <c r="DA72" s="1128"/>
      <c r="DB72" s="1128"/>
      <c r="DC72" s="1128"/>
    </row>
    <row r="73" spans="2:107" ht="13" x14ac:dyDescent="0.2">
      <c r="B73" s="1103"/>
      <c r="G73" s="1129"/>
      <c r="H73" s="1129"/>
      <c r="I73" s="1129"/>
      <c r="J73" s="1129"/>
      <c r="K73" s="1149"/>
      <c r="L73" s="1149"/>
      <c r="M73" s="1149"/>
      <c r="N73" s="1149"/>
      <c r="AM73" s="1121"/>
      <c r="AN73" s="1132" t="s">
        <v>548</v>
      </c>
      <c r="AO73" s="1132"/>
      <c r="AP73" s="1132"/>
      <c r="AQ73" s="1132"/>
      <c r="AR73" s="1132"/>
      <c r="AS73" s="1132"/>
      <c r="AT73" s="1132"/>
      <c r="AU73" s="1132"/>
      <c r="AV73" s="1132"/>
      <c r="AW73" s="1132"/>
      <c r="AX73" s="1132"/>
      <c r="AY73" s="1132"/>
      <c r="AZ73" s="1132"/>
      <c r="BA73" s="1132"/>
      <c r="BB73" s="1132" t="s">
        <v>549</v>
      </c>
      <c r="BC73" s="1132"/>
      <c r="BD73" s="1132"/>
      <c r="BE73" s="1132"/>
      <c r="BF73" s="1132"/>
      <c r="BG73" s="1132"/>
      <c r="BH73" s="1132"/>
      <c r="BI73" s="1132"/>
      <c r="BJ73" s="1132"/>
      <c r="BK73" s="1132"/>
      <c r="BL73" s="1132"/>
      <c r="BM73" s="1132"/>
      <c r="BN73" s="1132"/>
      <c r="BO73" s="1132"/>
      <c r="BP73" s="1133">
        <v>112.5</v>
      </c>
      <c r="BQ73" s="1133"/>
      <c r="BR73" s="1133"/>
      <c r="BS73" s="1133"/>
      <c r="BT73" s="1133"/>
      <c r="BU73" s="1133"/>
      <c r="BV73" s="1133"/>
      <c r="BW73" s="1133"/>
      <c r="BX73" s="1133">
        <v>120.8</v>
      </c>
      <c r="BY73" s="1133"/>
      <c r="BZ73" s="1133"/>
      <c r="CA73" s="1133"/>
      <c r="CB73" s="1133"/>
      <c r="CC73" s="1133"/>
      <c r="CD73" s="1133"/>
      <c r="CE73" s="1133"/>
      <c r="CF73" s="1133">
        <v>115.6</v>
      </c>
      <c r="CG73" s="1133"/>
      <c r="CH73" s="1133"/>
      <c r="CI73" s="1133"/>
      <c r="CJ73" s="1133"/>
      <c r="CK73" s="1133"/>
      <c r="CL73" s="1133"/>
      <c r="CM73" s="1133"/>
      <c r="CN73" s="1133">
        <v>99.1</v>
      </c>
      <c r="CO73" s="1133"/>
      <c r="CP73" s="1133"/>
      <c r="CQ73" s="1133"/>
      <c r="CR73" s="1133"/>
      <c r="CS73" s="1133"/>
      <c r="CT73" s="1133"/>
      <c r="CU73" s="1133"/>
      <c r="CV73" s="1133">
        <v>82</v>
      </c>
      <c r="CW73" s="1133"/>
      <c r="CX73" s="1133"/>
      <c r="CY73" s="1133"/>
      <c r="CZ73" s="1133"/>
      <c r="DA73" s="1133"/>
      <c r="DB73" s="1133"/>
      <c r="DC73" s="1133"/>
    </row>
    <row r="74" spans="2:107" ht="13" x14ac:dyDescent="0.2">
      <c r="B74" s="1103"/>
      <c r="G74" s="1129"/>
      <c r="H74" s="1129"/>
      <c r="I74" s="1129"/>
      <c r="J74" s="1129"/>
      <c r="K74" s="1149"/>
      <c r="L74" s="1149"/>
      <c r="M74" s="1149"/>
      <c r="N74" s="1149"/>
      <c r="AM74" s="1121"/>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33"/>
      <c r="BQ74" s="1133"/>
      <c r="BR74" s="1133"/>
      <c r="BS74" s="1133"/>
      <c r="BT74" s="1133"/>
      <c r="BU74" s="1133"/>
      <c r="BV74" s="1133"/>
      <c r="BW74" s="1133"/>
      <c r="BX74" s="1133"/>
      <c r="BY74" s="1133"/>
      <c r="BZ74" s="1133"/>
      <c r="CA74" s="1133"/>
      <c r="CB74" s="1133"/>
      <c r="CC74" s="1133"/>
      <c r="CD74" s="1133"/>
      <c r="CE74" s="1133"/>
      <c r="CF74" s="1133"/>
      <c r="CG74" s="1133"/>
      <c r="CH74" s="1133"/>
      <c r="CI74" s="1133"/>
      <c r="CJ74" s="1133"/>
      <c r="CK74" s="1133"/>
      <c r="CL74" s="1133"/>
      <c r="CM74" s="1133"/>
      <c r="CN74" s="1133"/>
      <c r="CO74" s="1133"/>
      <c r="CP74" s="1133"/>
      <c r="CQ74" s="1133"/>
      <c r="CR74" s="1133"/>
      <c r="CS74" s="1133"/>
      <c r="CT74" s="1133"/>
      <c r="CU74" s="1133"/>
      <c r="CV74" s="1133"/>
      <c r="CW74" s="1133"/>
      <c r="CX74" s="1133"/>
      <c r="CY74" s="1133"/>
      <c r="CZ74" s="1133"/>
      <c r="DA74" s="1133"/>
      <c r="DB74" s="1133"/>
      <c r="DC74" s="1133"/>
    </row>
    <row r="75" spans="2:107" ht="13" x14ac:dyDescent="0.2">
      <c r="B75" s="1103"/>
      <c r="G75" s="1129"/>
      <c r="H75" s="1129"/>
      <c r="I75" s="1122"/>
      <c r="J75" s="1122"/>
      <c r="K75" s="1131"/>
      <c r="L75" s="1131"/>
      <c r="M75" s="1131"/>
      <c r="N75" s="1131"/>
      <c r="AM75" s="1121"/>
      <c r="AN75" s="1132"/>
      <c r="AO75" s="1132"/>
      <c r="AP75" s="1132"/>
      <c r="AQ75" s="1132"/>
      <c r="AR75" s="1132"/>
      <c r="AS75" s="1132"/>
      <c r="AT75" s="1132"/>
      <c r="AU75" s="1132"/>
      <c r="AV75" s="1132"/>
      <c r="AW75" s="1132"/>
      <c r="AX75" s="1132"/>
      <c r="AY75" s="1132"/>
      <c r="AZ75" s="1132"/>
      <c r="BA75" s="1132"/>
      <c r="BB75" s="1132" t="s">
        <v>554</v>
      </c>
      <c r="BC75" s="1132"/>
      <c r="BD75" s="1132"/>
      <c r="BE75" s="1132"/>
      <c r="BF75" s="1132"/>
      <c r="BG75" s="1132"/>
      <c r="BH75" s="1132"/>
      <c r="BI75" s="1132"/>
      <c r="BJ75" s="1132"/>
      <c r="BK75" s="1132"/>
      <c r="BL75" s="1132"/>
      <c r="BM75" s="1132"/>
      <c r="BN75" s="1132"/>
      <c r="BO75" s="1132"/>
      <c r="BP75" s="1133">
        <v>13.6</v>
      </c>
      <c r="BQ75" s="1133"/>
      <c r="BR75" s="1133"/>
      <c r="BS75" s="1133"/>
      <c r="BT75" s="1133"/>
      <c r="BU75" s="1133"/>
      <c r="BV75" s="1133"/>
      <c r="BW75" s="1133"/>
      <c r="BX75" s="1133">
        <v>13.4</v>
      </c>
      <c r="BY75" s="1133"/>
      <c r="BZ75" s="1133"/>
      <c r="CA75" s="1133"/>
      <c r="CB75" s="1133"/>
      <c r="CC75" s="1133"/>
      <c r="CD75" s="1133"/>
      <c r="CE75" s="1133"/>
      <c r="CF75" s="1133">
        <v>14.1</v>
      </c>
      <c r="CG75" s="1133"/>
      <c r="CH75" s="1133"/>
      <c r="CI75" s="1133"/>
      <c r="CJ75" s="1133"/>
      <c r="CK75" s="1133"/>
      <c r="CL75" s="1133"/>
      <c r="CM75" s="1133"/>
      <c r="CN75" s="1133">
        <v>13.6</v>
      </c>
      <c r="CO75" s="1133"/>
      <c r="CP75" s="1133"/>
      <c r="CQ75" s="1133"/>
      <c r="CR75" s="1133"/>
      <c r="CS75" s="1133"/>
      <c r="CT75" s="1133"/>
      <c r="CU75" s="1133"/>
      <c r="CV75" s="1133">
        <v>12.9</v>
      </c>
      <c r="CW75" s="1133"/>
      <c r="CX75" s="1133"/>
      <c r="CY75" s="1133"/>
      <c r="CZ75" s="1133"/>
      <c r="DA75" s="1133"/>
      <c r="DB75" s="1133"/>
      <c r="DC75" s="1133"/>
    </row>
    <row r="76" spans="2:107" ht="13" x14ac:dyDescent="0.2">
      <c r="B76" s="1103"/>
      <c r="G76" s="1129"/>
      <c r="H76" s="1129"/>
      <c r="I76" s="1122"/>
      <c r="J76" s="1122"/>
      <c r="K76" s="1131"/>
      <c r="L76" s="1131"/>
      <c r="M76" s="1131"/>
      <c r="N76" s="1131"/>
      <c r="AM76" s="1121"/>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33"/>
      <c r="BQ76" s="1133"/>
      <c r="BR76" s="1133"/>
      <c r="BS76" s="1133"/>
      <c r="BT76" s="1133"/>
      <c r="BU76" s="1133"/>
      <c r="BV76" s="1133"/>
      <c r="BW76" s="1133"/>
      <c r="BX76" s="1133"/>
      <c r="BY76" s="1133"/>
      <c r="BZ76" s="1133"/>
      <c r="CA76" s="1133"/>
      <c r="CB76" s="1133"/>
      <c r="CC76" s="1133"/>
      <c r="CD76" s="1133"/>
      <c r="CE76" s="1133"/>
      <c r="CF76" s="1133"/>
      <c r="CG76" s="1133"/>
      <c r="CH76" s="1133"/>
      <c r="CI76" s="1133"/>
      <c r="CJ76" s="1133"/>
      <c r="CK76" s="1133"/>
      <c r="CL76" s="1133"/>
      <c r="CM76" s="1133"/>
      <c r="CN76" s="1133"/>
      <c r="CO76" s="1133"/>
      <c r="CP76" s="1133"/>
      <c r="CQ76" s="1133"/>
      <c r="CR76" s="1133"/>
      <c r="CS76" s="1133"/>
      <c r="CT76" s="1133"/>
      <c r="CU76" s="1133"/>
      <c r="CV76" s="1133"/>
      <c r="CW76" s="1133"/>
      <c r="CX76" s="1133"/>
      <c r="CY76" s="1133"/>
      <c r="CZ76" s="1133"/>
      <c r="DA76" s="1133"/>
      <c r="DB76" s="1133"/>
      <c r="DC76" s="1133"/>
    </row>
    <row r="77" spans="2:107" ht="13" x14ac:dyDescent="0.2">
      <c r="B77" s="1103"/>
      <c r="G77" s="1122"/>
      <c r="H77" s="1122"/>
      <c r="I77" s="1122"/>
      <c r="J77" s="1122"/>
      <c r="K77" s="1149"/>
      <c r="L77" s="1149"/>
      <c r="M77" s="1149"/>
      <c r="N77" s="1149"/>
      <c r="AN77" s="1128" t="s">
        <v>551</v>
      </c>
      <c r="AO77" s="1128"/>
      <c r="AP77" s="1128"/>
      <c r="AQ77" s="1128"/>
      <c r="AR77" s="1128"/>
      <c r="AS77" s="1128"/>
      <c r="AT77" s="1128"/>
      <c r="AU77" s="1128"/>
      <c r="AV77" s="1128"/>
      <c r="AW77" s="1128"/>
      <c r="AX77" s="1128"/>
      <c r="AY77" s="1128"/>
      <c r="AZ77" s="1128"/>
      <c r="BA77" s="1128"/>
      <c r="BB77" s="1132" t="s">
        <v>549</v>
      </c>
      <c r="BC77" s="1132"/>
      <c r="BD77" s="1132"/>
      <c r="BE77" s="1132"/>
      <c r="BF77" s="1132"/>
      <c r="BG77" s="1132"/>
      <c r="BH77" s="1132"/>
      <c r="BI77" s="1132"/>
      <c r="BJ77" s="1132"/>
      <c r="BK77" s="1132"/>
      <c r="BL77" s="1132"/>
      <c r="BM77" s="1132"/>
      <c r="BN77" s="1132"/>
      <c r="BO77" s="1132"/>
      <c r="BP77" s="1133">
        <v>21</v>
      </c>
      <c r="BQ77" s="1133"/>
      <c r="BR77" s="1133"/>
      <c r="BS77" s="1133"/>
      <c r="BT77" s="1133"/>
      <c r="BU77" s="1133"/>
      <c r="BV77" s="1133"/>
      <c r="BW77" s="1133"/>
      <c r="BX77" s="1133">
        <v>20.2</v>
      </c>
      <c r="BY77" s="1133"/>
      <c r="BZ77" s="1133"/>
      <c r="CA77" s="1133"/>
      <c r="CB77" s="1133"/>
      <c r="CC77" s="1133"/>
      <c r="CD77" s="1133"/>
      <c r="CE77" s="1133"/>
      <c r="CF77" s="1133">
        <v>18.3</v>
      </c>
      <c r="CG77" s="1133"/>
      <c r="CH77" s="1133"/>
      <c r="CI77" s="1133"/>
      <c r="CJ77" s="1133"/>
      <c r="CK77" s="1133"/>
      <c r="CL77" s="1133"/>
      <c r="CM77" s="1133"/>
      <c r="CN77" s="1133">
        <v>20.3</v>
      </c>
      <c r="CO77" s="1133"/>
      <c r="CP77" s="1133"/>
      <c r="CQ77" s="1133"/>
      <c r="CR77" s="1133"/>
      <c r="CS77" s="1133"/>
      <c r="CT77" s="1133"/>
      <c r="CU77" s="1133"/>
      <c r="CV77" s="1133">
        <v>15.5</v>
      </c>
      <c r="CW77" s="1133"/>
      <c r="CX77" s="1133"/>
      <c r="CY77" s="1133"/>
      <c r="CZ77" s="1133"/>
      <c r="DA77" s="1133"/>
      <c r="DB77" s="1133"/>
      <c r="DC77" s="1133"/>
    </row>
    <row r="78" spans="2:107" ht="13" x14ac:dyDescent="0.2">
      <c r="B78" s="1103"/>
      <c r="G78" s="1122"/>
      <c r="H78" s="1122"/>
      <c r="I78" s="1122"/>
      <c r="J78" s="1122"/>
      <c r="K78" s="1149"/>
      <c r="L78" s="1149"/>
      <c r="M78" s="1149"/>
      <c r="N78" s="1149"/>
      <c r="AN78" s="1128"/>
      <c r="AO78" s="1128"/>
      <c r="AP78" s="1128"/>
      <c r="AQ78" s="1128"/>
      <c r="AR78" s="1128"/>
      <c r="AS78" s="1128"/>
      <c r="AT78" s="1128"/>
      <c r="AU78" s="1128"/>
      <c r="AV78" s="1128"/>
      <c r="AW78" s="1128"/>
      <c r="AX78" s="1128"/>
      <c r="AY78" s="1128"/>
      <c r="AZ78" s="1128"/>
      <c r="BA78" s="1128"/>
      <c r="BB78" s="1132"/>
      <c r="BC78" s="1132"/>
      <c r="BD78" s="1132"/>
      <c r="BE78" s="1132"/>
      <c r="BF78" s="1132"/>
      <c r="BG78" s="1132"/>
      <c r="BH78" s="1132"/>
      <c r="BI78" s="1132"/>
      <c r="BJ78" s="1132"/>
      <c r="BK78" s="1132"/>
      <c r="BL78" s="1132"/>
      <c r="BM78" s="1132"/>
      <c r="BN78" s="1132"/>
      <c r="BO78" s="1132"/>
      <c r="BP78" s="1133"/>
      <c r="BQ78" s="1133"/>
      <c r="BR78" s="1133"/>
      <c r="BS78" s="1133"/>
      <c r="BT78" s="1133"/>
      <c r="BU78" s="1133"/>
      <c r="BV78" s="1133"/>
      <c r="BW78" s="1133"/>
      <c r="BX78" s="1133"/>
      <c r="BY78" s="1133"/>
      <c r="BZ78" s="1133"/>
      <c r="CA78" s="1133"/>
      <c r="CB78" s="1133"/>
      <c r="CC78" s="1133"/>
      <c r="CD78" s="1133"/>
      <c r="CE78" s="1133"/>
      <c r="CF78" s="1133"/>
      <c r="CG78" s="1133"/>
      <c r="CH78" s="1133"/>
      <c r="CI78" s="1133"/>
      <c r="CJ78" s="1133"/>
      <c r="CK78" s="1133"/>
      <c r="CL78" s="1133"/>
      <c r="CM78" s="1133"/>
      <c r="CN78" s="1133"/>
      <c r="CO78" s="1133"/>
      <c r="CP78" s="1133"/>
      <c r="CQ78" s="1133"/>
      <c r="CR78" s="1133"/>
      <c r="CS78" s="1133"/>
      <c r="CT78" s="1133"/>
      <c r="CU78" s="1133"/>
      <c r="CV78" s="1133"/>
      <c r="CW78" s="1133"/>
      <c r="CX78" s="1133"/>
      <c r="CY78" s="1133"/>
      <c r="CZ78" s="1133"/>
      <c r="DA78" s="1133"/>
      <c r="DB78" s="1133"/>
      <c r="DC78" s="1133"/>
    </row>
    <row r="79" spans="2:107" ht="13" x14ac:dyDescent="0.2">
      <c r="B79" s="1103"/>
      <c r="G79" s="1122"/>
      <c r="H79" s="1122"/>
      <c r="I79" s="1135"/>
      <c r="J79" s="1135"/>
      <c r="K79" s="1150"/>
      <c r="L79" s="1150"/>
      <c r="M79" s="1150"/>
      <c r="N79" s="1150"/>
      <c r="AN79" s="1128"/>
      <c r="AO79" s="1128"/>
      <c r="AP79" s="1128"/>
      <c r="AQ79" s="1128"/>
      <c r="AR79" s="1128"/>
      <c r="AS79" s="1128"/>
      <c r="AT79" s="1128"/>
      <c r="AU79" s="1128"/>
      <c r="AV79" s="1128"/>
      <c r="AW79" s="1128"/>
      <c r="AX79" s="1128"/>
      <c r="AY79" s="1128"/>
      <c r="AZ79" s="1128"/>
      <c r="BA79" s="1128"/>
      <c r="BB79" s="1132" t="s">
        <v>554</v>
      </c>
      <c r="BC79" s="1132"/>
      <c r="BD79" s="1132"/>
      <c r="BE79" s="1132"/>
      <c r="BF79" s="1132"/>
      <c r="BG79" s="1132"/>
      <c r="BH79" s="1132"/>
      <c r="BI79" s="1132"/>
      <c r="BJ79" s="1132"/>
      <c r="BK79" s="1132"/>
      <c r="BL79" s="1132"/>
      <c r="BM79" s="1132"/>
      <c r="BN79" s="1132"/>
      <c r="BO79" s="1132"/>
      <c r="BP79" s="1133">
        <v>6.8</v>
      </c>
      <c r="BQ79" s="1133"/>
      <c r="BR79" s="1133"/>
      <c r="BS79" s="1133"/>
      <c r="BT79" s="1133"/>
      <c r="BU79" s="1133"/>
      <c r="BV79" s="1133"/>
      <c r="BW79" s="1133"/>
      <c r="BX79" s="1133">
        <v>6.8</v>
      </c>
      <c r="BY79" s="1133"/>
      <c r="BZ79" s="1133"/>
      <c r="CA79" s="1133"/>
      <c r="CB79" s="1133"/>
      <c r="CC79" s="1133"/>
      <c r="CD79" s="1133"/>
      <c r="CE79" s="1133"/>
      <c r="CF79" s="1133">
        <v>6.8</v>
      </c>
      <c r="CG79" s="1133"/>
      <c r="CH79" s="1133"/>
      <c r="CI79" s="1133"/>
      <c r="CJ79" s="1133"/>
      <c r="CK79" s="1133"/>
      <c r="CL79" s="1133"/>
      <c r="CM79" s="1133"/>
      <c r="CN79" s="1133">
        <v>6.6</v>
      </c>
      <c r="CO79" s="1133"/>
      <c r="CP79" s="1133"/>
      <c r="CQ79" s="1133"/>
      <c r="CR79" s="1133"/>
      <c r="CS79" s="1133"/>
      <c r="CT79" s="1133"/>
      <c r="CU79" s="1133"/>
      <c r="CV79" s="1133">
        <v>6.4</v>
      </c>
      <c r="CW79" s="1133"/>
      <c r="CX79" s="1133"/>
      <c r="CY79" s="1133"/>
      <c r="CZ79" s="1133"/>
      <c r="DA79" s="1133"/>
      <c r="DB79" s="1133"/>
      <c r="DC79" s="1133"/>
    </row>
    <row r="80" spans="2:107" ht="13" x14ac:dyDescent="0.2">
      <c r="B80" s="1103"/>
      <c r="G80" s="1122"/>
      <c r="H80" s="1122"/>
      <c r="I80" s="1135"/>
      <c r="J80" s="1135"/>
      <c r="K80" s="1150"/>
      <c r="L80" s="1150"/>
      <c r="M80" s="1150"/>
      <c r="N80" s="1150"/>
      <c r="AN80" s="1128"/>
      <c r="AO80" s="1128"/>
      <c r="AP80" s="1128"/>
      <c r="AQ80" s="1128"/>
      <c r="AR80" s="1128"/>
      <c r="AS80" s="1128"/>
      <c r="AT80" s="1128"/>
      <c r="AU80" s="1128"/>
      <c r="AV80" s="1128"/>
      <c r="AW80" s="1128"/>
      <c r="AX80" s="1128"/>
      <c r="AY80" s="1128"/>
      <c r="AZ80" s="1128"/>
      <c r="BA80" s="1128"/>
      <c r="BB80" s="1132"/>
      <c r="BC80" s="1132"/>
      <c r="BD80" s="1132"/>
      <c r="BE80" s="1132"/>
      <c r="BF80" s="1132"/>
      <c r="BG80" s="1132"/>
      <c r="BH80" s="1132"/>
      <c r="BI80" s="1132"/>
      <c r="BJ80" s="1132"/>
      <c r="BK80" s="1132"/>
      <c r="BL80" s="1132"/>
      <c r="BM80" s="1132"/>
      <c r="BN80" s="1132"/>
      <c r="BO80" s="1132"/>
      <c r="BP80" s="1133"/>
      <c r="BQ80" s="1133"/>
      <c r="BR80" s="1133"/>
      <c r="BS80" s="1133"/>
      <c r="BT80" s="1133"/>
      <c r="BU80" s="1133"/>
      <c r="BV80" s="1133"/>
      <c r="BW80" s="1133"/>
      <c r="BX80" s="1133"/>
      <c r="BY80" s="1133"/>
      <c r="BZ80" s="1133"/>
      <c r="CA80" s="1133"/>
      <c r="CB80" s="1133"/>
      <c r="CC80" s="1133"/>
      <c r="CD80" s="1133"/>
      <c r="CE80" s="1133"/>
      <c r="CF80" s="1133"/>
      <c r="CG80" s="1133"/>
      <c r="CH80" s="1133"/>
      <c r="CI80" s="1133"/>
      <c r="CJ80" s="1133"/>
      <c r="CK80" s="1133"/>
      <c r="CL80" s="1133"/>
      <c r="CM80" s="1133"/>
      <c r="CN80" s="1133"/>
      <c r="CO80" s="1133"/>
      <c r="CP80" s="1133"/>
      <c r="CQ80" s="1133"/>
      <c r="CR80" s="1133"/>
      <c r="CS80" s="1133"/>
      <c r="CT80" s="1133"/>
      <c r="CU80" s="1133"/>
      <c r="CV80" s="1133"/>
      <c r="CW80" s="1133"/>
      <c r="CX80" s="1133"/>
      <c r="CY80" s="1133"/>
      <c r="CZ80" s="1133"/>
      <c r="DA80" s="1133"/>
      <c r="DB80" s="1133"/>
      <c r="DC80" s="1133"/>
    </row>
    <row r="81" spans="2:109" ht="13" x14ac:dyDescent="0.2">
      <c r="B81" s="1103"/>
    </row>
    <row r="82" spans="2:109" ht="16.5" x14ac:dyDescent="0.2">
      <c r="B82" s="1103"/>
      <c r="K82" s="1151"/>
      <c r="L82" s="1151"/>
      <c r="M82" s="1151"/>
      <c r="N82" s="1151"/>
      <c r="AQ82" s="1151"/>
      <c r="AR82" s="1151"/>
      <c r="AS82" s="1151"/>
      <c r="AT82" s="1151"/>
      <c r="BC82" s="1151"/>
      <c r="BD82" s="1151"/>
      <c r="BE82" s="1151"/>
      <c r="BF82" s="1151"/>
      <c r="BO82" s="1151"/>
      <c r="BP82" s="1151"/>
      <c r="BQ82" s="1151"/>
      <c r="BR82" s="1151"/>
      <c r="CA82" s="1151"/>
      <c r="CB82" s="1151"/>
      <c r="CC82" s="1151"/>
      <c r="CD82" s="1151"/>
      <c r="CM82" s="1151"/>
      <c r="CN82" s="1151"/>
      <c r="CO82" s="1151"/>
      <c r="CP82" s="1151"/>
      <c r="CY82" s="1151"/>
      <c r="CZ82" s="1151"/>
      <c r="DA82" s="1151"/>
      <c r="DB82" s="1151"/>
      <c r="DC82" s="1151"/>
    </row>
    <row r="83" spans="2:109" ht="13" x14ac:dyDescent="0.2">
      <c r="B83" s="1105"/>
      <c r="C83" s="1106"/>
      <c r="D83" s="1106"/>
      <c r="E83" s="1106"/>
      <c r="F83" s="1106"/>
      <c r="G83" s="1106"/>
      <c r="H83" s="1106"/>
      <c r="I83" s="1106"/>
      <c r="J83" s="1106"/>
      <c r="K83" s="1106"/>
      <c r="L83" s="1106"/>
      <c r="M83" s="1106"/>
      <c r="N83" s="1106"/>
      <c r="O83" s="1106"/>
      <c r="P83" s="1106"/>
      <c r="Q83" s="1106"/>
      <c r="R83" s="1106"/>
      <c r="S83" s="1106"/>
      <c r="T83" s="1106"/>
      <c r="U83" s="1106"/>
      <c r="V83" s="1106"/>
      <c r="W83" s="1106"/>
      <c r="X83" s="1106"/>
      <c r="Y83" s="1106"/>
      <c r="Z83" s="1106"/>
      <c r="AA83" s="1106"/>
      <c r="AB83" s="1106"/>
      <c r="AC83" s="1106"/>
      <c r="AD83" s="1106"/>
      <c r="AE83" s="1106"/>
      <c r="AF83" s="1106"/>
      <c r="AG83" s="1106"/>
      <c r="AH83" s="1106"/>
      <c r="AI83" s="1106"/>
      <c r="AJ83" s="1106"/>
      <c r="AK83" s="1106"/>
      <c r="AL83" s="1106"/>
      <c r="AM83" s="1106"/>
      <c r="AN83" s="1106"/>
      <c r="AO83" s="1106"/>
      <c r="AP83" s="1106"/>
      <c r="AQ83" s="1106"/>
      <c r="AR83" s="1106"/>
      <c r="AS83" s="1106"/>
      <c r="AT83" s="1106"/>
      <c r="AU83" s="1106"/>
      <c r="AV83" s="1106"/>
      <c r="AW83" s="1106"/>
      <c r="AX83" s="1106"/>
      <c r="AY83" s="1106"/>
      <c r="AZ83" s="1106"/>
      <c r="BA83" s="1106"/>
      <c r="BB83" s="1106"/>
      <c r="BC83" s="1106"/>
      <c r="BD83" s="1106"/>
      <c r="BE83" s="1106"/>
      <c r="BF83" s="1106"/>
      <c r="BG83" s="1106"/>
      <c r="BH83" s="1106"/>
      <c r="BI83" s="1106"/>
      <c r="BJ83" s="1106"/>
      <c r="BK83" s="1106"/>
      <c r="BL83" s="1106"/>
      <c r="BM83" s="1106"/>
      <c r="BN83" s="1106"/>
      <c r="BO83" s="1106"/>
      <c r="BP83" s="1106"/>
      <c r="BQ83" s="1106"/>
      <c r="BR83" s="1106"/>
      <c r="BS83" s="1106"/>
      <c r="BT83" s="1106"/>
      <c r="BU83" s="1106"/>
      <c r="BV83" s="1106"/>
      <c r="BW83" s="1106"/>
      <c r="BX83" s="1106"/>
      <c r="BY83" s="1106"/>
      <c r="BZ83" s="1106"/>
      <c r="CA83" s="1106"/>
      <c r="CB83" s="1106"/>
      <c r="CC83" s="1106"/>
      <c r="CD83" s="1106"/>
      <c r="CE83" s="1106"/>
      <c r="CF83" s="1106"/>
      <c r="CG83" s="1106"/>
      <c r="CH83" s="1106"/>
      <c r="CI83" s="1106"/>
      <c r="CJ83" s="1106"/>
      <c r="CK83" s="1106"/>
      <c r="CL83" s="1106"/>
      <c r="CM83" s="1106"/>
      <c r="CN83" s="1106"/>
      <c r="CO83" s="1106"/>
      <c r="CP83" s="1106"/>
      <c r="CQ83" s="1106"/>
      <c r="CR83" s="1106"/>
      <c r="CS83" s="1106"/>
      <c r="CT83" s="1106"/>
      <c r="CU83" s="1106"/>
      <c r="CV83" s="1106"/>
      <c r="CW83" s="1106"/>
      <c r="CX83" s="1106"/>
      <c r="CY83" s="1106"/>
      <c r="CZ83" s="1106"/>
      <c r="DA83" s="1106"/>
      <c r="DB83" s="1106"/>
      <c r="DC83" s="1106"/>
      <c r="DD83" s="1107"/>
    </row>
    <row r="84" spans="2:109" ht="13" x14ac:dyDescent="0.2">
      <c r="DD84" s="1094"/>
      <c r="DE84" s="1094"/>
    </row>
    <row r="85" spans="2:109" ht="13" x14ac:dyDescent="0.2">
      <c r="DD85" s="1094"/>
      <c r="DE85" s="1094"/>
    </row>
    <row r="86" spans="2:109" ht="13" hidden="1" x14ac:dyDescent="0.2">
      <c r="DD86" s="1094"/>
      <c r="DE86" s="1094"/>
    </row>
    <row r="87" spans="2:109" ht="13" hidden="1" x14ac:dyDescent="0.2">
      <c r="K87" s="1152"/>
      <c r="AQ87" s="1152"/>
      <c r="BC87" s="1152"/>
      <c r="BO87" s="1152"/>
      <c r="CA87" s="1152"/>
      <c r="CM87" s="1152"/>
      <c r="CY87" s="1152"/>
      <c r="DD87" s="1094"/>
      <c r="DE87" s="1094"/>
    </row>
    <row r="88" spans="2:109" ht="13" hidden="1" x14ac:dyDescent="0.2">
      <c r="DD88" s="1094"/>
      <c r="DE88" s="1094"/>
    </row>
    <row r="89" spans="2:109" ht="13" hidden="1" x14ac:dyDescent="0.2">
      <c r="DD89" s="1094"/>
      <c r="DE89" s="1094"/>
    </row>
    <row r="90" spans="2:109" ht="13" hidden="1" x14ac:dyDescent="0.2">
      <c r="DD90" s="1094"/>
      <c r="DE90" s="1094"/>
    </row>
    <row r="91" spans="2:109" ht="13" hidden="1" x14ac:dyDescent="0.2">
      <c r="DD91" s="1094"/>
      <c r="DE91" s="1094"/>
    </row>
    <row r="92" spans="2:109" ht="13.5" hidden="1" customHeight="1" x14ac:dyDescent="0.2">
      <c r="DD92" s="1094"/>
      <c r="DE92" s="1094"/>
    </row>
    <row r="93" spans="2:109" ht="13.5" hidden="1" customHeight="1" x14ac:dyDescent="0.2">
      <c r="DD93" s="1094"/>
      <c r="DE93" s="1094"/>
    </row>
    <row r="94" spans="2:109" ht="13.5" hidden="1" customHeight="1" x14ac:dyDescent="0.2">
      <c r="DD94" s="1094"/>
      <c r="DE94" s="1094"/>
    </row>
    <row r="95" spans="2:109" ht="13.5" hidden="1" customHeight="1" x14ac:dyDescent="0.2">
      <c r="DD95" s="1094"/>
      <c r="DE95" s="1094"/>
    </row>
    <row r="96" spans="2:109" ht="13.5" hidden="1" customHeight="1" x14ac:dyDescent="0.2">
      <c r="DD96" s="1094"/>
      <c r="DE96" s="1094"/>
    </row>
    <row r="97" s="1094" customFormat="1" ht="13.5" hidden="1" customHeight="1" x14ac:dyDescent="0.2"/>
    <row r="98" s="1094" customFormat="1" ht="13.5" hidden="1" customHeight="1" x14ac:dyDescent="0.2"/>
    <row r="99" s="1094" customFormat="1" ht="13.5" hidden="1" customHeight="1" x14ac:dyDescent="0.2"/>
    <row r="100" s="1094" customFormat="1" ht="13.5" hidden="1" customHeight="1" x14ac:dyDescent="0.2"/>
    <row r="101" s="1094" customFormat="1" ht="13.5" hidden="1" customHeight="1" x14ac:dyDescent="0.2"/>
    <row r="102" s="1094" customFormat="1" ht="13.5" hidden="1" customHeight="1" x14ac:dyDescent="0.2"/>
    <row r="103" s="1094" customFormat="1" ht="13.5" hidden="1" customHeight="1" x14ac:dyDescent="0.2"/>
    <row r="104" s="1094" customFormat="1" ht="13.5" hidden="1" customHeight="1" x14ac:dyDescent="0.2"/>
    <row r="105" s="1094" customFormat="1" ht="13.5" hidden="1" customHeight="1" x14ac:dyDescent="0.2"/>
    <row r="106" s="1094" customFormat="1" ht="13.5" hidden="1" customHeight="1" x14ac:dyDescent="0.2"/>
    <row r="107" s="1094" customFormat="1" ht="13.5" hidden="1" customHeight="1" x14ac:dyDescent="0.2"/>
    <row r="108" s="1094" customFormat="1" ht="13.5" hidden="1" customHeight="1" x14ac:dyDescent="0.2"/>
    <row r="109" s="1094" customFormat="1" ht="13.5" hidden="1" customHeight="1" x14ac:dyDescent="0.2"/>
    <row r="110" s="1094" customFormat="1" ht="13.5" hidden="1" customHeight="1" x14ac:dyDescent="0.2"/>
    <row r="111" s="1094" customFormat="1" ht="13.5" hidden="1" customHeight="1" x14ac:dyDescent="0.2"/>
    <row r="112" s="1094" customFormat="1" ht="13.5" hidden="1" customHeight="1" x14ac:dyDescent="0.2"/>
    <row r="113" s="1094" customFormat="1" ht="13.5" hidden="1" customHeight="1" x14ac:dyDescent="0.2"/>
    <row r="114" s="1094" customFormat="1" ht="13.5" hidden="1" customHeight="1" x14ac:dyDescent="0.2"/>
    <row r="115" s="1094" customFormat="1" ht="13.5" hidden="1" customHeight="1" x14ac:dyDescent="0.2"/>
    <row r="116" s="1094" customFormat="1" ht="13.5" hidden="1" customHeight="1" x14ac:dyDescent="0.2"/>
    <row r="117" s="1094" customFormat="1" ht="13.5" hidden="1" customHeight="1" x14ac:dyDescent="0.2"/>
    <row r="118" s="1094" customFormat="1" ht="13.5" hidden="1" customHeight="1" x14ac:dyDescent="0.2"/>
    <row r="119" s="1094" customFormat="1" ht="13.5" hidden="1" customHeight="1" x14ac:dyDescent="0.2"/>
    <row r="120" s="1094" customFormat="1" ht="13.5" hidden="1" customHeight="1" x14ac:dyDescent="0.2"/>
    <row r="121" s="1094" customFormat="1" ht="13.5" hidden="1" customHeight="1" x14ac:dyDescent="0.2"/>
    <row r="122" s="1094" customFormat="1" ht="13.5" hidden="1" customHeight="1" x14ac:dyDescent="0.2"/>
    <row r="123" s="1094" customFormat="1" ht="13.5" hidden="1" customHeight="1" x14ac:dyDescent="0.2"/>
    <row r="124" s="1094" customFormat="1" ht="13.5" hidden="1" customHeight="1" x14ac:dyDescent="0.2"/>
    <row r="125" s="1094" customFormat="1" ht="13.5" hidden="1" customHeight="1" x14ac:dyDescent="0.2"/>
    <row r="126" s="1094" customFormat="1" ht="13.5" hidden="1" customHeight="1" x14ac:dyDescent="0.2"/>
    <row r="127" s="1094" customFormat="1" ht="13.5" hidden="1" customHeight="1" x14ac:dyDescent="0.2"/>
    <row r="128" s="1094" customFormat="1" ht="13.5" hidden="1" customHeight="1" x14ac:dyDescent="0.2"/>
    <row r="129" s="1094" customFormat="1" ht="13.5" hidden="1" customHeight="1" x14ac:dyDescent="0.2"/>
    <row r="130" s="1094" customFormat="1" ht="13.5" hidden="1" customHeight="1" x14ac:dyDescent="0.2"/>
    <row r="131" s="1094" customFormat="1" ht="13.5" hidden="1" customHeight="1" x14ac:dyDescent="0.2"/>
    <row r="132" s="1094" customFormat="1" ht="13.5" hidden="1" customHeight="1" x14ac:dyDescent="0.2"/>
    <row r="133" s="1094" customFormat="1" ht="13.5" hidden="1" customHeight="1" x14ac:dyDescent="0.2"/>
    <row r="134" s="1094" customFormat="1" ht="13.5" hidden="1" customHeight="1" x14ac:dyDescent="0.2"/>
    <row r="135" s="1094" customFormat="1" ht="13.5" hidden="1" customHeight="1" x14ac:dyDescent="0.2"/>
    <row r="136" s="1094" customFormat="1" ht="13.5" hidden="1" customHeight="1" x14ac:dyDescent="0.2"/>
    <row r="137" s="1094" customFormat="1" ht="13.5" hidden="1" customHeight="1" x14ac:dyDescent="0.2"/>
    <row r="138" s="1094" customFormat="1" ht="13.5" hidden="1" customHeight="1" x14ac:dyDescent="0.2"/>
    <row r="139" s="1094" customFormat="1" ht="13.5" hidden="1" customHeight="1" x14ac:dyDescent="0.2"/>
    <row r="140" s="1094" customFormat="1" ht="13.5" hidden="1" customHeight="1" x14ac:dyDescent="0.2"/>
    <row r="141" s="1094" customFormat="1" ht="13.5" hidden="1" customHeight="1" x14ac:dyDescent="0.2"/>
    <row r="142" s="1094" customFormat="1" ht="13.5" hidden="1" customHeight="1" x14ac:dyDescent="0.2"/>
    <row r="143" s="1094" customFormat="1" ht="13.5" hidden="1" customHeight="1" x14ac:dyDescent="0.2"/>
    <row r="144" s="1094" customFormat="1" ht="13.5" hidden="1" customHeight="1" x14ac:dyDescent="0.2"/>
    <row r="145" s="1094" customFormat="1" ht="13.5" hidden="1" customHeight="1" x14ac:dyDescent="0.2"/>
    <row r="146" s="1094" customFormat="1" ht="13.5" hidden="1" customHeight="1" x14ac:dyDescent="0.2"/>
    <row r="147" s="1094" customFormat="1" ht="13.5" hidden="1" customHeight="1" x14ac:dyDescent="0.2"/>
    <row r="148" s="1094" customFormat="1" ht="13.5" hidden="1" customHeight="1" x14ac:dyDescent="0.2"/>
    <row r="149" s="1094" customFormat="1" ht="13.5" hidden="1" customHeight="1" x14ac:dyDescent="0.2"/>
    <row r="150" s="1094" customFormat="1" ht="13.5" hidden="1" customHeight="1" x14ac:dyDescent="0.2"/>
    <row r="151" s="1094" customFormat="1" ht="13.5" hidden="1" customHeight="1" x14ac:dyDescent="0.2"/>
    <row r="152" s="1094" customFormat="1" ht="13.5" hidden="1" customHeight="1" x14ac:dyDescent="0.2"/>
    <row r="153" s="1094" customFormat="1" ht="13.5" hidden="1" customHeight="1" x14ac:dyDescent="0.2"/>
    <row r="154" s="1094" customFormat="1" ht="13.5" hidden="1" customHeight="1" x14ac:dyDescent="0.2"/>
    <row r="155" s="1094" customFormat="1" ht="13.5" hidden="1" customHeight="1" x14ac:dyDescent="0.2"/>
    <row r="156" s="1094" customFormat="1" ht="13.5" hidden="1" customHeight="1" x14ac:dyDescent="0.2"/>
    <row r="157" s="1094" customFormat="1" ht="13.5" hidden="1" customHeight="1" x14ac:dyDescent="0.2"/>
    <row r="158" s="1094" customFormat="1" ht="13.5" hidden="1" customHeight="1" x14ac:dyDescent="0.2"/>
    <row r="159" s="1094" customFormat="1" ht="13.5" hidden="1" customHeight="1" x14ac:dyDescent="0.2"/>
    <row r="160" s="1094" customFormat="1" ht="13.5" hidden="1" customHeight="1" x14ac:dyDescent="0.2"/>
  </sheetData>
  <sheetProtection algorithmName="SHA-512" hashValue="hV+kuR9NFJMSCRnE5z7day6AHJ1YUxblqUXeZJGrrW3InRZsfsC61gC7NiCoS57/tYQwQJ04yCCiT+M1dsN0Mg==" saltValue="RQ1UpynG3NU9RmaUk76CJ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75E4-AFBE-4BBC-A515-DF500836062D}">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1096" customWidth="1"/>
    <col min="35" max="122" width="2.453125" style="1097" customWidth="1"/>
    <col min="123" max="123" width="2.453125" style="1097" hidden="1" customWidth="1"/>
    <col min="124" max="16384" width="2.453125" style="1097" hidden="1"/>
  </cols>
  <sheetData>
    <row r="1" spans="1:34" ht="13.5" customHeight="1" x14ac:dyDescent="0.2">
      <c r="A1" s="1097"/>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row>
    <row r="2" spans="1:34" ht="13" x14ac:dyDescent="0.2">
      <c r="S2" s="1097"/>
      <c r="AH2" s="1097"/>
    </row>
    <row r="3" spans="1:34" ht="13" x14ac:dyDescent="0.2">
      <c r="C3" s="1097"/>
      <c r="D3" s="1097"/>
      <c r="E3" s="1097"/>
      <c r="F3" s="1097"/>
      <c r="G3" s="1097"/>
      <c r="H3" s="1097"/>
      <c r="I3" s="1097"/>
      <c r="J3" s="1097"/>
      <c r="K3" s="1097"/>
      <c r="L3" s="1097"/>
      <c r="M3" s="1097"/>
      <c r="N3" s="1097"/>
      <c r="O3" s="1097"/>
      <c r="P3" s="1097"/>
      <c r="Q3" s="1097"/>
      <c r="R3" s="1097"/>
      <c r="S3" s="1097"/>
      <c r="U3" s="1097"/>
      <c r="V3" s="1097"/>
      <c r="W3" s="1097"/>
      <c r="X3" s="1097"/>
      <c r="Y3" s="1097"/>
      <c r="Z3" s="1097"/>
      <c r="AA3" s="1097"/>
      <c r="AB3" s="1097"/>
      <c r="AC3" s="1097"/>
      <c r="AD3" s="1097"/>
      <c r="AE3" s="1097"/>
      <c r="AF3" s="1097"/>
      <c r="AG3" s="1097"/>
      <c r="AH3" s="1097"/>
    </row>
    <row r="4" spans="1:34" ht="13" x14ac:dyDescent="0.2"/>
    <row r="5" spans="1:34" ht="13" x14ac:dyDescent="0.2"/>
    <row r="6" spans="1:34" ht="13" x14ac:dyDescent="0.2"/>
    <row r="7" spans="1:34" ht="13" x14ac:dyDescent="0.2"/>
    <row r="8" spans="1:34" ht="13" x14ac:dyDescent="0.2"/>
    <row r="9" spans="1:34" ht="13" x14ac:dyDescent="0.2">
      <c r="AH9" s="109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097"/>
    </row>
    <row r="18" spans="12:34" ht="13" x14ac:dyDescent="0.2"/>
    <row r="19" spans="12:34" ht="13" x14ac:dyDescent="0.2"/>
    <row r="20" spans="12:34" ht="13" x14ac:dyDescent="0.2">
      <c r="AH20" s="1097"/>
    </row>
    <row r="21" spans="12:34" ht="13" x14ac:dyDescent="0.2">
      <c r="AH21" s="1097"/>
    </row>
    <row r="22" spans="12:34" ht="13" x14ac:dyDescent="0.2"/>
    <row r="23" spans="12:34" ht="13" x14ac:dyDescent="0.2"/>
    <row r="24" spans="12:34" ht="13" x14ac:dyDescent="0.2">
      <c r="Q24" s="1097"/>
    </row>
    <row r="25" spans="12:34" ht="13" x14ac:dyDescent="0.2"/>
    <row r="26" spans="12:34" ht="13" x14ac:dyDescent="0.2"/>
    <row r="27" spans="12:34" ht="13" x14ac:dyDescent="0.2"/>
    <row r="28" spans="12:34" ht="13" x14ac:dyDescent="0.2">
      <c r="O28" s="1097"/>
      <c r="T28" s="1097"/>
      <c r="AH28" s="1097"/>
    </row>
    <row r="29" spans="12:34" ht="13" x14ac:dyDescent="0.2"/>
    <row r="30" spans="12:34" ht="13" x14ac:dyDescent="0.2"/>
    <row r="31" spans="12:34" ht="13" x14ac:dyDescent="0.2">
      <c r="Q31" s="1097"/>
    </row>
    <row r="32" spans="12:34" ht="13" x14ac:dyDescent="0.2">
      <c r="L32" s="1097"/>
    </row>
    <row r="33" spans="2:34" ht="13" x14ac:dyDescent="0.2">
      <c r="C33" s="1097"/>
      <c r="E33" s="1097"/>
      <c r="G33" s="1097"/>
      <c r="I33" s="1097"/>
      <c r="X33" s="1097"/>
    </row>
    <row r="34" spans="2:34" ht="13" x14ac:dyDescent="0.2">
      <c r="B34" s="1097"/>
      <c r="P34" s="1097"/>
      <c r="R34" s="1097"/>
      <c r="T34" s="1097"/>
    </row>
    <row r="35" spans="2:34" ht="13" x14ac:dyDescent="0.2">
      <c r="D35" s="1097"/>
      <c r="W35" s="1097"/>
      <c r="AC35" s="1097"/>
      <c r="AD35" s="1097"/>
      <c r="AE35" s="1097"/>
      <c r="AF35" s="1097"/>
      <c r="AG35" s="1097"/>
      <c r="AH35" s="1097"/>
    </row>
    <row r="36" spans="2:34" ht="13" x14ac:dyDescent="0.2">
      <c r="H36" s="1097"/>
      <c r="J36" s="1097"/>
      <c r="K36" s="1097"/>
      <c r="M36" s="1097"/>
      <c r="Y36" s="1097"/>
      <c r="Z36" s="1097"/>
      <c r="AA36" s="1097"/>
      <c r="AB36" s="1097"/>
      <c r="AC36" s="1097"/>
      <c r="AD36" s="1097"/>
      <c r="AE36" s="1097"/>
      <c r="AF36" s="1097"/>
      <c r="AG36" s="1097"/>
      <c r="AH36" s="1097"/>
    </row>
    <row r="37" spans="2:34" ht="13" x14ac:dyDescent="0.2">
      <c r="AH37" s="1097"/>
    </row>
    <row r="38" spans="2:34" ht="13" x14ac:dyDescent="0.2">
      <c r="AG38" s="1097"/>
      <c r="AH38" s="1097"/>
    </row>
    <row r="39" spans="2:34" ht="13" x14ac:dyDescent="0.2"/>
    <row r="40" spans="2:34" ht="13" x14ac:dyDescent="0.2">
      <c r="X40" s="1097"/>
    </row>
    <row r="41" spans="2:34" ht="13" x14ac:dyDescent="0.2">
      <c r="R41" s="1097"/>
    </row>
    <row r="42" spans="2:34" ht="13" x14ac:dyDescent="0.2">
      <c r="W42" s="1097"/>
    </row>
    <row r="43" spans="2:34" ht="13" x14ac:dyDescent="0.2">
      <c r="Y43" s="1097"/>
      <c r="Z43" s="1097"/>
      <c r="AA43" s="1097"/>
      <c r="AB43" s="1097"/>
      <c r="AC43" s="1097"/>
      <c r="AD43" s="1097"/>
      <c r="AE43" s="1097"/>
      <c r="AF43" s="1097"/>
      <c r="AG43" s="1097"/>
      <c r="AH43" s="1097"/>
    </row>
    <row r="44" spans="2:34" ht="13" x14ac:dyDescent="0.2">
      <c r="AH44" s="1097"/>
    </row>
    <row r="45" spans="2:34" ht="13" x14ac:dyDescent="0.2">
      <c r="X45" s="1097"/>
    </row>
    <row r="46" spans="2:34" ht="13" x14ac:dyDescent="0.2"/>
    <row r="47" spans="2:34" ht="13" x14ac:dyDescent="0.2"/>
    <row r="48" spans="2:34" ht="13" x14ac:dyDescent="0.2">
      <c r="W48" s="1097"/>
      <c r="Y48" s="1097"/>
      <c r="Z48" s="1097"/>
      <c r="AA48" s="1097"/>
      <c r="AB48" s="1097"/>
      <c r="AC48" s="1097"/>
      <c r="AD48" s="1097"/>
      <c r="AE48" s="1097"/>
      <c r="AF48" s="1097"/>
      <c r="AG48" s="1097"/>
      <c r="AH48" s="1097"/>
    </row>
    <row r="49" spans="28:34" ht="13" x14ac:dyDescent="0.2"/>
    <row r="50" spans="28:34" ht="13" x14ac:dyDescent="0.2">
      <c r="AE50" s="1097"/>
      <c r="AF50" s="1097"/>
      <c r="AG50" s="1097"/>
      <c r="AH50" s="1097"/>
    </row>
    <row r="51" spans="28:34" ht="13" x14ac:dyDescent="0.2">
      <c r="AC51" s="1097"/>
      <c r="AD51" s="1097"/>
      <c r="AE51" s="1097"/>
      <c r="AF51" s="1097"/>
      <c r="AG51" s="1097"/>
      <c r="AH51" s="1097"/>
    </row>
    <row r="52" spans="28:34" ht="13" x14ac:dyDescent="0.2"/>
    <row r="53" spans="28:34" ht="13" x14ac:dyDescent="0.2">
      <c r="AF53" s="1097"/>
      <c r="AG53" s="1097"/>
      <c r="AH53" s="1097"/>
    </row>
    <row r="54" spans="28:34" ht="13" x14ac:dyDescent="0.2">
      <c r="AH54" s="1097"/>
    </row>
    <row r="55" spans="28:34" ht="13" x14ac:dyDescent="0.2"/>
    <row r="56" spans="28:34" ht="13" x14ac:dyDescent="0.2">
      <c r="AB56" s="1097"/>
      <c r="AC56" s="1097"/>
      <c r="AD56" s="1097"/>
      <c r="AE56" s="1097"/>
      <c r="AF56" s="1097"/>
      <c r="AG56" s="1097"/>
      <c r="AH56" s="1097"/>
    </row>
    <row r="57" spans="28:34" ht="13" x14ac:dyDescent="0.2">
      <c r="AH57" s="1097"/>
    </row>
    <row r="58" spans="28:34" ht="13" x14ac:dyDescent="0.2">
      <c r="AH58" s="1097"/>
    </row>
    <row r="59" spans="28:34" ht="13" x14ac:dyDescent="0.2"/>
    <row r="60" spans="28:34" ht="13" x14ac:dyDescent="0.2"/>
    <row r="61" spans="28:34" ht="13" x14ac:dyDescent="0.2"/>
    <row r="62" spans="28:34" ht="13" x14ac:dyDescent="0.2"/>
    <row r="63" spans="28:34" ht="13" x14ac:dyDescent="0.2">
      <c r="AH63" s="1097"/>
    </row>
    <row r="64" spans="28:34" ht="13" x14ac:dyDescent="0.2">
      <c r="AG64" s="1097"/>
      <c r="AH64" s="1097"/>
    </row>
    <row r="65" spans="28:34" ht="13" x14ac:dyDescent="0.2"/>
    <row r="66" spans="28:34" ht="13" x14ac:dyDescent="0.2"/>
    <row r="67" spans="28:34" ht="13" x14ac:dyDescent="0.2"/>
    <row r="68" spans="28:34" ht="13" x14ac:dyDescent="0.2">
      <c r="AB68" s="1097"/>
      <c r="AC68" s="1097"/>
      <c r="AD68" s="1097"/>
      <c r="AE68" s="1097"/>
      <c r="AF68" s="1097"/>
      <c r="AG68" s="1097"/>
      <c r="AH68" s="1097"/>
    </row>
    <row r="69" spans="28:34" ht="13" x14ac:dyDescent="0.2">
      <c r="AF69" s="1097"/>
      <c r="AG69" s="1097"/>
      <c r="AH69" s="1097"/>
    </row>
    <row r="70" spans="28:34" ht="13" x14ac:dyDescent="0.2"/>
    <row r="71" spans="28:34" ht="13" x14ac:dyDescent="0.2"/>
    <row r="72" spans="28:34" ht="13" x14ac:dyDescent="0.2"/>
    <row r="73" spans="28:34" ht="13" x14ac:dyDescent="0.2"/>
    <row r="74" spans="28:34" ht="13" x14ac:dyDescent="0.2"/>
    <row r="75" spans="28:34" ht="13" x14ac:dyDescent="0.2">
      <c r="AH75" s="1097"/>
    </row>
    <row r="76" spans="28:34" ht="13" x14ac:dyDescent="0.2">
      <c r="AF76" s="1097"/>
      <c r="AG76" s="1097"/>
      <c r="AH76" s="1097"/>
    </row>
    <row r="77" spans="28:34" ht="13" x14ac:dyDescent="0.2">
      <c r="AG77" s="1097"/>
      <c r="AH77" s="1097"/>
    </row>
    <row r="78" spans="28:34" ht="13" x14ac:dyDescent="0.2"/>
    <row r="79" spans="28:34" ht="13" x14ac:dyDescent="0.2"/>
    <row r="80" spans="28:34" ht="13" x14ac:dyDescent="0.2"/>
    <row r="81" spans="25:34" ht="13" x14ac:dyDescent="0.2"/>
    <row r="82" spans="25:34" ht="13" x14ac:dyDescent="0.2">
      <c r="Y82" s="1097"/>
    </row>
    <row r="83" spans="25:34" ht="13" x14ac:dyDescent="0.2">
      <c r="Y83" s="1097"/>
      <c r="Z83" s="1097"/>
      <c r="AA83" s="1097"/>
      <c r="AB83" s="1097"/>
      <c r="AC83" s="1097"/>
      <c r="AD83" s="1097"/>
      <c r="AE83" s="1097"/>
      <c r="AF83" s="1097"/>
      <c r="AG83" s="1097"/>
      <c r="AH83" s="1097"/>
    </row>
    <row r="84" spans="25:34" ht="13" x14ac:dyDescent="0.2"/>
    <row r="85" spans="25:34" ht="13" x14ac:dyDescent="0.2"/>
    <row r="86" spans="25:34" ht="13" x14ac:dyDescent="0.2"/>
    <row r="87" spans="25:34" ht="13" x14ac:dyDescent="0.2"/>
    <row r="88" spans="25:34" ht="13" x14ac:dyDescent="0.2">
      <c r="AH88" s="109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097"/>
      <c r="AG94" s="1097"/>
      <c r="AH94" s="1097"/>
    </row>
    <row r="95" spans="25:34" ht="13.5" customHeight="1" x14ac:dyDescent="0.2">
      <c r="AH95" s="109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097"/>
    </row>
    <row r="102" spans="33:34" ht="13.5" customHeight="1" x14ac:dyDescent="0.2"/>
    <row r="103" spans="33:34" ht="13.5" customHeight="1" x14ac:dyDescent="0.2"/>
    <row r="104" spans="33:34" ht="13.5" customHeight="1" x14ac:dyDescent="0.2">
      <c r="AG104" s="1097"/>
      <c r="AH104" s="109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097"/>
    </row>
    <row r="117" spans="34:122" ht="13.5" customHeight="1" x14ac:dyDescent="0.2"/>
    <row r="118" spans="34:122" ht="13.5" customHeight="1" x14ac:dyDescent="0.2"/>
    <row r="119" spans="34:122" ht="13.5" customHeight="1" x14ac:dyDescent="0.2"/>
    <row r="120" spans="34:122" ht="13.5" customHeight="1" x14ac:dyDescent="0.2">
      <c r="AH120" s="1097"/>
    </row>
    <row r="121" spans="34:122" ht="13.5" customHeight="1" x14ac:dyDescent="0.2">
      <c r="AH121" s="1097"/>
    </row>
    <row r="122" spans="34:122" ht="13.5" customHeight="1" x14ac:dyDescent="0.2"/>
    <row r="123" spans="34:122" ht="13.5" customHeight="1" x14ac:dyDescent="0.2"/>
    <row r="124" spans="34:122" ht="13.5" customHeight="1" x14ac:dyDescent="0.2"/>
    <row r="125" spans="34:122" ht="13.5" customHeight="1" x14ac:dyDescent="0.2">
      <c r="DR125" s="1097" t="s">
        <v>96</v>
      </c>
    </row>
  </sheetData>
  <sheetProtection algorithmName="SHA-512" hashValue="zQVTDKbaW/7Ika9S6u9CGDMr30kPE2CaglHZXLyGRZbMJI4+cqwuBl4FxKQ8AK12dEsJG7QZFZuIfYqPrWK3vQ==" saltValue="ndnE0EUF16S+gZ0WBSAfUg==" spinCount="100000" sheet="1" objects="1" scenarios="1"/>
  <phoneticPr fontId="5"/>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F5AD6-1965-4510-A232-585495C0E1A0}">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1096" customWidth="1"/>
    <col min="35" max="122" width="2.453125" style="1097" customWidth="1"/>
    <col min="123" max="123" width="2.453125" style="1097" hidden="1" customWidth="1"/>
    <col min="124" max="16384" width="2.453125" style="1097" hidden="1"/>
  </cols>
  <sheetData>
    <row r="1" spans="2:34" ht="13.5" customHeight="1" x14ac:dyDescent="0.2">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row>
    <row r="2" spans="2:34" ht="13" x14ac:dyDescent="0.2">
      <c r="S2" s="1097"/>
      <c r="AH2" s="1097"/>
    </row>
    <row r="3" spans="2:34" ht="13" x14ac:dyDescent="0.2">
      <c r="C3" s="1097"/>
      <c r="D3" s="1097"/>
      <c r="E3" s="1097"/>
      <c r="F3" s="1097"/>
      <c r="G3" s="1097"/>
      <c r="H3" s="1097"/>
      <c r="I3" s="1097"/>
      <c r="J3" s="1097"/>
      <c r="K3" s="1097"/>
      <c r="L3" s="1097"/>
      <c r="M3" s="1097"/>
      <c r="N3" s="1097"/>
      <c r="O3" s="1097"/>
      <c r="P3" s="1097"/>
      <c r="Q3" s="1097"/>
      <c r="R3" s="1097"/>
      <c r="S3" s="1097"/>
      <c r="U3" s="1097"/>
      <c r="V3" s="1097"/>
      <c r="W3" s="1097"/>
      <c r="X3" s="1097"/>
      <c r="Y3" s="1097"/>
      <c r="Z3" s="1097"/>
      <c r="AA3" s="1097"/>
      <c r="AB3" s="1097"/>
      <c r="AC3" s="1097"/>
      <c r="AD3" s="1097"/>
      <c r="AE3" s="1097"/>
      <c r="AF3" s="1097"/>
      <c r="AG3" s="1097"/>
      <c r="AH3" s="1097"/>
    </row>
    <row r="4" spans="2:34" ht="13" x14ac:dyDescent="0.2"/>
    <row r="5" spans="2:34" ht="13" x14ac:dyDescent="0.2"/>
    <row r="6" spans="2:34" ht="13" x14ac:dyDescent="0.2"/>
    <row r="7" spans="2:34" ht="13" x14ac:dyDescent="0.2"/>
    <row r="8" spans="2:34" ht="13" x14ac:dyDescent="0.2"/>
    <row r="9" spans="2:34" ht="13" x14ac:dyDescent="0.2">
      <c r="AH9" s="1097"/>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1097"/>
    </row>
    <row r="18" spans="12:34" ht="13" x14ac:dyDescent="0.2"/>
    <row r="19" spans="12:34" ht="13" x14ac:dyDescent="0.2"/>
    <row r="20" spans="12:34" ht="13" x14ac:dyDescent="0.2">
      <c r="AH20" s="1097"/>
    </row>
    <row r="21" spans="12:34" ht="13" x14ac:dyDescent="0.2">
      <c r="AH21" s="1097"/>
    </row>
    <row r="22" spans="12:34" ht="13" x14ac:dyDescent="0.2"/>
    <row r="23" spans="12:34" ht="13" x14ac:dyDescent="0.2"/>
    <row r="24" spans="12:34" ht="13" x14ac:dyDescent="0.2">
      <c r="Q24" s="1097"/>
    </row>
    <row r="25" spans="12:34" ht="13" x14ac:dyDescent="0.2"/>
    <row r="26" spans="12:34" ht="13" x14ac:dyDescent="0.2"/>
    <row r="27" spans="12:34" ht="13" x14ac:dyDescent="0.2"/>
    <row r="28" spans="12:34" ht="13" x14ac:dyDescent="0.2">
      <c r="O28" s="1097"/>
      <c r="T28" s="1097"/>
      <c r="AH28" s="1097"/>
    </row>
    <row r="29" spans="12:34" ht="13" x14ac:dyDescent="0.2"/>
    <row r="30" spans="12:34" ht="13" x14ac:dyDescent="0.2"/>
    <row r="31" spans="12:34" ht="13" x14ac:dyDescent="0.2">
      <c r="Q31" s="1097"/>
    </row>
    <row r="32" spans="12:34" ht="13" x14ac:dyDescent="0.2">
      <c r="L32" s="1097"/>
    </row>
    <row r="33" spans="2:34" ht="13" x14ac:dyDescent="0.2">
      <c r="C33" s="1097"/>
      <c r="E33" s="1097"/>
      <c r="G33" s="1097"/>
      <c r="I33" s="1097"/>
      <c r="X33" s="1097"/>
    </row>
    <row r="34" spans="2:34" ht="13" x14ac:dyDescent="0.2">
      <c r="B34" s="1097"/>
      <c r="P34" s="1097"/>
      <c r="R34" s="1097"/>
      <c r="T34" s="1097"/>
    </row>
    <row r="35" spans="2:34" ht="13" x14ac:dyDescent="0.2">
      <c r="D35" s="1097"/>
      <c r="W35" s="1097"/>
      <c r="AC35" s="1097"/>
      <c r="AD35" s="1097"/>
      <c r="AE35" s="1097"/>
      <c r="AF35" s="1097"/>
      <c r="AG35" s="1097"/>
      <c r="AH35" s="1097"/>
    </row>
    <row r="36" spans="2:34" ht="13" x14ac:dyDescent="0.2">
      <c r="H36" s="1097"/>
      <c r="J36" s="1097"/>
      <c r="K36" s="1097"/>
      <c r="M36" s="1097"/>
      <c r="Y36" s="1097"/>
      <c r="Z36" s="1097"/>
      <c r="AA36" s="1097"/>
      <c r="AB36" s="1097"/>
      <c r="AC36" s="1097"/>
      <c r="AD36" s="1097"/>
      <c r="AE36" s="1097"/>
      <c r="AF36" s="1097"/>
      <c r="AG36" s="1097"/>
      <c r="AH36" s="1097"/>
    </row>
    <row r="37" spans="2:34" ht="13" x14ac:dyDescent="0.2">
      <c r="AH37" s="1097"/>
    </row>
    <row r="38" spans="2:34" ht="13" x14ac:dyDescent="0.2">
      <c r="AG38" s="1097"/>
      <c r="AH38" s="1097"/>
    </row>
    <row r="39" spans="2:34" ht="13" x14ac:dyDescent="0.2"/>
    <row r="40" spans="2:34" ht="13" x14ac:dyDescent="0.2">
      <c r="X40" s="1097"/>
    </row>
    <row r="41" spans="2:34" ht="13" x14ac:dyDescent="0.2">
      <c r="R41" s="1097"/>
    </row>
    <row r="42" spans="2:34" ht="13" x14ac:dyDescent="0.2">
      <c r="W42" s="1097"/>
    </row>
    <row r="43" spans="2:34" ht="13" x14ac:dyDescent="0.2">
      <c r="Y43" s="1097"/>
      <c r="Z43" s="1097"/>
      <c r="AA43" s="1097"/>
      <c r="AB43" s="1097"/>
      <c r="AC43" s="1097"/>
      <c r="AD43" s="1097"/>
      <c r="AE43" s="1097"/>
      <c r="AF43" s="1097"/>
      <c r="AG43" s="1097"/>
      <c r="AH43" s="1097"/>
    </row>
    <row r="44" spans="2:34" ht="13" x14ac:dyDescent="0.2">
      <c r="AH44" s="1097"/>
    </row>
    <row r="45" spans="2:34" ht="13" x14ac:dyDescent="0.2">
      <c r="X45" s="1097"/>
    </row>
    <row r="46" spans="2:34" ht="13" x14ac:dyDescent="0.2"/>
    <row r="47" spans="2:34" ht="13" x14ac:dyDescent="0.2"/>
    <row r="48" spans="2:34" ht="13" x14ac:dyDescent="0.2">
      <c r="W48" s="1097"/>
      <c r="Y48" s="1097"/>
      <c r="Z48" s="1097"/>
      <c r="AA48" s="1097"/>
      <c r="AB48" s="1097"/>
      <c r="AC48" s="1097"/>
      <c r="AD48" s="1097"/>
      <c r="AE48" s="1097"/>
      <c r="AF48" s="1097"/>
      <c r="AG48" s="1097"/>
      <c r="AH48" s="1097"/>
    </row>
    <row r="49" spans="28:34" ht="13" x14ac:dyDescent="0.2"/>
    <row r="50" spans="28:34" ht="13" x14ac:dyDescent="0.2">
      <c r="AE50" s="1097"/>
      <c r="AF50" s="1097"/>
      <c r="AG50" s="1097"/>
      <c r="AH50" s="1097"/>
    </row>
    <row r="51" spans="28:34" ht="13" x14ac:dyDescent="0.2">
      <c r="AC51" s="1097"/>
      <c r="AD51" s="1097"/>
      <c r="AE51" s="1097"/>
      <c r="AF51" s="1097"/>
      <c r="AG51" s="1097"/>
      <c r="AH51" s="1097"/>
    </row>
    <row r="52" spans="28:34" ht="13" x14ac:dyDescent="0.2"/>
    <row r="53" spans="28:34" ht="13" x14ac:dyDescent="0.2">
      <c r="AF53" s="1097"/>
      <c r="AG53" s="1097"/>
      <c r="AH53" s="1097"/>
    </row>
    <row r="54" spans="28:34" ht="13" x14ac:dyDescent="0.2">
      <c r="AH54" s="1097"/>
    </row>
    <row r="55" spans="28:34" ht="13" x14ac:dyDescent="0.2"/>
    <row r="56" spans="28:34" ht="13" x14ac:dyDescent="0.2">
      <c r="AB56" s="1097"/>
      <c r="AC56" s="1097"/>
      <c r="AD56" s="1097"/>
      <c r="AE56" s="1097"/>
      <c r="AF56" s="1097"/>
      <c r="AG56" s="1097"/>
      <c r="AH56" s="1097"/>
    </row>
    <row r="57" spans="28:34" ht="13" x14ac:dyDescent="0.2">
      <c r="AH57" s="1097"/>
    </row>
    <row r="58" spans="28:34" ht="13" x14ac:dyDescent="0.2">
      <c r="AH58" s="1097"/>
    </row>
    <row r="59" spans="28:34" ht="13" x14ac:dyDescent="0.2">
      <c r="AG59" s="1097"/>
      <c r="AH59" s="1097"/>
    </row>
    <row r="60" spans="28:34" ht="13" x14ac:dyDescent="0.2"/>
    <row r="61" spans="28:34" ht="13" x14ac:dyDescent="0.2"/>
    <row r="62" spans="28:34" ht="13" x14ac:dyDescent="0.2"/>
    <row r="63" spans="28:34" ht="13" x14ac:dyDescent="0.2">
      <c r="AH63" s="1097"/>
    </row>
    <row r="64" spans="28:34" ht="13" x14ac:dyDescent="0.2">
      <c r="AG64" s="1097"/>
      <c r="AH64" s="1097"/>
    </row>
    <row r="65" spans="28:34" ht="13" x14ac:dyDescent="0.2"/>
    <row r="66" spans="28:34" ht="13" x14ac:dyDescent="0.2"/>
    <row r="67" spans="28:34" ht="13" x14ac:dyDescent="0.2"/>
    <row r="68" spans="28:34" ht="13" x14ac:dyDescent="0.2">
      <c r="AB68" s="1097"/>
      <c r="AC68" s="1097"/>
      <c r="AD68" s="1097"/>
      <c r="AE68" s="1097"/>
      <c r="AF68" s="1097"/>
      <c r="AG68" s="1097"/>
      <c r="AH68" s="1097"/>
    </row>
    <row r="69" spans="28:34" ht="13" x14ac:dyDescent="0.2">
      <c r="AF69" s="1097"/>
      <c r="AG69" s="1097"/>
      <c r="AH69" s="1097"/>
    </row>
    <row r="70" spans="28:34" ht="13" x14ac:dyDescent="0.2"/>
    <row r="71" spans="28:34" ht="13" x14ac:dyDescent="0.2"/>
    <row r="72" spans="28:34" ht="13" x14ac:dyDescent="0.2"/>
    <row r="73" spans="28:34" ht="13" x14ac:dyDescent="0.2"/>
    <row r="74" spans="28:34" ht="13" x14ac:dyDescent="0.2"/>
    <row r="75" spans="28:34" ht="13" x14ac:dyDescent="0.2">
      <c r="AH75" s="1097"/>
    </row>
    <row r="76" spans="28:34" ht="13" x14ac:dyDescent="0.2">
      <c r="AF76" s="1097"/>
      <c r="AG76" s="1097"/>
      <c r="AH76" s="1097"/>
    </row>
    <row r="77" spans="28:34" ht="13" x14ac:dyDescent="0.2">
      <c r="AG77" s="1097"/>
      <c r="AH77" s="1097"/>
    </row>
    <row r="78" spans="28:34" ht="13" x14ac:dyDescent="0.2"/>
    <row r="79" spans="28:34" ht="13" x14ac:dyDescent="0.2"/>
    <row r="80" spans="28:34" ht="13" x14ac:dyDescent="0.2"/>
    <row r="81" spans="25:34" ht="13" x14ac:dyDescent="0.2"/>
    <row r="82" spans="25:34" ht="13" x14ac:dyDescent="0.2">
      <c r="Y82" s="1097"/>
    </row>
    <row r="83" spans="25:34" ht="13" x14ac:dyDescent="0.2">
      <c r="Y83" s="1097"/>
      <c r="Z83" s="1097"/>
      <c r="AA83" s="1097"/>
      <c r="AB83" s="1097"/>
      <c r="AC83" s="1097"/>
      <c r="AD83" s="1097"/>
      <c r="AE83" s="1097"/>
      <c r="AF83" s="1097"/>
      <c r="AG83" s="1097"/>
      <c r="AH83" s="1097"/>
    </row>
    <row r="84" spans="25:34" ht="13" x14ac:dyDescent="0.2"/>
    <row r="85" spans="25:34" ht="13" x14ac:dyDescent="0.2"/>
    <row r="86" spans="25:34" ht="13" x14ac:dyDescent="0.2"/>
    <row r="87" spans="25:34" ht="13" x14ac:dyDescent="0.2"/>
    <row r="88" spans="25:34" ht="13" x14ac:dyDescent="0.2">
      <c r="AH88" s="109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097"/>
      <c r="AG94" s="1097"/>
      <c r="AH94" s="1097"/>
    </row>
    <row r="95" spans="25:34" ht="13.5" customHeight="1" x14ac:dyDescent="0.2">
      <c r="AH95" s="109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097"/>
    </row>
    <row r="102" spans="33:34" ht="13.5" customHeight="1" x14ac:dyDescent="0.2"/>
    <row r="103" spans="33:34" ht="13.5" customHeight="1" x14ac:dyDescent="0.2"/>
    <row r="104" spans="33:34" ht="13.5" customHeight="1" x14ac:dyDescent="0.2">
      <c r="AG104" s="1097"/>
      <c r="AH104" s="109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097"/>
    </row>
    <row r="117" spans="34:122" ht="13.5" customHeight="1" x14ac:dyDescent="0.2"/>
    <row r="118" spans="34:122" ht="13.5" customHeight="1" x14ac:dyDescent="0.2"/>
    <row r="119" spans="34:122" ht="13.5" customHeight="1" x14ac:dyDescent="0.2"/>
    <row r="120" spans="34:122" ht="13.5" customHeight="1" x14ac:dyDescent="0.2">
      <c r="AH120" s="1097"/>
    </row>
    <row r="121" spans="34:122" ht="13.5" customHeight="1" x14ac:dyDescent="0.2">
      <c r="AH121" s="1097"/>
    </row>
    <row r="122" spans="34:122" ht="13.5" customHeight="1" x14ac:dyDescent="0.2"/>
    <row r="123" spans="34:122" ht="13.5" customHeight="1" x14ac:dyDescent="0.2"/>
    <row r="124" spans="34:122" ht="13.5" customHeight="1" x14ac:dyDescent="0.2"/>
    <row r="125" spans="34:122" ht="13.5" customHeight="1" x14ac:dyDescent="0.2">
      <c r="DR125" s="1097" t="s">
        <v>96</v>
      </c>
    </row>
  </sheetData>
  <sheetProtection algorithmName="SHA-512" hashValue="VvbEXqVYPraaX5mVQFxbvuGGDchqsMtXx1Kns19k88P9jKeDDg3CEtPN/0UqyexDE1tQteq7tGMYtQsBFneWKA==" saltValue="8FeEuN3dADYieAhKPW+jyw==" spinCount="100000" sheet="1" objects="1" scenarios="1"/>
  <phoneticPr fontId="5"/>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75</v>
      </c>
      <c r="E2" s="142"/>
      <c r="F2" s="314" t="s">
        <v>524</v>
      </c>
      <c r="G2" s="166"/>
      <c r="H2" s="176"/>
    </row>
    <row r="3" spans="1:8" x14ac:dyDescent="0.2">
      <c r="A3" s="132" t="s">
        <v>132</v>
      </c>
      <c r="B3" s="124"/>
      <c r="C3" s="307"/>
      <c r="D3" s="310">
        <v>50050</v>
      </c>
      <c r="E3" s="312"/>
      <c r="F3" s="315">
        <v>47738</v>
      </c>
      <c r="G3" s="317"/>
      <c r="H3" s="320"/>
    </row>
    <row r="4" spans="1:8" x14ac:dyDescent="0.2">
      <c r="A4" s="117"/>
      <c r="B4" s="123"/>
      <c r="C4" s="308"/>
      <c r="D4" s="311">
        <v>43758</v>
      </c>
      <c r="E4" s="313"/>
      <c r="F4" s="316">
        <v>24937</v>
      </c>
      <c r="G4" s="318"/>
      <c r="H4" s="321"/>
    </row>
    <row r="5" spans="1:8" x14ac:dyDescent="0.2">
      <c r="A5" s="132" t="s">
        <v>232</v>
      </c>
      <c r="B5" s="124"/>
      <c r="C5" s="307"/>
      <c r="D5" s="310">
        <v>67049</v>
      </c>
      <c r="E5" s="312"/>
      <c r="F5" s="315">
        <v>52191</v>
      </c>
      <c r="G5" s="317"/>
      <c r="H5" s="320"/>
    </row>
    <row r="6" spans="1:8" x14ac:dyDescent="0.2">
      <c r="A6" s="117"/>
      <c r="B6" s="123"/>
      <c r="C6" s="308"/>
      <c r="D6" s="311">
        <v>55404</v>
      </c>
      <c r="E6" s="313"/>
      <c r="F6" s="316">
        <v>24843</v>
      </c>
      <c r="G6" s="318"/>
      <c r="H6" s="321"/>
    </row>
    <row r="7" spans="1:8" x14ac:dyDescent="0.2">
      <c r="A7" s="132" t="s">
        <v>502</v>
      </c>
      <c r="B7" s="124"/>
      <c r="C7" s="307"/>
      <c r="D7" s="310">
        <v>46967</v>
      </c>
      <c r="E7" s="312"/>
      <c r="F7" s="315">
        <v>47387</v>
      </c>
      <c r="G7" s="317"/>
      <c r="H7" s="320"/>
    </row>
    <row r="8" spans="1:8" x14ac:dyDescent="0.2">
      <c r="A8" s="117"/>
      <c r="B8" s="123"/>
      <c r="C8" s="308"/>
      <c r="D8" s="311">
        <v>30445</v>
      </c>
      <c r="E8" s="313"/>
      <c r="F8" s="316">
        <v>24928</v>
      </c>
      <c r="G8" s="318"/>
      <c r="H8" s="321"/>
    </row>
    <row r="9" spans="1:8" x14ac:dyDescent="0.2">
      <c r="A9" s="132" t="s">
        <v>522</v>
      </c>
      <c r="B9" s="124"/>
      <c r="C9" s="307"/>
      <c r="D9" s="310">
        <v>23777</v>
      </c>
      <c r="E9" s="312"/>
      <c r="F9" s="315">
        <v>51264</v>
      </c>
      <c r="G9" s="317"/>
      <c r="H9" s="320"/>
    </row>
    <row r="10" spans="1:8" x14ac:dyDescent="0.2">
      <c r="A10" s="117"/>
      <c r="B10" s="123"/>
      <c r="C10" s="308"/>
      <c r="D10" s="311">
        <v>18497</v>
      </c>
      <c r="E10" s="313"/>
      <c r="F10" s="316">
        <v>26040</v>
      </c>
      <c r="G10" s="318"/>
      <c r="H10" s="321"/>
    </row>
    <row r="11" spans="1:8" x14ac:dyDescent="0.2">
      <c r="A11" s="132" t="s">
        <v>474</v>
      </c>
      <c r="B11" s="124"/>
      <c r="C11" s="307"/>
      <c r="D11" s="310">
        <v>35756</v>
      </c>
      <c r="E11" s="312"/>
      <c r="F11" s="315">
        <v>52068</v>
      </c>
      <c r="G11" s="317"/>
      <c r="H11" s="320"/>
    </row>
    <row r="12" spans="1:8" x14ac:dyDescent="0.2">
      <c r="A12" s="117"/>
      <c r="B12" s="123"/>
      <c r="C12" s="309"/>
      <c r="D12" s="311">
        <v>26377</v>
      </c>
      <c r="E12" s="313"/>
      <c r="F12" s="316">
        <v>26936</v>
      </c>
      <c r="G12" s="318"/>
      <c r="H12" s="321"/>
    </row>
    <row r="13" spans="1:8" x14ac:dyDescent="0.2">
      <c r="A13" s="132"/>
      <c r="B13" s="124"/>
      <c r="C13" s="307"/>
      <c r="D13" s="310">
        <v>44720</v>
      </c>
      <c r="E13" s="312"/>
      <c r="F13" s="315">
        <v>50130</v>
      </c>
      <c r="G13" s="319"/>
      <c r="H13" s="320"/>
    </row>
    <row r="14" spans="1:8" x14ac:dyDescent="0.2">
      <c r="A14" s="117"/>
      <c r="B14" s="123"/>
      <c r="C14" s="308"/>
      <c r="D14" s="311">
        <v>34896</v>
      </c>
      <c r="E14" s="313"/>
      <c r="F14" s="316">
        <v>25537</v>
      </c>
      <c r="G14" s="318"/>
      <c r="H14" s="321"/>
    </row>
    <row r="17" spans="1:11" x14ac:dyDescent="0.2">
      <c r="A17" s="299" t="s">
        <v>22</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85</v>
      </c>
      <c r="B19" s="300">
        <f>ROUND(VALUE(SUBSTITUTE(実質収支比率等に係る経年分析!F$48,"▲","-")),2)</f>
        <v>0.64</v>
      </c>
      <c r="C19" s="300">
        <f>ROUND(VALUE(SUBSTITUTE(実質収支比率等に係る経年分析!G$48,"▲","-")),2)</f>
        <v>0.61</v>
      </c>
      <c r="D19" s="300">
        <f>ROUND(VALUE(SUBSTITUTE(実質収支比率等に係る経年分析!H$48,"▲","-")),2)</f>
        <v>0.66</v>
      </c>
      <c r="E19" s="300">
        <f>ROUND(VALUE(SUBSTITUTE(実質収支比率等に係る経年分析!I$48,"▲","-")),2)</f>
        <v>1.18</v>
      </c>
      <c r="F19" s="300">
        <f>ROUND(VALUE(SUBSTITUTE(実質収支比率等に係る経年分析!J$48,"▲","-")),2)</f>
        <v>1.43</v>
      </c>
    </row>
    <row r="20" spans="1:11" x14ac:dyDescent="0.2">
      <c r="A20" s="300" t="s">
        <v>32</v>
      </c>
      <c r="B20" s="300">
        <f>ROUND(VALUE(SUBSTITUTE(実質収支比率等に係る経年分析!F$47,"▲","-")),2)</f>
        <v>11.65</v>
      </c>
      <c r="C20" s="300">
        <f>ROUND(VALUE(SUBSTITUTE(実質収支比率等に係る経年分析!G$47,"▲","-")),2)</f>
        <v>7.99</v>
      </c>
      <c r="D20" s="300">
        <f>ROUND(VALUE(SUBSTITUTE(実質収支比率等に係る経年分析!H$47,"▲","-")),2)</f>
        <v>8.17</v>
      </c>
      <c r="E20" s="300">
        <f>ROUND(VALUE(SUBSTITUTE(実質収支比率等に係る経年分析!I$47,"▲","-")),2)</f>
        <v>10.09</v>
      </c>
      <c r="F20" s="300">
        <f>ROUND(VALUE(SUBSTITUTE(実質収支比率等に係る経年分析!J$47,"▲","-")),2)</f>
        <v>7.86</v>
      </c>
    </row>
    <row r="21" spans="1:11" x14ac:dyDescent="0.2">
      <c r="A21" s="300" t="s">
        <v>111</v>
      </c>
      <c r="B21" s="300">
        <f>IF(ISNUMBER(VALUE(SUBSTITUTE(実質収支比率等に係る経年分析!F$49,"▲","-"))),ROUND(VALUE(SUBSTITUTE(実質収支比率等に係る経年分析!F$49,"▲","-")),2),NA())</f>
        <v>-3.17</v>
      </c>
      <c r="C21" s="300">
        <f>IF(ISNUMBER(VALUE(SUBSTITUTE(実質収支比率等に係る経年分析!G$49,"▲","-"))),ROUND(VALUE(SUBSTITUTE(実質収支比率等に係る経年分析!G$49,"▲","-")),2),NA())</f>
        <v>-3.84</v>
      </c>
      <c r="D21" s="300">
        <f>IF(ISNUMBER(VALUE(SUBSTITUTE(実質収支比率等に係る経年分析!H$49,"▲","-"))),ROUND(VALUE(SUBSTITUTE(実質収支比率等に係る経年分析!H$49,"▲","-")),2),NA())</f>
        <v>0.06</v>
      </c>
      <c r="E21" s="300">
        <f>IF(ISNUMBER(VALUE(SUBSTITUTE(実質収支比率等に係る経年分析!I$49,"▲","-"))),ROUND(VALUE(SUBSTITUTE(実質収支比率等に係る経年分析!I$49,"▲","-")),2),NA())</f>
        <v>0.53</v>
      </c>
      <c r="F21" s="300">
        <f>IF(ISNUMBER(VALUE(SUBSTITUTE(実質収支比率等に係る経年分析!J$49,"▲","-"))),ROUND(VALUE(SUBSTITUTE(実質収支比率等に係る経年分析!J$49,"▲","-")),2),NA())</f>
        <v>-1.99</v>
      </c>
    </row>
    <row r="24" spans="1:11" x14ac:dyDescent="0.2">
      <c r="A24" s="299" t="s">
        <v>97</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112</v>
      </c>
      <c r="C26" s="301" t="s">
        <v>55</v>
      </c>
      <c r="D26" s="301" t="s">
        <v>112</v>
      </c>
      <c r="E26" s="301" t="s">
        <v>55</v>
      </c>
      <c r="F26" s="301" t="s">
        <v>112</v>
      </c>
      <c r="G26" s="301" t="s">
        <v>55</v>
      </c>
      <c r="H26" s="301" t="s">
        <v>112</v>
      </c>
      <c r="I26" s="301" t="s">
        <v>55</v>
      </c>
      <c r="J26" s="301" t="s">
        <v>112</v>
      </c>
      <c r="K26" s="301" t="s">
        <v>55</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2">
      <c r="A30" s="301" t="str">
        <f>IF(連結実質赤字比率に係る赤字・黒字の構成分析!C$40="",NA(),連結実質赤字比率に係る赤字・黒字の構成分析!C$40)</f>
        <v>公共下水道事業特別会計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2.17</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2">
      <c r="A31" s="301" t="str">
        <f>IF(連結実質赤字比率に係る赤字・黒字の構成分析!C$39="",NA(),連結実質赤字比率に係る赤字・黒字の構成分析!C$39)</f>
        <v>病院事業特別会計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0.13</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0.12</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0.13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0.13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0.12</v>
      </c>
    </row>
    <row r="32" spans="1:11" x14ac:dyDescent="0.2">
      <c r="A32" s="301" t="str">
        <f>IF(連結実質赤字比率に係る赤字・黒字の構成分析!C$38="",NA(),連結実質赤字比率に係る赤字・黒字の構成分析!C$38)</f>
        <v>後期高齢者医療特別会計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0.14000000000000001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0.14000000000000001</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0.15</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0.17</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0.18</v>
      </c>
    </row>
    <row r="33" spans="1:16" x14ac:dyDescent="0.2">
      <c r="A33" s="301" t="str">
        <f>IF(連結実質赤字比率に係る赤字・黒字の構成分析!C$37="",NA(),連結実質赤字比率に係る赤字・黒字の構成分析!C$37)</f>
        <v>一般会計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0.63</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0.61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0.65</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1.18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1.42</v>
      </c>
    </row>
    <row r="34" spans="1:16" x14ac:dyDescent="0.2">
      <c r="A34" s="301" t="str">
        <f>IF(連結実質赤字比率に係る赤字・黒字の構成分析!C$36="",NA(),連結実質赤字比率に係る赤字・黒字の構成分析!C$36)</f>
        <v>介護保険事業特別会計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1.33</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2.2999999999999998</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2.81</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3.59</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1.53</v>
      </c>
    </row>
    <row r="35" spans="1:16" x14ac:dyDescent="0.2">
      <c r="A35" s="301" t="str">
        <f>IF(連結実質赤字比率に係る赤字・黒字の構成分析!C$35="",NA(),連結実質赤字比率に係る赤字・黒字の構成分析!C$35)</f>
        <v>国民健康保険事業特別会計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0.68</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2.1</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2.4300000000000002</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2.58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2.69</v>
      </c>
    </row>
    <row r="36" spans="1:16" x14ac:dyDescent="0.2">
      <c r="A36" s="301" t="str">
        <f>IF(連結実質赤字比率に係る赤字・黒字の構成分析!C$34="",NA(),連結実質赤字比率に係る赤字・黒字の構成分析!C$34)</f>
        <v>水道事業特別会計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33.42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34.39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35.08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37.83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38.799999999999997</v>
      </c>
    </row>
    <row r="39" spans="1:16" x14ac:dyDescent="0.2">
      <c r="A39" s="299" t="s">
        <v>11</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104</v>
      </c>
      <c r="C41" s="302"/>
      <c r="D41" s="302" t="s">
        <v>113</v>
      </c>
      <c r="E41" s="302" t="s">
        <v>104</v>
      </c>
      <c r="F41" s="302"/>
      <c r="G41" s="302" t="s">
        <v>113</v>
      </c>
      <c r="H41" s="302" t="s">
        <v>104</v>
      </c>
      <c r="I41" s="302"/>
      <c r="J41" s="302" t="s">
        <v>113</v>
      </c>
      <c r="K41" s="302" t="s">
        <v>104</v>
      </c>
      <c r="L41" s="302"/>
      <c r="M41" s="302" t="s">
        <v>113</v>
      </c>
      <c r="N41" s="302" t="s">
        <v>104</v>
      </c>
      <c r="O41" s="302"/>
      <c r="P41" s="302" t="s">
        <v>113</v>
      </c>
    </row>
    <row r="42" spans="1:16" x14ac:dyDescent="0.2">
      <c r="A42" s="302" t="s">
        <v>115</v>
      </c>
      <c r="B42" s="302"/>
      <c r="C42" s="302"/>
      <c r="D42" s="302">
        <f>'実質公債費比率（分子）の構造'!K$52</f>
        <v>1579</v>
      </c>
      <c r="E42" s="302"/>
      <c r="F42" s="302"/>
      <c r="G42" s="302">
        <f>'実質公債費比率（分子）の構造'!L$52</f>
        <v>1598</v>
      </c>
      <c r="H42" s="302"/>
      <c r="I42" s="302"/>
      <c r="J42" s="302">
        <f>'実質公債費比率（分子）の構造'!M$52</f>
        <v>1654</v>
      </c>
      <c r="K42" s="302"/>
      <c r="L42" s="302"/>
      <c r="M42" s="302">
        <f>'実質公債費比率（分子）の構造'!N$52</f>
        <v>1531</v>
      </c>
      <c r="N42" s="302"/>
      <c r="O42" s="302"/>
      <c r="P42" s="302">
        <f>'実質公債費比率（分子）の構造'!O$52</f>
        <v>1506</v>
      </c>
    </row>
    <row r="43" spans="1:16" x14ac:dyDescent="0.2">
      <c r="A43" s="302" t="s">
        <v>46</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39</v>
      </c>
      <c r="B44" s="302">
        <f>'実質公債費比率（分子）の構造'!K$50</f>
        <v>456</v>
      </c>
      <c r="C44" s="302"/>
      <c r="D44" s="302"/>
      <c r="E44" s="302">
        <f>'実質公債費比率（分子）の構造'!L$50</f>
        <v>455</v>
      </c>
      <c r="F44" s="302"/>
      <c r="G44" s="302"/>
      <c r="H44" s="302">
        <f>'実質公債費比率（分子）の構造'!M$50</f>
        <v>422</v>
      </c>
      <c r="I44" s="302"/>
      <c r="J44" s="302"/>
      <c r="K44" s="302">
        <f>'実質公債費比率（分子）の構造'!N$50</f>
        <v>310</v>
      </c>
      <c r="L44" s="302"/>
      <c r="M44" s="302"/>
      <c r="N44" s="302">
        <f>'実質公債費比率（分子）の構造'!O$50</f>
        <v>310</v>
      </c>
      <c r="O44" s="302"/>
      <c r="P44" s="302"/>
    </row>
    <row r="45" spans="1:16" x14ac:dyDescent="0.2">
      <c r="A45" s="302" t="s">
        <v>0</v>
      </c>
      <c r="B45" s="302">
        <f>'実質公債費比率（分子）の構造'!K$49</f>
        <v>21</v>
      </c>
      <c r="C45" s="302"/>
      <c r="D45" s="302"/>
      <c r="E45" s="302" t="str">
        <f>'実質公債費比率（分子）の構造'!L$49</f>
        <v>-</v>
      </c>
      <c r="F45" s="302"/>
      <c r="G45" s="302"/>
      <c r="H45" s="302" t="str">
        <f>'実質公債費比率（分子）の構造'!M$49</f>
        <v>-</v>
      </c>
      <c r="I45" s="302"/>
      <c r="J45" s="302"/>
      <c r="K45" s="302" t="str">
        <f>'実質公債費比率（分子）の構造'!N$49</f>
        <v>-</v>
      </c>
      <c r="L45" s="302"/>
      <c r="M45" s="302"/>
      <c r="N45" s="302" t="str">
        <f>'実質公債費比率（分子）の構造'!O$49</f>
        <v>-</v>
      </c>
      <c r="O45" s="302"/>
      <c r="P45" s="302"/>
    </row>
    <row r="46" spans="1:16" x14ac:dyDescent="0.2">
      <c r="A46" s="302" t="s">
        <v>37</v>
      </c>
      <c r="B46" s="302">
        <f>'実質公債費比率（分子）の構造'!K$48</f>
        <v>600</v>
      </c>
      <c r="C46" s="302"/>
      <c r="D46" s="302"/>
      <c r="E46" s="302">
        <f>'実質公債費比率（分子）の構造'!L$48</f>
        <v>647</v>
      </c>
      <c r="F46" s="302"/>
      <c r="G46" s="302"/>
      <c r="H46" s="302">
        <f>'実質公債費比率（分子）の構造'!M$48</f>
        <v>635</v>
      </c>
      <c r="I46" s="302"/>
      <c r="J46" s="302"/>
      <c r="K46" s="302">
        <f>'実質公債費比率（分子）の構造'!N$48</f>
        <v>556</v>
      </c>
      <c r="L46" s="302"/>
      <c r="M46" s="302"/>
      <c r="N46" s="302">
        <f>'実質公債費比率（分子）の構造'!O$48</f>
        <v>604</v>
      </c>
      <c r="O46" s="302"/>
      <c r="P46" s="302"/>
    </row>
    <row r="47" spans="1:16" x14ac:dyDescent="0.2">
      <c r="A47" s="302" t="s">
        <v>31</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26</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23</v>
      </c>
      <c r="B49" s="302">
        <f>'実質公債費比率（分子）の構造'!K$45</f>
        <v>1448</v>
      </c>
      <c r="C49" s="302"/>
      <c r="D49" s="302"/>
      <c r="E49" s="302">
        <f>'実質公債費比率（分子）の構造'!L$45</f>
        <v>1504</v>
      </c>
      <c r="F49" s="302"/>
      <c r="G49" s="302"/>
      <c r="H49" s="302">
        <f>'実質公債費比率（分子）の構造'!M$45</f>
        <v>1578</v>
      </c>
      <c r="I49" s="302"/>
      <c r="J49" s="302"/>
      <c r="K49" s="302">
        <f>'実質公債費比率（分子）の構造'!N$45</f>
        <v>1536</v>
      </c>
      <c r="L49" s="302"/>
      <c r="M49" s="302"/>
      <c r="N49" s="302">
        <f>'実質公債費比率（分子）の構造'!O$45</f>
        <v>1534</v>
      </c>
      <c r="O49" s="302"/>
      <c r="P49" s="302"/>
    </row>
    <row r="50" spans="1:16" x14ac:dyDescent="0.2">
      <c r="A50" s="302" t="s">
        <v>53</v>
      </c>
      <c r="B50" s="302" t="e">
        <f>NA()</f>
        <v>#N/A</v>
      </c>
      <c r="C50" s="302">
        <f>IF(ISNUMBER('実質公債費比率（分子）の構造'!K$53),'実質公債費比率（分子）の構造'!K$53,NA())</f>
        <v>946</v>
      </c>
      <c r="D50" s="302" t="e">
        <f>NA()</f>
        <v>#N/A</v>
      </c>
      <c r="E50" s="302" t="e">
        <f>NA()</f>
        <v>#N/A</v>
      </c>
      <c r="F50" s="302">
        <f>IF(ISNUMBER('実質公債費比率（分子）の構造'!L$53),'実質公債費比率（分子）の構造'!L$53,NA())</f>
        <v>1008</v>
      </c>
      <c r="G50" s="302" t="e">
        <f>NA()</f>
        <v>#N/A</v>
      </c>
      <c r="H50" s="302" t="e">
        <f>NA()</f>
        <v>#N/A</v>
      </c>
      <c r="I50" s="302">
        <f>IF(ISNUMBER('実質公債費比率（分子）の構造'!M$53),'実質公債費比率（分子）の構造'!M$53,NA())</f>
        <v>981</v>
      </c>
      <c r="J50" s="302" t="e">
        <f>NA()</f>
        <v>#N/A</v>
      </c>
      <c r="K50" s="302" t="e">
        <f>NA()</f>
        <v>#N/A</v>
      </c>
      <c r="L50" s="302">
        <f>IF(ISNUMBER('実質公債費比率（分子）の構造'!N$53),'実質公債費比率（分子）の構造'!N$53,NA())</f>
        <v>871</v>
      </c>
      <c r="M50" s="302" t="e">
        <f>NA()</f>
        <v>#N/A</v>
      </c>
      <c r="N50" s="302" t="e">
        <f>NA()</f>
        <v>#N/A</v>
      </c>
      <c r="O50" s="302">
        <f>IF(ISNUMBER('実質公債費比率（分子）の構造'!O$53),'実質公債費比率（分子）の構造'!O$53,NA())</f>
        <v>942</v>
      </c>
      <c r="P50" s="302" t="e">
        <f>NA()</f>
        <v>#N/A</v>
      </c>
    </row>
    <row r="53" spans="1:16" x14ac:dyDescent="0.2">
      <c r="A53" s="299" t="s">
        <v>116</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x14ac:dyDescent="0.2">
      <c r="A56" s="301" t="s">
        <v>41</v>
      </c>
      <c r="B56" s="301"/>
      <c r="C56" s="301"/>
      <c r="D56" s="301">
        <f>'将来負担比率（分子）の構造'!I$52</f>
        <v>14698</v>
      </c>
      <c r="E56" s="301"/>
      <c r="F56" s="301"/>
      <c r="G56" s="301">
        <f>'将来負担比率（分子）の構造'!J$52</f>
        <v>14923</v>
      </c>
      <c r="H56" s="301"/>
      <c r="I56" s="301"/>
      <c r="J56" s="301">
        <f>'将来負担比率（分子）の構造'!K$52</f>
        <v>14673</v>
      </c>
      <c r="K56" s="301"/>
      <c r="L56" s="301"/>
      <c r="M56" s="301">
        <f>'将来負担比率（分子）の構造'!L$52</f>
        <v>14065</v>
      </c>
      <c r="N56" s="301"/>
      <c r="O56" s="301"/>
      <c r="P56" s="301">
        <f>'将来負担比率（分子）の構造'!M$52</f>
        <v>13960</v>
      </c>
    </row>
    <row r="57" spans="1:16" x14ac:dyDescent="0.2">
      <c r="A57" s="301" t="s">
        <v>93</v>
      </c>
      <c r="B57" s="301"/>
      <c r="C57" s="301"/>
      <c r="D57" s="301">
        <f>'将来負担比率（分子）の構造'!I$51</f>
        <v>3276</v>
      </c>
      <c r="E57" s="301"/>
      <c r="F57" s="301"/>
      <c r="G57" s="301">
        <f>'将来負担比率（分子）の構造'!J$51</f>
        <v>3521</v>
      </c>
      <c r="H57" s="301"/>
      <c r="I57" s="301"/>
      <c r="J57" s="301">
        <f>'将来負担比率（分子）の構造'!K$51</f>
        <v>3478</v>
      </c>
      <c r="K57" s="301"/>
      <c r="L57" s="301"/>
      <c r="M57" s="301">
        <f>'将来負担比率（分子）の構造'!L$51</f>
        <v>3575</v>
      </c>
      <c r="N57" s="301"/>
      <c r="O57" s="301"/>
      <c r="P57" s="301">
        <f>'将来負担比率（分子）の構造'!M$51</f>
        <v>3101</v>
      </c>
    </row>
    <row r="58" spans="1:16" x14ac:dyDescent="0.2">
      <c r="A58" s="301" t="s">
        <v>90</v>
      </c>
      <c r="B58" s="301"/>
      <c r="C58" s="301"/>
      <c r="D58" s="301">
        <f>'将来負担比率（分子）の構造'!I$50</f>
        <v>2626</v>
      </c>
      <c r="E58" s="301"/>
      <c r="F58" s="301"/>
      <c r="G58" s="301">
        <f>'将来負担比率（分子）の構造'!J$50</f>
        <v>1786</v>
      </c>
      <c r="H58" s="301"/>
      <c r="I58" s="301"/>
      <c r="J58" s="301">
        <f>'将来負担比率（分子）の構造'!K$50</f>
        <v>1516</v>
      </c>
      <c r="K58" s="301"/>
      <c r="L58" s="301"/>
      <c r="M58" s="301">
        <f>'将来負担比率（分子）の構造'!L$50</f>
        <v>1584</v>
      </c>
      <c r="N58" s="301"/>
      <c r="O58" s="301"/>
      <c r="P58" s="301">
        <f>'将来負担比率（分子）の構造'!M$50</f>
        <v>1994</v>
      </c>
    </row>
    <row r="59" spans="1:16" x14ac:dyDescent="0.2">
      <c r="A59" s="301" t="s">
        <v>86</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79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69</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70</v>
      </c>
      <c r="B62" s="301">
        <f>'将来負担比率（分子）の構造'!I$45</f>
        <v>1533</v>
      </c>
      <c r="C62" s="301"/>
      <c r="D62" s="301"/>
      <c r="E62" s="301">
        <f>'将来負担比率（分子）の構造'!J$45</f>
        <v>1567</v>
      </c>
      <c r="F62" s="301"/>
      <c r="G62" s="301"/>
      <c r="H62" s="301">
        <f>'将来負担比率（分子）の構造'!K$45</f>
        <v>1581</v>
      </c>
      <c r="I62" s="301"/>
      <c r="J62" s="301"/>
      <c r="K62" s="301">
        <f>'将来負担比率（分子）の構造'!L$45</f>
        <v>1526</v>
      </c>
      <c r="L62" s="301"/>
      <c r="M62" s="301"/>
      <c r="N62" s="301">
        <f>'将来負担比率（分子）の構造'!M$45</f>
        <v>1486</v>
      </c>
      <c r="O62" s="301"/>
      <c r="P62" s="301"/>
    </row>
    <row r="63" spans="1:16" x14ac:dyDescent="0.2">
      <c r="A63" s="301" t="s">
        <v>68</v>
      </c>
      <c r="B63" s="301">
        <f>'将来負担比率（分子）の構造'!I$44</f>
        <v>4</v>
      </c>
      <c r="C63" s="301"/>
      <c r="D63" s="301"/>
      <c r="E63" s="301">
        <f>'将来負担比率（分子）の構造'!J$44</f>
        <v>3</v>
      </c>
      <c r="F63" s="301"/>
      <c r="G63" s="301"/>
      <c r="H63" s="301">
        <f>'将来負担比率（分子）の構造'!K$44</f>
        <v>2</v>
      </c>
      <c r="I63" s="301"/>
      <c r="J63" s="301"/>
      <c r="K63" s="301">
        <f>'将来負担比率（分子）の構造'!L$44</f>
        <v>1</v>
      </c>
      <c r="L63" s="301"/>
      <c r="M63" s="301"/>
      <c r="N63" s="301">
        <f>'将来負担比率（分子）の構造'!M$44</f>
        <v>163</v>
      </c>
      <c r="O63" s="301"/>
      <c r="P63" s="301"/>
    </row>
    <row r="64" spans="1:16" x14ac:dyDescent="0.2">
      <c r="A64" s="301" t="s">
        <v>66</v>
      </c>
      <c r="B64" s="301">
        <f>'将来負担比率（分子）の構造'!I$43</f>
        <v>8427</v>
      </c>
      <c r="C64" s="301"/>
      <c r="D64" s="301"/>
      <c r="E64" s="301">
        <f>'将来負担比率（分子）の構造'!J$43</f>
        <v>8580</v>
      </c>
      <c r="F64" s="301"/>
      <c r="G64" s="301"/>
      <c r="H64" s="301">
        <f>'将来負担比率（分子）の構造'!K$43</f>
        <v>8286</v>
      </c>
      <c r="I64" s="301"/>
      <c r="J64" s="301"/>
      <c r="K64" s="301">
        <f>'将来負担比率（分子）の構造'!L$43</f>
        <v>7660</v>
      </c>
      <c r="L64" s="301"/>
      <c r="M64" s="301"/>
      <c r="N64" s="301">
        <f>'将来負担比率（分子）の構造'!M$43</f>
        <v>7193</v>
      </c>
      <c r="O64" s="301"/>
      <c r="P64" s="301"/>
    </row>
    <row r="65" spans="1:16" x14ac:dyDescent="0.2">
      <c r="A65" s="301" t="s">
        <v>60</v>
      </c>
      <c r="B65" s="301">
        <f>'将来負担比率（分子）の構造'!I$42</f>
        <v>2840</v>
      </c>
      <c r="C65" s="301"/>
      <c r="D65" s="301"/>
      <c r="E65" s="301">
        <f>'将来負担比率（分子）の構造'!J$42</f>
        <v>2385</v>
      </c>
      <c r="F65" s="301"/>
      <c r="G65" s="301"/>
      <c r="H65" s="301">
        <f>'将来負担比率（分子）の構造'!K$42</f>
        <v>1962</v>
      </c>
      <c r="I65" s="301"/>
      <c r="J65" s="301"/>
      <c r="K65" s="301">
        <f>'将来負担比率（分子）の構造'!L$42</f>
        <v>1657</v>
      </c>
      <c r="L65" s="301"/>
      <c r="M65" s="301"/>
      <c r="N65" s="301">
        <f>'将来負担比率（分子）の構造'!M$42</f>
        <v>1349</v>
      </c>
      <c r="O65" s="301"/>
      <c r="P65" s="301"/>
    </row>
    <row r="66" spans="1:16" x14ac:dyDescent="0.2">
      <c r="A66" s="301" t="s">
        <v>64</v>
      </c>
      <c r="B66" s="301">
        <f>'将来負担比率（分子）の構造'!I$41</f>
        <v>15473</v>
      </c>
      <c r="C66" s="301"/>
      <c r="D66" s="301"/>
      <c r="E66" s="301">
        <f>'将来負担比率（分子）の構造'!J$41</f>
        <v>16059</v>
      </c>
      <c r="F66" s="301"/>
      <c r="G66" s="301"/>
      <c r="H66" s="301">
        <f>'将来負担比率（分子）の構造'!K$41</f>
        <v>15991</v>
      </c>
      <c r="I66" s="301"/>
      <c r="J66" s="301"/>
      <c r="K66" s="301">
        <f>'将来負担比率（分子）の構造'!L$41</f>
        <v>15375</v>
      </c>
      <c r="L66" s="301"/>
      <c r="M66" s="301"/>
      <c r="N66" s="301">
        <f>'将来負担比率（分子）の構造'!M$41</f>
        <v>15016</v>
      </c>
      <c r="O66" s="301"/>
      <c r="P66" s="301"/>
    </row>
    <row r="67" spans="1:16" x14ac:dyDescent="0.2">
      <c r="A67" s="301" t="s">
        <v>95</v>
      </c>
      <c r="B67" s="301" t="e">
        <f>NA()</f>
        <v>#N/A</v>
      </c>
      <c r="C67" s="301">
        <f>IF(ISNUMBER('将来負担比率（分子）の構造'!I$53),IF('将来負担比率（分子）の構造'!I$53&lt;0,0,'将来負担比率（分子）の構造'!I$53),NA())</f>
        <v>7678</v>
      </c>
      <c r="D67" s="301" t="e">
        <f>NA()</f>
        <v>#N/A</v>
      </c>
      <c r="E67" s="301" t="e">
        <f>NA()</f>
        <v>#N/A</v>
      </c>
      <c r="F67" s="301">
        <f>IF(ISNUMBER('将来負担比率（分子）の構造'!J$53),IF('将来負担比率（分子）の構造'!J$53&lt;0,0,'将来負担比率（分子）の構造'!J$53),NA())</f>
        <v>8365</v>
      </c>
      <c r="G67" s="301" t="e">
        <f>NA()</f>
        <v>#N/A</v>
      </c>
      <c r="H67" s="301" t="e">
        <f>NA()</f>
        <v>#N/A</v>
      </c>
      <c r="I67" s="301">
        <f>IF(ISNUMBER('将来負担比率（分子）の構造'!K$53),IF('将来負担比率（分子）の構造'!K$53&lt;0,0,'将来負担比率（分子）の構造'!K$53),NA())</f>
        <v>8155</v>
      </c>
      <c r="J67" s="301" t="e">
        <f>NA()</f>
        <v>#N/A</v>
      </c>
      <c r="K67" s="301" t="e">
        <f>NA()</f>
        <v>#N/A</v>
      </c>
      <c r="L67" s="301">
        <f>IF(ISNUMBER('将来負担比率（分子）の構造'!L$53),IF('将来負担比率（分子）の構造'!L$53&lt;0,0,'将来負担比率（分子）の構造'!L$53),NA())</f>
        <v>6994</v>
      </c>
      <c r="M67" s="301" t="e">
        <f>NA()</f>
        <v>#N/A</v>
      </c>
      <c r="N67" s="301" t="e">
        <f>NA()</f>
        <v>#N/A</v>
      </c>
      <c r="O67" s="301">
        <f>IF(ISNUMBER('将来負担比率（分子）の構造'!M$53),IF('将来負担比率（分子）の構造'!M$53&lt;0,0,'将来負担比率（分子）の構造'!M$53),NA())</f>
        <v>6153</v>
      </c>
      <c r="P67" s="301" t="e">
        <f>NA()</f>
        <v>#N/A</v>
      </c>
    </row>
    <row r="70" spans="1:16" x14ac:dyDescent="0.2">
      <c r="A70" s="304" t="s">
        <v>125</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126</v>
      </c>
      <c r="B72" s="305">
        <f>基金残高に係る経年分析!F55</f>
        <v>674</v>
      </c>
      <c r="C72" s="305">
        <f>基金残高に係る経年分析!G55</f>
        <v>835</v>
      </c>
      <c r="D72" s="305">
        <f>基金残高に係る経年分析!H55</f>
        <v>685</v>
      </c>
    </row>
    <row r="73" spans="1:16" x14ac:dyDescent="0.2">
      <c r="A73" s="303" t="s">
        <v>127</v>
      </c>
      <c r="B73" s="305">
        <f>基金残高に係る経年分析!F56</f>
        <v>101</v>
      </c>
      <c r="C73" s="305">
        <f>基金残高に係る経年分析!G56</f>
        <v>101</v>
      </c>
      <c r="D73" s="305">
        <f>基金残高に係る経年分析!H56</f>
        <v>101</v>
      </c>
    </row>
    <row r="74" spans="1:16" x14ac:dyDescent="0.2">
      <c r="A74" s="303" t="s">
        <v>130</v>
      </c>
      <c r="B74" s="305">
        <f>基金残高に係る経年分析!F57</f>
        <v>742</v>
      </c>
      <c r="C74" s="305">
        <f>基金残高に係る経年分析!G57</f>
        <v>646</v>
      </c>
      <c r="D74" s="305">
        <f>基金残高に係る経年分析!H57</f>
        <v>977</v>
      </c>
    </row>
  </sheetData>
  <sheetProtection algorithmName="SHA-512" hashValue="jvqrLDliuVFIqw2jyRM4XvQtLIBIVP1HHM/4zyRElu7c1YYyfoiKXwZQaQ0FiCWxx5tOSrjac+iqswjWkjVKqw==" saltValue="Hpkw5fbD7dLm0VFufjdTT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3" t="s">
        <v>288</v>
      </c>
      <c r="DI1" s="654"/>
      <c r="DJ1" s="654"/>
      <c r="DK1" s="654"/>
      <c r="DL1" s="654"/>
      <c r="DM1" s="654"/>
      <c r="DN1" s="655"/>
      <c r="DO1" s="1"/>
      <c r="DP1" s="653" t="s">
        <v>299</v>
      </c>
      <c r="DQ1" s="654"/>
      <c r="DR1" s="654"/>
      <c r="DS1" s="654"/>
      <c r="DT1" s="654"/>
      <c r="DU1" s="654"/>
      <c r="DV1" s="654"/>
      <c r="DW1" s="654"/>
      <c r="DX1" s="654"/>
      <c r="DY1" s="654"/>
      <c r="DZ1" s="654"/>
      <c r="EA1" s="654"/>
      <c r="EB1" s="654"/>
      <c r="EC1" s="655"/>
      <c r="ED1" s="2"/>
      <c r="EE1" s="2"/>
      <c r="EF1" s="2"/>
      <c r="EG1" s="2"/>
      <c r="EH1" s="2"/>
      <c r="EI1" s="2"/>
      <c r="EJ1" s="2"/>
      <c r="EK1" s="2"/>
      <c r="EL1" s="2"/>
      <c r="EM1" s="2"/>
    </row>
    <row r="2" spans="2:143" ht="22.5" customHeight="1" x14ac:dyDescent="0.2">
      <c r="B2" s="43" t="s">
        <v>301</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9" t="s">
        <v>105</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89" t="s">
        <v>302</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532"/>
      <c r="CD3" s="489" t="s">
        <v>303</v>
      </c>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532"/>
    </row>
    <row r="4" spans="2:143" ht="11.25" customHeight="1" x14ac:dyDescent="0.2">
      <c r="B4" s="489" t="s">
        <v>9</v>
      </c>
      <c r="C4" s="490"/>
      <c r="D4" s="490"/>
      <c r="E4" s="490"/>
      <c r="F4" s="490"/>
      <c r="G4" s="490"/>
      <c r="H4" s="490"/>
      <c r="I4" s="490"/>
      <c r="J4" s="490"/>
      <c r="K4" s="490"/>
      <c r="L4" s="490"/>
      <c r="M4" s="490"/>
      <c r="N4" s="490"/>
      <c r="O4" s="490"/>
      <c r="P4" s="490"/>
      <c r="Q4" s="532"/>
      <c r="R4" s="489" t="s">
        <v>306</v>
      </c>
      <c r="S4" s="490"/>
      <c r="T4" s="490"/>
      <c r="U4" s="490"/>
      <c r="V4" s="490"/>
      <c r="W4" s="490"/>
      <c r="X4" s="490"/>
      <c r="Y4" s="532"/>
      <c r="Z4" s="489" t="s">
        <v>309</v>
      </c>
      <c r="AA4" s="490"/>
      <c r="AB4" s="490"/>
      <c r="AC4" s="532"/>
      <c r="AD4" s="489" t="s">
        <v>256</v>
      </c>
      <c r="AE4" s="490"/>
      <c r="AF4" s="490"/>
      <c r="AG4" s="490"/>
      <c r="AH4" s="490"/>
      <c r="AI4" s="490"/>
      <c r="AJ4" s="490"/>
      <c r="AK4" s="532"/>
      <c r="AL4" s="489" t="s">
        <v>309</v>
      </c>
      <c r="AM4" s="490"/>
      <c r="AN4" s="490"/>
      <c r="AO4" s="532"/>
      <c r="AP4" s="656" t="s">
        <v>312</v>
      </c>
      <c r="AQ4" s="656"/>
      <c r="AR4" s="656"/>
      <c r="AS4" s="656"/>
      <c r="AT4" s="656"/>
      <c r="AU4" s="656"/>
      <c r="AV4" s="656"/>
      <c r="AW4" s="656"/>
      <c r="AX4" s="656"/>
      <c r="AY4" s="656"/>
      <c r="AZ4" s="656"/>
      <c r="BA4" s="656"/>
      <c r="BB4" s="656"/>
      <c r="BC4" s="656"/>
      <c r="BD4" s="656"/>
      <c r="BE4" s="656"/>
      <c r="BF4" s="656"/>
      <c r="BG4" s="656" t="s">
        <v>290</v>
      </c>
      <c r="BH4" s="656"/>
      <c r="BI4" s="656"/>
      <c r="BJ4" s="656"/>
      <c r="BK4" s="656"/>
      <c r="BL4" s="656"/>
      <c r="BM4" s="656"/>
      <c r="BN4" s="656"/>
      <c r="BO4" s="656" t="s">
        <v>309</v>
      </c>
      <c r="BP4" s="656"/>
      <c r="BQ4" s="656"/>
      <c r="BR4" s="656"/>
      <c r="BS4" s="656" t="s">
        <v>313</v>
      </c>
      <c r="BT4" s="656"/>
      <c r="BU4" s="656"/>
      <c r="BV4" s="656"/>
      <c r="BW4" s="656"/>
      <c r="BX4" s="656"/>
      <c r="BY4" s="656"/>
      <c r="BZ4" s="656"/>
      <c r="CA4" s="656"/>
      <c r="CB4" s="656"/>
      <c r="CD4" s="489" t="s">
        <v>314</v>
      </c>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532"/>
    </row>
    <row r="5" spans="2:143" s="8" customFormat="1" ht="11.25" customHeight="1" x14ac:dyDescent="0.2">
      <c r="B5" s="614" t="s">
        <v>308</v>
      </c>
      <c r="C5" s="615"/>
      <c r="D5" s="615"/>
      <c r="E5" s="615"/>
      <c r="F5" s="615"/>
      <c r="G5" s="615"/>
      <c r="H5" s="615"/>
      <c r="I5" s="615"/>
      <c r="J5" s="615"/>
      <c r="K5" s="615"/>
      <c r="L5" s="615"/>
      <c r="M5" s="615"/>
      <c r="N5" s="615"/>
      <c r="O5" s="615"/>
      <c r="P5" s="615"/>
      <c r="Q5" s="616"/>
      <c r="R5" s="611">
        <v>5996799</v>
      </c>
      <c r="S5" s="612"/>
      <c r="T5" s="612"/>
      <c r="U5" s="612"/>
      <c r="V5" s="612"/>
      <c r="W5" s="612"/>
      <c r="X5" s="612"/>
      <c r="Y5" s="640"/>
      <c r="Z5" s="651">
        <v>33.9</v>
      </c>
      <c r="AA5" s="651"/>
      <c r="AB5" s="651"/>
      <c r="AC5" s="651"/>
      <c r="AD5" s="652">
        <v>5603618</v>
      </c>
      <c r="AE5" s="652"/>
      <c r="AF5" s="652"/>
      <c r="AG5" s="652"/>
      <c r="AH5" s="652"/>
      <c r="AI5" s="652"/>
      <c r="AJ5" s="652"/>
      <c r="AK5" s="652"/>
      <c r="AL5" s="641">
        <v>66.8</v>
      </c>
      <c r="AM5" s="621"/>
      <c r="AN5" s="621"/>
      <c r="AO5" s="644"/>
      <c r="AP5" s="614" t="s">
        <v>315</v>
      </c>
      <c r="AQ5" s="615"/>
      <c r="AR5" s="615"/>
      <c r="AS5" s="615"/>
      <c r="AT5" s="615"/>
      <c r="AU5" s="615"/>
      <c r="AV5" s="615"/>
      <c r="AW5" s="615"/>
      <c r="AX5" s="615"/>
      <c r="AY5" s="615"/>
      <c r="AZ5" s="615"/>
      <c r="BA5" s="615"/>
      <c r="BB5" s="615"/>
      <c r="BC5" s="615"/>
      <c r="BD5" s="615"/>
      <c r="BE5" s="615"/>
      <c r="BF5" s="616"/>
      <c r="BG5" s="557">
        <v>5603619</v>
      </c>
      <c r="BH5" s="459"/>
      <c r="BI5" s="459"/>
      <c r="BJ5" s="459"/>
      <c r="BK5" s="459"/>
      <c r="BL5" s="459"/>
      <c r="BM5" s="459"/>
      <c r="BN5" s="558"/>
      <c r="BO5" s="594">
        <v>93.4</v>
      </c>
      <c r="BP5" s="594"/>
      <c r="BQ5" s="594"/>
      <c r="BR5" s="594"/>
      <c r="BS5" s="595">
        <v>95270</v>
      </c>
      <c r="BT5" s="595"/>
      <c r="BU5" s="595"/>
      <c r="BV5" s="595"/>
      <c r="BW5" s="595"/>
      <c r="BX5" s="595"/>
      <c r="BY5" s="595"/>
      <c r="BZ5" s="595"/>
      <c r="CA5" s="595"/>
      <c r="CB5" s="632"/>
      <c r="CD5" s="489" t="s">
        <v>312</v>
      </c>
      <c r="CE5" s="490"/>
      <c r="CF5" s="490"/>
      <c r="CG5" s="490"/>
      <c r="CH5" s="490"/>
      <c r="CI5" s="490"/>
      <c r="CJ5" s="490"/>
      <c r="CK5" s="490"/>
      <c r="CL5" s="490"/>
      <c r="CM5" s="490"/>
      <c r="CN5" s="490"/>
      <c r="CO5" s="490"/>
      <c r="CP5" s="490"/>
      <c r="CQ5" s="532"/>
      <c r="CR5" s="489" t="s">
        <v>318</v>
      </c>
      <c r="CS5" s="490"/>
      <c r="CT5" s="490"/>
      <c r="CU5" s="490"/>
      <c r="CV5" s="490"/>
      <c r="CW5" s="490"/>
      <c r="CX5" s="490"/>
      <c r="CY5" s="532"/>
      <c r="CZ5" s="489" t="s">
        <v>309</v>
      </c>
      <c r="DA5" s="490"/>
      <c r="DB5" s="490"/>
      <c r="DC5" s="532"/>
      <c r="DD5" s="489" t="s">
        <v>319</v>
      </c>
      <c r="DE5" s="490"/>
      <c r="DF5" s="490"/>
      <c r="DG5" s="490"/>
      <c r="DH5" s="490"/>
      <c r="DI5" s="490"/>
      <c r="DJ5" s="490"/>
      <c r="DK5" s="490"/>
      <c r="DL5" s="490"/>
      <c r="DM5" s="490"/>
      <c r="DN5" s="490"/>
      <c r="DO5" s="490"/>
      <c r="DP5" s="532"/>
      <c r="DQ5" s="489" t="s">
        <v>321</v>
      </c>
      <c r="DR5" s="490"/>
      <c r="DS5" s="490"/>
      <c r="DT5" s="490"/>
      <c r="DU5" s="490"/>
      <c r="DV5" s="490"/>
      <c r="DW5" s="490"/>
      <c r="DX5" s="490"/>
      <c r="DY5" s="490"/>
      <c r="DZ5" s="490"/>
      <c r="EA5" s="490"/>
      <c r="EB5" s="490"/>
      <c r="EC5" s="532"/>
    </row>
    <row r="6" spans="2:143" ht="11.25" customHeight="1" x14ac:dyDescent="0.2">
      <c r="B6" s="554" t="s">
        <v>322</v>
      </c>
      <c r="C6" s="555"/>
      <c r="D6" s="555"/>
      <c r="E6" s="555"/>
      <c r="F6" s="555"/>
      <c r="G6" s="555"/>
      <c r="H6" s="555"/>
      <c r="I6" s="555"/>
      <c r="J6" s="555"/>
      <c r="K6" s="555"/>
      <c r="L6" s="555"/>
      <c r="M6" s="555"/>
      <c r="N6" s="555"/>
      <c r="O6" s="555"/>
      <c r="P6" s="555"/>
      <c r="Q6" s="556"/>
      <c r="R6" s="557">
        <v>95335</v>
      </c>
      <c r="S6" s="459"/>
      <c r="T6" s="459"/>
      <c r="U6" s="459"/>
      <c r="V6" s="459"/>
      <c r="W6" s="459"/>
      <c r="X6" s="459"/>
      <c r="Y6" s="558"/>
      <c r="Z6" s="594">
        <v>0.5</v>
      </c>
      <c r="AA6" s="594"/>
      <c r="AB6" s="594"/>
      <c r="AC6" s="594"/>
      <c r="AD6" s="595">
        <v>95335</v>
      </c>
      <c r="AE6" s="595"/>
      <c r="AF6" s="595"/>
      <c r="AG6" s="595"/>
      <c r="AH6" s="595"/>
      <c r="AI6" s="595"/>
      <c r="AJ6" s="595"/>
      <c r="AK6" s="595"/>
      <c r="AL6" s="559">
        <v>1.1000000000000001</v>
      </c>
      <c r="AM6" s="325"/>
      <c r="AN6" s="325"/>
      <c r="AO6" s="596"/>
      <c r="AP6" s="554" t="s">
        <v>103</v>
      </c>
      <c r="AQ6" s="555"/>
      <c r="AR6" s="555"/>
      <c r="AS6" s="555"/>
      <c r="AT6" s="555"/>
      <c r="AU6" s="555"/>
      <c r="AV6" s="555"/>
      <c r="AW6" s="555"/>
      <c r="AX6" s="555"/>
      <c r="AY6" s="555"/>
      <c r="AZ6" s="555"/>
      <c r="BA6" s="555"/>
      <c r="BB6" s="555"/>
      <c r="BC6" s="555"/>
      <c r="BD6" s="555"/>
      <c r="BE6" s="555"/>
      <c r="BF6" s="556"/>
      <c r="BG6" s="557">
        <v>5603619</v>
      </c>
      <c r="BH6" s="459"/>
      <c r="BI6" s="459"/>
      <c r="BJ6" s="459"/>
      <c r="BK6" s="459"/>
      <c r="BL6" s="459"/>
      <c r="BM6" s="459"/>
      <c r="BN6" s="558"/>
      <c r="BO6" s="594">
        <v>93.4</v>
      </c>
      <c r="BP6" s="594"/>
      <c r="BQ6" s="594"/>
      <c r="BR6" s="594"/>
      <c r="BS6" s="595">
        <v>95270</v>
      </c>
      <c r="BT6" s="595"/>
      <c r="BU6" s="595"/>
      <c r="BV6" s="595"/>
      <c r="BW6" s="595"/>
      <c r="BX6" s="595"/>
      <c r="BY6" s="595"/>
      <c r="BZ6" s="595"/>
      <c r="CA6" s="595"/>
      <c r="CB6" s="632"/>
      <c r="CD6" s="614" t="s">
        <v>323</v>
      </c>
      <c r="CE6" s="615"/>
      <c r="CF6" s="615"/>
      <c r="CG6" s="615"/>
      <c r="CH6" s="615"/>
      <c r="CI6" s="615"/>
      <c r="CJ6" s="615"/>
      <c r="CK6" s="615"/>
      <c r="CL6" s="615"/>
      <c r="CM6" s="615"/>
      <c r="CN6" s="615"/>
      <c r="CO6" s="615"/>
      <c r="CP6" s="615"/>
      <c r="CQ6" s="616"/>
      <c r="CR6" s="557">
        <v>150416</v>
      </c>
      <c r="CS6" s="459"/>
      <c r="CT6" s="459"/>
      <c r="CU6" s="459"/>
      <c r="CV6" s="459"/>
      <c r="CW6" s="459"/>
      <c r="CX6" s="459"/>
      <c r="CY6" s="558"/>
      <c r="CZ6" s="641">
        <v>0.9</v>
      </c>
      <c r="DA6" s="621"/>
      <c r="DB6" s="621"/>
      <c r="DC6" s="642"/>
      <c r="DD6" s="561" t="s">
        <v>202</v>
      </c>
      <c r="DE6" s="459"/>
      <c r="DF6" s="459"/>
      <c r="DG6" s="459"/>
      <c r="DH6" s="459"/>
      <c r="DI6" s="459"/>
      <c r="DJ6" s="459"/>
      <c r="DK6" s="459"/>
      <c r="DL6" s="459"/>
      <c r="DM6" s="459"/>
      <c r="DN6" s="459"/>
      <c r="DO6" s="459"/>
      <c r="DP6" s="558"/>
      <c r="DQ6" s="561">
        <v>150398</v>
      </c>
      <c r="DR6" s="459"/>
      <c r="DS6" s="459"/>
      <c r="DT6" s="459"/>
      <c r="DU6" s="459"/>
      <c r="DV6" s="459"/>
      <c r="DW6" s="459"/>
      <c r="DX6" s="459"/>
      <c r="DY6" s="459"/>
      <c r="DZ6" s="459"/>
      <c r="EA6" s="459"/>
      <c r="EB6" s="459"/>
      <c r="EC6" s="606"/>
    </row>
    <row r="7" spans="2:143" ht="11.25" customHeight="1" x14ac:dyDescent="0.2">
      <c r="B7" s="554" t="s">
        <v>42</v>
      </c>
      <c r="C7" s="555"/>
      <c r="D7" s="555"/>
      <c r="E7" s="555"/>
      <c r="F7" s="555"/>
      <c r="G7" s="555"/>
      <c r="H7" s="555"/>
      <c r="I7" s="555"/>
      <c r="J7" s="555"/>
      <c r="K7" s="555"/>
      <c r="L7" s="555"/>
      <c r="M7" s="555"/>
      <c r="N7" s="555"/>
      <c r="O7" s="555"/>
      <c r="P7" s="555"/>
      <c r="Q7" s="556"/>
      <c r="R7" s="557">
        <v>5474</v>
      </c>
      <c r="S7" s="459"/>
      <c r="T7" s="459"/>
      <c r="U7" s="459"/>
      <c r="V7" s="459"/>
      <c r="W7" s="459"/>
      <c r="X7" s="459"/>
      <c r="Y7" s="558"/>
      <c r="Z7" s="594">
        <v>0</v>
      </c>
      <c r="AA7" s="594"/>
      <c r="AB7" s="594"/>
      <c r="AC7" s="594"/>
      <c r="AD7" s="595">
        <v>5474</v>
      </c>
      <c r="AE7" s="595"/>
      <c r="AF7" s="595"/>
      <c r="AG7" s="595"/>
      <c r="AH7" s="595"/>
      <c r="AI7" s="595"/>
      <c r="AJ7" s="595"/>
      <c r="AK7" s="595"/>
      <c r="AL7" s="559">
        <v>0.1</v>
      </c>
      <c r="AM7" s="325"/>
      <c r="AN7" s="325"/>
      <c r="AO7" s="596"/>
      <c r="AP7" s="554" t="s">
        <v>324</v>
      </c>
      <c r="AQ7" s="555"/>
      <c r="AR7" s="555"/>
      <c r="AS7" s="555"/>
      <c r="AT7" s="555"/>
      <c r="AU7" s="555"/>
      <c r="AV7" s="555"/>
      <c r="AW7" s="555"/>
      <c r="AX7" s="555"/>
      <c r="AY7" s="555"/>
      <c r="AZ7" s="555"/>
      <c r="BA7" s="555"/>
      <c r="BB7" s="555"/>
      <c r="BC7" s="555"/>
      <c r="BD7" s="555"/>
      <c r="BE7" s="555"/>
      <c r="BF7" s="556"/>
      <c r="BG7" s="557">
        <v>2790729</v>
      </c>
      <c r="BH7" s="459"/>
      <c r="BI7" s="459"/>
      <c r="BJ7" s="459"/>
      <c r="BK7" s="459"/>
      <c r="BL7" s="459"/>
      <c r="BM7" s="459"/>
      <c r="BN7" s="558"/>
      <c r="BO7" s="594">
        <v>46.5</v>
      </c>
      <c r="BP7" s="594"/>
      <c r="BQ7" s="594"/>
      <c r="BR7" s="594"/>
      <c r="BS7" s="595">
        <v>95270</v>
      </c>
      <c r="BT7" s="595"/>
      <c r="BU7" s="595"/>
      <c r="BV7" s="595"/>
      <c r="BW7" s="595"/>
      <c r="BX7" s="595"/>
      <c r="BY7" s="595"/>
      <c r="BZ7" s="595"/>
      <c r="CA7" s="595"/>
      <c r="CB7" s="632"/>
      <c r="CD7" s="554" t="s">
        <v>326</v>
      </c>
      <c r="CE7" s="555"/>
      <c r="CF7" s="555"/>
      <c r="CG7" s="555"/>
      <c r="CH7" s="555"/>
      <c r="CI7" s="555"/>
      <c r="CJ7" s="555"/>
      <c r="CK7" s="555"/>
      <c r="CL7" s="555"/>
      <c r="CM7" s="555"/>
      <c r="CN7" s="555"/>
      <c r="CO7" s="555"/>
      <c r="CP7" s="555"/>
      <c r="CQ7" s="556"/>
      <c r="CR7" s="557">
        <v>5763757</v>
      </c>
      <c r="CS7" s="459"/>
      <c r="CT7" s="459"/>
      <c r="CU7" s="459"/>
      <c r="CV7" s="459"/>
      <c r="CW7" s="459"/>
      <c r="CX7" s="459"/>
      <c r="CY7" s="558"/>
      <c r="CZ7" s="594">
        <v>33</v>
      </c>
      <c r="DA7" s="594"/>
      <c r="DB7" s="594"/>
      <c r="DC7" s="594"/>
      <c r="DD7" s="561">
        <v>56364</v>
      </c>
      <c r="DE7" s="459"/>
      <c r="DF7" s="459"/>
      <c r="DG7" s="459"/>
      <c r="DH7" s="459"/>
      <c r="DI7" s="459"/>
      <c r="DJ7" s="459"/>
      <c r="DK7" s="459"/>
      <c r="DL7" s="459"/>
      <c r="DM7" s="459"/>
      <c r="DN7" s="459"/>
      <c r="DO7" s="459"/>
      <c r="DP7" s="558"/>
      <c r="DQ7" s="561">
        <v>1359380</v>
      </c>
      <c r="DR7" s="459"/>
      <c r="DS7" s="459"/>
      <c r="DT7" s="459"/>
      <c r="DU7" s="459"/>
      <c r="DV7" s="459"/>
      <c r="DW7" s="459"/>
      <c r="DX7" s="459"/>
      <c r="DY7" s="459"/>
      <c r="DZ7" s="459"/>
      <c r="EA7" s="459"/>
      <c r="EB7" s="459"/>
      <c r="EC7" s="606"/>
    </row>
    <row r="8" spans="2:143" ht="11.25" customHeight="1" x14ac:dyDescent="0.2">
      <c r="B8" s="554" t="s">
        <v>328</v>
      </c>
      <c r="C8" s="555"/>
      <c r="D8" s="555"/>
      <c r="E8" s="555"/>
      <c r="F8" s="555"/>
      <c r="G8" s="555"/>
      <c r="H8" s="555"/>
      <c r="I8" s="555"/>
      <c r="J8" s="555"/>
      <c r="K8" s="555"/>
      <c r="L8" s="555"/>
      <c r="M8" s="555"/>
      <c r="N8" s="555"/>
      <c r="O8" s="555"/>
      <c r="P8" s="555"/>
      <c r="Q8" s="556"/>
      <c r="R8" s="557">
        <v>37592</v>
      </c>
      <c r="S8" s="459"/>
      <c r="T8" s="459"/>
      <c r="U8" s="459"/>
      <c r="V8" s="459"/>
      <c r="W8" s="459"/>
      <c r="X8" s="459"/>
      <c r="Y8" s="558"/>
      <c r="Z8" s="594">
        <v>0.2</v>
      </c>
      <c r="AA8" s="594"/>
      <c r="AB8" s="594"/>
      <c r="AC8" s="594"/>
      <c r="AD8" s="595">
        <v>37592</v>
      </c>
      <c r="AE8" s="595"/>
      <c r="AF8" s="595"/>
      <c r="AG8" s="595"/>
      <c r="AH8" s="595"/>
      <c r="AI8" s="595"/>
      <c r="AJ8" s="595"/>
      <c r="AK8" s="595"/>
      <c r="AL8" s="559">
        <v>0.4</v>
      </c>
      <c r="AM8" s="325"/>
      <c r="AN8" s="325"/>
      <c r="AO8" s="596"/>
      <c r="AP8" s="554" t="s">
        <v>121</v>
      </c>
      <c r="AQ8" s="555"/>
      <c r="AR8" s="555"/>
      <c r="AS8" s="555"/>
      <c r="AT8" s="555"/>
      <c r="AU8" s="555"/>
      <c r="AV8" s="555"/>
      <c r="AW8" s="555"/>
      <c r="AX8" s="555"/>
      <c r="AY8" s="555"/>
      <c r="AZ8" s="555"/>
      <c r="BA8" s="555"/>
      <c r="BB8" s="555"/>
      <c r="BC8" s="555"/>
      <c r="BD8" s="555"/>
      <c r="BE8" s="555"/>
      <c r="BF8" s="556"/>
      <c r="BG8" s="557">
        <v>64536</v>
      </c>
      <c r="BH8" s="459"/>
      <c r="BI8" s="459"/>
      <c r="BJ8" s="459"/>
      <c r="BK8" s="459"/>
      <c r="BL8" s="459"/>
      <c r="BM8" s="459"/>
      <c r="BN8" s="558"/>
      <c r="BO8" s="594">
        <v>1.1000000000000001</v>
      </c>
      <c r="BP8" s="594"/>
      <c r="BQ8" s="594"/>
      <c r="BR8" s="594"/>
      <c r="BS8" s="561" t="s">
        <v>202</v>
      </c>
      <c r="BT8" s="459"/>
      <c r="BU8" s="459"/>
      <c r="BV8" s="459"/>
      <c r="BW8" s="459"/>
      <c r="BX8" s="459"/>
      <c r="BY8" s="459"/>
      <c r="BZ8" s="459"/>
      <c r="CA8" s="459"/>
      <c r="CB8" s="606"/>
      <c r="CD8" s="554" t="s">
        <v>331</v>
      </c>
      <c r="CE8" s="555"/>
      <c r="CF8" s="555"/>
      <c r="CG8" s="555"/>
      <c r="CH8" s="555"/>
      <c r="CI8" s="555"/>
      <c r="CJ8" s="555"/>
      <c r="CK8" s="555"/>
      <c r="CL8" s="555"/>
      <c r="CM8" s="555"/>
      <c r="CN8" s="555"/>
      <c r="CO8" s="555"/>
      <c r="CP8" s="555"/>
      <c r="CQ8" s="556"/>
      <c r="CR8" s="557">
        <v>4634616</v>
      </c>
      <c r="CS8" s="459"/>
      <c r="CT8" s="459"/>
      <c r="CU8" s="459"/>
      <c r="CV8" s="459"/>
      <c r="CW8" s="459"/>
      <c r="CX8" s="459"/>
      <c r="CY8" s="558"/>
      <c r="CZ8" s="594">
        <v>26.5</v>
      </c>
      <c r="DA8" s="594"/>
      <c r="DB8" s="594"/>
      <c r="DC8" s="594"/>
      <c r="DD8" s="561">
        <v>47823</v>
      </c>
      <c r="DE8" s="459"/>
      <c r="DF8" s="459"/>
      <c r="DG8" s="459"/>
      <c r="DH8" s="459"/>
      <c r="DI8" s="459"/>
      <c r="DJ8" s="459"/>
      <c r="DK8" s="459"/>
      <c r="DL8" s="459"/>
      <c r="DM8" s="459"/>
      <c r="DN8" s="459"/>
      <c r="DO8" s="459"/>
      <c r="DP8" s="558"/>
      <c r="DQ8" s="561">
        <v>2619308</v>
      </c>
      <c r="DR8" s="459"/>
      <c r="DS8" s="459"/>
      <c r="DT8" s="459"/>
      <c r="DU8" s="459"/>
      <c r="DV8" s="459"/>
      <c r="DW8" s="459"/>
      <c r="DX8" s="459"/>
      <c r="DY8" s="459"/>
      <c r="DZ8" s="459"/>
      <c r="EA8" s="459"/>
      <c r="EB8" s="459"/>
      <c r="EC8" s="606"/>
    </row>
    <row r="9" spans="2:143" ht="11.25" customHeight="1" x14ac:dyDescent="0.2">
      <c r="B9" s="554" t="s">
        <v>330</v>
      </c>
      <c r="C9" s="555"/>
      <c r="D9" s="555"/>
      <c r="E9" s="555"/>
      <c r="F9" s="555"/>
      <c r="G9" s="555"/>
      <c r="H9" s="555"/>
      <c r="I9" s="555"/>
      <c r="J9" s="555"/>
      <c r="K9" s="555"/>
      <c r="L9" s="555"/>
      <c r="M9" s="555"/>
      <c r="N9" s="555"/>
      <c r="O9" s="555"/>
      <c r="P9" s="555"/>
      <c r="Q9" s="556"/>
      <c r="R9" s="557">
        <v>41734</v>
      </c>
      <c r="S9" s="459"/>
      <c r="T9" s="459"/>
      <c r="U9" s="459"/>
      <c r="V9" s="459"/>
      <c r="W9" s="459"/>
      <c r="X9" s="459"/>
      <c r="Y9" s="558"/>
      <c r="Z9" s="594">
        <v>0.2</v>
      </c>
      <c r="AA9" s="594"/>
      <c r="AB9" s="594"/>
      <c r="AC9" s="594"/>
      <c r="AD9" s="595">
        <v>41734</v>
      </c>
      <c r="AE9" s="595"/>
      <c r="AF9" s="595"/>
      <c r="AG9" s="595"/>
      <c r="AH9" s="595"/>
      <c r="AI9" s="595"/>
      <c r="AJ9" s="595"/>
      <c r="AK9" s="595"/>
      <c r="AL9" s="559">
        <v>0.5</v>
      </c>
      <c r="AM9" s="325"/>
      <c r="AN9" s="325"/>
      <c r="AO9" s="596"/>
      <c r="AP9" s="554" t="s">
        <v>332</v>
      </c>
      <c r="AQ9" s="555"/>
      <c r="AR9" s="555"/>
      <c r="AS9" s="555"/>
      <c r="AT9" s="555"/>
      <c r="AU9" s="555"/>
      <c r="AV9" s="555"/>
      <c r="AW9" s="555"/>
      <c r="AX9" s="555"/>
      <c r="AY9" s="555"/>
      <c r="AZ9" s="555"/>
      <c r="BA9" s="555"/>
      <c r="BB9" s="555"/>
      <c r="BC9" s="555"/>
      <c r="BD9" s="555"/>
      <c r="BE9" s="555"/>
      <c r="BF9" s="556"/>
      <c r="BG9" s="557">
        <v>2311607</v>
      </c>
      <c r="BH9" s="459"/>
      <c r="BI9" s="459"/>
      <c r="BJ9" s="459"/>
      <c r="BK9" s="459"/>
      <c r="BL9" s="459"/>
      <c r="BM9" s="459"/>
      <c r="BN9" s="558"/>
      <c r="BO9" s="594">
        <v>38.5</v>
      </c>
      <c r="BP9" s="594"/>
      <c r="BQ9" s="594"/>
      <c r="BR9" s="594"/>
      <c r="BS9" s="561" t="s">
        <v>202</v>
      </c>
      <c r="BT9" s="459"/>
      <c r="BU9" s="459"/>
      <c r="BV9" s="459"/>
      <c r="BW9" s="459"/>
      <c r="BX9" s="459"/>
      <c r="BY9" s="459"/>
      <c r="BZ9" s="459"/>
      <c r="CA9" s="459"/>
      <c r="CB9" s="606"/>
      <c r="CD9" s="554" t="s">
        <v>335</v>
      </c>
      <c r="CE9" s="555"/>
      <c r="CF9" s="555"/>
      <c r="CG9" s="555"/>
      <c r="CH9" s="555"/>
      <c r="CI9" s="555"/>
      <c r="CJ9" s="555"/>
      <c r="CK9" s="555"/>
      <c r="CL9" s="555"/>
      <c r="CM9" s="555"/>
      <c r="CN9" s="555"/>
      <c r="CO9" s="555"/>
      <c r="CP9" s="555"/>
      <c r="CQ9" s="556"/>
      <c r="CR9" s="557">
        <v>889318</v>
      </c>
      <c r="CS9" s="459"/>
      <c r="CT9" s="459"/>
      <c r="CU9" s="459"/>
      <c r="CV9" s="459"/>
      <c r="CW9" s="459"/>
      <c r="CX9" s="459"/>
      <c r="CY9" s="558"/>
      <c r="CZ9" s="594">
        <v>5.0999999999999996</v>
      </c>
      <c r="DA9" s="594"/>
      <c r="DB9" s="594"/>
      <c r="DC9" s="594"/>
      <c r="DD9" s="561">
        <v>75797</v>
      </c>
      <c r="DE9" s="459"/>
      <c r="DF9" s="459"/>
      <c r="DG9" s="459"/>
      <c r="DH9" s="459"/>
      <c r="DI9" s="459"/>
      <c r="DJ9" s="459"/>
      <c r="DK9" s="459"/>
      <c r="DL9" s="459"/>
      <c r="DM9" s="459"/>
      <c r="DN9" s="459"/>
      <c r="DO9" s="459"/>
      <c r="DP9" s="558"/>
      <c r="DQ9" s="561">
        <v>738200</v>
      </c>
      <c r="DR9" s="459"/>
      <c r="DS9" s="459"/>
      <c r="DT9" s="459"/>
      <c r="DU9" s="459"/>
      <c r="DV9" s="459"/>
      <c r="DW9" s="459"/>
      <c r="DX9" s="459"/>
      <c r="DY9" s="459"/>
      <c r="DZ9" s="459"/>
      <c r="EA9" s="459"/>
      <c r="EB9" s="459"/>
      <c r="EC9" s="606"/>
    </row>
    <row r="10" spans="2:143" ht="11.25" customHeight="1" x14ac:dyDescent="0.2">
      <c r="B10" s="554" t="s">
        <v>128</v>
      </c>
      <c r="C10" s="555"/>
      <c r="D10" s="555"/>
      <c r="E10" s="555"/>
      <c r="F10" s="555"/>
      <c r="G10" s="555"/>
      <c r="H10" s="555"/>
      <c r="I10" s="555"/>
      <c r="J10" s="555"/>
      <c r="K10" s="555"/>
      <c r="L10" s="555"/>
      <c r="M10" s="555"/>
      <c r="N10" s="555"/>
      <c r="O10" s="555"/>
      <c r="P10" s="555"/>
      <c r="Q10" s="556"/>
      <c r="R10" s="557" t="s">
        <v>202</v>
      </c>
      <c r="S10" s="459"/>
      <c r="T10" s="459"/>
      <c r="U10" s="459"/>
      <c r="V10" s="459"/>
      <c r="W10" s="459"/>
      <c r="X10" s="459"/>
      <c r="Y10" s="558"/>
      <c r="Z10" s="594" t="s">
        <v>202</v>
      </c>
      <c r="AA10" s="594"/>
      <c r="AB10" s="594"/>
      <c r="AC10" s="594"/>
      <c r="AD10" s="595" t="s">
        <v>202</v>
      </c>
      <c r="AE10" s="595"/>
      <c r="AF10" s="595"/>
      <c r="AG10" s="595"/>
      <c r="AH10" s="595"/>
      <c r="AI10" s="595"/>
      <c r="AJ10" s="595"/>
      <c r="AK10" s="595"/>
      <c r="AL10" s="559" t="s">
        <v>202</v>
      </c>
      <c r="AM10" s="325"/>
      <c r="AN10" s="325"/>
      <c r="AO10" s="596"/>
      <c r="AP10" s="554" t="s">
        <v>194</v>
      </c>
      <c r="AQ10" s="555"/>
      <c r="AR10" s="555"/>
      <c r="AS10" s="555"/>
      <c r="AT10" s="555"/>
      <c r="AU10" s="555"/>
      <c r="AV10" s="555"/>
      <c r="AW10" s="555"/>
      <c r="AX10" s="555"/>
      <c r="AY10" s="555"/>
      <c r="AZ10" s="555"/>
      <c r="BA10" s="555"/>
      <c r="BB10" s="555"/>
      <c r="BC10" s="555"/>
      <c r="BD10" s="555"/>
      <c r="BE10" s="555"/>
      <c r="BF10" s="556"/>
      <c r="BG10" s="557">
        <v>132889</v>
      </c>
      <c r="BH10" s="459"/>
      <c r="BI10" s="459"/>
      <c r="BJ10" s="459"/>
      <c r="BK10" s="459"/>
      <c r="BL10" s="459"/>
      <c r="BM10" s="459"/>
      <c r="BN10" s="558"/>
      <c r="BO10" s="594">
        <v>2.2000000000000002</v>
      </c>
      <c r="BP10" s="594"/>
      <c r="BQ10" s="594"/>
      <c r="BR10" s="594"/>
      <c r="BS10" s="561">
        <v>22629</v>
      </c>
      <c r="BT10" s="459"/>
      <c r="BU10" s="459"/>
      <c r="BV10" s="459"/>
      <c r="BW10" s="459"/>
      <c r="BX10" s="459"/>
      <c r="BY10" s="459"/>
      <c r="BZ10" s="459"/>
      <c r="CA10" s="459"/>
      <c r="CB10" s="606"/>
      <c r="CD10" s="554" t="s">
        <v>43</v>
      </c>
      <c r="CE10" s="555"/>
      <c r="CF10" s="555"/>
      <c r="CG10" s="555"/>
      <c r="CH10" s="555"/>
      <c r="CI10" s="555"/>
      <c r="CJ10" s="555"/>
      <c r="CK10" s="555"/>
      <c r="CL10" s="555"/>
      <c r="CM10" s="555"/>
      <c r="CN10" s="555"/>
      <c r="CO10" s="555"/>
      <c r="CP10" s="555"/>
      <c r="CQ10" s="556"/>
      <c r="CR10" s="557" t="s">
        <v>202</v>
      </c>
      <c r="CS10" s="459"/>
      <c r="CT10" s="459"/>
      <c r="CU10" s="459"/>
      <c r="CV10" s="459"/>
      <c r="CW10" s="459"/>
      <c r="CX10" s="459"/>
      <c r="CY10" s="558"/>
      <c r="CZ10" s="594" t="s">
        <v>202</v>
      </c>
      <c r="DA10" s="594"/>
      <c r="DB10" s="594"/>
      <c r="DC10" s="594"/>
      <c r="DD10" s="561" t="s">
        <v>202</v>
      </c>
      <c r="DE10" s="459"/>
      <c r="DF10" s="459"/>
      <c r="DG10" s="459"/>
      <c r="DH10" s="459"/>
      <c r="DI10" s="459"/>
      <c r="DJ10" s="459"/>
      <c r="DK10" s="459"/>
      <c r="DL10" s="459"/>
      <c r="DM10" s="459"/>
      <c r="DN10" s="459"/>
      <c r="DO10" s="459"/>
      <c r="DP10" s="558"/>
      <c r="DQ10" s="561" t="s">
        <v>202</v>
      </c>
      <c r="DR10" s="459"/>
      <c r="DS10" s="459"/>
      <c r="DT10" s="459"/>
      <c r="DU10" s="459"/>
      <c r="DV10" s="459"/>
      <c r="DW10" s="459"/>
      <c r="DX10" s="459"/>
      <c r="DY10" s="459"/>
      <c r="DZ10" s="459"/>
      <c r="EA10" s="459"/>
      <c r="EB10" s="459"/>
      <c r="EC10" s="606"/>
    </row>
    <row r="11" spans="2:143" ht="11.25" customHeight="1" x14ac:dyDescent="0.2">
      <c r="B11" s="554" t="s">
        <v>101</v>
      </c>
      <c r="C11" s="555"/>
      <c r="D11" s="555"/>
      <c r="E11" s="555"/>
      <c r="F11" s="555"/>
      <c r="G11" s="555"/>
      <c r="H11" s="555"/>
      <c r="I11" s="555"/>
      <c r="J11" s="555"/>
      <c r="K11" s="555"/>
      <c r="L11" s="555"/>
      <c r="M11" s="555"/>
      <c r="N11" s="555"/>
      <c r="O11" s="555"/>
      <c r="P11" s="555"/>
      <c r="Q11" s="556"/>
      <c r="R11" s="557">
        <v>696276</v>
      </c>
      <c r="S11" s="459"/>
      <c r="T11" s="459"/>
      <c r="U11" s="459"/>
      <c r="V11" s="459"/>
      <c r="W11" s="459"/>
      <c r="X11" s="459"/>
      <c r="Y11" s="558"/>
      <c r="Z11" s="559">
        <v>3.9</v>
      </c>
      <c r="AA11" s="325"/>
      <c r="AB11" s="325"/>
      <c r="AC11" s="560"/>
      <c r="AD11" s="561">
        <v>696276</v>
      </c>
      <c r="AE11" s="459"/>
      <c r="AF11" s="459"/>
      <c r="AG11" s="459"/>
      <c r="AH11" s="459"/>
      <c r="AI11" s="459"/>
      <c r="AJ11" s="459"/>
      <c r="AK11" s="558"/>
      <c r="AL11" s="559">
        <v>8.3000000000000007</v>
      </c>
      <c r="AM11" s="325"/>
      <c r="AN11" s="325"/>
      <c r="AO11" s="596"/>
      <c r="AP11" s="554" t="s">
        <v>338</v>
      </c>
      <c r="AQ11" s="555"/>
      <c r="AR11" s="555"/>
      <c r="AS11" s="555"/>
      <c r="AT11" s="555"/>
      <c r="AU11" s="555"/>
      <c r="AV11" s="555"/>
      <c r="AW11" s="555"/>
      <c r="AX11" s="555"/>
      <c r="AY11" s="555"/>
      <c r="AZ11" s="555"/>
      <c r="BA11" s="555"/>
      <c r="BB11" s="555"/>
      <c r="BC11" s="555"/>
      <c r="BD11" s="555"/>
      <c r="BE11" s="555"/>
      <c r="BF11" s="556"/>
      <c r="BG11" s="557">
        <v>281697</v>
      </c>
      <c r="BH11" s="459"/>
      <c r="BI11" s="459"/>
      <c r="BJ11" s="459"/>
      <c r="BK11" s="459"/>
      <c r="BL11" s="459"/>
      <c r="BM11" s="459"/>
      <c r="BN11" s="558"/>
      <c r="BO11" s="594">
        <v>4.7</v>
      </c>
      <c r="BP11" s="594"/>
      <c r="BQ11" s="594"/>
      <c r="BR11" s="594"/>
      <c r="BS11" s="561">
        <v>72641</v>
      </c>
      <c r="BT11" s="459"/>
      <c r="BU11" s="459"/>
      <c r="BV11" s="459"/>
      <c r="BW11" s="459"/>
      <c r="BX11" s="459"/>
      <c r="BY11" s="459"/>
      <c r="BZ11" s="459"/>
      <c r="CA11" s="459"/>
      <c r="CB11" s="606"/>
      <c r="CD11" s="554" t="s">
        <v>341</v>
      </c>
      <c r="CE11" s="555"/>
      <c r="CF11" s="555"/>
      <c r="CG11" s="555"/>
      <c r="CH11" s="555"/>
      <c r="CI11" s="555"/>
      <c r="CJ11" s="555"/>
      <c r="CK11" s="555"/>
      <c r="CL11" s="555"/>
      <c r="CM11" s="555"/>
      <c r="CN11" s="555"/>
      <c r="CO11" s="555"/>
      <c r="CP11" s="555"/>
      <c r="CQ11" s="556"/>
      <c r="CR11" s="557">
        <v>113731</v>
      </c>
      <c r="CS11" s="459"/>
      <c r="CT11" s="459"/>
      <c r="CU11" s="459"/>
      <c r="CV11" s="459"/>
      <c r="CW11" s="459"/>
      <c r="CX11" s="459"/>
      <c r="CY11" s="558"/>
      <c r="CZ11" s="594">
        <v>0.7</v>
      </c>
      <c r="DA11" s="594"/>
      <c r="DB11" s="594"/>
      <c r="DC11" s="594"/>
      <c r="DD11" s="561">
        <v>8118</v>
      </c>
      <c r="DE11" s="459"/>
      <c r="DF11" s="459"/>
      <c r="DG11" s="459"/>
      <c r="DH11" s="459"/>
      <c r="DI11" s="459"/>
      <c r="DJ11" s="459"/>
      <c r="DK11" s="459"/>
      <c r="DL11" s="459"/>
      <c r="DM11" s="459"/>
      <c r="DN11" s="459"/>
      <c r="DO11" s="459"/>
      <c r="DP11" s="558"/>
      <c r="DQ11" s="561">
        <v>93107</v>
      </c>
      <c r="DR11" s="459"/>
      <c r="DS11" s="459"/>
      <c r="DT11" s="459"/>
      <c r="DU11" s="459"/>
      <c r="DV11" s="459"/>
      <c r="DW11" s="459"/>
      <c r="DX11" s="459"/>
      <c r="DY11" s="459"/>
      <c r="DZ11" s="459"/>
      <c r="EA11" s="459"/>
      <c r="EB11" s="459"/>
      <c r="EC11" s="606"/>
    </row>
    <row r="12" spans="2:143" ht="11.25" customHeight="1" x14ac:dyDescent="0.2">
      <c r="B12" s="554" t="s">
        <v>145</v>
      </c>
      <c r="C12" s="555"/>
      <c r="D12" s="555"/>
      <c r="E12" s="555"/>
      <c r="F12" s="555"/>
      <c r="G12" s="555"/>
      <c r="H12" s="555"/>
      <c r="I12" s="555"/>
      <c r="J12" s="555"/>
      <c r="K12" s="555"/>
      <c r="L12" s="555"/>
      <c r="M12" s="555"/>
      <c r="N12" s="555"/>
      <c r="O12" s="555"/>
      <c r="P12" s="555"/>
      <c r="Q12" s="556"/>
      <c r="R12" s="557" t="s">
        <v>202</v>
      </c>
      <c r="S12" s="459"/>
      <c r="T12" s="459"/>
      <c r="U12" s="459"/>
      <c r="V12" s="459"/>
      <c r="W12" s="459"/>
      <c r="X12" s="459"/>
      <c r="Y12" s="558"/>
      <c r="Z12" s="594" t="s">
        <v>202</v>
      </c>
      <c r="AA12" s="594"/>
      <c r="AB12" s="594"/>
      <c r="AC12" s="594"/>
      <c r="AD12" s="595" t="s">
        <v>202</v>
      </c>
      <c r="AE12" s="595"/>
      <c r="AF12" s="595"/>
      <c r="AG12" s="595"/>
      <c r="AH12" s="595"/>
      <c r="AI12" s="595"/>
      <c r="AJ12" s="595"/>
      <c r="AK12" s="595"/>
      <c r="AL12" s="559" t="s">
        <v>202</v>
      </c>
      <c r="AM12" s="325"/>
      <c r="AN12" s="325"/>
      <c r="AO12" s="596"/>
      <c r="AP12" s="554" t="s">
        <v>342</v>
      </c>
      <c r="AQ12" s="555"/>
      <c r="AR12" s="555"/>
      <c r="AS12" s="555"/>
      <c r="AT12" s="555"/>
      <c r="AU12" s="555"/>
      <c r="AV12" s="555"/>
      <c r="AW12" s="555"/>
      <c r="AX12" s="555"/>
      <c r="AY12" s="555"/>
      <c r="AZ12" s="555"/>
      <c r="BA12" s="555"/>
      <c r="BB12" s="555"/>
      <c r="BC12" s="555"/>
      <c r="BD12" s="555"/>
      <c r="BE12" s="555"/>
      <c r="BF12" s="556"/>
      <c r="BG12" s="557">
        <v>2634543</v>
      </c>
      <c r="BH12" s="459"/>
      <c r="BI12" s="459"/>
      <c r="BJ12" s="459"/>
      <c r="BK12" s="459"/>
      <c r="BL12" s="459"/>
      <c r="BM12" s="459"/>
      <c r="BN12" s="558"/>
      <c r="BO12" s="594">
        <v>43.9</v>
      </c>
      <c r="BP12" s="594"/>
      <c r="BQ12" s="594"/>
      <c r="BR12" s="594"/>
      <c r="BS12" s="561" t="s">
        <v>202</v>
      </c>
      <c r="BT12" s="459"/>
      <c r="BU12" s="459"/>
      <c r="BV12" s="459"/>
      <c r="BW12" s="459"/>
      <c r="BX12" s="459"/>
      <c r="BY12" s="459"/>
      <c r="BZ12" s="459"/>
      <c r="CA12" s="459"/>
      <c r="CB12" s="606"/>
      <c r="CD12" s="554" t="s">
        <v>87</v>
      </c>
      <c r="CE12" s="555"/>
      <c r="CF12" s="555"/>
      <c r="CG12" s="555"/>
      <c r="CH12" s="555"/>
      <c r="CI12" s="555"/>
      <c r="CJ12" s="555"/>
      <c r="CK12" s="555"/>
      <c r="CL12" s="555"/>
      <c r="CM12" s="555"/>
      <c r="CN12" s="555"/>
      <c r="CO12" s="555"/>
      <c r="CP12" s="555"/>
      <c r="CQ12" s="556"/>
      <c r="CR12" s="557">
        <v>232882</v>
      </c>
      <c r="CS12" s="459"/>
      <c r="CT12" s="459"/>
      <c r="CU12" s="459"/>
      <c r="CV12" s="459"/>
      <c r="CW12" s="459"/>
      <c r="CX12" s="459"/>
      <c r="CY12" s="558"/>
      <c r="CZ12" s="594">
        <v>1.3</v>
      </c>
      <c r="DA12" s="594"/>
      <c r="DB12" s="594"/>
      <c r="DC12" s="594"/>
      <c r="DD12" s="561" t="s">
        <v>202</v>
      </c>
      <c r="DE12" s="459"/>
      <c r="DF12" s="459"/>
      <c r="DG12" s="459"/>
      <c r="DH12" s="459"/>
      <c r="DI12" s="459"/>
      <c r="DJ12" s="459"/>
      <c r="DK12" s="459"/>
      <c r="DL12" s="459"/>
      <c r="DM12" s="459"/>
      <c r="DN12" s="459"/>
      <c r="DO12" s="459"/>
      <c r="DP12" s="558"/>
      <c r="DQ12" s="561">
        <v>129077</v>
      </c>
      <c r="DR12" s="459"/>
      <c r="DS12" s="459"/>
      <c r="DT12" s="459"/>
      <c r="DU12" s="459"/>
      <c r="DV12" s="459"/>
      <c r="DW12" s="459"/>
      <c r="DX12" s="459"/>
      <c r="DY12" s="459"/>
      <c r="DZ12" s="459"/>
      <c r="EA12" s="459"/>
      <c r="EB12" s="459"/>
      <c r="EC12" s="606"/>
    </row>
    <row r="13" spans="2:143" ht="11.25" customHeight="1" x14ac:dyDescent="0.2">
      <c r="B13" s="554" t="s">
        <v>343</v>
      </c>
      <c r="C13" s="555"/>
      <c r="D13" s="555"/>
      <c r="E13" s="555"/>
      <c r="F13" s="555"/>
      <c r="G13" s="555"/>
      <c r="H13" s="555"/>
      <c r="I13" s="555"/>
      <c r="J13" s="555"/>
      <c r="K13" s="555"/>
      <c r="L13" s="555"/>
      <c r="M13" s="555"/>
      <c r="N13" s="555"/>
      <c r="O13" s="555"/>
      <c r="P13" s="555"/>
      <c r="Q13" s="556"/>
      <c r="R13" s="557" t="s">
        <v>202</v>
      </c>
      <c r="S13" s="459"/>
      <c r="T13" s="459"/>
      <c r="U13" s="459"/>
      <c r="V13" s="459"/>
      <c r="W13" s="459"/>
      <c r="X13" s="459"/>
      <c r="Y13" s="558"/>
      <c r="Z13" s="594" t="s">
        <v>202</v>
      </c>
      <c r="AA13" s="594"/>
      <c r="AB13" s="594"/>
      <c r="AC13" s="594"/>
      <c r="AD13" s="595" t="s">
        <v>202</v>
      </c>
      <c r="AE13" s="595"/>
      <c r="AF13" s="595"/>
      <c r="AG13" s="595"/>
      <c r="AH13" s="595"/>
      <c r="AI13" s="595"/>
      <c r="AJ13" s="595"/>
      <c r="AK13" s="595"/>
      <c r="AL13" s="559" t="s">
        <v>202</v>
      </c>
      <c r="AM13" s="325"/>
      <c r="AN13" s="325"/>
      <c r="AO13" s="596"/>
      <c r="AP13" s="554" t="s">
        <v>345</v>
      </c>
      <c r="AQ13" s="555"/>
      <c r="AR13" s="555"/>
      <c r="AS13" s="555"/>
      <c r="AT13" s="555"/>
      <c r="AU13" s="555"/>
      <c r="AV13" s="555"/>
      <c r="AW13" s="555"/>
      <c r="AX13" s="555"/>
      <c r="AY13" s="555"/>
      <c r="AZ13" s="555"/>
      <c r="BA13" s="555"/>
      <c r="BB13" s="555"/>
      <c r="BC13" s="555"/>
      <c r="BD13" s="555"/>
      <c r="BE13" s="555"/>
      <c r="BF13" s="556"/>
      <c r="BG13" s="557">
        <v>2626843</v>
      </c>
      <c r="BH13" s="459"/>
      <c r="BI13" s="459"/>
      <c r="BJ13" s="459"/>
      <c r="BK13" s="459"/>
      <c r="BL13" s="459"/>
      <c r="BM13" s="459"/>
      <c r="BN13" s="558"/>
      <c r="BO13" s="594">
        <v>43.8</v>
      </c>
      <c r="BP13" s="594"/>
      <c r="BQ13" s="594"/>
      <c r="BR13" s="594"/>
      <c r="BS13" s="561" t="s">
        <v>202</v>
      </c>
      <c r="BT13" s="459"/>
      <c r="BU13" s="459"/>
      <c r="BV13" s="459"/>
      <c r="BW13" s="459"/>
      <c r="BX13" s="459"/>
      <c r="BY13" s="459"/>
      <c r="BZ13" s="459"/>
      <c r="CA13" s="459"/>
      <c r="CB13" s="606"/>
      <c r="CD13" s="554" t="s">
        <v>346</v>
      </c>
      <c r="CE13" s="555"/>
      <c r="CF13" s="555"/>
      <c r="CG13" s="555"/>
      <c r="CH13" s="555"/>
      <c r="CI13" s="555"/>
      <c r="CJ13" s="555"/>
      <c r="CK13" s="555"/>
      <c r="CL13" s="555"/>
      <c r="CM13" s="555"/>
      <c r="CN13" s="555"/>
      <c r="CO13" s="555"/>
      <c r="CP13" s="555"/>
      <c r="CQ13" s="556"/>
      <c r="CR13" s="557">
        <v>1906941</v>
      </c>
      <c r="CS13" s="459"/>
      <c r="CT13" s="459"/>
      <c r="CU13" s="459"/>
      <c r="CV13" s="459"/>
      <c r="CW13" s="459"/>
      <c r="CX13" s="459"/>
      <c r="CY13" s="558"/>
      <c r="CZ13" s="594">
        <v>10.9</v>
      </c>
      <c r="DA13" s="594"/>
      <c r="DB13" s="594"/>
      <c r="DC13" s="594"/>
      <c r="DD13" s="561">
        <v>594872</v>
      </c>
      <c r="DE13" s="459"/>
      <c r="DF13" s="459"/>
      <c r="DG13" s="459"/>
      <c r="DH13" s="459"/>
      <c r="DI13" s="459"/>
      <c r="DJ13" s="459"/>
      <c r="DK13" s="459"/>
      <c r="DL13" s="459"/>
      <c r="DM13" s="459"/>
      <c r="DN13" s="459"/>
      <c r="DO13" s="459"/>
      <c r="DP13" s="558"/>
      <c r="DQ13" s="561">
        <v>1398141</v>
      </c>
      <c r="DR13" s="459"/>
      <c r="DS13" s="459"/>
      <c r="DT13" s="459"/>
      <c r="DU13" s="459"/>
      <c r="DV13" s="459"/>
      <c r="DW13" s="459"/>
      <c r="DX13" s="459"/>
      <c r="DY13" s="459"/>
      <c r="DZ13" s="459"/>
      <c r="EA13" s="459"/>
      <c r="EB13" s="459"/>
      <c r="EC13" s="606"/>
    </row>
    <row r="14" spans="2:143" ht="11.25" customHeight="1" x14ac:dyDescent="0.2">
      <c r="B14" s="554" t="s">
        <v>348</v>
      </c>
      <c r="C14" s="555"/>
      <c r="D14" s="555"/>
      <c r="E14" s="555"/>
      <c r="F14" s="555"/>
      <c r="G14" s="555"/>
      <c r="H14" s="555"/>
      <c r="I14" s="555"/>
      <c r="J14" s="555"/>
      <c r="K14" s="555"/>
      <c r="L14" s="555"/>
      <c r="M14" s="555"/>
      <c r="N14" s="555"/>
      <c r="O14" s="555"/>
      <c r="P14" s="555"/>
      <c r="Q14" s="556"/>
      <c r="R14" s="557">
        <v>125</v>
      </c>
      <c r="S14" s="459"/>
      <c r="T14" s="459"/>
      <c r="U14" s="459"/>
      <c r="V14" s="459"/>
      <c r="W14" s="459"/>
      <c r="X14" s="459"/>
      <c r="Y14" s="558"/>
      <c r="Z14" s="594">
        <v>0</v>
      </c>
      <c r="AA14" s="594"/>
      <c r="AB14" s="594"/>
      <c r="AC14" s="594"/>
      <c r="AD14" s="595">
        <v>125</v>
      </c>
      <c r="AE14" s="595"/>
      <c r="AF14" s="595"/>
      <c r="AG14" s="595"/>
      <c r="AH14" s="595"/>
      <c r="AI14" s="595"/>
      <c r="AJ14" s="595"/>
      <c r="AK14" s="595"/>
      <c r="AL14" s="559">
        <v>0</v>
      </c>
      <c r="AM14" s="325"/>
      <c r="AN14" s="325"/>
      <c r="AO14" s="596"/>
      <c r="AP14" s="554" t="s">
        <v>221</v>
      </c>
      <c r="AQ14" s="555"/>
      <c r="AR14" s="555"/>
      <c r="AS14" s="555"/>
      <c r="AT14" s="555"/>
      <c r="AU14" s="555"/>
      <c r="AV14" s="555"/>
      <c r="AW14" s="555"/>
      <c r="AX14" s="555"/>
      <c r="AY14" s="555"/>
      <c r="AZ14" s="555"/>
      <c r="BA14" s="555"/>
      <c r="BB14" s="555"/>
      <c r="BC14" s="555"/>
      <c r="BD14" s="555"/>
      <c r="BE14" s="555"/>
      <c r="BF14" s="556"/>
      <c r="BG14" s="557">
        <v>74201</v>
      </c>
      <c r="BH14" s="459"/>
      <c r="BI14" s="459"/>
      <c r="BJ14" s="459"/>
      <c r="BK14" s="459"/>
      <c r="BL14" s="459"/>
      <c r="BM14" s="459"/>
      <c r="BN14" s="558"/>
      <c r="BO14" s="594">
        <v>1.2</v>
      </c>
      <c r="BP14" s="594"/>
      <c r="BQ14" s="594"/>
      <c r="BR14" s="594"/>
      <c r="BS14" s="561" t="s">
        <v>202</v>
      </c>
      <c r="BT14" s="459"/>
      <c r="BU14" s="459"/>
      <c r="BV14" s="459"/>
      <c r="BW14" s="459"/>
      <c r="BX14" s="459"/>
      <c r="BY14" s="459"/>
      <c r="BZ14" s="459"/>
      <c r="CA14" s="459"/>
      <c r="CB14" s="606"/>
      <c r="CD14" s="554" t="s">
        <v>349</v>
      </c>
      <c r="CE14" s="555"/>
      <c r="CF14" s="555"/>
      <c r="CG14" s="555"/>
      <c r="CH14" s="555"/>
      <c r="CI14" s="555"/>
      <c r="CJ14" s="555"/>
      <c r="CK14" s="555"/>
      <c r="CL14" s="555"/>
      <c r="CM14" s="555"/>
      <c r="CN14" s="555"/>
      <c r="CO14" s="555"/>
      <c r="CP14" s="555"/>
      <c r="CQ14" s="556"/>
      <c r="CR14" s="557">
        <v>632168</v>
      </c>
      <c r="CS14" s="459"/>
      <c r="CT14" s="459"/>
      <c r="CU14" s="459"/>
      <c r="CV14" s="459"/>
      <c r="CW14" s="459"/>
      <c r="CX14" s="459"/>
      <c r="CY14" s="558"/>
      <c r="CZ14" s="594">
        <v>3.6</v>
      </c>
      <c r="DA14" s="594"/>
      <c r="DB14" s="594"/>
      <c r="DC14" s="594"/>
      <c r="DD14" s="561">
        <v>75051</v>
      </c>
      <c r="DE14" s="459"/>
      <c r="DF14" s="459"/>
      <c r="DG14" s="459"/>
      <c r="DH14" s="459"/>
      <c r="DI14" s="459"/>
      <c r="DJ14" s="459"/>
      <c r="DK14" s="459"/>
      <c r="DL14" s="459"/>
      <c r="DM14" s="459"/>
      <c r="DN14" s="459"/>
      <c r="DO14" s="459"/>
      <c r="DP14" s="558"/>
      <c r="DQ14" s="561">
        <v>513899</v>
      </c>
      <c r="DR14" s="459"/>
      <c r="DS14" s="459"/>
      <c r="DT14" s="459"/>
      <c r="DU14" s="459"/>
      <c r="DV14" s="459"/>
      <c r="DW14" s="459"/>
      <c r="DX14" s="459"/>
      <c r="DY14" s="459"/>
      <c r="DZ14" s="459"/>
      <c r="EA14" s="459"/>
      <c r="EB14" s="459"/>
      <c r="EC14" s="606"/>
    </row>
    <row r="15" spans="2:143" ht="11.25" customHeight="1" x14ac:dyDescent="0.2">
      <c r="B15" s="554" t="s">
        <v>316</v>
      </c>
      <c r="C15" s="555"/>
      <c r="D15" s="555"/>
      <c r="E15" s="555"/>
      <c r="F15" s="555"/>
      <c r="G15" s="555"/>
      <c r="H15" s="555"/>
      <c r="I15" s="555"/>
      <c r="J15" s="555"/>
      <c r="K15" s="555"/>
      <c r="L15" s="555"/>
      <c r="M15" s="555"/>
      <c r="N15" s="555"/>
      <c r="O15" s="555"/>
      <c r="P15" s="555"/>
      <c r="Q15" s="556"/>
      <c r="R15" s="557" t="s">
        <v>202</v>
      </c>
      <c r="S15" s="459"/>
      <c r="T15" s="459"/>
      <c r="U15" s="459"/>
      <c r="V15" s="459"/>
      <c r="W15" s="459"/>
      <c r="X15" s="459"/>
      <c r="Y15" s="558"/>
      <c r="Z15" s="594" t="s">
        <v>202</v>
      </c>
      <c r="AA15" s="594"/>
      <c r="AB15" s="594"/>
      <c r="AC15" s="594"/>
      <c r="AD15" s="595" t="s">
        <v>202</v>
      </c>
      <c r="AE15" s="595"/>
      <c r="AF15" s="595"/>
      <c r="AG15" s="595"/>
      <c r="AH15" s="595"/>
      <c r="AI15" s="595"/>
      <c r="AJ15" s="595"/>
      <c r="AK15" s="595"/>
      <c r="AL15" s="559" t="s">
        <v>202</v>
      </c>
      <c r="AM15" s="325"/>
      <c r="AN15" s="325"/>
      <c r="AO15" s="596"/>
      <c r="AP15" s="554" t="s">
        <v>350</v>
      </c>
      <c r="AQ15" s="555"/>
      <c r="AR15" s="555"/>
      <c r="AS15" s="555"/>
      <c r="AT15" s="555"/>
      <c r="AU15" s="555"/>
      <c r="AV15" s="555"/>
      <c r="AW15" s="555"/>
      <c r="AX15" s="555"/>
      <c r="AY15" s="555"/>
      <c r="AZ15" s="555"/>
      <c r="BA15" s="555"/>
      <c r="BB15" s="555"/>
      <c r="BC15" s="555"/>
      <c r="BD15" s="555"/>
      <c r="BE15" s="555"/>
      <c r="BF15" s="556"/>
      <c r="BG15" s="557">
        <v>104146</v>
      </c>
      <c r="BH15" s="459"/>
      <c r="BI15" s="459"/>
      <c r="BJ15" s="459"/>
      <c r="BK15" s="459"/>
      <c r="BL15" s="459"/>
      <c r="BM15" s="459"/>
      <c r="BN15" s="558"/>
      <c r="BO15" s="594">
        <v>1.7</v>
      </c>
      <c r="BP15" s="594"/>
      <c r="BQ15" s="594"/>
      <c r="BR15" s="594"/>
      <c r="BS15" s="561" t="s">
        <v>202</v>
      </c>
      <c r="BT15" s="459"/>
      <c r="BU15" s="459"/>
      <c r="BV15" s="459"/>
      <c r="BW15" s="459"/>
      <c r="BX15" s="459"/>
      <c r="BY15" s="459"/>
      <c r="BZ15" s="459"/>
      <c r="CA15" s="459"/>
      <c r="CB15" s="606"/>
      <c r="CD15" s="554" t="s">
        <v>351</v>
      </c>
      <c r="CE15" s="555"/>
      <c r="CF15" s="555"/>
      <c r="CG15" s="555"/>
      <c r="CH15" s="555"/>
      <c r="CI15" s="555"/>
      <c r="CJ15" s="555"/>
      <c r="CK15" s="555"/>
      <c r="CL15" s="555"/>
      <c r="CM15" s="555"/>
      <c r="CN15" s="555"/>
      <c r="CO15" s="555"/>
      <c r="CP15" s="555"/>
      <c r="CQ15" s="556"/>
      <c r="CR15" s="557">
        <v>1612391</v>
      </c>
      <c r="CS15" s="459"/>
      <c r="CT15" s="459"/>
      <c r="CU15" s="459"/>
      <c r="CV15" s="459"/>
      <c r="CW15" s="459"/>
      <c r="CX15" s="459"/>
      <c r="CY15" s="558"/>
      <c r="CZ15" s="594">
        <v>9.1999999999999993</v>
      </c>
      <c r="DA15" s="594"/>
      <c r="DB15" s="594"/>
      <c r="DC15" s="594"/>
      <c r="DD15" s="561">
        <v>469617</v>
      </c>
      <c r="DE15" s="459"/>
      <c r="DF15" s="459"/>
      <c r="DG15" s="459"/>
      <c r="DH15" s="459"/>
      <c r="DI15" s="459"/>
      <c r="DJ15" s="459"/>
      <c r="DK15" s="459"/>
      <c r="DL15" s="459"/>
      <c r="DM15" s="459"/>
      <c r="DN15" s="459"/>
      <c r="DO15" s="459"/>
      <c r="DP15" s="558"/>
      <c r="DQ15" s="561">
        <v>1041495</v>
      </c>
      <c r="DR15" s="459"/>
      <c r="DS15" s="459"/>
      <c r="DT15" s="459"/>
      <c r="DU15" s="459"/>
      <c r="DV15" s="459"/>
      <c r="DW15" s="459"/>
      <c r="DX15" s="459"/>
      <c r="DY15" s="459"/>
      <c r="DZ15" s="459"/>
      <c r="EA15" s="459"/>
      <c r="EB15" s="459"/>
      <c r="EC15" s="606"/>
    </row>
    <row r="16" spans="2:143" ht="11.25" customHeight="1" x14ac:dyDescent="0.2">
      <c r="B16" s="554" t="s">
        <v>352</v>
      </c>
      <c r="C16" s="555"/>
      <c r="D16" s="555"/>
      <c r="E16" s="555"/>
      <c r="F16" s="555"/>
      <c r="G16" s="555"/>
      <c r="H16" s="555"/>
      <c r="I16" s="555"/>
      <c r="J16" s="555"/>
      <c r="K16" s="555"/>
      <c r="L16" s="555"/>
      <c r="M16" s="555"/>
      <c r="N16" s="555"/>
      <c r="O16" s="555"/>
      <c r="P16" s="555"/>
      <c r="Q16" s="556"/>
      <c r="R16" s="557">
        <v>14621</v>
      </c>
      <c r="S16" s="459"/>
      <c r="T16" s="459"/>
      <c r="U16" s="459"/>
      <c r="V16" s="459"/>
      <c r="W16" s="459"/>
      <c r="X16" s="459"/>
      <c r="Y16" s="558"/>
      <c r="Z16" s="594">
        <v>0.1</v>
      </c>
      <c r="AA16" s="594"/>
      <c r="AB16" s="594"/>
      <c r="AC16" s="594"/>
      <c r="AD16" s="595">
        <v>14621</v>
      </c>
      <c r="AE16" s="595"/>
      <c r="AF16" s="595"/>
      <c r="AG16" s="595"/>
      <c r="AH16" s="595"/>
      <c r="AI16" s="595"/>
      <c r="AJ16" s="595"/>
      <c r="AK16" s="595"/>
      <c r="AL16" s="559">
        <v>0.2</v>
      </c>
      <c r="AM16" s="325"/>
      <c r="AN16" s="325"/>
      <c r="AO16" s="596"/>
      <c r="AP16" s="554" t="s">
        <v>353</v>
      </c>
      <c r="AQ16" s="555"/>
      <c r="AR16" s="555"/>
      <c r="AS16" s="555"/>
      <c r="AT16" s="555"/>
      <c r="AU16" s="555"/>
      <c r="AV16" s="555"/>
      <c r="AW16" s="555"/>
      <c r="AX16" s="555"/>
      <c r="AY16" s="555"/>
      <c r="AZ16" s="555"/>
      <c r="BA16" s="555"/>
      <c r="BB16" s="555"/>
      <c r="BC16" s="555"/>
      <c r="BD16" s="555"/>
      <c r="BE16" s="555"/>
      <c r="BF16" s="556"/>
      <c r="BG16" s="557" t="s">
        <v>202</v>
      </c>
      <c r="BH16" s="459"/>
      <c r="BI16" s="459"/>
      <c r="BJ16" s="459"/>
      <c r="BK16" s="459"/>
      <c r="BL16" s="459"/>
      <c r="BM16" s="459"/>
      <c r="BN16" s="558"/>
      <c r="BO16" s="594" t="s">
        <v>202</v>
      </c>
      <c r="BP16" s="594"/>
      <c r="BQ16" s="594"/>
      <c r="BR16" s="594"/>
      <c r="BS16" s="561" t="s">
        <v>202</v>
      </c>
      <c r="BT16" s="459"/>
      <c r="BU16" s="459"/>
      <c r="BV16" s="459"/>
      <c r="BW16" s="459"/>
      <c r="BX16" s="459"/>
      <c r="BY16" s="459"/>
      <c r="BZ16" s="459"/>
      <c r="CA16" s="459"/>
      <c r="CB16" s="606"/>
      <c r="CD16" s="554" t="s">
        <v>354</v>
      </c>
      <c r="CE16" s="555"/>
      <c r="CF16" s="555"/>
      <c r="CG16" s="555"/>
      <c r="CH16" s="555"/>
      <c r="CI16" s="555"/>
      <c r="CJ16" s="555"/>
      <c r="CK16" s="555"/>
      <c r="CL16" s="555"/>
      <c r="CM16" s="555"/>
      <c r="CN16" s="555"/>
      <c r="CO16" s="555"/>
      <c r="CP16" s="555"/>
      <c r="CQ16" s="556"/>
      <c r="CR16" s="557">
        <v>5797</v>
      </c>
      <c r="CS16" s="459"/>
      <c r="CT16" s="459"/>
      <c r="CU16" s="459"/>
      <c r="CV16" s="459"/>
      <c r="CW16" s="459"/>
      <c r="CX16" s="459"/>
      <c r="CY16" s="558"/>
      <c r="CZ16" s="594">
        <v>0</v>
      </c>
      <c r="DA16" s="594"/>
      <c r="DB16" s="594"/>
      <c r="DC16" s="594"/>
      <c r="DD16" s="561" t="s">
        <v>202</v>
      </c>
      <c r="DE16" s="459"/>
      <c r="DF16" s="459"/>
      <c r="DG16" s="459"/>
      <c r="DH16" s="459"/>
      <c r="DI16" s="459"/>
      <c r="DJ16" s="459"/>
      <c r="DK16" s="459"/>
      <c r="DL16" s="459"/>
      <c r="DM16" s="459"/>
      <c r="DN16" s="459"/>
      <c r="DO16" s="459"/>
      <c r="DP16" s="558"/>
      <c r="DQ16" s="561">
        <v>11</v>
      </c>
      <c r="DR16" s="459"/>
      <c r="DS16" s="459"/>
      <c r="DT16" s="459"/>
      <c r="DU16" s="459"/>
      <c r="DV16" s="459"/>
      <c r="DW16" s="459"/>
      <c r="DX16" s="459"/>
      <c r="DY16" s="459"/>
      <c r="DZ16" s="459"/>
      <c r="EA16" s="459"/>
      <c r="EB16" s="459"/>
      <c r="EC16" s="606"/>
    </row>
    <row r="17" spans="2:133" ht="11.25" customHeight="1" x14ac:dyDescent="0.2">
      <c r="B17" s="554" t="s">
        <v>355</v>
      </c>
      <c r="C17" s="555"/>
      <c r="D17" s="555"/>
      <c r="E17" s="555"/>
      <c r="F17" s="555"/>
      <c r="G17" s="555"/>
      <c r="H17" s="555"/>
      <c r="I17" s="555"/>
      <c r="J17" s="555"/>
      <c r="K17" s="555"/>
      <c r="L17" s="555"/>
      <c r="M17" s="555"/>
      <c r="N17" s="555"/>
      <c r="O17" s="555"/>
      <c r="P17" s="555"/>
      <c r="Q17" s="556"/>
      <c r="R17" s="557">
        <v>36924</v>
      </c>
      <c r="S17" s="459"/>
      <c r="T17" s="459"/>
      <c r="U17" s="459"/>
      <c r="V17" s="459"/>
      <c r="W17" s="459"/>
      <c r="X17" s="459"/>
      <c r="Y17" s="558"/>
      <c r="Z17" s="594">
        <v>0.2</v>
      </c>
      <c r="AA17" s="594"/>
      <c r="AB17" s="594"/>
      <c r="AC17" s="594"/>
      <c r="AD17" s="595">
        <v>36924</v>
      </c>
      <c r="AE17" s="595"/>
      <c r="AF17" s="595"/>
      <c r="AG17" s="595"/>
      <c r="AH17" s="595"/>
      <c r="AI17" s="595"/>
      <c r="AJ17" s="595"/>
      <c r="AK17" s="595"/>
      <c r="AL17" s="559">
        <v>0.4</v>
      </c>
      <c r="AM17" s="325"/>
      <c r="AN17" s="325"/>
      <c r="AO17" s="596"/>
      <c r="AP17" s="554" t="s">
        <v>356</v>
      </c>
      <c r="AQ17" s="555"/>
      <c r="AR17" s="555"/>
      <c r="AS17" s="555"/>
      <c r="AT17" s="555"/>
      <c r="AU17" s="555"/>
      <c r="AV17" s="555"/>
      <c r="AW17" s="555"/>
      <c r="AX17" s="555"/>
      <c r="AY17" s="555"/>
      <c r="AZ17" s="555"/>
      <c r="BA17" s="555"/>
      <c r="BB17" s="555"/>
      <c r="BC17" s="555"/>
      <c r="BD17" s="555"/>
      <c r="BE17" s="555"/>
      <c r="BF17" s="556"/>
      <c r="BG17" s="557" t="s">
        <v>202</v>
      </c>
      <c r="BH17" s="459"/>
      <c r="BI17" s="459"/>
      <c r="BJ17" s="459"/>
      <c r="BK17" s="459"/>
      <c r="BL17" s="459"/>
      <c r="BM17" s="459"/>
      <c r="BN17" s="558"/>
      <c r="BO17" s="594" t="s">
        <v>202</v>
      </c>
      <c r="BP17" s="594"/>
      <c r="BQ17" s="594"/>
      <c r="BR17" s="594"/>
      <c r="BS17" s="561" t="s">
        <v>202</v>
      </c>
      <c r="BT17" s="459"/>
      <c r="BU17" s="459"/>
      <c r="BV17" s="459"/>
      <c r="BW17" s="459"/>
      <c r="BX17" s="459"/>
      <c r="BY17" s="459"/>
      <c r="BZ17" s="459"/>
      <c r="CA17" s="459"/>
      <c r="CB17" s="606"/>
      <c r="CD17" s="554" t="s">
        <v>358</v>
      </c>
      <c r="CE17" s="555"/>
      <c r="CF17" s="555"/>
      <c r="CG17" s="555"/>
      <c r="CH17" s="555"/>
      <c r="CI17" s="555"/>
      <c r="CJ17" s="555"/>
      <c r="CK17" s="555"/>
      <c r="CL17" s="555"/>
      <c r="CM17" s="555"/>
      <c r="CN17" s="555"/>
      <c r="CO17" s="555"/>
      <c r="CP17" s="555"/>
      <c r="CQ17" s="556"/>
      <c r="CR17" s="557">
        <v>1533935</v>
      </c>
      <c r="CS17" s="459"/>
      <c r="CT17" s="459"/>
      <c r="CU17" s="459"/>
      <c r="CV17" s="459"/>
      <c r="CW17" s="459"/>
      <c r="CX17" s="459"/>
      <c r="CY17" s="558"/>
      <c r="CZ17" s="594">
        <v>8.8000000000000007</v>
      </c>
      <c r="DA17" s="594"/>
      <c r="DB17" s="594"/>
      <c r="DC17" s="594"/>
      <c r="DD17" s="561" t="s">
        <v>202</v>
      </c>
      <c r="DE17" s="459"/>
      <c r="DF17" s="459"/>
      <c r="DG17" s="459"/>
      <c r="DH17" s="459"/>
      <c r="DI17" s="459"/>
      <c r="DJ17" s="459"/>
      <c r="DK17" s="459"/>
      <c r="DL17" s="459"/>
      <c r="DM17" s="459"/>
      <c r="DN17" s="459"/>
      <c r="DO17" s="459"/>
      <c r="DP17" s="558"/>
      <c r="DQ17" s="561">
        <v>1533935</v>
      </c>
      <c r="DR17" s="459"/>
      <c r="DS17" s="459"/>
      <c r="DT17" s="459"/>
      <c r="DU17" s="459"/>
      <c r="DV17" s="459"/>
      <c r="DW17" s="459"/>
      <c r="DX17" s="459"/>
      <c r="DY17" s="459"/>
      <c r="DZ17" s="459"/>
      <c r="EA17" s="459"/>
      <c r="EB17" s="459"/>
      <c r="EC17" s="606"/>
    </row>
    <row r="18" spans="2:133" ht="11.25" customHeight="1" x14ac:dyDescent="0.2">
      <c r="B18" s="554" t="s">
        <v>163</v>
      </c>
      <c r="C18" s="555"/>
      <c r="D18" s="555"/>
      <c r="E18" s="555"/>
      <c r="F18" s="555"/>
      <c r="G18" s="555"/>
      <c r="H18" s="555"/>
      <c r="I18" s="555"/>
      <c r="J18" s="555"/>
      <c r="K18" s="555"/>
      <c r="L18" s="555"/>
      <c r="M18" s="555"/>
      <c r="N18" s="555"/>
      <c r="O18" s="555"/>
      <c r="P18" s="555"/>
      <c r="Q18" s="556"/>
      <c r="R18" s="557">
        <v>41462</v>
      </c>
      <c r="S18" s="459"/>
      <c r="T18" s="459"/>
      <c r="U18" s="459"/>
      <c r="V18" s="459"/>
      <c r="W18" s="459"/>
      <c r="X18" s="459"/>
      <c r="Y18" s="558"/>
      <c r="Z18" s="594">
        <v>0.2</v>
      </c>
      <c r="AA18" s="594"/>
      <c r="AB18" s="594"/>
      <c r="AC18" s="594"/>
      <c r="AD18" s="595">
        <v>41462</v>
      </c>
      <c r="AE18" s="595"/>
      <c r="AF18" s="595"/>
      <c r="AG18" s="595"/>
      <c r="AH18" s="595"/>
      <c r="AI18" s="595"/>
      <c r="AJ18" s="595"/>
      <c r="AK18" s="595"/>
      <c r="AL18" s="559">
        <v>0.5</v>
      </c>
      <c r="AM18" s="325"/>
      <c r="AN18" s="325"/>
      <c r="AO18" s="596"/>
      <c r="AP18" s="554" t="s">
        <v>98</v>
      </c>
      <c r="AQ18" s="555"/>
      <c r="AR18" s="555"/>
      <c r="AS18" s="555"/>
      <c r="AT18" s="555"/>
      <c r="AU18" s="555"/>
      <c r="AV18" s="555"/>
      <c r="AW18" s="555"/>
      <c r="AX18" s="555"/>
      <c r="AY18" s="555"/>
      <c r="AZ18" s="555"/>
      <c r="BA18" s="555"/>
      <c r="BB18" s="555"/>
      <c r="BC18" s="555"/>
      <c r="BD18" s="555"/>
      <c r="BE18" s="555"/>
      <c r="BF18" s="556"/>
      <c r="BG18" s="557" t="s">
        <v>202</v>
      </c>
      <c r="BH18" s="459"/>
      <c r="BI18" s="459"/>
      <c r="BJ18" s="459"/>
      <c r="BK18" s="459"/>
      <c r="BL18" s="459"/>
      <c r="BM18" s="459"/>
      <c r="BN18" s="558"/>
      <c r="BO18" s="594" t="s">
        <v>202</v>
      </c>
      <c r="BP18" s="594"/>
      <c r="BQ18" s="594"/>
      <c r="BR18" s="594"/>
      <c r="BS18" s="561" t="s">
        <v>202</v>
      </c>
      <c r="BT18" s="459"/>
      <c r="BU18" s="459"/>
      <c r="BV18" s="459"/>
      <c r="BW18" s="459"/>
      <c r="BX18" s="459"/>
      <c r="BY18" s="459"/>
      <c r="BZ18" s="459"/>
      <c r="CA18" s="459"/>
      <c r="CB18" s="606"/>
      <c r="CD18" s="554" t="s">
        <v>359</v>
      </c>
      <c r="CE18" s="555"/>
      <c r="CF18" s="555"/>
      <c r="CG18" s="555"/>
      <c r="CH18" s="555"/>
      <c r="CI18" s="555"/>
      <c r="CJ18" s="555"/>
      <c r="CK18" s="555"/>
      <c r="CL18" s="555"/>
      <c r="CM18" s="555"/>
      <c r="CN18" s="555"/>
      <c r="CO18" s="555"/>
      <c r="CP18" s="555"/>
      <c r="CQ18" s="556"/>
      <c r="CR18" s="557" t="s">
        <v>202</v>
      </c>
      <c r="CS18" s="459"/>
      <c r="CT18" s="459"/>
      <c r="CU18" s="459"/>
      <c r="CV18" s="459"/>
      <c r="CW18" s="459"/>
      <c r="CX18" s="459"/>
      <c r="CY18" s="558"/>
      <c r="CZ18" s="594" t="s">
        <v>202</v>
      </c>
      <c r="DA18" s="594"/>
      <c r="DB18" s="594"/>
      <c r="DC18" s="594"/>
      <c r="DD18" s="561" t="s">
        <v>202</v>
      </c>
      <c r="DE18" s="459"/>
      <c r="DF18" s="459"/>
      <c r="DG18" s="459"/>
      <c r="DH18" s="459"/>
      <c r="DI18" s="459"/>
      <c r="DJ18" s="459"/>
      <c r="DK18" s="459"/>
      <c r="DL18" s="459"/>
      <c r="DM18" s="459"/>
      <c r="DN18" s="459"/>
      <c r="DO18" s="459"/>
      <c r="DP18" s="558"/>
      <c r="DQ18" s="561" t="s">
        <v>202</v>
      </c>
      <c r="DR18" s="459"/>
      <c r="DS18" s="459"/>
      <c r="DT18" s="459"/>
      <c r="DU18" s="459"/>
      <c r="DV18" s="459"/>
      <c r="DW18" s="459"/>
      <c r="DX18" s="459"/>
      <c r="DY18" s="459"/>
      <c r="DZ18" s="459"/>
      <c r="EA18" s="459"/>
      <c r="EB18" s="459"/>
      <c r="EC18" s="606"/>
    </row>
    <row r="19" spans="2:133" ht="11.25" customHeight="1" x14ac:dyDescent="0.2">
      <c r="B19" s="554" t="s">
        <v>360</v>
      </c>
      <c r="C19" s="555"/>
      <c r="D19" s="555"/>
      <c r="E19" s="555"/>
      <c r="F19" s="555"/>
      <c r="G19" s="555"/>
      <c r="H19" s="555"/>
      <c r="I19" s="555"/>
      <c r="J19" s="555"/>
      <c r="K19" s="555"/>
      <c r="L19" s="555"/>
      <c r="M19" s="555"/>
      <c r="N19" s="555"/>
      <c r="O19" s="555"/>
      <c r="P19" s="555"/>
      <c r="Q19" s="556"/>
      <c r="R19" s="557">
        <v>32575</v>
      </c>
      <c r="S19" s="459"/>
      <c r="T19" s="459"/>
      <c r="U19" s="459"/>
      <c r="V19" s="459"/>
      <c r="W19" s="459"/>
      <c r="X19" s="459"/>
      <c r="Y19" s="558"/>
      <c r="Z19" s="594">
        <v>0.2</v>
      </c>
      <c r="AA19" s="594"/>
      <c r="AB19" s="594"/>
      <c r="AC19" s="594"/>
      <c r="AD19" s="595">
        <v>32575</v>
      </c>
      <c r="AE19" s="595"/>
      <c r="AF19" s="595"/>
      <c r="AG19" s="595"/>
      <c r="AH19" s="595"/>
      <c r="AI19" s="595"/>
      <c r="AJ19" s="595"/>
      <c r="AK19" s="595"/>
      <c r="AL19" s="559">
        <v>0.4</v>
      </c>
      <c r="AM19" s="325"/>
      <c r="AN19" s="325"/>
      <c r="AO19" s="596"/>
      <c r="AP19" s="554" t="s">
        <v>361</v>
      </c>
      <c r="AQ19" s="555"/>
      <c r="AR19" s="555"/>
      <c r="AS19" s="555"/>
      <c r="AT19" s="555"/>
      <c r="AU19" s="555"/>
      <c r="AV19" s="555"/>
      <c r="AW19" s="555"/>
      <c r="AX19" s="555"/>
      <c r="AY19" s="555"/>
      <c r="AZ19" s="555"/>
      <c r="BA19" s="555"/>
      <c r="BB19" s="555"/>
      <c r="BC19" s="555"/>
      <c r="BD19" s="555"/>
      <c r="BE19" s="555"/>
      <c r="BF19" s="556"/>
      <c r="BG19" s="557">
        <v>393180</v>
      </c>
      <c r="BH19" s="459"/>
      <c r="BI19" s="459"/>
      <c r="BJ19" s="459"/>
      <c r="BK19" s="459"/>
      <c r="BL19" s="459"/>
      <c r="BM19" s="459"/>
      <c r="BN19" s="558"/>
      <c r="BO19" s="594">
        <v>6.6</v>
      </c>
      <c r="BP19" s="594"/>
      <c r="BQ19" s="594"/>
      <c r="BR19" s="594"/>
      <c r="BS19" s="561" t="s">
        <v>202</v>
      </c>
      <c r="BT19" s="459"/>
      <c r="BU19" s="459"/>
      <c r="BV19" s="459"/>
      <c r="BW19" s="459"/>
      <c r="BX19" s="459"/>
      <c r="BY19" s="459"/>
      <c r="BZ19" s="459"/>
      <c r="CA19" s="459"/>
      <c r="CB19" s="606"/>
      <c r="CD19" s="554" t="s">
        <v>362</v>
      </c>
      <c r="CE19" s="555"/>
      <c r="CF19" s="555"/>
      <c r="CG19" s="555"/>
      <c r="CH19" s="555"/>
      <c r="CI19" s="555"/>
      <c r="CJ19" s="555"/>
      <c r="CK19" s="555"/>
      <c r="CL19" s="555"/>
      <c r="CM19" s="555"/>
      <c r="CN19" s="555"/>
      <c r="CO19" s="555"/>
      <c r="CP19" s="555"/>
      <c r="CQ19" s="556"/>
      <c r="CR19" s="557" t="s">
        <v>202</v>
      </c>
      <c r="CS19" s="459"/>
      <c r="CT19" s="459"/>
      <c r="CU19" s="459"/>
      <c r="CV19" s="459"/>
      <c r="CW19" s="459"/>
      <c r="CX19" s="459"/>
      <c r="CY19" s="558"/>
      <c r="CZ19" s="594" t="s">
        <v>202</v>
      </c>
      <c r="DA19" s="594"/>
      <c r="DB19" s="594"/>
      <c r="DC19" s="594"/>
      <c r="DD19" s="561" t="s">
        <v>202</v>
      </c>
      <c r="DE19" s="459"/>
      <c r="DF19" s="459"/>
      <c r="DG19" s="459"/>
      <c r="DH19" s="459"/>
      <c r="DI19" s="459"/>
      <c r="DJ19" s="459"/>
      <c r="DK19" s="459"/>
      <c r="DL19" s="459"/>
      <c r="DM19" s="459"/>
      <c r="DN19" s="459"/>
      <c r="DO19" s="459"/>
      <c r="DP19" s="558"/>
      <c r="DQ19" s="561" t="s">
        <v>202</v>
      </c>
      <c r="DR19" s="459"/>
      <c r="DS19" s="459"/>
      <c r="DT19" s="459"/>
      <c r="DU19" s="459"/>
      <c r="DV19" s="459"/>
      <c r="DW19" s="459"/>
      <c r="DX19" s="459"/>
      <c r="DY19" s="459"/>
      <c r="DZ19" s="459"/>
      <c r="EA19" s="459"/>
      <c r="EB19" s="459"/>
      <c r="EC19" s="606"/>
    </row>
    <row r="20" spans="2:133" ht="11.25" customHeight="1" x14ac:dyDescent="0.2">
      <c r="B20" s="554" t="s">
        <v>71</v>
      </c>
      <c r="C20" s="555"/>
      <c r="D20" s="555"/>
      <c r="E20" s="555"/>
      <c r="F20" s="555"/>
      <c r="G20" s="555"/>
      <c r="H20" s="555"/>
      <c r="I20" s="555"/>
      <c r="J20" s="555"/>
      <c r="K20" s="555"/>
      <c r="L20" s="555"/>
      <c r="M20" s="555"/>
      <c r="N20" s="555"/>
      <c r="O20" s="555"/>
      <c r="P20" s="555"/>
      <c r="Q20" s="556"/>
      <c r="R20" s="557">
        <v>6348</v>
      </c>
      <c r="S20" s="459"/>
      <c r="T20" s="459"/>
      <c r="U20" s="459"/>
      <c r="V20" s="459"/>
      <c r="W20" s="459"/>
      <c r="X20" s="459"/>
      <c r="Y20" s="558"/>
      <c r="Z20" s="594">
        <v>0</v>
      </c>
      <c r="AA20" s="594"/>
      <c r="AB20" s="594"/>
      <c r="AC20" s="594"/>
      <c r="AD20" s="595">
        <v>6348</v>
      </c>
      <c r="AE20" s="595"/>
      <c r="AF20" s="595"/>
      <c r="AG20" s="595"/>
      <c r="AH20" s="595"/>
      <c r="AI20" s="595"/>
      <c r="AJ20" s="595"/>
      <c r="AK20" s="595"/>
      <c r="AL20" s="559">
        <v>0.1</v>
      </c>
      <c r="AM20" s="325"/>
      <c r="AN20" s="325"/>
      <c r="AO20" s="596"/>
      <c r="AP20" s="554" t="s">
        <v>363</v>
      </c>
      <c r="AQ20" s="555"/>
      <c r="AR20" s="555"/>
      <c r="AS20" s="555"/>
      <c r="AT20" s="555"/>
      <c r="AU20" s="555"/>
      <c r="AV20" s="555"/>
      <c r="AW20" s="555"/>
      <c r="AX20" s="555"/>
      <c r="AY20" s="555"/>
      <c r="AZ20" s="555"/>
      <c r="BA20" s="555"/>
      <c r="BB20" s="555"/>
      <c r="BC20" s="555"/>
      <c r="BD20" s="555"/>
      <c r="BE20" s="555"/>
      <c r="BF20" s="556"/>
      <c r="BG20" s="557">
        <v>393180</v>
      </c>
      <c r="BH20" s="459"/>
      <c r="BI20" s="459"/>
      <c r="BJ20" s="459"/>
      <c r="BK20" s="459"/>
      <c r="BL20" s="459"/>
      <c r="BM20" s="459"/>
      <c r="BN20" s="558"/>
      <c r="BO20" s="594">
        <v>6.6</v>
      </c>
      <c r="BP20" s="594"/>
      <c r="BQ20" s="594"/>
      <c r="BR20" s="594"/>
      <c r="BS20" s="561" t="s">
        <v>202</v>
      </c>
      <c r="BT20" s="459"/>
      <c r="BU20" s="459"/>
      <c r="BV20" s="459"/>
      <c r="BW20" s="459"/>
      <c r="BX20" s="459"/>
      <c r="BY20" s="459"/>
      <c r="BZ20" s="459"/>
      <c r="CA20" s="459"/>
      <c r="CB20" s="606"/>
      <c r="CD20" s="554" t="s">
        <v>195</v>
      </c>
      <c r="CE20" s="555"/>
      <c r="CF20" s="555"/>
      <c r="CG20" s="555"/>
      <c r="CH20" s="555"/>
      <c r="CI20" s="555"/>
      <c r="CJ20" s="555"/>
      <c r="CK20" s="555"/>
      <c r="CL20" s="555"/>
      <c r="CM20" s="555"/>
      <c r="CN20" s="555"/>
      <c r="CO20" s="555"/>
      <c r="CP20" s="555"/>
      <c r="CQ20" s="556"/>
      <c r="CR20" s="557">
        <v>17475952</v>
      </c>
      <c r="CS20" s="459"/>
      <c r="CT20" s="459"/>
      <c r="CU20" s="459"/>
      <c r="CV20" s="459"/>
      <c r="CW20" s="459"/>
      <c r="CX20" s="459"/>
      <c r="CY20" s="558"/>
      <c r="CZ20" s="594">
        <v>100</v>
      </c>
      <c r="DA20" s="594"/>
      <c r="DB20" s="594"/>
      <c r="DC20" s="594"/>
      <c r="DD20" s="561">
        <v>1327642</v>
      </c>
      <c r="DE20" s="459"/>
      <c r="DF20" s="459"/>
      <c r="DG20" s="459"/>
      <c r="DH20" s="459"/>
      <c r="DI20" s="459"/>
      <c r="DJ20" s="459"/>
      <c r="DK20" s="459"/>
      <c r="DL20" s="459"/>
      <c r="DM20" s="459"/>
      <c r="DN20" s="459"/>
      <c r="DO20" s="459"/>
      <c r="DP20" s="558"/>
      <c r="DQ20" s="561">
        <v>9576951</v>
      </c>
      <c r="DR20" s="459"/>
      <c r="DS20" s="459"/>
      <c r="DT20" s="459"/>
      <c r="DU20" s="459"/>
      <c r="DV20" s="459"/>
      <c r="DW20" s="459"/>
      <c r="DX20" s="459"/>
      <c r="DY20" s="459"/>
      <c r="DZ20" s="459"/>
      <c r="EA20" s="459"/>
      <c r="EB20" s="459"/>
      <c r="EC20" s="606"/>
    </row>
    <row r="21" spans="2:133" ht="11.25" customHeight="1" x14ac:dyDescent="0.2">
      <c r="B21" s="554" t="s">
        <v>365</v>
      </c>
      <c r="C21" s="555"/>
      <c r="D21" s="555"/>
      <c r="E21" s="555"/>
      <c r="F21" s="555"/>
      <c r="G21" s="555"/>
      <c r="H21" s="555"/>
      <c r="I21" s="555"/>
      <c r="J21" s="555"/>
      <c r="K21" s="555"/>
      <c r="L21" s="555"/>
      <c r="M21" s="555"/>
      <c r="N21" s="555"/>
      <c r="O21" s="555"/>
      <c r="P21" s="555"/>
      <c r="Q21" s="556"/>
      <c r="R21" s="557">
        <v>2539</v>
      </c>
      <c r="S21" s="459"/>
      <c r="T21" s="459"/>
      <c r="U21" s="459"/>
      <c r="V21" s="459"/>
      <c r="W21" s="459"/>
      <c r="X21" s="459"/>
      <c r="Y21" s="558"/>
      <c r="Z21" s="594">
        <v>0</v>
      </c>
      <c r="AA21" s="594"/>
      <c r="AB21" s="594"/>
      <c r="AC21" s="594"/>
      <c r="AD21" s="595">
        <v>2539</v>
      </c>
      <c r="AE21" s="595"/>
      <c r="AF21" s="595"/>
      <c r="AG21" s="595"/>
      <c r="AH21" s="595"/>
      <c r="AI21" s="595"/>
      <c r="AJ21" s="595"/>
      <c r="AK21" s="595"/>
      <c r="AL21" s="559">
        <v>0</v>
      </c>
      <c r="AM21" s="325"/>
      <c r="AN21" s="325"/>
      <c r="AO21" s="596"/>
      <c r="AP21" s="633" t="s">
        <v>366</v>
      </c>
      <c r="AQ21" s="636"/>
      <c r="AR21" s="636"/>
      <c r="AS21" s="636"/>
      <c r="AT21" s="636"/>
      <c r="AU21" s="636"/>
      <c r="AV21" s="636"/>
      <c r="AW21" s="636"/>
      <c r="AX21" s="636"/>
      <c r="AY21" s="636"/>
      <c r="AZ21" s="636"/>
      <c r="BA21" s="636"/>
      <c r="BB21" s="636"/>
      <c r="BC21" s="636"/>
      <c r="BD21" s="636"/>
      <c r="BE21" s="636"/>
      <c r="BF21" s="635"/>
      <c r="BG21" s="557" t="s">
        <v>202</v>
      </c>
      <c r="BH21" s="459"/>
      <c r="BI21" s="459"/>
      <c r="BJ21" s="459"/>
      <c r="BK21" s="459"/>
      <c r="BL21" s="459"/>
      <c r="BM21" s="459"/>
      <c r="BN21" s="558"/>
      <c r="BO21" s="594" t="s">
        <v>202</v>
      </c>
      <c r="BP21" s="594"/>
      <c r="BQ21" s="594"/>
      <c r="BR21" s="594"/>
      <c r="BS21" s="561" t="s">
        <v>202</v>
      </c>
      <c r="BT21" s="459"/>
      <c r="BU21" s="459"/>
      <c r="BV21" s="459"/>
      <c r="BW21" s="459"/>
      <c r="BX21" s="459"/>
      <c r="BY21" s="459"/>
      <c r="BZ21" s="459"/>
      <c r="CA21" s="459"/>
      <c r="CB21" s="606"/>
      <c r="CD21" s="568"/>
      <c r="CE21" s="569"/>
      <c r="CF21" s="569"/>
      <c r="CG21" s="569"/>
      <c r="CH21" s="569"/>
      <c r="CI21" s="569"/>
      <c r="CJ21" s="569"/>
      <c r="CK21" s="569"/>
      <c r="CL21" s="569"/>
      <c r="CM21" s="569"/>
      <c r="CN21" s="569"/>
      <c r="CO21" s="569"/>
      <c r="CP21" s="569"/>
      <c r="CQ21" s="570"/>
      <c r="CR21" s="645"/>
      <c r="CS21" s="646"/>
      <c r="CT21" s="646"/>
      <c r="CU21" s="646"/>
      <c r="CV21" s="646"/>
      <c r="CW21" s="646"/>
      <c r="CX21" s="646"/>
      <c r="CY21" s="647"/>
      <c r="CZ21" s="648"/>
      <c r="DA21" s="648"/>
      <c r="DB21" s="648"/>
      <c r="DC21" s="648"/>
      <c r="DD21" s="649"/>
      <c r="DE21" s="646"/>
      <c r="DF21" s="646"/>
      <c r="DG21" s="646"/>
      <c r="DH21" s="646"/>
      <c r="DI21" s="646"/>
      <c r="DJ21" s="646"/>
      <c r="DK21" s="646"/>
      <c r="DL21" s="646"/>
      <c r="DM21" s="646"/>
      <c r="DN21" s="646"/>
      <c r="DO21" s="646"/>
      <c r="DP21" s="647"/>
      <c r="DQ21" s="649"/>
      <c r="DR21" s="646"/>
      <c r="DS21" s="646"/>
      <c r="DT21" s="646"/>
      <c r="DU21" s="646"/>
      <c r="DV21" s="646"/>
      <c r="DW21" s="646"/>
      <c r="DX21" s="646"/>
      <c r="DY21" s="646"/>
      <c r="DZ21" s="646"/>
      <c r="EA21" s="646"/>
      <c r="EB21" s="646"/>
      <c r="EC21" s="650"/>
    </row>
    <row r="22" spans="2:133" ht="11.25" customHeight="1" x14ac:dyDescent="0.2">
      <c r="B22" s="554" t="s">
        <v>339</v>
      </c>
      <c r="C22" s="555"/>
      <c r="D22" s="555"/>
      <c r="E22" s="555"/>
      <c r="F22" s="555"/>
      <c r="G22" s="555"/>
      <c r="H22" s="555"/>
      <c r="I22" s="555"/>
      <c r="J22" s="555"/>
      <c r="K22" s="555"/>
      <c r="L22" s="555"/>
      <c r="M22" s="555"/>
      <c r="N22" s="555"/>
      <c r="O22" s="555"/>
      <c r="P22" s="555"/>
      <c r="Q22" s="556"/>
      <c r="R22" s="557">
        <v>1751100</v>
      </c>
      <c r="S22" s="459"/>
      <c r="T22" s="459"/>
      <c r="U22" s="459"/>
      <c r="V22" s="459"/>
      <c r="W22" s="459"/>
      <c r="X22" s="459"/>
      <c r="Y22" s="558"/>
      <c r="Z22" s="594">
        <v>9.9</v>
      </c>
      <c r="AA22" s="594"/>
      <c r="AB22" s="594"/>
      <c r="AC22" s="594"/>
      <c r="AD22" s="595">
        <v>1645512</v>
      </c>
      <c r="AE22" s="595"/>
      <c r="AF22" s="595"/>
      <c r="AG22" s="595"/>
      <c r="AH22" s="595"/>
      <c r="AI22" s="595"/>
      <c r="AJ22" s="595"/>
      <c r="AK22" s="595"/>
      <c r="AL22" s="559">
        <v>19.600000000000001</v>
      </c>
      <c r="AM22" s="325"/>
      <c r="AN22" s="325"/>
      <c r="AO22" s="596"/>
      <c r="AP22" s="633" t="s">
        <v>368</v>
      </c>
      <c r="AQ22" s="636"/>
      <c r="AR22" s="636"/>
      <c r="AS22" s="636"/>
      <c r="AT22" s="636"/>
      <c r="AU22" s="636"/>
      <c r="AV22" s="636"/>
      <c r="AW22" s="636"/>
      <c r="AX22" s="636"/>
      <c r="AY22" s="636"/>
      <c r="AZ22" s="636"/>
      <c r="BA22" s="636"/>
      <c r="BB22" s="636"/>
      <c r="BC22" s="636"/>
      <c r="BD22" s="636"/>
      <c r="BE22" s="636"/>
      <c r="BF22" s="635"/>
      <c r="BG22" s="557" t="s">
        <v>202</v>
      </c>
      <c r="BH22" s="459"/>
      <c r="BI22" s="459"/>
      <c r="BJ22" s="459"/>
      <c r="BK22" s="459"/>
      <c r="BL22" s="459"/>
      <c r="BM22" s="459"/>
      <c r="BN22" s="558"/>
      <c r="BO22" s="594" t="s">
        <v>202</v>
      </c>
      <c r="BP22" s="594"/>
      <c r="BQ22" s="594"/>
      <c r="BR22" s="594"/>
      <c r="BS22" s="561" t="s">
        <v>202</v>
      </c>
      <c r="BT22" s="459"/>
      <c r="BU22" s="459"/>
      <c r="BV22" s="459"/>
      <c r="BW22" s="459"/>
      <c r="BX22" s="459"/>
      <c r="BY22" s="459"/>
      <c r="BZ22" s="459"/>
      <c r="CA22" s="459"/>
      <c r="CB22" s="606"/>
      <c r="CD22" s="489" t="s">
        <v>369</v>
      </c>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532"/>
    </row>
    <row r="23" spans="2:133" ht="11.25" customHeight="1" x14ac:dyDescent="0.2">
      <c r="B23" s="554" t="s">
        <v>295</v>
      </c>
      <c r="C23" s="555"/>
      <c r="D23" s="555"/>
      <c r="E23" s="555"/>
      <c r="F23" s="555"/>
      <c r="G23" s="555"/>
      <c r="H23" s="555"/>
      <c r="I23" s="555"/>
      <c r="J23" s="555"/>
      <c r="K23" s="555"/>
      <c r="L23" s="555"/>
      <c r="M23" s="555"/>
      <c r="N23" s="555"/>
      <c r="O23" s="555"/>
      <c r="P23" s="555"/>
      <c r="Q23" s="556"/>
      <c r="R23" s="557">
        <v>1645512</v>
      </c>
      <c r="S23" s="459"/>
      <c r="T23" s="459"/>
      <c r="U23" s="459"/>
      <c r="V23" s="459"/>
      <c r="W23" s="459"/>
      <c r="X23" s="459"/>
      <c r="Y23" s="558"/>
      <c r="Z23" s="594">
        <v>9.3000000000000007</v>
      </c>
      <c r="AA23" s="594"/>
      <c r="AB23" s="594"/>
      <c r="AC23" s="594"/>
      <c r="AD23" s="595">
        <v>1645512</v>
      </c>
      <c r="AE23" s="595"/>
      <c r="AF23" s="595"/>
      <c r="AG23" s="595"/>
      <c r="AH23" s="595"/>
      <c r="AI23" s="595"/>
      <c r="AJ23" s="595"/>
      <c r="AK23" s="595"/>
      <c r="AL23" s="559">
        <v>19.600000000000001</v>
      </c>
      <c r="AM23" s="325"/>
      <c r="AN23" s="325"/>
      <c r="AO23" s="596"/>
      <c r="AP23" s="633" t="s">
        <v>119</v>
      </c>
      <c r="AQ23" s="636"/>
      <c r="AR23" s="636"/>
      <c r="AS23" s="636"/>
      <c r="AT23" s="636"/>
      <c r="AU23" s="636"/>
      <c r="AV23" s="636"/>
      <c r="AW23" s="636"/>
      <c r="AX23" s="636"/>
      <c r="AY23" s="636"/>
      <c r="AZ23" s="636"/>
      <c r="BA23" s="636"/>
      <c r="BB23" s="636"/>
      <c r="BC23" s="636"/>
      <c r="BD23" s="636"/>
      <c r="BE23" s="636"/>
      <c r="BF23" s="635"/>
      <c r="BG23" s="557">
        <v>393180</v>
      </c>
      <c r="BH23" s="459"/>
      <c r="BI23" s="459"/>
      <c r="BJ23" s="459"/>
      <c r="BK23" s="459"/>
      <c r="BL23" s="459"/>
      <c r="BM23" s="459"/>
      <c r="BN23" s="558"/>
      <c r="BO23" s="594">
        <v>6.6</v>
      </c>
      <c r="BP23" s="594"/>
      <c r="BQ23" s="594"/>
      <c r="BR23" s="594"/>
      <c r="BS23" s="561" t="s">
        <v>202</v>
      </c>
      <c r="BT23" s="459"/>
      <c r="BU23" s="459"/>
      <c r="BV23" s="459"/>
      <c r="BW23" s="459"/>
      <c r="BX23" s="459"/>
      <c r="BY23" s="459"/>
      <c r="BZ23" s="459"/>
      <c r="CA23" s="459"/>
      <c r="CB23" s="606"/>
      <c r="CD23" s="489" t="s">
        <v>312</v>
      </c>
      <c r="CE23" s="490"/>
      <c r="CF23" s="490"/>
      <c r="CG23" s="490"/>
      <c r="CH23" s="490"/>
      <c r="CI23" s="490"/>
      <c r="CJ23" s="490"/>
      <c r="CK23" s="490"/>
      <c r="CL23" s="490"/>
      <c r="CM23" s="490"/>
      <c r="CN23" s="490"/>
      <c r="CO23" s="490"/>
      <c r="CP23" s="490"/>
      <c r="CQ23" s="532"/>
      <c r="CR23" s="489" t="s">
        <v>371</v>
      </c>
      <c r="CS23" s="490"/>
      <c r="CT23" s="490"/>
      <c r="CU23" s="490"/>
      <c r="CV23" s="490"/>
      <c r="CW23" s="490"/>
      <c r="CX23" s="490"/>
      <c r="CY23" s="532"/>
      <c r="CZ23" s="489" t="s">
        <v>375</v>
      </c>
      <c r="DA23" s="490"/>
      <c r="DB23" s="490"/>
      <c r="DC23" s="532"/>
      <c r="DD23" s="489" t="s">
        <v>151</v>
      </c>
      <c r="DE23" s="490"/>
      <c r="DF23" s="490"/>
      <c r="DG23" s="490"/>
      <c r="DH23" s="490"/>
      <c r="DI23" s="490"/>
      <c r="DJ23" s="490"/>
      <c r="DK23" s="532"/>
      <c r="DL23" s="637" t="s">
        <v>377</v>
      </c>
      <c r="DM23" s="638"/>
      <c r="DN23" s="638"/>
      <c r="DO23" s="638"/>
      <c r="DP23" s="638"/>
      <c r="DQ23" s="638"/>
      <c r="DR23" s="638"/>
      <c r="DS23" s="638"/>
      <c r="DT23" s="638"/>
      <c r="DU23" s="638"/>
      <c r="DV23" s="639"/>
      <c r="DW23" s="489" t="s">
        <v>378</v>
      </c>
      <c r="DX23" s="490"/>
      <c r="DY23" s="490"/>
      <c r="DZ23" s="490"/>
      <c r="EA23" s="490"/>
      <c r="EB23" s="490"/>
      <c r="EC23" s="532"/>
    </row>
    <row r="24" spans="2:133" ht="11.25" customHeight="1" x14ac:dyDescent="0.2">
      <c r="B24" s="554" t="s">
        <v>292</v>
      </c>
      <c r="C24" s="555"/>
      <c r="D24" s="555"/>
      <c r="E24" s="555"/>
      <c r="F24" s="555"/>
      <c r="G24" s="555"/>
      <c r="H24" s="555"/>
      <c r="I24" s="555"/>
      <c r="J24" s="555"/>
      <c r="K24" s="555"/>
      <c r="L24" s="555"/>
      <c r="M24" s="555"/>
      <c r="N24" s="555"/>
      <c r="O24" s="555"/>
      <c r="P24" s="555"/>
      <c r="Q24" s="556"/>
      <c r="R24" s="557">
        <v>105588</v>
      </c>
      <c r="S24" s="459"/>
      <c r="T24" s="459"/>
      <c r="U24" s="459"/>
      <c r="V24" s="459"/>
      <c r="W24" s="459"/>
      <c r="X24" s="459"/>
      <c r="Y24" s="558"/>
      <c r="Z24" s="594">
        <v>0.6</v>
      </c>
      <c r="AA24" s="594"/>
      <c r="AB24" s="594"/>
      <c r="AC24" s="594"/>
      <c r="AD24" s="595" t="s">
        <v>202</v>
      </c>
      <c r="AE24" s="595"/>
      <c r="AF24" s="595"/>
      <c r="AG24" s="595"/>
      <c r="AH24" s="595"/>
      <c r="AI24" s="595"/>
      <c r="AJ24" s="595"/>
      <c r="AK24" s="595"/>
      <c r="AL24" s="559" t="s">
        <v>202</v>
      </c>
      <c r="AM24" s="325"/>
      <c r="AN24" s="325"/>
      <c r="AO24" s="596"/>
      <c r="AP24" s="633" t="s">
        <v>379</v>
      </c>
      <c r="AQ24" s="636"/>
      <c r="AR24" s="636"/>
      <c r="AS24" s="636"/>
      <c r="AT24" s="636"/>
      <c r="AU24" s="636"/>
      <c r="AV24" s="636"/>
      <c r="AW24" s="636"/>
      <c r="AX24" s="636"/>
      <c r="AY24" s="636"/>
      <c r="AZ24" s="636"/>
      <c r="BA24" s="636"/>
      <c r="BB24" s="636"/>
      <c r="BC24" s="636"/>
      <c r="BD24" s="636"/>
      <c r="BE24" s="636"/>
      <c r="BF24" s="635"/>
      <c r="BG24" s="557" t="s">
        <v>202</v>
      </c>
      <c r="BH24" s="459"/>
      <c r="BI24" s="459"/>
      <c r="BJ24" s="459"/>
      <c r="BK24" s="459"/>
      <c r="BL24" s="459"/>
      <c r="BM24" s="459"/>
      <c r="BN24" s="558"/>
      <c r="BO24" s="594" t="s">
        <v>202</v>
      </c>
      <c r="BP24" s="594"/>
      <c r="BQ24" s="594"/>
      <c r="BR24" s="594"/>
      <c r="BS24" s="561" t="s">
        <v>202</v>
      </c>
      <c r="BT24" s="459"/>
      <c r="BU24" s="459"/>
      <c r="BV24" s="459"/>
      <c r="BW24" s="459"/>
      <c r="BX24" s="459"/>
      <c r="BY24" s="459"/>
      <c r="BZ24" s="459"/>
      <c r="CA24" s="459"/>
      <c r="CB24" s="606"/>
      <c r="CD24" s="614" t="s">
        <v>380</v>
      </c>
      <c r="CE24" s="615"/>
      <c r="CF24" s="615"/>
      <c r="CG24" s="615"/>
      <c r="CH24" s="615"/>
      <c r="CI24" s="615"/>
      <c r="CJ24" s="615"/>
      <c r="CK24" s="615"/>
      <c r="CL24" s="615"/>
      <c r="CM24" s="615"/>
      <c r="CN24" s="615"/>
      <c r="CO24" s="615"/>
      <c r="CP24" s="615"/>
      <c r="CQ24" s="616"/>
      <c r="CR24" s="611">
        <v>7120907</v>
      </c>
      <c r="CS24" s="612"/>
      <c r="CT24" s="612"/>
      <c r="CU24" s="612"/>
      <c r="CV24" s="612"/>
      <c r="CW24" s="612"/>
      <c r="CX24" s="612"/>
      <c r="CY24" s="640"/>
      <c r="CZ24" s="641">
        <v>40.700000000000003</v>
      </c>
      <c r="DA24" s="621"/>
      <c r="DB24" s="621"/>
      <c r="DC24" s="642"/>
      <c r="DD24" s="643">
        <v>5253750</v>
      </c>
      <c r="DE24" s="612"/>
      <c r="DF24" s="612"/>
      <c r="DG24" s="612"/>
      <c r="DH24" s="612"/>
      <c r="DI24" s="612"/>
      <c r="DJ24" s="612"/>
      <c r="DK24" s="640"/>
      <c r="DL24" s="643">
        <v>5251722</v>
      </c>
      <c r="DM24" s="612"/>
      <c r="DN24" s="612"/>
      <c r="DO24" s="612"/>
      <c r="DP24" s="612"/>
      <c r="DQ24" s="612"/>
      <c r="DR24" s="612"/>
      <c r="DS24" s="612"/>
      <c r="DT24" s="612"/>
      <c r="DU24" s="612"/>
      <c r="DV24" s="640"/>
      <c r="DW24" s="641">
        <v>59</v>
      </c>
      <c r="DX24" s="621"/>
      <c r="DY24" s="621"/>
      <c r="DZ24" s="621"/>
      <c r="EA24" s="621"/>
      <c r="EB24" s="621"/>
      <c r="EC24" s="644"/>
    </row>
    <row r="25" spans="2:133" ht="11.25" customHeight="1" x14ac:dyDescent="0.2">
      <c r="B25" s="554" t="s">
        <v>383</v>
      </c>
      <c r="C25" s="555"/>
      <c r="D25" s="555"/>
      <c r="E25" s="555"/>
      <c r="F25" s="555"/>
      <c r="G25" s="555"/>
      <c r="H25" s="555"/>
      <c r="I25" s="555"/>
      <c r="J25" s="555"/>
      <c r="K25" s="555"/>
      <c r="L25" s="555"/>
      <c r="M25" s="555"/>
      <c r="N25" s="555"/>
      <c r="O25" s="555"/>
      <c r="P25" s="555"/>
      <c r="Q25" s="556"/>
      <c r="R25" s="557" t="s">
        <v>202</v>
      </c>
      <c r="S25" s="459"/>
      <c r="T25" s="459"/>
      <c r="U25" s="459"/>
      <c r="V25" s="459"/>
      <c r="W25" s="459"/>
      <c r="X25" s="459"/>
      <c r="Y25" s="558"/>
      <c r="Z25" s="594" t="s">
        <v>202</v>
      </c>
      <c r="AA25" s="594"/>
      <c r="AB25" s="594"/>
      <c r="AC25" s="594"/>
      <c r="AD25" s="595" t="s">
        <v>202</v>
      </c>
      <c r="AE25" s="595"/>
      <c r="AF25" s="595"/>
      <c r="AG25" s="595"/>
      <c r="AH25" s="595"/>
      <c r="AI25" s="595"/>
      <c r="AJ25" s="595"/>
      <c r="AK25" s="595"/>
      <c r="AL25" s="559" t="s">
        <v>202</v>
      </c>
      <c r="AM25" s="325"/>
      <c r="AN25" s="325"/>
      <c r="AO25" s="596"/>
      <c r="AP25" s="633" t="s">
        <v>272</v>
      </c>
      <c r="AQ25" s="636"/>
      <c r="AR25" s="636"/>
      <c r="AS25" s="636"/>
      <c r="AT25" s="636"/>
      <c r="AU25" s="636"/>
      <c r="AV25" s="636"/>
      <c r="AW25" s="636"/>
      <c r="AX25" s="636"/>
      <c r="AY25" s="636"/>
      <c r="AZ25" s="636"/>
      <c r="BA25" s="636"/>
      <c r="BB25" s="636"/>
      <c r="BC25" s="636"/>
      <c r="BD25" s="636"/>
      <c r="BE25" s="636"/>
      <c r="BF25" s="635"/>
      <c r="BG25" s="557" t="s">
        <v>202</v>
      </c>
      <c r="BH25" s="459"/>
      <c r="BI25" s="459"/>
      <c r="BJ25" s="459"/>
      <c r="BK25" s="459"/>
      <c r="BL25" s="459"/>
      <c r="BM25" s="459"/>
      <c r="BN25" s="558"/>
      <c r="BO25" s="594" t="s">
        <v>202</v>
      </c>
      <c r="BP25" s="594"/>
      <c r="BQ25" s="594"/>
      <c r="BR25" s="594"/>
      <c r="BS25" s="561" t="s">
        <v>202</v>
      </c>
      <c r="BT25" s="459"/>
      <c r="BU25" s="459"/>
      <c r="BV25" s="459"/>
      <c r="BW25" s="459"/>
      <c r="BX25" s="459"/>
      <c r="BY25" s="459"/>
      <c r="BZ25" s="459"/>
      <c r="CA25" s="459"/>
      <c r="CB25" s="606"/>
      <c r="CD25" s="554" t="s">
        <v>200</v>
      </c>
      <c r="CE25" s="555"/>
      <c r="CF25" s="555"/>
      <c r="CG25" s="555"/>
      <c r="CH25" s="555"/>
      <c r="CI25" s="555"/>
      <c r="CJ25" s="555"/>
      <c r="CK25" s="555"/>
      <c r="CL25" s="555"/>
      <c r="CM25" s="555"/>
      <c r="CN25" s="555"/>
      <c r="CO25" s="555"/>
      <c r="CP25" s="555"/>
      <c r="CQ25" s="556"/>
      <c r="CR25" s="557">
        <v>3277813</v>
      </c>
      <c r="CS25" s="584"/>
      <c r="CT25" s="584"/>
      <c r="CU25" s="584"/>
      <c r="CV25" s="584"/>
      <c r="CW25" s="584"/>
      <c r="CX25" s="584"/>
      <c r="CY25" s="585"/>
      <c r="CZ25" s="559">
        <v>18.8</v>
      </c>
      <c r="DA25" s="586"/>
      <c r="DB25" s="586"/>
      <c r="DC25" s="587"/>
      <c r="DD25" s="561">
        <v>2902361</v>
      </c>
      <c r="DE25" s="584"/>
      <c r="DF25" s="584"/>
      <c r="DG25" s="584"/>
      <c r="DH25" s="584"/>
      <c r="DI25" s="584"/>
      <c r="DJ25" s="584"/>
      <c r="DK25" s="585"/>
      <c r="DL25" s="561">
        <v>2901006</v>
      </c>
      <c r="DM25" s="584"/>
      <c r="DN25" s="584"/>
      <c r="DO25" s="584"/>
      <c r="DP25" s="584"/>
      <c r="DQ25" s="584"/>
      <c r="DR25" s="584"/>
      <c r="DS25" s="584"/>
      <c r="DT25" s="584"/>
      <c r="DU25" s="584"/>
      <c r="DV25" s="585"/>
      <c r="DW25" s="559">
        <v>32.6</v>
      </c>
      <c r="DX25" s="586"/>
      <c r="DY25" s="586"/>
      <c r="DZ25" s="586"/>
      <c r="EA25" s="586"/>
      <c r="EB25" s="586"/>
      <c r="EC25" s="607"/>
    </row>
    <row r="26" spans="2:133" ht="11.25" customHeight="1" x14ac:dyDescent="0.2">
      <c r="B26" s="554" t="s">
        <v>77</v>
      </c>
      <c r="C26" s="555"/>
      <c r="D26" s="555"/>
      <c r="E26" s="555"/>
      <c r="F26" s="555"/>
      <c r="G26" s="555"/>
      <c r="H26" s="555"/>
      <c r="I26" s="555"/>
      <c r="J26" s="555"/>
      <c r="K26" s="555"/>
      <c r="L26" s="555"/>
      <c r="M26" s="555"/>
      <c r="N26" s="555"/>
      <c r="O26" s="555"/>
      <c r="P26" s="555"/>
      <c r="Q26" s="556"/>
      <c r="R26" s="557">
        <v>8717442</v>
      </c>
      <c r="S26" s="459"/>
      <c r="T26" s="459"/>
      <c r="U26" s="459"/>
      <c r="V26" s="459"/>
      <c r="W26" s="459"/>
      <c r="X26" s="459"/>
      <c r="Y26" s="558"/>
      <c r="Z26" s="594">
        <v>49.2</v>
      </c>
      <c r="AA26" s="594"/>
      <c r="AB26" s="594"/>
      <c r="AC26" s="594"/>
      <c r="AD26" s="595">
        <v>8218673</v>
      </c>
      <c r="AE26" s="595"/>
      <c r="AF26" s="595"/>
      <c r="AG26" s="595"/>
      <c r="AH26" s="595"/>
      <c r="AI26" s="595"/>
      <c r="AJ26" s="595"/>
      <c r="AK26" s="595"/>
      <c r="AL26" s="559">
        <v>97.9</v>
      </c>
      <c r="AM26" s="325"/>
      <c r="AN26" s="325"/>
      <c r="AO26" s="596"/>
      <c r="AP26" s="633" t="s">
        <v>168</v>
      </c>
      <c r="AQ26" s="634"/>
      <c r="AR26" s="634"/>
      <c r="AS26" s="634"/>
      <c r="AT26" s="634"/>
      <c r="AU26" s="634"/>
      <c r="AV26" s="634"/>
      <c r="AW26" s="634"/>
      <c r="AX26" s="634"/>
      <c r="AY26" s="634"/>
      <c r="AZ26" s="634"/>
      <c r="BA26" s="634"/>
      <c r="BB26" s="634"/>
      <c r="BC26" s="634"/>
      <c r="BD26" s="634"/>
      <c r="BE26" s="634"/>
      <c r="BF26" s="635"/>
      <c r="BG26" s="557" t="s">
        <v>202</v>
      </c>
      <c r="BH26" s="459"/>
      <c r="BI26" s="459"/>
      <c r="BJ26" s="459"/>
      <c r="BK26" s="459"/>
      <c r="BL26" s="459"/>
      <c r="BM26" s="459"/>
      <c r="BN26" s="558"/>
      <c r="BO26" s="594" t="s">
        <v>202</v>
      </c>
      <c r="BP26" s="594"/>
      <c r="BQ26" s="594"/>
      <c r="BR26" s="594"/>
      <c r="BS26" s="561" t="s">
        <v>202</v>
      </c>
      <c r="BT26" s="459"/>
      <c r="BU26" s="459"/>
      <c r="BV26" s="459"/>
      <c r="BW26" s="459"/>
      <c r="BX26" s="459"/>
      <c r="BY26" s="459"/>
      <c r="BZ26" s="459"/>
      <c r="CA26" s="459"/>
      <c r="CB26" s="606"/>
      <c r="CD26" s="554" t="s">
        <v>122</v>
      </c>
      <c r="CE26" s="555"/>
      <c r="CF26" s="555"/>
      <c r="CG26" s="555"/>
      <c r="CH26" s="555"/>
      <c r="CI26" s="555"/>
      <c r="CJ26" s="555"/>
      <c r="CK26" s="555"/>
      <c r="CL26" s="555"/>
      <c r="CM26" s="555"/>
      <c r="CN26" s="555"/>
      <c r="CO26" s="555"/>
      <c r="CP26" s="555"/>
      <c r="CQ26" s="556"/>
      <c r="CR26" s="557">
        <v>1898267</v>
      </c>
      <c r="CS26" s="459"/>
      <c r="CT26" s="459"/>
      <c r="CU26" s="459"/>
      <c r="CV26" s="459"/>
      <c r="CW26" s="459"/>
      <c r="CX26" s="459"/>
      <c r="CY26" s="558"/>
      <c r="CZ26" s="559">
        <v>10.9</v>
      </c>
      <c r="DA26" s="586"/>
      <c r="DB26" s="586"/>
      <c r="DC26" s="587"/>
      <c r="DD26" s="561">
        <v>1689465</v>
      </c>
      <c r="DE26" s="459"/>
      <c r="DF26" s="459"/>
      <c r="DG26" s="459"/>
      <c r="DH26" s="459"/>
      <c r="DI26" s="459"/>
      <c r="DJ26" s="459"/>
      <c r="DK26" s="558"/>
      <c r="DL26" s="561" t="s">
        <v>202</v>
      </c>
      <c r="DM26" s="459"/>
      <c r="DN26" s="459"/>
      <c r="DO26" s="459"/>
      <c r="DP26" s="459"/>
      <c r="DQ26" s="459"/>
      <c r="DR26" s="459"/>
      <c r="DS26" s="459"/>
      <c r="DT26" s="459"/>
      <c r="DU26" s="459"/>
      <c r="DV26" s="558"/>
      <c r="DW26" s="559" t="s">
        <v>202</v>
      </c>
      <c r="DX26" s="586"/>
      <c r="DY26" s="586"/>
      <c r="DZ26" s="586"/>
      <c r="EA26" s="586"/>
      <c r="EB26" s="586"/>
      <c r="EC26" s="607"/>
    </row>
    <row r="27" spans="2:133" ht="11.25" customHeight="1" x14ac:dyDescent="0.2">
      <c r="B27" s="554" t="s">
        <v>384</v>
      </c>
      <c r="C27" s="555"/>
      <c r="D27" s="555"/>
      <c r="E27" s="555"/>
      <c r="F27" s="555"/>
      <c r="G27" s="555"/>
      <c r="H27" s="555"/>
      <c r="I27" s="555"/>
      <c r="J27" s="555"/>
      <c r="K27" s="555"/>
      <c r="L27" s="555"/>
      <c r="M27" s="555"/>
      <c r="N27" s="555"/>
      <c r="O27" s="555"/>
      <c r="P27" s="555"/>
      <c r="Q27" s="556"/>
      <c r="R27" s="557">
        <v>3366</v>
      </c>
      <c r="S27" s="459"/>
      <c r="T27" s="459"/>
      <c r="U27" s="459"/>
      <c r="V27" s="459"/>
      <c r="W27" s="459"/>
      <c r="X27" s="459"/>
      <c r="Y27" s="558"/>
      <c r="Z27" s="594">
        <v>0</v>
      </c>
      <c r="AA27" s="594"/>
      <c r="AB27" s="594"/>
      <c r="AC27" s="594"/>
      <c r="AD27" s="595">
        <v>3366</v>
      </c>
      <c r="AE27" s="595"/>
      <c r="AF27" s="595"/>
      <c r="AG27" s="595"/>
      <c r="AH27" s="595"/>
      <c r="AI27" s="595"/>
      <c r="AJ27" s="595"/>
      <c r="AK27" s="595"/>
      <c r="AL27" s="559">
        <v>0</v>
      </c>
      <c r="AM27" s="325"/>
      <c r="AN27" s="325"/>
      <c r="AO27" s="596"/>
      <c r="AP27" s="554" t="s">
        <v>386</v>
      </c>
      <c r="AQ27" s="555"/>
      <c r="AR27" s="555"/>
      <c r="AS27" s="555"/>
      <c r="AT27" s="555"/>
      <c r="AU27" s="555"/>
      <c r="AV27" s="555"/>
      <c r="AW27" s="555"/>
      <c r="AX27" s="555"/>
      <c r="AY27" s="555"/>
      <c r="AZ27" s="555"/>
      <c r="BA27" s="555"/>
      <c r="BB27" s="555"/>
      <c r="BC27" s="555"/>
      <c r="BD27" s="555"/>
      <c r="BE27" s="555"/>
      <c r="BF27" s="556"/>
      <c r="BG27" s="557">
        <v>5996799</v>
      </c>
      <c r="BH27" s="459"/>
      <c r="BI27" s="459"/>
      <c r="BJ27" s="459"/>
      <c r="BK27" s="459"/>
      <c r="BL27" s="459"/>
      <c r="BM27" s="459"/>
      <c r="BN27" s="558"/>
      <c r="BO27" s="594">
        <v>100</v>
      </c>
      <c r="BP27" s="594"/>
      <c r="BQ27" s="594"/>
      <c r="BR27" s="594"/>
      <c r="BS27" s="561">
        <v>95270</v>
      </c>
      <c r="BT27" s="459"/>
      <c r="BU27" s="459"/>
      <c r="BV27" s="459"/>
      <c r="BW27" s="459"/>
      <c r="BX27" s="459"/>
      <c r="BY27" s="459"/>
      <c r="BZ27" s="459"/>
      <c r="CA27" s="459"/>
      <c r="CB27" s="606"/>
      <c r="CD27" s="554" t="s">
        <v>225</v>
      </c>
      <c r="CE27" s="555"/>
      <c r="CF27" s="555"/>
      <c r="CG27" s="555"/>
      <c r="CH27" s="555"/>
      <c r="CI27" s="555"/>
      <c r="CJ27" s="555"/>
      <c r="CK27" s="555"/>
      <c r="CL27" s="555"/>
      <c r="CM27" s="555"/>
      <c r="CN27" s="555"/>
      <c r="CO27" s="555"/>
      <c r="CP27" s="555"/>
      <c r="CQ27" s="556"/>
      <c r="CR27" s="557">
        <v>2309159</v>
      </c>
      <c r="CS27" s="584"/>
      <c r="CT27" s="584"/>
      <c r="CU27" s="584"/>
      <c r="CV27" s="584"/>
      <c r="CW27" s="584"/>
      <c r="CX27" s="584"/>
      <c r="CY27" s="585"/>
      <c r="CZ27" s="559">
        <v>13.2</v>
      </c>
      <c r="DA27" s="586"/>
      <c r="DB27" s="586"/>
      <c r="DC27" s="587"/>
      <c r="DD27" s="561">
        <v>817454</v>
      </c>
      <c r="DE27" s="584"/>
      <c r="DF27" s="584"/>
      <c r="DG27" s="584"/>
      <c r="DH27" s="584"/>
      <c r="DI27" s="584"/>
      <c r="DJ27" s="584"/>
      <c r="DK27" s="585"/>
      <c r="DL27" s="561">
        <v>816781</v>
      </c>
      <c r="DM27" s="584"/>
      <c r="DN27" s="584"/>
      <c r="DO27" s="584"/>
      <c r="DP27" s="584"/>
      <c r="DQ27" s="584"/>
      <c r="DR27" s="584"/>
      <c r="DS27" s="584"/>
      <c r="DT27" s="584"/>
      <c r="DU27" s="584"/>
      <c r="DV27" s="585"/>
      <c r="DW27" s="559">
        <v>9.1999999999999993</v>
      </c>
      <c r="DX27" s="586"/>
      <c r="DY27" s="586"/>
      <c r="DZ27" s="586"/>
      <c r="EA27" s="586"/>
      <c r="EB27" s="586"/>
      <c r="EC27" s="607"/>
    </row>
    <row r="28" spans="2:133" ht="11.25" customHeight="1" x14ac:dyDescent="0.2">
      <c r="B28" s="554" t="s">
        <v>158</v>
      </c>
      <c r="C28" s="555"/>
      <c r="D28" s="555"/>
      <c r="E28" s="555"/>
      <c r="F28" s="555"/>
      <c r="G28" s="555"/>
      <c r="H28" s="555"/>
      <c r="I28" s="555"/>
      <c r="J28" s="555"/>
      <c r="K28" s="555"/>
      <c r="L28" s="555"/>
      <c r="M28" s="555"/>
      <c r="N28" s="555"/>
      <c r="O28" s="555"/>
      <c r="P28" s="555"/>
      <c r="Q28" s="556"/>
      <c r="R28" s="557">
        <v>21764</v>
      </c>
      <c r="S28" s="459"/>
      <c r="T28" s="459"/>
      <c r="U28" s="459"/>
      <c r="V28" s="459"/>
      <c r="W28" s="459"/>
      <c r="X28" s="459"/>
      <c r="Y28" s="558"/>
      <c r="Z28" s="594">
        <v>0.1</v>
      </c>
      <c r="AA28" s="594"/>
      <c r="AB28" s="594"/>
      <c r="AC28" s="594"/>
      <c r="AD28" s="595" t="s">
        <v>202</v>
      </c>
      <c r="AE28" s="595"/>
      <c r="AF28" s="595"/>
      <c r="AG28" s="595"/>
      <c r="AH28" s="595"/>
      <c r="AI28" s="595"/>
      <c r="AJ28" s="595"/>
      <c r="AK28" s="595"/>
      <c r="AL28" s="559" t="s">
        <v>202</v>
      </c>
      <c r="AM28" s="325"/>
      <c r="AN28" s="325"/>
      <c r="AO28" s="596"/>
      <c r="AP28" s="554"/>
      <c r="AQ28" s="555"/>
      <c r="AR28" s="555"/>
      <c r="AS28" s="555"/>
      <c r="AT28" s="555"/>
      <c r="AU28" s="555"/>
      <c r="AV28" s="555"/>
      <c r="AW28" s="555"/>
      <c r="AX28" s="555"/>
      <c r="AY28" s="555"/>
      <c r="AZ28" s="555"/>
      <c r="BA28" s="555"/>
      <c r="BB28" s="555"/>
      <c r="BC28" s="555"/>
      <c r="BD28" s="555"/>
      <c r="BE28" s="555"/>
      <c r="BF28" s="556"/>
      <c r="BG28" s="557"/>
      <c r="BH28" s="459"/>
      <c r="BI28" s="459"/>
      <c r="BJ28" s="459"/>
      <c r="BK28" s="459"/>
      <c r="BL28" s="459"/>
      <c r="BM28" s="459"/>
      <c r="BN28" s="558"/>
      <c r="BO28" s="594"/>
      <c r="BP28" s="594"/>
      <c r="BQ28" s="594"/>
      <c r="BR28" s="594"/>
      <c r="BS28" s="561"/>
      <c r="BT28" s="459"/>
      <c r="BU28" s="459"/>
      <c r="BV28" s="459"/>
      <c r="BW28" s="459"/>
      <c r="BX28" s="459"/>
      <c r="BY28" s="459"/>
      <c r="BZ28" s="459"/>
      <c r="CA28" s="459"/>
      <c r="CB28" s="606"/>
      <c r="CD28" s="554" t="s">
        <v>381</v>
      </c>
      <c r="CE28" s="555"/>
      <c r="CF28" s="555"/>
      <c r="CG28" s="555"/>
      <c r="CH28" s="555"/>
      <c r="CI28" s="555"/>
      <c r="CJ28" s="555"/>
      <c r="CK28" s="555"/>
      <c r="CL28" s="555"/>
      <c r="CM28" s="555"/>
      <c r="CN28" s="555"/>
      <c r="CO28" s="555"/>
      <c r="CP28" s="555"/>
      <c r="CQ28" s="556"/>
      <c r="CR28" s="557">
        <v>1533935</v>
      </c>
      <c r="CS28" s="459"/>
      <c r="CT28" s="459"/>
      <c r="CU28" s="459"/>
      <c r="CV28" s="459"/>
      <c r="CW28" s="459"/>
      <c r="CX28" s="459"/>
      <c r="CY28" s="558"/>
      <c r="CZ28" s="559">
        <v>8.8000000000000007</v>
      </c>
      <c r="DA28" s="586"/>
      <c r="DB28" s="586"/>
      <c r="DC28" s="587"/>
      <c r="DD28" s="561">
        <v>1533935</v>
      </c>
      <c r="DE28" s="459"/>
      <c r="DF28" s="459"/>
      <c r="DG28" s="459"/>
      <c r="DH28" s="459"/>
      <c r="DI28" s="459"/>
      <c r="DJ28" s="459"/>
      <c r="DK28" s="558"/>
      <c r="DL28" s="561">
        <v>1533935</v>
      </c>
      <c r="DM28" s="459"/>
      <c r="DN28" s="459"/>
      <c r="DO28" s="459"/>
      <c r="DP28" s="459"/>
      <c r="DQ28" s="459"/>
      <c r="DR28" s="459"/>
      <c r="DS28" s="459"/>
      <c r="DT28" s="459"/>
      <c r="DU28" s="459"/>
      <c r="DV28" s="558"/>
      <c r="DW28" s="559">
        <v>17.2</v>
      </c>
      <c r="DX28" s="586"/>
      <c r="DY28" s="586"/>
      <c r="DZ28" s="586"/>
      <c r="EA28" s="586"/>
      <c r="EB28" s="586"/>
      <c r="EC28" s="607"/>
    </row>
    <row r="29" spans="2:133" ht="11.25" customHeight="1" x14ac:dyDescent="0.2">
      <c r="B29" s="554" t="s">
        <v>310</v>
      </c>
      <c r="C29" s="555"/>
      <c r="D29" s="555"/>
      <c r="E29" s="555"/>
      <c r="F29" s="555"/>
      <c r="G29" s="555"/>
      <c r="H29" s="555"/>
      <c r="I29" s="555"/>
      <c r="J29" s="555"/>
      <c r="K29" s="555"/>
      <c r="L29" s="555"/>
      <c r="M29" s="555"/>
      <c r="N29" s="555"/>
      <c r="O29" s="555"/>
      <c r="P29" s="555"/>
      <c r="Q29" s="556"/>
      <c r="R29" s="557">
        <v>231373</v>
      </c>
      <c r="S29" s="459"/>
      <c r="T29" s="459"/>
      <c r="U29" s="459"/>
      <c r="V29" s="459"/>
      <c r="W29" s="459"/>
      <c r="X29" s="459"/>
      <c r="Y29" s="558"/>
      <c r="Z29" s="594">
        <v>1.3</v>
      </c>
      <c r="AA29" s="594"/>
      <c r="AB29" s="594"/>
      <c r="AC29" s="594"/>
      <c r="AD29" s="595">
        <v>95513</v>
      </c>
      <c r="AE29" s="595"/>
      <c r="AF29" s="595"/>
      <c r="AG29" s="595"/>
      <c r="AH29" s="595"/>
      <c r="AI29" s="595"/>
      <c r="AJ29" s="595"/>
      <c r="AK29" s="595"/>
      <c r="AL29" s="559">
        <v>1.1000000000000001</v>
      </c>
      <c r="AM29" s="325"/>
      <c r="AN29" s="325"/>
      <c r="AO29" s="596"/>
      <c r="AP29" s="568"/>
      <c r="AQ29" s="569"/>
      <c r="AR29" s="569"/>
      <c r="AS29" s="569"/>
      <c r="AT29" s="569"/>
      <c r="AU29" s="569"/>
      <c r="AV29" s="569"/>
      <c r="AW29" s="569"/>
      <c r="AX29" s="569"/>
      <c r="AY29" s="569"/>
      <c r="AZ29" s="569"/>
      <c r="BA29" s="569"/>
      <c r="BB29" s="569"/>
      <c r="BC29" s="569"/>
      <c r="BD29" s="569"/>
      <c r="BE29" s="569"/>
      <c r="BF29" s="570"/>
      <c r="BG29" s="557"/>
      <c r="BH29" s="459"/>
      <c r="BI29" s="459"/>
      <c r="BJ29" s="459"/>
      <c r="BK29" s="459"/>
      <c r="BL29" s="459"/>
      <c r="BM29" s="459"/>
      <c r="BN29" s="558"/>
      <c r="BO29" s="594"/>
      <c r="BP29" s="594"/>
      <c r="BQ29" s="594"/>
      <c r="BR29" s="594"/>
      <c r="BS29" s="595"/>
      <c r="BT29" s="595"/>
      <c r="BU29" s="595"/>
      <c r="BV29" s="595"/>
      <c r="BW29" s="595"/>
      <c r="BX29" s="595"/>
      <c r="BY29" s="595"/>
      <c r="BZ29" s="595"/>
      <c r="CA29" s="595"/>
      <c r="CB29" s="632"/>
      <c r="CD29" s="360" t="s">
        <v>178</v>
      </c>
      <c r="CE29" s="362"/>
      <c r="CF29" s="554" t="s">
        <v>23</v>
      </c>
      <c r="CG29" s="555"/>
      <c r="CH29" s="555"/>
      <c r="CI29" s="555"/>
      <c r="CJ29" s="555"/>
      <c r="CK29" s="555"/>
      <c r="CL29" s="555"/>
      <c r="CM29" s="555"/>
      <c r="CN29" s="555"/>
      <c r="CO29" s="555"/>
      <c r="CP29" s="555"/>
      <c r="CQ29" s="556"/>
      <c r="CR29" s="557">
        <v>1533935</v>
      </c>
      <c r="CS29" s="584"/>
      <c r="CT29" s="584"/>
      <c r="CU29" s="584"/>
      <c r="CV29" s="584"/>
      <c r="CW29" s="584"/>
      <c r="CX29" s="584"/>
      <c r="CY29" s="585"/>
      <c r="CZ29" s="559">
        <v>8.8000000000000007</v>
      </c>
      <c r="DA29" s="586"/>
      <c r="DB29" s="586"/>
      <c r="DC29" s="587"/>
      <c r="DD29" s="561">
        <v>1533935</v>
      </c>
      <c r="DE29" s="584"/>
      <c r="DF29" s="584"/>
      <c r="DG29" s="584"/>
      <c r="DH29" s="584"/>
      <c r="DI29" s="584"/>
      <c r="DJ29" s="584"/>
      <c r="DK29" s="585"/>
      <c r="DL29" s="561">
        <v>1533935</v>
      </c>
      <c r="DM29" s="584"/>
      <c r="DN29" s="584"/>
      <c r="DO29" s="584"/>
      <c r="DP29" s="584"/>
      <c r="DQ29" s="584"/>
      <c r="DR29" s="584"/>
      <c r="DS29" s="584"/>
      <c r="DT29" s="584"/>
      <c r="DU29" s="584"/>
      <c r="DV29" s="585"/>
      <c r="DW29" s="559">
        <v>17.2</v>
      </c>
      <c r="DX29" s="586"/>
      <c r="DY29" s="586"/>
      <c r="DZ29" s="586"/>
      <c r="EA29" s="586"/>
      <c r="EB29" s="586"/>
      <c r="EC29" s="607"/>
    </row>
    <row r="30" spans="2:133" ht="11.25" customHeight="1" x14ac:dyDescent="0.2">
      <c r="B30" s="554" t="s">
        <v>20</v>
      </c>
      <c r="C30" s="555"/>
      <c r="D30" s="555"/>
      <c r="E30" s="555"/>
      <c r="F30" s="555"/>
      <c r="G30" s="555"/>
      <c r="H30" s="555"/>
      <c r="I30" s="555"/>
      <c r="J30" s="555"/>
      <c r="K30" s="555"/>
      <c r="L30" s="555"/>
      <c r="M30" s="555"/>
      <c r="N30" s="555"/>
      <c r="O30" s="555"/>
      <c r="P30" s="555"/>
      <c r="Q30" s="556"/>
      <c r="R30" s="557">
        <v>23386</v>
      </c>
      <c r="S30" s="459"/>
      <c r="T30" s="459"/>
      <c r="U30" s="459"/>
      <c r="V30" s="459"/>
      <c r="W30" s="459"/>
      <c r="X30" s="459"/>
      <c r="Y30" s="558"/>
      <c r="Z30" s="594">
        <v>0.1</v>
      </c>
      <c r="AA30" s="594"/>
      <c r="AB30" s="594"/>
      <c r="AC30" s="594"/>
      <c r="AD30" s="595" t="s">
        <v>202</v>
      </c>
      <c r="AE30" s="595"/>
      <c r="AF30" s="595"/>
      <c r="AG30" s="595"/>
      <c r="AH30" s="595"/>
      <c r="AI30" s="595"/>
      <c r="AJ30" s="595"/>
      <c r="AK30" s="595"/>
      <c r="AL30" s="559" t="s">
        <v>202</v>
      </c>
      <c r="AM30" s="325"/>
      <c r="AN30" s="325"/>
      <c r="AO30" s="596"/>
      <c r="AP30" s="489" t="s">
        <v>312</v>
      </c>
      <c r="AQ30" s="490"/>
      <c r="AR30" s="490"/>
      <c r="AS30" s="490"/>
      <c r="AT30" s="490"/>
      <c r="AU30" s="490"/>
      <c r="AV30" s="490"/>
      <c r="AW30" s="490"/>
      <c r="AX30" s="490"/>
      <c r="AY30" s="490"/>
      <c r="AZ30" s="490"/>
      <c r="BA30" s="490"/>
      <c r="BB30" s="490"/>
      <c r="BC30" s="490"/>
      <c r="BD30" s="490"/>
      <c r="BE30" s="490"/>
      <c r="BF30" s="532"/>
      <c r="BG30" s="489" t="s">
        <v>390</v>
      </c>
      <c r="BH30" s="630"/>
      <c r="BI30" s="630"/>
      <c r="BJ30" s="630"/>
      <c r="BK30" s="630"/>
      <c r="BL30" s="630"/>
      <c r="BM30" s="630"/>
      <c r="BN30" s="630"/>
      <c r="BO30" s="630"/>
      <c r="BP30" s="630"/>
      <c r="BQ30" s="631"/>
      <c r="BR30" s="489" t="s">
        <v>129</v>
      </c>
      <c r="BS30" s="630"/>
      <c r="BT30" s="630"/>
      <c r="BU30" s="630"/>
      <c r="BV30" s="630"/>
      <c r="BW30" s="630"/>
      <c r="BX30" s="630"/>
      <c r="BY30" s="630"/>
      <c r="BZ30" s="630"/>
      <c r="CA30" s="630"/>
      <c r="CB30" s="631"/>
      <c r="CD30" s="363"/>
      <c r="CE30" s="365"/>
      <c r="CF30" s="554" t="s">
        <v>391</v>
      </c>
      <c r="CG30" s="555"/>
      <c r="CH30" s="555"/>
      <c r="CI30" s="555"/>
      <c r="CJ30" s="555"/>
      <c r="CK30" s="555"/>
      <c r="CL30" s="555"/>
      <c r="CM30" s="555"/>
      <c r="CN30" s="555"/>
      <c r="CO30" s="555"/>
      <c r="CP30" s="555"/>
      <c r="CQ30" s="556"/>
      <c r="CR30" s="557">
        <v>1449576</v>
      </c>
      <c r="CS30" s="459"/>
      <c r="CT30" s="459"/>
      <c r="CU30" s="459"/>
      <c r="CV30" s="459"/>
      <c r="CW30" s="459"/>
      <c r="CX30" s="459"/>
      <c r="CY30" s="558"/>
      <c r="CZ30" s="559">
        <v>8.3000000000000007</v>
      </c>
      <c r="DA30" s="586"/>
      <c r="DB30" s="586"/>
      <c r="DC30" s="587"/>
      <c r="DD30" s="561">
        <v>1449576</v>
      </c>
      <c r="DE30" s="459"/>
      <c r="DF30" s="459"/>
      <c r="DG30" s="459"/>
      <c r="DH30" s="459"/>
      <c r="DI30" s="459"/>
      <c r="DJ30" s="459"/>
      <c r="DK30" s="558"/>
      <c r="DL30" s="561">
        <v>1449576</v>
      </c>
      <c r="DM30" s="459"/>
      <c r="DN30" s="459"/>
      <c r="DO30" s="459"/>
      <c r="DP30" s="459"/>
      <c r="DQ30" s="459"/>
      <c r="DR30" s="459"/>
      <c r="DS30" s="459"/>
      <c r="DT30" s="459"/>
      <c r="DU30" s="459"/>
      <c r="DV30" s="558"/>
      <c r="DW30" s="559">
        <v>16.3</v>
      </c>
      <c r="DX30" s="586"/>
      <c r="DY30" s="586"/>
      <c r="DZ30" s="586"/>
      <c r="EA30" s="586"/>
      <c r="EB30" s="586"/>
      <c r="EC30" s="607"/>
    </row>
    <row r="31" spans="2:133" ht="11.25" customHeight="1" x14ac:dyDescent="0.2">
      <c r="B31" s="554" t="s">
        <v>340</v>
      </c>
      <c r="C31" s="555"/>
      <c r="D31" s="555"/>
      <c r="E31" s="555"/>
      <c r="F31" s="555"/>
      <c r="G31" s="555"/>
      <c r="H31" s="555"/>
      <c r="I31" s="555"/>
      <c r="J31" s="555"/>
      <c r="K31" s="555"/>
      <c r="L31" s="555"/>
      <c r="M31" s="555"/>
      <c r="N31" s="555"/>
      <c r="O31" s="555"/>
      <c r="P31" s="555"/>
      <c r="Q31" s="556"/>
      <c r="R31" s="557">
        <v>5660805</v>
      </c>
      <c r="S31" s="459"/>
      <c r="T31" s="459"/>
      <c r="U31" s="459"/>
      <c r="V31" s="459"/>
      <c r="W31" s="459"/>
      <c r="X31" s="459"/>
      <c r="Y31" s="558"/>
      <c r="Z31" s="594">
        <v>32</v>
      </c>
      <c r="AA31" s="594"/>
      <c r="AB31" s="594"/>
      <c r="AC31" s="594"/>
      <c r="AD31" s="595" t="s">
        <v>202</v>
      </c>
      <c r="AE31" s="595"/>
      <c r="AF31" s="595"/>
      <c r="AG31" s="595"/>
      <c r="AH31" s="595"/>
      <c r="AI31" s="595"/>
      <c r="AJ31" s="595"/>
      <c r="AK31" s="595"/>
      <c r="AL31" s="559" t="s">
        <v>202</v>
      </c>
      <c r="AM31" s="325"/>
      <c r="AN31" s="325"/>
      <c r="AO31" s="596"/>
      <c r="AP31" s="352" t="s">
        <v>8</v>
      </c>
      <c r="AQ31" s="353"/>
      <c r="AR31" s="353"/>
      <c r="AS31" s="353"/>
      <c r="AT31" s="617" t="s">
        <v>298</v>
      </c>
      <c r="AU31" s="47"/>
      <c r="AV31" s="47"/>
      <c r="AW31" s="47"/>
      <c r="AX31" s="614" t="s">
        <v>273</v>
      </c>
      <c r="AY31" s="615"/>
      <c r="AZ31" s="615"/>
      <c r="BA31" s="615"/>
      <c r="BB31" s="615"/>
      <c r="BC31" s="615"/>
      <c r="BD31" s="615"/>
      <c r="BE31" s="615"/>
      <c r="BF31" s="616"/>
      <c r="BG31" s="629">
        <v>99.4</v>
      </c>
      <c r="BH31" s="622"/>
      <c r="BI31" s="622"/>
      <c r="BJ31" s="622"/>
      <c r="BK31" s="622"/>
      <c r="BL31" s="622"/>
      <c r="BM31" s="621">
        <v>99</v>
      </c>
      <c r="BN31" s="622"/>
      <c r="BO31" s="622"/>
      <c r="BP31" s="622"/>
      <c r="BQ31" s="623"/>
      <c r="BR31" s="629">
        <v>99.7</v>
      </c>
      <c r="BS31" s="622"/>
      <c r="BT31" s="622"/>
      <c r="BU31" s="622"/>
      <c r="BV31" s="622"/>
      <c r="BW31" s="622"/>
      <c r="BX31" s="621">
        <v>99.2</v>
      </c>
      <c r="BY31" s="622"/>
      <c r="BZ31" s="622"/>
      <c r="CA31" s="622"/>
      <c r="CB31" s="623"/>
      <c r="CD31" s="363"/>
      <c r="CE31" s="365"/>
      <c r="CF31" s="554" t="s">
        <v>311</v>
      </c>
      <c r="CG31" s="555"/>
      <c r="CH31" s="555"/>
      <c r="CI31" s="555"/>
      <c r="CJ31" s="555"/>
      <c r="CK31" s="555"/>
      <c r="CL31" s="555"/>
      <c r="CM31" s="555"/>
      <c r="CN31" s="555"/>
      <c r="CO31" s="555"/>
      <c r="CP31" s="555"/>
      <c r="CQ31" s="556"/>
      <c r="CR31" s="557">
        <v>84359</v>
      </c>
      <c r="CS31" s="584"/>
      <c r="CT31" s="584"/>
      <c r="CU31" s="584"/>
      <c r="CV31" s="584"/>
      <c r="CW31" s="584"/>
      <c r="CX31" s="584"/>
      <c r="CY31" s="585"/>
      <c r="CZ31" s="559">
        <v>0.5</v>
      </c>
      <c r="DA31" s="586"/>
      <c r="DB31" s="586"/>
      <c r="DC31" s="587"/>
      <c r="DD31" s="561">
        <v>84359</v>
      </c>
      <c r="DE31" s="584"/>
      <c r="DF31" s="584"/>
      <c r="DG31" s="584"/>
      <c r="DH31" s="584"/>
      <c r="DI31" s="584"/>
      <c r="DJ31" s="584"/>
      <c r="DK31" s="585"/>
      <c r="DL31" s="561">
        <v>84359</v>
      </c>
      <c r="DM31" s="584"/>
      <c r="DN31" s="584"/>
      <c r="DO31" s="584"/>
      <c r="DP31" s="584"/>
      <c r="DQ31" s="584"/>
      <c r="DR31" s="584"/>
      <c r="DS31" s="584"/>
      <c r="DT31" s="584"/>
      <c r="DU31" s="584"/>
      <c r="DV31" s="585"/>
      <c r="DW31" s="559">
        <v>0.9</v>
      </c>
      <c r="DX31" s="586"/>
      <c r="DY31" s="586"/>
      <c r="DZ31" s="586"/>
      <c r="EA31" s="586"/>
      <c r="EB31" s="586"/>
      <c r="EC31" s="607"/>
    </row>
    <row r="32" spans="2:133" ht="11.25" customHeight="1" x14ac:dyDescent="0.2">
      <c r="B32" s="624" t="s">
        <v>54</v>
      </c>
      <c r="C32" s="625"/>
      <c r="D32" s="625"/>
      <c r="E32" s="625"/>
      <c r="F32" s="625"/>
      <c r="G32" s="625"/>
      <c r="H32" s="625"/>
      <c r="I32" s="625"/>
      <c r="J32" s="625"/>
      <c r="K32" s="625"/>
      <c r="L32" s="625"/>
      <c r="M32" s="625"/>
      <c r="N32" s="625"/>
      <c r="O32" s="625"/>
      <c r="P32" s="625"/>
      <c r="Q32" s="626"/>
      <c r="R32" s="557">
        <v>73159</v>
      </c>
      <c r="S32" s="459"/>
      <c r="T32" s="459"/>
      <c r="U32" s="459"/>
      <c r="V32" s="459"/>
      <c r="W32" s="459"/>
      <c r="X32" s="459"/>
      <c r="Y32" s="558"/>
      <c r="Z32" s="594">
        <v>0.4</v>
      </c>
      <c r="AA32" s="594"/>
      <c r="AB32" s="594"/>
      <c r="AC32" s="594"/>
      <c r="AD32" s="595">
        <v>73159</v>
      </c>
      <c r="AE32" s="595"/>
      <c r="AF32" s="595"/>
      <c r="AG32" s="595"/>
      <c r="AH32" s="595"/>
      <c r="AI32" s="595"/>
      <c r="AJ32" s="595"/>
      <c r="AK32" s="595"/>
      <c r="AL32" s="559">
        <v>0.9</v>
      </c>
      <c r="AM32" s="325"/>
      <c r="AN32" s="325"/>
      <c r="AO32" s="596"/>
      <c r="AP32" s="602"/>
      <c r="AQ32" s="416"/>
      <c r="AR32" s="416"/>
      <c r="AS32" s="416"/>
      <c r="AT32" s="618"/>
      <c r="AU32" s="8" t="s">
        <v>250</v>
      </c>
      <c r="AV32" s="8"/>
      <c r="AW32" s="8"/>
      <c r="AX32" s="554" t="s">
        <v>372</v>
      </c>
      <c r="AY32" s="555"/>
      <c r="AZ32" s="555"/>
      <c r="BA32" s="555"/>
      <c r="BB32" s="555"/>
      <c r="BC32" s="555"/>
      <c r="BD32" s="555"/>
      <c r="BE32" s="555"/>
      <c r="BF32" s="556"/>
      <c r="BG32" s="627">
        <v>99.7</v>
      </c>
      <c r="BH32" s="584"/>
      <c r="BI32" s="584"/>
      <c r="BJ32" s="584"/>
      <c r="BK32" s="584"/>
      <c r="BL32" s="584"/>
      <c r="BM32" s="325">
        <v>99.2</v>
      </c>
      <c r="BN32" s="628"/>
      <c r="BO32" s="628"/>
      <c r="BP32" s="628"/>
      <c r="BQ32" s="605"/>
      <c r="BR32" s="627">
        <v>99.7</v>
      </c>
      <c r="BS32" s="584"/>
      <c r="BT32" s="584"/>
      <c r="BU32" s="584"/>
      <c r="BV32" s="584"/>
      <c r="BW32" s="584"/>
      <c r="BX32" s="325">
        <v>99.1</v>
      </c>
      <c r="BY32" s="628"/>
      <c r="BZ32" s="628"/>
      <c r="CA32" s="628"/>
      <c r="CB32" s="605"/>
      <c r="CD32" s="366"/>
      <c r="CE32" s="368"/>
      <c r="CF32" s="554" t="s">
        <v>210</v>
      </c>
      <c r="CG32" s="555"/>
      <c r="CH32" s="555"/>
      <c r="CI32" s="555"/>
      <c r="CJ32" s="555"/>
      <c r="CK32" s="555"/>
      <c r="CL32" s="555"/>
      <c r="CM32" s="555"/>
      <c r="CN32" s="555"/>
      <c r="CO32" s="555"/>
      <c r="CP32" s="555"/>
      <c r="CQ32" s="556"/>
      <c r="CR32" s="557" t="s">
        <v>202</v>
      </c>
      <c r="CS32" s="459"/>
      <c r="CT32" s="459"/>
      <c r="CU32" s="459"/>
      <c r="CV32" s="459"/>
      <c r="CW32" s="459"/>
      <c r="CX32" s="459"/>
      <c r="CY32" s="558"/>
      <c r="CZ32" s="559" t="s">
        <v>202</v>
      </c>
      <c r="DA32" s="586"/>
      <c r="DB32" s="586"/>
      <c r="DC32" s="587"/>
      <c r="DD32" s="561" t="s">
        <v>202</v>
      </c>
      <c r="DE32" s="459"/>
      <c r="DF32" s="459"/>
      <c r="DG32" s="459"/>
      <c r="DH32" s="459"/>
      <c r="DI32" s="459"/>
      <c r="DJ32" s="459"/>
      <c r="DK32" s="558"/>
      <c r="DL32" s="561" t="s">
        <v>202</v>
      </c>
      <c r="DM32" s="459"/>
      <c r="DN32" s="459"/>
      <c r="DO32" s="459"/>
      <c r="DP32" s="459"/>
      <c r="DQ32" s="459"/>
      <c r="DR32" s="459"/>
      <c r="DS32" s="459"/>
      <c r="DT32" s="459"/>
      <c r="DU32" s="459"/>
      <c r="DV32" s="558"/>
      <c r="DW32" s="559" t="s">
        <v>202</v>
      </c>
      <c r="DX32" s="586"/>
      <c r="DY32" s="586"/>
      <c r="DZ32" s="586"/>
      <c r="EA32" s="586"/>
      <c r="EB32" s="586"/>
      <c r="EC32" s="607"/>
    </row>
    <row r="33" spans="2:133" ht="11.25" customHeight="1" x14ac:dyDescent="0.2">
      <c r="B33" s="554" t="s">
        <v>392</v>
      </c>
      <c r="C33" s="555"/>
      <c r="D33" s="555"/>
      <c r="E33" s="555"/>
      <c r="F33" s="555"/>
      <c r="G33" s="555"/>
      <c r="H33" s="555"/>
      <c r="I33" s="555"/>
      <c r="J33" s="555"/>
      <c r="K33" s="555"/>
      <c r="L33" s="555"/>
      <c r="M33" s="555"/>
      <c r="N33" s="555"/>
      <c r="O33" s="555"/>
      <c r="P33" s="555"/>
      <c r="Q33" s="556"/>
      <c r="R33" s="557">
        <v>941227</v>
      </c>
      <c r="S33" s="459"/>
      <c r="T33" s="459"/>
      <c r="U33" s="459"/>
      <c r="V33" s="459"/>
      <c r="W33" s="459"/>
      <c r="X33" s="459"/>
      <c r="Y33" s="558"/>
      <c r="Z33" s="594">
        <v>5.3</v>
      </c>
      <c r="AA33" s="594"/>
      <c r="AB33" s="594"/>
      <c r="AC33" s="594"/>
      <c r="AD33" s="595" t="s">
        <v>202</v>
      </c>
      <c r="AE33" s="595"/>
      <c r="AF33" s="595"/>
      <c r="AG33" s="595"/>
      <c r="AH33" s="595"/>
      <c r="AI33" s="595"/>
      <c r="AJ33" s="595"/>
      <c r="AK33" s="595"/>
      <c r="AL33" s="559" t="s">
        <v>202</v>
      </c>
      <c r="AM33" s="325"/>
      <c r="AN33" s="325"/>
      <c r="AO33" s="596"/>
      <c r="AP33" s="355"/>
      <c r="AQ33" s="356"/>
      <c r="AR33" s="356"/>
      <c r="AS33" s="356"/>
      <c r="AT33" s="619"/>
      <c r="AU33" s="48"/>
      <c r="AV33" s="48"/>
      <c r="AW33" s="48"/>
      <c r="AX33" s="568" t="s">
        <v>162</v>
      </c>
      <c r="AY33" s="569"/>
      <c r="AZ33" s="569"/>
      <c r="BA33" s="569"/>
      <c r="BB33" s="569"/>
      <c r="BC33" s="569"/>
      <c r="BD33" s="569"/>
      <c r="BE33" s="569"/>
      <c r="BF33" s="570"/>
      <c r="BG33" s="620">
        <v>99</v>
      </c>
      <c r="BH33" s="572"/>
      <c r="BI33" s="572"/>
      <c r="BJ33" s="572"/>
      <c r="BK33" s="572"/>
      <c r="BL33" s="572"/>
      <c r="BM33" s="592">
        <v>98.8</v>
      </c>
      <c r="BN33" s="572"/>
      <c r="BO33" s="572"/>
      <c r="BP33" s="572"/>
      <c r="BQ33" s="600"/>
      <c r="BR33" s="620">
        <v>99.7</v>
      </c>
      <c r="BS33" s="572"/>
      <c r="BT33" s="572"/>
      <c r="BU33" s="572"/>
      <c r="BV33" s="572"/>
      <c r="BW33" s="572"/>
      <c r="BX33" s="592">
        <v>99.4</v>
      </c>
      <c r="BY33" s="572"/>
      <c r="BZ33" s="572"/>
      <c r="CA33" s="572"/>
      <c r="CB33" s="600"/>
      <c r="CD33" s="554" t="s">
        <v>393</v>
      </c>
      <c r="CE33" s="555"/>
      <c r="CF33" s="555"/>
      <c r="CG33" s="555"/>
      <c r="CH33" s="555"/>
      <c r="CI33" s="555"/>
      <c r="CJ33" s="555"/>
      <c r="CK33" s="555"/>
      <c r="CL33" s="555"/>
      <c r="CM33" s="555"/>
      <c r="CN33" s="555"/>
      <c r="CO33" s="555"/>
      <c r="CP33" s="555"/>
      <c r="CQ33" s="556"/>
      <c r="CR33" s="557">
        <v>9021606</v>
      </c>
      <c r="CS33" s="584"/>
      <c r="CT33" s="584"/>
      <c r="CU33" s="584"/>
      <c r="CV33" s="584"/>
      <c r="CW33" s="584"/>
      <c r="CX33" s="584"/>
      <c r="CY33" s="585"/>
      <c r="CZ33" s="559">
        <v>51.6</v>
      </c>
      <c r="DA33" s="586"/>
      <c r="DB33" s="586"/>
      <c r="DC33" s="587"/>
      <c r="DD33" s="561">
        <v>3861250</v>
      </c>
      <c r="DE33" s="584"/>
      <c r="DF33" s="584"/>
      <c r="DG33" s="584"/>
      <c r="DH33" s="584"/>
      <c r="DI33" s="584"/>
      <c r="DJ33" s="584"/>
      <c r="DK33" s="585"/>
      <c r="DL33" s="561">
        <v>3468264</v>
      </c>
      <c r="DM33" s="584"/>
      <c r="DN33" s="584"/>
      <c r="DO33" s="584"/>
      <c r="DP33" s="584"/>
      <c r="DQ33" s="584"/>
      <c r="DR33" s="584"/>
      <c r="DS33" s="584"/>
      <c r="DT33" s="584"/>
      <c r="DU33" s="584"/>
      <c r="DV33" s="585"/>
      <c r="DW33" s="559">
        <v>39</v>
      </c>
      <c r="DX33" s="586"/>
      <c r="DY33" s="586"/>
      <c r="DZ33" s="586"/>
      <c r="EA33" s="586"/>
      <c r="EB33" s="586"/>
      <c r="EC33" s="607"/>
    </row>
    <row r="34" spans="2:133" ht="11.25" customHeight="1" x14ac:dyDescent="0.2">
      <c r="B34" s="554" t="s">
        <v>236</v>
      </c>
      <c r="C34" s="555"/>
      <c r="D34" s="555"/>
      <c r="E34" s="555"/>
      <c r="F34" s="555"/>
      <c r="G34" s="555"/>
      <c r="H34" s="555"/>
      <c r="I34" s="555"/>
      <c r="J34" s="555"/>
      <c r="K34" s="555"/>
      <c r="L34" s="555"/>
      <c r="M34" s="555"/>
      <c r="N34" s="555"/>
      <c r="O34" s="555"/>
      <c r="P34" s="555"/>
      <c r="Q34" s="556"/>
      <c r="R34" s="557">
        <v>34193</v>
      </c>
      <c r="S34" s="459"/>
      <c r="T34" s="459"/>
      <c r="U34" s="459"/>
      <c r="V34" s="459"/>
      <c r="W34" s="459"/>
      <c r="X34" s="459"/>
      <c r="Y34" s="558"/>
      <c r="Z34" s="594">
        <v>0.2</v>
      </c>
      <c r="AA34" s="594"/>
      <c r="AB34" s="594"/>
      <c r="AC34" s="594"/>
      <c r="AD34" s="595">
        <v>2471</v>
      </c>
      <c r="AE34" s="595"/>
      <c r="AF34" s="595"/>
      <c r="AG34" s="595"/>
      <c r="AH34" s="595"/>
      <c r="AI34" s="595"/>
      <c r="AJ34" s="595"/>
      <c r="AK34" s="595"/>
      <c r="AL34" s="559">
        <v>0</v>
      </c>
      <c r="AM34" s="325"/>
      <c r="AN34" s="325"/>
      <c r="AO34" s="59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54" t="s">
        <v>396</v>
      </c>
      <c r="CE34" s="555"/>
      <c r="CF34" s="555"/>
      <c r="CG34" s="555"/>
      <c r="CH34" s="555"/>
      <c r="CI34" s="555"/>
      <c r="CJ34" s="555"/>
      <c r="CK34" s="555"/>
      <c r="CL34" s="555"/>
      <c r="CM34" s="555"/>
      <c r="CN34" s="555"/>
      <c r="CO34" s="555"/>
      <c r="CP34" s="555"/>
      <c r="CQ34" s="556"/>
      <c r="CR34" s="557">
        <v>2248634</v>
      </c>
      <c r="CS34" s="459"/>
      <c r="CT34" s="459"/>
      <c r="CU34" s="459"/>
      <c r="CV34" s="459"/>
      <c r="CW34" s="459"/>
      <c r="CX34" s="459"/>
      <c r="CY34" s="558"/>
      <c r="CZ34" s="559">
        <v>12.9</v>
      </c>
      <c r="DA34" s="586"/>
      <c r="DB34" s="586"/>
      <c r="DC34" s="587"/>
      <c r="DD34" s="561">
        <v>1653269</v>
      </c>
      <c r="DE34" s="459"/>
      <c r="DF34" s="459"/>
      <c r="DG34" s="459"/>
      <c r="DH34" s="459"/>
      <c r="DI34" s="459"/>
      <c r="DJ34" s="459"/>
      <c r="DK34" s="558"/>
      <c r="DL34" s="561">
        <v>1548661</v>
      </c>
      <c r="DM34" s="459"/>
      <c r="DN34" s="459"/>
      <c r="DO34" s="459"/>
      <c r="DP34" s="459"/>
      <c r="DQ34" s="459"/>
      <c r="DR34" s="459"/>
      <c r="DS34" s="459"/>
      <c r="DT34" s="459"/>
      <c r="DU34" s="459"/>
      <c r="DV34" s="558"/>
      <c r="DW34" s="559">
        <v>17.399999999999999</v>
      </c>
      <c r="DX34" s="586"/>
      <c r="DY34" s="586"/>
      <c r="DZ34" s="586"/>
      <c r="EA34" s="586"/>
      <c r="EB34" s="586"/>
      <c r="EC34" s="607"/>
    </row>
    <row r="35" spans="2:133" ht="11.25" customHeight="1" x14ac:dyDescent="0.2">
      <c r="B35" s="554" t="s">
        <v>146</v>
      </c>
      <c r="C35" s="555"/>
      <c r="D35" s="555"/>
      <c r="E35" s="555"/>
      <c r="F35" s="555"/>
      <c r="G35" s="555"/>
      <c r="H35" s="555"/>
      <c r="I35" s="555"/>
      <c r="J35" s="555"/>
      <c r="K35" s="555"/>
      <c r="L35" s="555"/>
      <c r="M35" s="555"/>
      <c r="N35" s="555"/>
      <c r="O35" s="555"/>
      <c r="P35" s="555"/>
      <c r="Q35" s="556"/>
      <c r="R35" s="557">
        <v>364390</v>
      </c>
      <c r="S35" s="459"/>
      <c r="T35" s="459"/>
      <c r="U35" s="459"/>
      <c r="V35" s="459"/>
      <c r="W35" s="459"/>
      <c r="X35" s="459"/>
      <c r="Y35" s="558"/>
      <c r="Z35" s="594">
        <v>2.1</v>
      </c>
      <c r="AA35" s="594"/>
      <c r="AB35" s="594"/>
      <c r="AC35" s="594"/>
      <c r="AD35" s="595" t="s">
        <v>202</v>
      </c>
      <c r="AE35" s="595"/>
      <c r="AF35" s="595"/>
      <c r="AG35" s="595"/>
      <c r="AH35" s="595"/>
      <c r="AI35" s="595"/>
      <c r="AJ35" s="595"/>
      <c r="AK35" s="595"/>
      <c r="AL35" s="559" t="s">
        <v>202</v>
      </c>
      <c r="AM35" s="325"/>
      <c r="AN35" s="325"/>
      <c r="AO35" s="596"/>
      <c r="AP35" s="18"/>
      <c r="AQ35" s="489" t="s">
        <v>398</v>
      </c>
      <c r="AR35" s="490"/>
      <c r="AS35" s="490"/>
      <c r="AT35" s="490"/>
      <c r="AU35" s="490"/>
      <c r="AV35" s="490"/>
      <c r="AW35" s="490"/>
      <c r="AX35" s="490"/>
      <c r="AY35" s="490"/>
      <c r="AZ35" s="490"/>
      <c r="BA35" s="490"/>
      <c r="BB35" s="490"/>
      <c r="BC35" s="490"/>
      <c r="BD35" s="490"/>
      <c r="BE35" s="490"/>
      <c r="BF35" s="532"/>
      <c r="BG35" s="489" t="s">
        <v>213</v>
      </c>
      <c r="BH35" s="490"/>
      <c r="BI35" s="490"/>
      <c r="BJ35" s="490"/>
      <c r="BK35" s="490"/>
      <c r="BL35" s="490"/>
      <c r="BM35" s="490"/>
      <c r="BN35" s="490"/>
      <c r="BO35" s="490"/>
      <c r="BP35" s="490"/>
      <c r="BQ35" s="490"/>
      <c r="BR35" s="490"/>
      <c r="BS35" s="490"/>
      <c r="BT35" s="490"/>
      <c r="BU35" s="490"/>
      <c r="BV35" s="490"/>
      <c r="BW35" s="490"/>
      <c r="BX35" s="490"/>
      <c r="BY35" s="490"/>
      <c r="BZ35" s="490"/>
      <c r="CA35" s="490"/>
      <c r="CB35" s="532"/>
      <c r="CD35" s="554" t="s">
        <v>399</v>
      </c>
      <c r="CE35" s="555"/>
      <c r="CF35" s="555"/>
      <c r="CG35" s="555"/>
      <c r="CH35" s="555"/>
      <c r="CI35" s="555"/>
      <c r="CJ35" s="555"/>
      <c r="CK35" s="555"/>
      <c r="CL35" s="555"/>
      <c r="CM35" s="555"/>
      <c r="CN35" s="555"/>
      <c r="CO35" s="555"/>
      <c r="CP35" s="555"/>
      <c r="CQ35" s="556"/>
      <c r="CR35" s="557">
        <v>81921</v>
      </c>
      <c r="CS35" s="584"/>
      <c r="CT35" s="584"/>
      <c r="CU35" s="584"/>
      <c r="CV35" s="584"/>
      <c r="CW35" s="584"/>
      <c r="CX35" s="584"/>
      <c r="CY35" s="585"/>
      <c r="CZ35" s="559">
        <v>0.5</v>
      </c>
      <c r="DA35" s="586"/>
      <c r="DB35" s="586"/>
      <c r="DC35" s="587"/>
      <c r="DD35" s="561">
        <v>69773</v>
      </c>
      <c r="DE35" s="584"/>
      <c r="DF35" s="584"/>
      <c r="DG35" s="584"/>
      <c r="DH35" s="584"/>
      <c r="DI35" s="584"/>
      <c r="DJ35" s="584"/>
      <c r="DK35" s="585"/>
      <c r="DL35" s="561">
        <v>69773</v>
      </c>
      <c r="DM35" s="584"/>
      <c r="DN35" s="584"/>
      <c r="DO35" s="584"/>
      <c r="DP35" s="584"/>
      <c r="DQ35" s="584"/>
      <c r="DR35" s="584"/>
      <c r="DS35" s="584"/>
      <c r="DT35" s="584"/>
      <c r="DU35" s="584"/>
      <c r="DV35" s="585"/>
      <c r="DW35" s="559">
        <v>0.8</v>
      </c>
      <c r="DX35" s="586"/>
      <c r="DY35" s="586"/>
      <c r="DZ35" s="586"/>
      <c r="EA35" s="586"/>
      <c r="EB35" s="586"/>
      <c r="EC35" s="607"/>
    </row>
    <row r="36" spans="2:133" ht="11.25" customHeight="1" x14ac:dyDescent="0.2">
      <c r="B36" s="554" t="s">
        <v>402</v>
      </c>
      <c r="C36" s="555"/>
      <c r="D36" s="555"/>
      <c r="E36" s="555"/>
      <c r="F36" s="555"/>
      <c r="G36" s="555"/>
      <c r="H36" s="555"/>
      <c r="I36" s="555"/>
      <c r="J36" s="555"/>
      <c r="K36" s="555"/>
      <c r="L36" s="555"/>
      <c r="M36" s="555"/>
      <c r="N36" s="555"/>
      <c r="O36" s="555"/>
      <c r="P36" s="555"/>
      <c r="Q36" s="556"/>
      <c r="R36" s="557">
        <v>276748</v>
      </c>
      <c r="S36" s="459"/>
      <c r="T36" s="459"/>
      <c r="U36" s="459"/>
      <c r="V36" s="459"/>
      <c r="W36" s="459"/>
      <c r="X36" s="459"/>
      <c r="Y36" s="558"/>
      <c r="Z36" s="594">
        <v>1.6</v>
      </c>
      <c r="AA36" s="594"/>
      <c r="AB36" s="594"/>
      <c r="AC36" s="594"/>
      <c r="AD36" s="595" t="s">
        <v>202</v>
      </c>
      <c r="AE36" s="595"/>
      <c r="AF36" s="595"/>
      <c r="AG36" s="595"/>
      <c r="AH36" s="595"/>
      <c r="AI36" s="595"/>
      <c r="AJ36" s="595"/>
      <c r="AK36" s="595"/>
      <c r="AL36" s="559" t="s">
        <v>202</v>
      </c>
      <c r="AM36" s="325"/>
      <c r="AN36" s="325"/>
      <c r="AO36" s="596"/>
      <c r="AP36" s="18"/>
      <c r="AQ36" s="608" t="s">
        <v>386</v>
      </c>
      <c r="AR36" s="609"/>
      <c r="AS36" s="609"/>
      <c r="AT36" s="609"/>
      <c r="AU36" s="609"/>
      <c r="AV36" s="609"/>
      <c r="AW36" s="609"/>
      <c r="AX36" s="609"/>
      <c r="AY36" s="610"/>
      <c r="AZ36" s="611">
        <v>1877490</v>
      </c>
      <c r="BA36" s="612"/>
      <c r="BB36" s="612"/>
      <c r="BC36" s="612"/>
      <c r="BD36" s="612"/>
      <c r="BE36" s="612"/>
      <c r="BF36" s="613"/>
      <c r="BG36" s="614" t="s">
        <v>403</v>
      </c>
      <c r="BH36" s="615"/>
      <c r="BI36" s="615"/>
      <c r="BJ36" s="615"/>
      <c r="BK36" s="615"/>
      <c r="BL36" s="615"/>
      <c r="BM36" s="615"/>
      <c r="BN36" s="615"/>
      <c r="BO36" s="615"/>
      <c r="BP36" s="615"/>
      <c r="BQ36" s="615"/>
      <c r="BR36" s="615"/>
      <c r="BS36" s="615"/>
      <c r="BT36" s="615"/>
      <c r="BU36" s="616"/>
      <c r="BV36" s="611">
        <v>234851</v>
      </c>
      <c r="BW36" s="612"/>
      <c r="BX36" s="612"/>
      <c r="BY36" s="612"/>
      <c r="BZ36" s="612"/>
      <c r="CA36" s="612"/>
      <c r="CB36" s="613"/>
      <c r="CD36" s="554" t="s">
        <v>29</v>
      </c>
      <c r="CE36" s="555"/>
      <c r="CF36" s="555"/>
      <c r="CG36" s="555"/>
      <c r="CH36" s="555"/>
      <c r="CI36" s="555"/>
      <c r="CJ36" s="555"/>
      <c r="CK36" s="555"/>
      <c r="CL36" s="555"/>
      <c r="CM36" s="555"/>
      <c r="CN36" s="555"/>
      <c r="CO36" s="555"/>
      <c r="CP36" s="555"/>
      <c r="CQ36" s="556"/>
      <c r="CR36" s="557">
        <v>5266141</v>
      </c>
      <c r="CS36" s="459"/>
      <c r="CT36" s="459"/>
      <c r="CU36" s="459"/>
      <c r="CV36" s="459"/>
      <c r="CW36" s="459"/>
      <c r="CX36" s="459"/>
      <c r="CY36" s="558"/>
      <c r="CZ36" s="559">
        <v>30.1</v>
      </c>
      <c r="DA36" s="586"/>
      <c r="DB36" s="586"/>
      <c r="DC36" s="587"/>
      <c r="DD36" s="561">
        <v>1271817</v>
      </c>
      <c r="DE36" s="459"/>
      <c r="DF36" s="459"/>
      <c r="DG36" s="459"/>
      <c r="DH36" s="459"/>
      <c r="DI36" s="459"/>
      <c r="DJ36" s="459"/>
      <c r="DK36" s="558"/>
      <c r="DL36" s="561">
        <v>1050030</v>
      </c>
      <c r="DM36" s="459"/>
      <c r="DN36" s="459"/>
      <c r="DO36" s="459"/>
      <c r="DP36" s="459"/>
      <c r="DQ36" s="459"/>
      <c r="DR36" s="459"/>
      <c r="DS36" s="459"/>
      <c r="DT36" s="459"/>
      <c r="DU36" s="459"/>
      <c r="DV36" s="558"/>
      <c r="DW36" s="559">
        <v>11.8</v>
      </c>
      <c r="DX36" s="586"/>
      <c r="DY36" s="586"/>
      <c r="DZ36" s="586"/>
      <c r="EA36" s="586"/>
      <c r="EB36" s="586"/>
      <c r="EC36" s="607"/>
    </row>
    <row r="37" spans="2:133" ht="11.25" customHeight="1" x14ac:dyDescent="0.2">
      <c r="B37" s="554" t="s">
        <v>373</v>
      </c>
      <c r="C37" s="555"/>
      <c r="D37" s="555"/>
      <c r="E37" s="555"/>
      <c r="F37" s="555"/>
      <c r="G37" s="555"/>
      <c r="H37" s="555"/>
      <c r="I37" s="555"/>
      <c r="J37" s="555"/>
      <c r="K37" s="555"/>
      <c r="L37" s="555"/>
      <c r="M37" s="555"/>
      <c r="N37" s="555"/>
      <c r="O37" s="555"/>
      <c r="P37" s="555"/>
      <c r="Q37" s="556"/>
      <c r="R37" s="557">
        <v>160369</v>
      </c>
      <c r="S37" s="459"/>
      <c r="T37" s="459"/>
      <c r="U37" s="459"/>
      <c r="V37" s="459"/>
      <c r="W37" s="459"/>
      <c r="X37" s="459"/>
      <c r="Y37" s="558"/>
      <c r="Z37" s="594">
        <v>0.9</v>
      </c>
      <c r="AA37" s="594"/>
      <c r="AB37" s="594"/>
      <c r="AC37" s="594"/>
      <c r="AD37" s="595" t="s">
        <v>202</v>
      </c>
      <c r="AE37" s="595"/>
      <c r="AF37" s="595"/>
      <c r="AG37" s="595"/>
      <c r="AH37" s="595"/>
      <c r="AI37" s="595"/>
      <c r="AJ37" s="595"/>
      <c r="AK37" s="595"/>
      <c r="AL37" s="559" t="s">
        <v>202</v>
      </c>
      <c r="AM37" s="325"/>
      <c r="AN37" s="325"/>
      <c r="AO37" s="596"/>
      <c r="AQ37" s="603" t="s">
        <v>404</v>
      </c>
      <c r="AR37" s="470"/>
      <c r="AS37" s="470"/>
      <c r="AT37" s="470"/>
      <c r="AU37" s="470"/>
      <c r="AV37" s="470"/>
      <c r="AW37" s="470"/>
      <c r="AX37" s="470"/>
      <c r="AY37" s="604"/>
      <c r="AZ37" s="557">
        <v>775499</v>
      </c>
      <c r="BA37" s="459"/>
      <c r="BB37" s="459"/>
      <c r="BC37" s="459"/>
      <c r="BD37" s="584"/>
      <c r="BE37" s="584"/>
      <c r="BF37" s="605"/>
      <c r="BG37" s="554" t="s">
        <v>406</v>
      </c>
      <c r="BH37" s="555"/>
      <c r="BI37" s="555"/>
      <c r="BJ37" s="555"/>
      <c r="BK37" s="555"/>
      <c r="BL37" s="555"/>
      <c r="BM37" s="555"/>
      <c r="BN37" s="555"/>
      <c r="BO37" s="555"/>
      <c r="BP37" s="555"/>
      <c r="BQ37" s="555"/>
      <c r="BR37" s="555"/>
      <c r="BS37" s="555"/>
      <c r="BT37" s="555"/>
      <c r="BU37" s="556"/>
      <c r="BV37" s="557">
        <v>224191</v>
      </c>
      <c r="BW37" s="459"/>
      <c r="BX37" s="459"/>
      <c r="BY37" s="459"/>
      <c r="BZ37" s="459"/>
      <c r="CA37" s="459"/>
      <c r="CB37" s="606"/>
      <c r="CD37" s="554" t="s">
        <v>161</v>
      </c>
      <c r="CE37" s="555"/>
      <c r="CF37" s="555"/>
      <c r="CG37" s="555"/>
      <c r="CH37" s="555"/>
      <c r="CI37" s="555"/>
      <c r="CJ37" s="555"/>
      <c r="CK37" s="555"/>
      <c r="CL37" s="555"/>
      <c r="CM37" s="555"/>
      <c r="CN37" s="555"/>
      <c r="CO37" s="555"/>
      <c r="CP37" s="555"/>
      <c r="CQ37" s="556"/>
      <c r="CR37" s="557">
        <v>165644</v>
      </c>
      <c r="CS37" s="584"/>
      <c r="CT37" s="584"/>
      <c r="CU37" s="584"/>
      <c r="CV37" s="584"/>
      <c r="CW37" s="584"/>
      <c r="CX37" s="584"/>
      <c r="CY37" s="585"/>
      <c r="CZ37" s="559">
        <v>0.9</v>
      </c>
      <c r="DA37" s="586"/>
      <c r="DB37" s="586"/>
      <c r="DC37" s="587"/>
      <c r="DD37" s="561">
        <v>157649</v>
      </c>
      <c r="DE37" s="584"/>
      <c r="DF37" s="584"/>
      <c r="DG37" s="584"/>
      <c r="DH37" s="584"/>
      <c r="DI37" s="584"/>
      <c r="DJ37" s="584"/>
      <c r="DK37" s="585"/>
      <c r="DL37" s="561">
        <v>143747</v>
      </c>
      <c r="DM37" s="584"/>
      <c r="DN37" s="584"/>
      <c r="DO37" s="584"/>
      <c r="DP37" s="584"/>
      <c r="DQ37" s="584"/>
      <c r="DR37" s="584"/>
      <c r="DS37" s="584"/>
      <c r="DT37" s="584"/>
      <c r="DU37" s="584"/>
      <c r="DV37" s="585"/>
      <c r="DW37" s="559">
        <v>1.6</v>
      </c>
      <c r="DX37" s="586"/>
      <c r="DY37" s="586"/>
      <c r="DZ37" s="586"/>
      <c r="EA37" s="586"/>
      <c r="EB37" s="586"/>
      <c r="EC37" s="607"/>
    </row>
    <row r="38" spans="2:133" ht="11.25" customHeight="1" x14ac:dyDescent="0.2">
      <c r="B38" s="554" t="s">
        <v>394</v>
      </c>
      <c r="C38" s="555"/>
      <c r="D38" s="555"/>
      <c r="E38" s="555"/>
      <c r="F38" s="555"/>
      <c r="G38" s="555"/>
      <c r="H38" s="555"/>
      <c r="I38" s="555"/>
      <c r="J38" s="555"/>
      <c r="K38" s="555"/>
      <c r="L38" s="555"/>
      <c r="M38" s="555"/>
      <c r="N38" s="555"/>
      <c r="O38" s="555"/>
      <c r="P38" s="555"/>
      <c r="Q38" s="556"/>
      <c r="R38" s="557">
        <v>106866</v>
      </c>
      <c r="S38" s="459"/>
      <c r="T38" s="459"/>
      <c r="U38" s="459"/>
      <c r="V38" s="459"/>
      <c r="W38" s="459"/>
      <c r="X38" s="459"/>
      <c r="Y38" s="558"/>
      <c r="Z38" s="594">
        <v>0.6</v>
      </c>
      <c r="AA38" s="594"/>
      <c r="AB38" s="594"/>
      <c r="AC38" s="594"/>
      <c r="AD38" s="595">
        <v>341</v>
      </c>
      <c r="AE38" s="595"/>
      <c r="AF38" s="595"/>
      <c r="AG38" s="595"/>
      <c r="AH38" s="595"/>
      <c r="AI38" s="595"/>
      <c r="AJ38" s="595"/>
      <c r="AK38" s="595"/>
      <c r="AL38" s="559">
        <v>0</v>
      </c>
      <c r="AM38" s="325"/>
      <c r="AN38" s="325"/>
      <c r="AO38" s="596"/>
      <c r="AQ38" s="603" t="s">
        <v>304</v>
      </c>
      <c r="AR38" s="470"/>
      <c r="AS38" s="470"/>
      <c r="AT38" s="470"/>
      <c r="AU38" s="470"/>
      <c r="AV38" s="470"/>
      <c r="AW38" s="470"/>
      <c r="AX38" s="470"/>
      <c r="AY38" s="604"/>
      <c r="AZ38" s="557">
        <v>72221</v>
      </c>
      <c r="BA38" s="459"/>
      <c r="BB38" s="459"/>
      <c r="BC38" s="459"/>
      <c r="BD38" s="584"/>
      <c r="BE38" s="584"/>
      <c r="BF38" s="605"/>
      <c r="BG38" s="554" t="s">
        <v>407</v>
      </c>
      <c r="BH38" s="555"/>
      <c r="BI38" s="555"/>
      <c r="BJ38" s="555"/>
      <c r="BK38" s="555"/>
      <c r="BL38" s="555"/>
      <c r="BM38" s="555"/>
      <c r="BN38" s="555"/>
      <c r="BO38" s="555"/>
      <c r="BP38" s="555"/>
      <c r="BQ38" s="555"/>
      <c r="BR38" s="555"/>
      <c r="BS38" s="555"/>
      <c r="BT38" s="555"/>
      <c r="BU38" s="556"/>
      <c r="BV38" s="557">
        <v>4017</v>
      </c>
      <c r="BW38" s="459"/>
      <c r="BX38" s="459"/>
      <c r="BY38" s="459"/>
      <c r="BZ38" s="459"/>
      <c r="CA38" s="459"/>
      <c r="CB38" s="606"/>
      <c r="CD38" s="554" t="s">
        <v>408</v>
      </c>
      <c r="CE38" s="555"/>
      <c r="CF38" s="555"/>
      <c r="CG38" s="555"/>
      <c r="CH38" s="555"/>
      <c r="CI38" s="555"/>
      <c r="CJ38" s="555"/>
      <c r="CK38" s="555"/>
      <c r="CL38" s="555"/>
      <c r="CM38" s="555"/>
      <c r="CN38" s="555"/>
      <c r="CO38" s="555"/>
      <c r="CP38" s="555"/>
      <c r="CQ38" s="556"/>
      <c r="CR38" s="557">
        <v>1017657</v>
      </c>
      <c r="CS38" s="459"/>
      <c r="CT38" s="459"/>
      <c r="CU38" s="459"/>
      <c r="CV38" s="459"/>
      <c r="CW38" s="459"/>
      <c r="CX38" s="459"/>
      <c r="CY38" s="558"/>
      <c r="CZ38" s="559">
        <v>5.8</v>
      </c>
      <c r="DA38" s="586"/>
      <c r="DB38" s="586"/>
      <c r="DC38" s="587"/>
      <c r="DD38" s="561">
        <v>823598</v>
      </c>
      <c r="DE38" s="459"/>
      <c r="DF38" s="459"/>
      <c r="DG38" s="459"/>
      <c r="DH38" s="459"/>
      <c r="DI38" s="459"/>
      <c r="DJ38" s="459"/>
      <c r="DK38" s="558"/>
      <c r="DL38" s="561">
        <v>799800</v>
      </c>
      <c r="DM38" s="459"/>
      <c r="DN38" s="459"/>
      <c r="DO38" s="459"/>
      <c r="DP38" s="459"/>
      <c r="DQ38" s="459"/>
      <c r="DR38" s="459"/>
      <c r="DS38" s="459"/>
      <c r="DT38" s="459"/>
      <c r="DU38" s="459"/>
      <c r="DV38" s="558"/>
      <c r="DW38" s="559">
        <v>9</v>
      </c>
      <c r="DX38" s="586"/>
      <c r="DY38" s="586"/>
      <c r="DZ38" s="586"/>
      <c r="EA38" s="586"/>
      <c r="EB38" s="586"/>
      <c r="EC38" s="607"/>
    </row>
    <row r="39" spans="2:133" ht="11.25" customHeight="1" x14ac:dyDescent="0.2">
      <c r="B39" s="554" t="s">
        <v>409</v>
      </c>
      <c r="C39" s="555"/>
      <c r="D39" s="555"/>
      <c r="E39" s="555"/>
      <c r="F39" s="555"/>
      <c r="G39" s="555"/>
      <c r="H39" s="555"/>
      <c r="I39" s="555"/>
      <c r="J39" s="555"/>
      <c r="K39" s="555"/>
      <c r="L39" s="555"/>
      <c r="M39" s="555"/>
      <c r="N39" s="555"/>
      <c r="O39" s="555"/>
      <c r="P39" s="555"/>
      <c r="Q39" s="556"/>
      <c r="R39" s="557">
        <v>1090978</v>
      </c>
      <c r="S39" s="459"/>
      <c r="T39" s="459"/>
      <c r="U39" s="459"/>
      <c r="V39" s="459"/>
      <c r="W39" s="459"/>
      <c r="X39" s="459"/>
      <c r="Y39" s="558"/>
      <c r="Z39" s="594">
        <v>6.2</v>
      </c>
      <c r="AA39" s="594"/>
      <c r="AB39" s="594"/>
      <c r="AC39" s="594"/>
      <c r="AD39" s="595" t="s">
        <v>202</v>
      </c>
      <c r="AE39" s="595"/>
      <c r="AF39" s="595"/>
      <c r="AG39" s="595"/>
      <c r="AH39" s="595"/>
      <c r="AI39" s="595"/>
      <c r="AJ39" s="595"/>
      <c r="AK39" s="595"/>
      <c r="AL39" s="559" t="s">
        <v>202</v>
      </c>
      <c r="AM39" s="325"/>
      <c r="AN39" s="325"/>
      <c r="AO39" s="596"/>
      <c r="AQ39" s="603" t="s">
        <v>411</v>
      </c>
      <c r="AR39" s="470"/>
      <c r="AS39" s="470"/>
      <c r="AT39" s="470"/>
      <c r="AU39" s="470"/>
      <c r="AV39" s="470"/>
      <c r="AW39" s="470"/>
      <c r="AX39" s="470"/>
      <c r="AY39" s="604"/>
      <c r="AZ39" s="557">
        <v>12113</v>
      </c>
      <c r="BA39" s="459"/>
      <c r="BB39" s="459"/>
      <c r="BC39" s="459"/>
      <c r="BD39" s="584"/>
      <c r="BE39" s="584"/>
      <c r="BF39" s="605"/>
      <c r="BG39" s="554" t="s">
        <v>334</v>
      </c>
      <c r="BH39" s="555"/>
      <c r="BI39" s="555"/>
      <c r="BJ39" s="555"/>
      <c r="BK39" s="555"/>
      <c r="BL39" s="555"/>
      <c r="BM39" s="555"/>
      <c r="BN39" s="555"/>
      <c r="BO39" s="555"/>
      <c r="BP39" s="555"/>
      <c r="BQ39" s="555"/>
      <c r="BR39" s="555"/>
      <c r="BS39" s="555"/>
      <c r="BT39" s="555"/>
      <c r="BU39" s="556"/>
      <c r="BV39" s="557">
        <v>6475</v>
      </c>
      <c r="BW39" s="459"/>
      <c r="BX39" s="459"/>
      <c r="BY39" s="459"/>
      <c r="BZ39" s="459"/>
      <c r="CA39" s="459"/>
      <c r="CB39" s="606"/>
      <c r="CD39" s="554" t="s">
        <v>418</v>
      </c>
      <c r="CE39" s="555"/>
      <c r="CF39" s="555"/>
      <c r="CG39" s="555"/>
      <c r="CH39" s="555"/>
      <c r="CI39" s="555"/>
      <c r="CJ39" s="555"/>
      <c r="CK39" s="555"/>
      <c r="CL39" s="555"/>
      <c r="CM39" s="555"/>
      <c r="CN39" s="555"/>
      <c r="CO39" s="555"/>
      <c r="CP39" s="555"/>
      <c r="CQ39" s="556"/>
      <c r="CR39" s="557">
        <v>407248</v>
      </c>
      <c r="CS39" s="584"/>
      <c r="CT39" s="584"/>
      <c r="CU39" s="584"/>
      <c r="CV39" s="584"/>
      <c r="CW39" s="584"/>
      <c r="CX39" s="584"/>
      <c r="CY39" s="585"/>
      <c r="CZ39" s="559">
        <v>2.2999999999999998</v>
      </c>
      <c r="DA39" s="586"/>
      <c r="DB39" s="586"/>
      <c r="DC39" s="587"/>
      <c r="DD39" s="561">
        <v>42793</v>
      </c>
      <c r="DE39" s="584"/>
      <c r="DF39" s="584"/>
      <c r="DG39" s="584"/>
      <c r="DH39" s="584"/>
      <c r="DI39" s="584"/>
      <c r="DJ39" s="584"/>
      <c r="DK39" s="585"/>
      <c r="DL39" s="561" t="s">
        <v>202</v>
      </c>
      <c r="DM39" s="584"/>
      <c r="DN39" s="584"/>
      <c r="DO39" s="584"/>
      <c r="DP39" s="584"/>
      <c r="DQ39" s="584"/>
      <c r="DR39" s="584"/>
      <c r="DS39" s="584"/>
      <c r="DT39" s="584"/>
      <c r="DU39" s="584"/>
      <c r="DV39" s="585"/>
      <c r="DW39" s="559" t="s">
        <v>202</v>
      </c>
      <c r="DX39" s="586"/>
      <c r="DY39" s="586"/>
      <c r="DZ39" s="586"/>
      <c r="EA39" s="586"/>
      <c r="EB39" s="586"/>
      <c r="EC39" s="607"/>
    </row>
    <row r="40" spans="2:133" ht="11.25" customHeight="1" x14ac:dyDescent="0.2">
      <c r="B40" s="554" t="s">
        <v>419</v>
      </c>
      <c r="C40" s="555"/>
      <c r="D40" s="555"/>
      <c r="E40" s="555"/>
      <c r="F40" s="555"/>
      <c r="G40" s="555"/>
      <c r="H40" s="555"/>
      <c r="I40" s="555"/>
      <c r="J40" s="555"/>
      <c r="K40" s="555"/>
      <c r="L40" s="555"/>
      <c r="M40" s="555"/>
      <c r="N40" s="555"/>
      <c r="O40" s="555"/>
      <c r="P40" s="555"/>
      <c r="Q40" s="556"/>
      <c r="R40" s="557">
        <v>25300</v>
      </c>
      <c r="S40" s="459"/>
      <c r="T40" s="459"/>
      <c r="U40" s="459"/>
      <c r="V40" s="459"/>
      <c r="W40" s="459"/>
      <c r="X40" s="459"/>
      <c r="Y40" s="558"/>
      <c r="Z40" s="594">
        <v>0.1</v>
      </c>
      <c r="AA40" s="594"/>
      <c r="AB40" s="594"/>
      <c r="AC40" s="594"/>
      <c r="AD40" s="595" t="s">
        <v>202</v>
      </c>
      <c r="AE40" s="595"/>
      <c r="AF40" s="595"/>
      <c r="AG40" s="595"/>
      <c r="AH40" s="595"/>
      <c r="AI40" s="595"/>
      <c r="AJ40" s="595"/>
      <c r="AK40" s="595"/>
      <c r="AL40" s="559" t="s">
        <v>202</v>
      </c>
      <c r="AM40" s="325"/>
      <c r="AN40" s="325"/>
      <c r="AO40" s="596"/>
      <c r="AQ40" s="603" t="s">
        <v>420</v>
      </c>
      <c r="AR40" s="470"/>
      <c r="AS40" s="470"/>
      <c r="AT40" s="470"/>
      <c r="AU40" s="470"/>
      <c r="AV40" s="470"/>
      <c r="AW40" s="470"/>
      <c r="AX40" s="470"/>
      <c r="AY40" s="604"/>
      <c r="AZ40" s="557" t="s">
        <v>202</v>
      </c>
      <c r="BA40" s="459"/>
      <c r="BB40" s="459"/>
      <c r="BC40" s="459"/>
      <c r="BD40" s="584"/>
      <c r="BE40" s="584"/>
      <c r="BF40" s="605"/>
      <c r="BG40" s="602" t="s">
        <v>421</v>
      </c>
      <c r="BH40" s="416"/>
      <c r="BI40" s="416"/>
      <c r="BJ40" s="416"/>
      <c r="BK40" s="416"/>
      <c r="BL40" s="7"/>
      <c r="BM40" s="555" t="s">
        <v>422</v>
      </c>
      <c r="BN40" s="555"/>
      <c r="BO40" s="555"/>
      <c r="BP40" s="555"/>
      <c r="BQ40" s="555"/>
      <c r="BR40" s="555"/>
      <c r="BS40" s="555"/>
      <c r="BT40" s="555"/>
      <c r="BU40" s="556"/>
      <c r="BV40" s="557">
        <v>102</v>
      </c>
      <c r="BW40" s="459"/>
      <c r="BX40" s="459"/>
      <c r="BY40" s="459"/>
      <c r="BZ40" s="459"/>
      <c r="CA40" s="459"/>
      <c r="CB40" s="606"/>
      <c r="CD40" s="554" t="s">
        <v>367</v>
      </c>
      <c r="CE40" s="555"/>
      <c r="CF40" s="555"/>
      <c r="CG40" s="555"/>
      <c r="CH40" s="555"/>
      <c r="CI40" s="555"/>
      <c r="CJ40" s="555"/>
      <c r="CK40" s="555"/>
      <c r="CL40" s="555"/>
      <c r="CM40" s="555"/>
      <c r="CN40" s="555"/>
      <c r="CO40" s="555"/>
      <c r="CP40" s="555"/>
      <c r="CQ40" s="556"/>
      <c r="CR40" s="557">
        <v>5</v>
      </c>
      <c r="CS40" s="459"/>
      <c r="CT40" s="459"/>
      <c r="CU40" s="459"/>
      <c r="CV40" s="459"/>
      <c r="CW40" s="459"/>
      <c r="CX40" s="459"/>
      <c r="CY40" s="558"/>
      <c r="CZ40" s="559">
        <v>0</v>
      </c>
      <c r="DA40" s="586"/>
      <c r="DB40" s="586"/>
      <c r="DC40" s="587"/>
      <c r="DD40" s="561" t="s">
        <v>202</v>
      </c>
      <c r="DE40" s="459"/>
      <c r="DF40" s="459"/>
      <c r="DG40" s="459"/>
      <c r="DH40" s="459"/>
      <c r="DI40" s="459"/>
      <c r="DJ40" s="459"/>
      <c r="DK40" s="558"/>
      <c r="DL40" s="561" t="s">
        <v>202</v>
      </c>
      <c r="DM40" s="459"/>
      <c r="DN40" s="459"/>
      <c r="DO40" s="459"/>
      <c r="DP40" s="459"/>
      <c r="DQ40" s="459"/>
      <c r="DR40" s="459"/>
      <c r="DS40" s="459"/>
      <c r="DT40" s="459"/>
      <c r="DU40" s="459"/>
      <c r="DV40" s="558"/>
      <c r="DW40" s="559" t="s">
        <v>202</v>
      </c>
      <c r="DX40" s="586"/>
      <c r="DY40" s="586"/>
      <c r="DZ40" s="586"/>
      <c r="EA40" s="586"/>
      <c r="EB40" s="586"/>
      <c r="EC40" s="607"/>
    </row>
    <row r="41" spans="2:133" ht="11.25" customHeight="1" x14ac:dyDescent="0.2">
      <c r="B41" s="554" t="s">
        <v>423</v>
      </c>
      <c r="C41" s="555"/>
      <c r="D41" s="555"/>
      <c r="E41" s="555"/>
      <c r="F41" s="555"/>
      <c r="G41" s="555"/>
      <c r="H41" s="555"/>
      <c r="I41" s="555"/>
      <c r="J41" s="555"/>
      <c r="K41" s="555"/>
      <c r="L41" s="555"/>
      <c r="M41" s="555"/>
      <c r="N41" s="555"/>
      <c r="O41" s="555"/>
      <c r="P41" s="555"/>
      <c r="Q41" s="556"/>
      <c r="R41" s="557" t="s">
        <v>202</v>
      </c>
      <c r="S41" s="459"/>
      <c r="T41" s="459"/>
      <c r="U41" s="459"/>
      <c r="V41" s="459"/>
      <c r="W41" s="459"/>
      <c r="X41" s="459"/>
      <c r="Y41" s="558"/>
      <c r="Z41" s="594" t="s">
        <v>202</v>
      </c>
      <c r="AA41" s="594"/>
      <c r="AB41" s="594"/>
      <c r="AC41" s="594"/>
      <c r="AD41" s="595" t="s">
        <v>202</v>
      </c>
      <c r="AE41" s="595"/>
      <c r="AF41" s="595"/>
      <c r="AG41" s="595"/>
      <c r="AH41" s="595"/>
      <c r="AI41" s="595"/>
      <c r="AJ41" s="595"/>
      <c r="AK41" s="595"/>
      <c r="AL41" s="559" t="s">
        <v>202</v>
      </c>
      <c r="AM41" s="325"/>
      <c r="AN41" s="325"/>
      <c r="AO41" s="596"/>
      <c r="AQ41" s="603" t="s">
        <v>424</v>
      </c>
      <c r="AR41" s="470"/>
      <c r="AS41" s="470"/>
      <c r="AT41" s="470"/>
      <c r="AU41" s="470"/>
      <c r="AV41" s="470"/>
      <c r="AW41" s="470"/>
      <c r="AX41" s="470"/>
      <c r="AY41" s="604"/>
      <c r="AZ41" s="557">
        <v>217378</v>
      </c>
      <c r="BA41" s="459"/>
      <c r="BB41" s="459"/>
      <c r="BC41" s="459"/>
      <c r="BD41" s="584"/>
      <c r="BE41" s="584"/>
      <c r="BF41" s="605"/>
      <c r="BG41" s="602"/>
      <c r="BH41" s="416"/>
      <c r="BI41" s="416"/>
      <c r="BJ41" s="416"/>
      <c r="BK41" s="416"/>
      <c r="BL41" s="7"/>
      <c r="BM41" s="555" t="s">
        <v>340</v>
      </c>
      <c r="BN41" s="555"/>
      <c r="BO41" s="555"/>
      <c r="BP41" s="555"/>
      <c r="BQ41" s="555"/>
      <c r="BR41" s="555"/>
      <c r="BS41" s="555"/>
      <c r="BT41" s="555"/>
      <c r="BU41" s="556"/>
      <c r="BV41" s="557">
        <v>1</v>
      </c>
      <c r="BW41" s="459"/>
      <c r="BX41" s="459"/>
      <c r="BY41" s="459"/>
      <c r="BZ41" s="459"/>
      <c r="CA41" s="459"/>
      <c r="CB41" s="606"/>
      <c r="CD41" s="554" t="s">
        <v>285</v>
      </c>
      <c r="CE41" s="555"/>
      <c r="CF41" s="555"/>
      <c r="CG41" s="555"/>
      <c r="CH41" s="555"/>
      <c r="CI41" s="555"/>
      <c r="CJ41" s="555"/>
      <c r="CK41" s="555"/>
      <c r="CL41" s="555"/>
      <c r="CM41" s="555"/>
      <c r="CN41" s="555"/>
      <c r="CO41" s="555"/>
      <c r="CP41" s="555"/>
      <c r="CQ41" s="556"/>
      <c r="CR41" s="557" t="s">
        <v>202</v>
      </c>
      <c r="CS41" s="584"/>
      <c r="CT41" s="584"/>
      <c r="CU41" s="584"/>
      <c r="CV41" s="584"/>
      <c r="CW41" s="584"/>
      <c r="CX41" s="584"/>
      <c r="CY41" s="585"/>
      <c r="CZ41" s="559" t="s">
        <v>202</v>
      </c>
      <c r="DA41" s="586"/>
      <c r="DB41" s="586"/>
      <c r="DC41" s="587"/>
      <c r="DD41" s="561" t="s">
        <v>202</v>
      </c>
      <c r="DE41" s="584"/>
      <c r="DF41" s="584"/>
      <c r="DG41" s="584"/>
      <c r="DH41" s="584"/>
      <c r="DI41" s="584"/>
      <c r="DJ41" s="584"/>
      <c r="DK41" s="585"/>
      <c r="DL41" s="562"/>
      <c r="DM41" s="563"/>
      <c r="DN41" s="563"/>
      <c r="DO41" s="563"/>
      <c r="DP41" s="563"/>
      <c r="DQ41" s="563"/>
      <c r="DR41" s="563"/>
      <c r="DS41" s="563"/>
      <c r="DT41" s="563"/>
      <c r="DU41" s="563"/>
      <c r="DV41" s="564"/>
      <c r="DW41" s="565"/>
      <c r="DX41" s="566"/>
      <c r="DY41" s="566"/>
      <c r="DZ41" s="566"/>
      <c r="EA41" s="566"/>
      <c r="EB41" s="566"/>
      <c r="EC41" s="567"/>
    </row>
    <row r="42" spans="2:133" ht="11.25" customHeight="1" x14ac:dyDescent="0.2">
      <c r="B42" s="554" t="s">
        <v>425</v>
      </c>
      <c r="C42" s="555"/>
      <c r="D42" s="555"/>
      <c r="E42" s="555"/>
      <c r="F42" s="555"/>
      <c r="G42" s="555"/>
      <c r="H42" s="555"/>
      <c r="I42" s="555"/>
      <c r="J42" s="555"/>
      <c r="K42" s="555"/>
      <c r="L42" s="555"/>
      <c r="M42" s="555"/>
      <c r="N42" s="555"/>
      <c r="O42" s="555"/>
      <c r="P42" s="555"/>
      <c r="Q42" s="556"/>
      <c r="R42" s="557">
        <v>483678</v>
      </c>
      <c r="S42" s="459"/>
      <c r="T42" s="459"/>
      <c r="U42" s="459"/>
      <c r="V42" s="459"/>
      <c r="W42" s="459"/>
      <c r="X42" s="459"/>
      <c r="Y42" s="558"/>
      <c r="Z42" s="594">
        <v>2.7</v>
      </c>
      <c r="AA42" s="594"/>
      <c r="AB42" s="594"/>
      <c r="AC42" s="594"/>
      <c r="AD42" s="595" t="s">
        <v>202</v>
      </c>
      <c r="AE42" s="595"/>
      <c r="AF42" s="595"/>
      <c r="AG42" s="595"/>
      <c r="AH42" s="595"/>
      <c r="AI42" s="595"/>
      <c r="AJ42" s="595"/>
      <c r="AK42" s="595"/>
      <c r="AL42" s="559" t="s">
        <v>202</v>
      </c>
      <c r="AM42" s="325"/>
      <c r="AN42" s="325"/>
      <c r="AO42" s="596"/>
      <c r="AQ42" s="597" t="s">
        <v>427</v>
      </c>
      <c r="AR42" s="598"/>
      <c r="AS42" s="598"/>
      <c r="AT42" s="598"/>
      <c r="AU42" s="598"/>
      <c r="AV42" s="598"/>
      <c r="AW42" s="598"/>
      <c r="AX42" s="598"/>
      <c r="AY42" s="599"/>
      <c r="AZ42" s="571">
        <v>800279</v>
      </c>
      <c r="BA42" s="588"/>
      <c r="BB42" s="588"/>
      <c r="BC42" s="588"/>
      <c r="BD42" s="572"/>
      <c r="BE42" s="572"/>
      <c r="BF42" s="600"/>
      <c r="BG42" s="355"/>
      <c r="BH42" s="356"/>
      <c r="BI42" s="356"/>
      <c r="BJ42" s="356"/>
      <c r="BK42" s="356"/>
      <c r="BL42" s="23"/>
      <c r="BM42" s="569" t="s">
        <v>428</v>
      </c>
      <c r="BN42" s="569"/>
      <c r="BO42" s="569"/>
      <c r="BP42" s="569"/>
      <c r="BQ42" s="569"/>
      <c r="BR42" s="569"/>
      <c r="BS42" s="569"/>
      <c r="BT42" s="569"/>
      <c r="BU42" s="570"/>
      <c r="BV42" s="571">
        <v>327</v>
      </c>
      <c r="BW42" s="588"/>
      <c r="BX42" s="588"/>
      <c r="BY42" s="588"/>
      <c r="BZ42" s="588"/>
      <c r="CA42" s="588"/>
      <c r="CB42" s="601"/>
      <c r="CD42" s="554" t="s">
        <v>277</v>
      </c>
      <c r="CE42" s="555"/>
      <c r="CF42" s="555"/>
      <c r="CG42" s="555"/>
      <c r="CH42" s="555"/>
      <c r="CI42" s="555"/>
      <c r="CJ42" s="555"/>
      <c r="CK42" s="555"/>
      <c r="CL42" s="555"/>
      <c r="CM42" s="555"/>
      <c r="CN42" s="555"/>
      <c r="CO42" s="555"/>
      <c r="CP42" s="555"/>
      <c r="CQ42" s="556"/>
      <c r="CR42" s="557">
        <v>1333439</v>
      </c>
      <c r="CS42" s="459"/>
      <c r="CT42" s="459"/>
      <c r="CU42" s="459"/>
      <c r="CV42" s="459"/>
      <c r="CW42" s="459"/>
      <c r="CX42" s="459"/>
      <c r="CY42" s="558"/>
      <c r="CZ42" s="559">
        <v>7.6</v>
      </c>
      <c r="DA42" s="325"/>
      <c r="DB42" s="325"/>
      <c r="DC42" s="560"/>
      <c r="DD42" s="561">
        <v>461951</v>
      </c>
      <c r="DE42" s="459"/>
      <c r="DF42" s="459"/>
      <c r="DG42" s="459"/>
      <c r="DH42" s="459"/>
      <c r="DI42" s="459"/>
      <c r="DJ42" s="459"/>
      <c r="DK42" s="558"/>
      <c r="DL42" s="562"/>
      <c r="DM42" s="563"/>
      <c r="DN42" s="563"/>
      <c r="DO42" s="563"/>
      <c r="DP42" s="563"/>
      <c r="DQ42" s="563"/>
      <c r="DR42" s="563"/>
      <c r="DS42" s="563"/>
      <c r="DT42" s="563"/>
      <c r="DU42" s="563"/>
      <c r="DV42" s="564"/>
      <c r="DW42" s="565"/>
      <c r="DX42" s="566"/>
      <c r="DY42" s="566"/>
      <c r="DZ42" s="566"/>
      <c r="EA42" s="566"/>
      <c r="EB42" s="566"/>
      <c r="EC42" s="567"/>
    </row>
    <row r="43" spans="2:133" ht="11.25" customHeight="1" x14ac:dyDescent="0.2">
      <c r="B43" s="568" t="s">
        <v>426</v>
      </c>
      <c r="C43" s="569"/>
      <c r="D43" s="569"/>
      <c r="E43" s="569"/>
      <c r="F43" s="569"/>
      <c r="G43" s="569"/>
      <c r="H43" s="569"/>
      <c r="I43" s="569"/>
      <c r="J43" s="569"/>
      <c r="K43" s="569"/>
      <c r="L43" s="569"/>
      <c r="M43" s="569"/>
      <c r="N43" s="569"/>
      <c r="O43" s="569"/>
      <c r="P43" s="569"/>
      <c r="Q43" s="570"/>
      <c r="R43" s="571">
        <v>17706066</v>
      </c>
      <c r="S43" s="588"/>
      <c r="T43" s="588"/>
      <c r="U43" s="588"/>
      <c r="V43" s="588"/>
      <c r="W43" s="588"/>
      <c r="X43" s="588"/>
      <c r="Y43" s="589"/>
      <c r="Z43" s="590">
        <v>100</v>
      </c>
      <c r="AA43" s="590"/>
      <c r="AB43" s="590"/>
      <c r="AC43" s="590"/>
      <c r="AD43" s="591">
        <v>8393523</v>
      </c>
      <c r="AE43" s="591"/>
      <c r="AF43" s="591"/>
      <c r="AG43" s="591"/>
      <c r="AH43" s="591"/>
      <c r="AI43" s="591"/>
      <c r="AJ43" s="591"/>
      <c r="AK43" s="591"/>
      <c r="AL43" s="574">
        <v>100</v>
      </c>
      <c r="AM43" s="592"/>
      <c r="AN43" s="592"/>
      <c r="AO43" s="593"/>
      <c r="CD43" s="554" t="s">
        <v>82</v>
      </c>
      <c r="CE43" s="555"/>
      <c r="CF43" s="555"/>
      <c r="CG43" s="555"/>
      <c r="CH43" s="555"/>
      <c r="CI43" s="555"/>
      <c r="CJ43" s="555"/>
      <c r="CK43" s="555"/>
      <c r="CL43" s="555"/>
      <c r="CM43" s="555"/>
      <c r="CN43" s="555"/>
      <c r="CO43" s="555"/>
      <c r="CP43" s="555"/>
      <c r="CQ43" s="556"/>
      <c r="CR43" s="557" t="s">
        <v>202</v>
      </c>
      <c r="CS43" s="584"/>
      <c r="CT43" s="584"/>
      <c r="CU43" s="584"/>
      <c r="CV43" s="584"/>
      <c r="CW43" s="584"/>
      <c r="CX43" s="584"/>
      <c r="CY43" s="585"/>
      <c r="CZ43" s="559" t="s">
        <v>202</v>
      </c>
      <c r="DA43" s="586"/>
      <c r="DB43" s="586"/>
      <c r="DC43" s="587"/>
      <c r="DD43" s="561" t="s">
        <v>202</v>
      </c>
      <c r="DE43" s="584"/>
      <c r="DF43" s="584"/>
      <c r="DG43" s="584"/>
      <c r="DH43" s="584"/>
      <c r="DI43" s="584"/>
      <c r="DJ43" s="584"/>
      <c r="DK43" s="585"/>
      <c r="DL43" s="562"/>
      <c r="DM43" s="563"/>
      <c r="DN43" s="563"/>
      <c r="DO43" s="563"/>
      <c r="DP43" s="563"/>
      <c r="DQ43" s="563"/>
      <c r="DR43" s="563"/>
      <c r="DS43" s="563"/>
      <c r="DT43" s="563"/>
      <c r="DU43" s="563"/>
      <c r="DV43" s="564"/>
      <c r="DW43" s="565"/>
      <c r="DX43" s="566"/>
      <c r="DY43" s="566"/>
      <c r="DZ43" s="566"/>
      <c r="EA43" s="566"/>
      <c r="EB43" s="566"/>
      <c r="EC43" s="567"/>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60" t="s">
        <v>178</v>
      </c>
      <c r="CE44" s="362"/>
      <c r="CF44" s="554" t="s">
        <v>429</v>
      </c>
      <c r="CG44" s="555"/>
      <c r="CH44" s="555"/>
      <c r="CI44" s="555"/>
      <c r="CJ44" s="555"/>
      <c r="CK44" s="555"/>
      <c r="CL44" s="555"/>
      <c r="CM44" s="555"/>
      <c r="CN44" s="555"/>
      <c r="CO44" s="555"/>
      <c r="CP44" s="555"/>
      <c r="CQ44" s="556"/>
      <c r="CR44" s="557">
        <v>1327642</v>
      </c>
      <c r="CS44" s="459"/>
      <c r="CT44" s="459"/>
      <c r="CU44" s="459"/>
      <c r="CV44" s="459"/>
      <c r="CW44" s="459"/>
      <c r="CX44" s="459"/>
      <c r="CY44" s="558"/>
      <c r="CZ44" s="559">
        <v>7.6</v>
      </c>
      <c r="DA44" s="325"/>
      <c r="DB44" s="325"/>
      <c r="DC44" s="560"/>
      <c r="DD44" s="561">
        <v>461940</v>
      </c>
      <c r="DE44" s="459"/>
      <c r="DF44" s="459"/>
      <c r="DG44" s="459"/>
      <c r="DH44" s="459"/>
      <c r="DI44" s="459"/>
      <c r="DJ44" s="459"/>
      <c r="DK44" s="558"/>
      <c r="DL44" s="562"/>
      <c r="DM44" s="563"/>
      <c r="DN44" s="563"/>
      <c r="DO44" s="563"/>
      <c r="DP44" s="563"/>
      <c r="DQ44" s="563"/>
      <c r="DR44" s="563"/>
      <c r="DS44" s="563"/>
      <c r="DT44" s="563"/>
      <c r="DU44" s="563"/>
      <c r="DV44" s="564"/>
      <c r="DW44" s="565"/>
      <c r="DX44" s="566"/>
      <c r="DY44" s="566"/>
      <c r="DZ44" s="566"/>
      <c r="EA44" s="566"/>
      <c r="EB44" s="566"/>
      <c r="EC44" s="567"/>
    </row>
    <row r="45" spans="2:133" ht="11.25" customHeight="1" x14ac:dyDescent="0.2">
      <c r="B45" s="22" t="s">
        <v>51</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63"/>
      <c r="CE45" s="365"/>
      <c r="CF45" s="554" t="s">
        <v>430</v>
      </c>
      <c r="CG45" s="555"/>
      <c r="CH45" s="555"/>
      <c r="CI45" s="555"/>
      <c r="CJ45" s="555"/>
      <c r="CK45" s="555"/>
      <c r="CL45" s="555"/>
      <c r="CM45" s="555"/>
      <c r="CN45" s="555"/>
      <c r="CO45" s="555"/>
      <c r="CP45" s="555"/>
      <c r="CQ45" s="556"/>
      <c r="CR45" s="557">
        <v>348237</v>
      </c>
      <c r="CS45" s="584"/>
      <c r="CT45" s="584"/>
      <c r="CU45" s="584"/>
      <c r="CV45" s="584"/>
      <c r="CW45" s="584"/>
      <c r="CX45" s="584"/>
      <c r="CY45" s="585"/>
      <c r="CZ45" s="559">
        <v>2</v>
      </c>
      <c r="DA45" s="586"/>
      <c r="DB45" s="586"/>
      <c r="DC45" s="587"/>
      <c r="DD45" s="561">
        <v>6145</v>
      </c>
      <c r="DE45" s="584"/>
      <c r="DF45" s="584"/>
      <c r="DG45" s="584"/>
      <c r="DH45" s="584"/>
      <c r="DI45" s="584"/>
      <c r="DJ45" s="584"/>
      <c r="DK45" s="585"/>
      <c r="DL45" s="562"/>
      <c r="DM45" s="563"/>
      <c r="DN45" s="563"/>
      <c r="DO45" s="563"/>
      <c r="DP45" s="563"/>
      <c r="DQ45" s="563"/>
      <c r="DR45" s="563"/>
      <c r="DS45" s="563"/>
      <c r="DT45" s="563"/>
      <c r="DU45" s="563"/>
      <c r="DV45" s="564"/>
      <c r="DW45" s="565"/>
      <c r="DX45" s="566"/>
      <c r="DY45" s="566"/>
      <c r="DZ45" s="566"/>
      <c r="EA45" s="566"/>
      <c r="EB45" s="566"/>
      <c r="EC45" s="567"/>
    </row>
    <row r="46" spans="2:133" ht="11.25" customHeight="1" x14ac:dyDescent="0.2">
      <c r="B46" s="45" t="s">
        <v>401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63"/>
      <c r="CE46" s="365"/>
      <c r="CF46" s="554" t="s">
        <v>388</v>
      </c>
      <c r="CG46" s="555"/>
      <c r="CH46" s="555"/>
      <c r="CI46" s="555"/>
      <c r="CJ46" s="555"/>
      <c r="CK46" s="555"/>
      <c r="CL46" s="555"/>
      <c r="CM46" s="555"/>
      <c r="CN46" s="555"/>
      <c r="CO46" s="555"/>
      <c r="CP46" s="555"/>
      <c r="CQ46" s="556"/>
      <c r="CR46" s="557">
        <v>979405</v>
      </c>
      <c r="CS46" s="459"/>
      <c r="CT46" s="459"/>
      <c r="CU46" s="459"/>
      <c r="CV46" s="459"/>
      <c r="CW46" s="459"/>
      <c r="CX46" s="459"/>
      <c r="CY46" s="558"/>
      <c r="CZ46" s="559">
        <v>5.6</v>
      </c>
      <c r="DA46" s="325"/>
      <c r="DB46" s="325"/>
      <c r="DC46" s="560"/>
      <c r="DD46" s="561">
        <v>455795</v>
      </c>
      <c r="DE46" s="459"/>
      <c r="DF46" s="459"/>
      <c r="DG46" s="459"/>
      <c r="DH46" s="459"/>
      <c r="DI46" s="459"/>
      <c r="DJ46" s="459"/>
      <c r="DK46" s="558"/>
      <c r="DL46" s="562"/>
      <c r="DM46" s="563"/>
      <c r="DN46" s="563"/>
      <c r="DO46" s="563"/>
      <c r="DP46" s="563"/>
      <c r="DQ46" s="563"/>
      <c r="DR46" s="563"/>
      <c r="DS46" s="563"/>
      <c r="DT46" s="563"/>
      <c r="DU46" s="563"/>
      <c r="DV46" s="564"/>
      <c r="DW46" s="565"/>
      <c r="DX46" s="566"/>
      <c r="DY46" s="566"/>
      <c r="DZ46" s="566"/>
      <c r="EA46" s="566"/>
      <c r="EB46" s="566"/>
      <c r="EC46" s="567"/>
    </row>
    <row r="47" spans="2:133" ht="11.25" customHeight="1" x14ac:dyDescent="0.2">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63"/>
      <c r="CE47" s="365"/>
      <c r="CF47" s="554" t="s">
        <v>432</v>
      </c>
      <c r="CG47" s="555"/>
      <c r="CH47" s="555"/>
      <c r="CI47" s="555"/>
      <c r="CJ47" s="555"/>
      <c r="CK47" s="555"/>
      <c r="CL47" s="555"/>
      <c r="CM47" s="555"/>
      <c r="CN47" s="555"/>
      <c r="CO47" s="555"/>
      <c r="CP47" s="555"/>
      <c r="CQ47" s="556"/>
      <c r="CR47" s="557">
        <v>5797</v>
      </c>
      <c r="CS47" s="584"/>
      <c r="CT47" s="584"/>
      <c r="CU47" s="584"/>
      <c r="CV47" s="584"/>
      <c r="CW47" s="584"/>
      <c r="CX47" s="584"/>
      <c r="CY47" s="585"/>
      <c r="CZ47" s="559">
        <v>0</v>
      </c>
      <c r="DA47" s="586"/>
      <c r="DB47" s="586"/>
      <c r="DC47" s="587"/>
      <c r="DD47" s="561">
        <v>11</v>
      </c>
      <c r="DE47" s="584"/>
      <c r="DF47" s="584"/>
      <c r="DG47" s="584"/>
      <c r="DH47" s="584"/>
      <c r="DI47" s="584"/>
      <c r="DJ47" s="584"/>
      <c r="DK47" s="585"/>
      <c r="DL47" s="562"/>
      <c r="DM47" s="563"/>
      <c r="DN47" s="563"/>
      <c r="DO47" s="563"/>
      <c r="DP47" s="563"/>
      <c r="DQ47" s="563"/>
      <c r="DR47" s="563"/>
      <c r="DS47" s="563"/>
      <c r="DT47" s="563"/>
      <c r="DU47" s="563"/>
      <c r="DV47" s="564"/>
      <c r="DW47" s="565"/>
      <c r="DX47" s="566"/>
      <c r="DY47" s="566"/>
      <c r="DZ47" s="566"/>
      <c r="EA47" s="566"/>
      <c r="EB47" s="566"/>
      <c r="EC47" s="567"/>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66"/>
      <c r="CE48" s="368"/>
      <c r="CF48" s="554" t="s">
        <v>433</v>
      </c>
      <c r="CG48" s="555"/>
      <c r="CH48" s="555"/>
      <c r="CI48" s="555"/>
      <c r="CJ48" s="555"/>
      <c r="CK48" s="555"/>
      <c r="CL48" s="555"/>
      <c r="CM48" s="555"/>
      <c r="CN48" s="555"/>
      <c r="CO48" s="555"/>
      <c r="CP48" s="555"/>
      <c r="CQ48" s="556"/>
      <c r="CR48" s="557" t="s">
        <v>202</v>
      </c>
      <c r="CS48" s="459"/>
      <c r="CT48" s="459"/>
      <c r="CU48" s="459"/>
      <c r="CV48" s="459"/>
      <c r="CW48" s="459"/>
      <c r="CX48" s="459"/>
      <c r="CY48" s="558"/>
      <c r="CZ48" s="559" t="s">
        <v>202</v>
      </c>
      <c r="DA48" s="325"/>
      <c r="DB48" s="325"/>
      <c r="DC48" s="560"/>
      <c r="DD48" s="561" t="s">
        <v>202</v>
      </c>
      <c r="DE48" s="459"/>
      <c r="DF48" s="459"/>
      <c r="DG48" s="459"/>
      <c r="DH48" s="459"/>
      <c r="DI48" s="459"/>
      <c r="DJ48" s="459"/>
      <c r="DK48" s="558"/>
      <c r="DL48" s="562"/>
      <c r="DM48" s="563"/>
      <c r="DN48" s="563"/>
      <c r="DO48" s="563"/>
      <c r="DP48" s="563"/>
      <c r="DQ48" s="563"/>
      <c r="DR48" s="563"/>
      <c r="DS48" s="563"/>
      <c r="DT48" s="563"/>
      <c r="DU48" s="563"/>
      <c r="DV48" s="564"/>
      <c r="DW48" s="565"/>
      <c r="DX48" s="566"/>
      <c r="DY48" s="566"/>
      <c r="DZ48" s="566"/>
      <c r="EA48" s="566"/>
      <c r="EB48" s="566"/>
      <c r="EC48" s="567"/>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68" t="s">
        <v>195</v>
      </c>
      <c r="CE49" s="569"/>
      <c r="CF49" s="569"/>
      <c r="CG49" s="569"/>
      <c r="CH49" s="569"/>
      <c r="CI49" s="569"/>
      <c r="CJ49" s="569"/>
      <c r="CK49" s="569"/>
      <c r="CL49" s="569"/>
      <c r="CM49" s="569"/>
      <c r="CN49" s="569"/>
      <c r="CO49" s="569"/>
      <c r="CP49" s="569"/>
      <c r="CQ49" s="570"/>
      <c r="CR49" s="571">
        <v>17475952</v>
      </c>
      <c r="CS49" s="572"/>
      <c r="CT49" s="572"/>
      <c r="CU49" s="572"/>
      <c r="CV49" s="572"/>
      <c r="CW49" s="572"/>
      <c r="CX49" s="572"/>
      <c r="CY49" s="573"/>
      <c r="CZ49" s="574">
        <v>100</v>
      </c>
      <c r="DA49" s="575"/>
      <c r="DB49" s="575"/>
      <c r="DC49" s="576"/>
      <c r="DD49" s="577">
        <v>9576951</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sheetData>
  <sheetProtection algorithmName="SHA-512" hashValue="6nZDyYgENOSoVo2FTSdXayZ7SUt/XsNqTrU4WAiJZCmPQqsIxfv61hR7x4d5k4obfM8MLjhYni6mBegKO3w/Ag==" saltValue="Trz856tQIiz+xy6ebpLs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296</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986" t="s">
        <v>288</v>
      </c>
      <c r="DK2" s="987"/>
      <c r="DL2" s="987"/>
      <c r="DM2" s="987"/>
      <c r="DN2" s="987"/>
      <c r="DO2" s="988"/>
      <c r="DP2" s="70"/>
      <c r="DQ2" s="986" t="s">
        <v>299</v>
      </c>
      <c r="DR2" s="987"/>
      <c r="DS2" s="987"/>
      <c r="DT2" s="987"/>
      <c r="DU2" s="987"/>
      <c r="DV2" s="987"/>
      <c r="DW2" s="987"/>
      <c r="DX2" s="987"/>
      <c r="DY2" s="987"/>
      <c r="DZ2" s="988"/>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977" t="s">
        <v>206</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64"/>
      <c r="BA4" s="64"/>
      <c r="BB4" s="64"/>
      <c r="BC4" s="64"/>
      <c r="BD4" s="64"/>
      <c r="BE4" s="82"/>
      <c r="BF4" s="82"/>
      <c r="BG4" s="82"/>
      <c r="BH4" s="82"/>
      <c r="BI4" s="82"/>
      <c r="BJ4" s="82"/>
      <c r="BK4" s="82"/>
      <c r="BL4" s="82"/>
      <c r="BM4" s="82"/>
      <c r="BN4" s="82"/>
      <c r="BO4" s="82"/>
      <c r="BP4" s="82"/>
      <c r="BQ4" s="64" t="s">
        <v>434</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5" t="s">
        <v>435</v>
      </c>
      <c r="B5" s="666"/>
      <c r="C5" s="666"/>
      <c r="D5" s="666"/>
      <c r="E5" s="666"/>
      <c r="F5" s="666"/>
      <c r="G5" s="666"/>
      <c r="H5" s="666"/>
      <c r="I5" s="666"/>
      <c r="J5" s="666"/>
      <c r="K5" s="666"/>
      <c r="L5" s="666"/>
      <c r="M5" s="666"/>
      <c r="N5" s="666"/>
      <c r="O5" s="666"/>
      <c r="P5" s="667"/>
      <c r="Q5" s="657" t="s">
        <v>183</v>
      </c>
      <c r="R5" s="658"/>
      <c r="S5" s="658"/>
      <c r="T5" s="658"/>
      <c r="U5" s="659"/>
      <c r="V5" s="657" t="s">
        <v>436</v>
      </c>
      <c r="W5" s="658"/>
      <c r="X5" s="658"/>
      <c r="Y5" s="658"/>
      <c r="Z5" s="659"/>
      <c r="AA5" s="657" t="s">
        <v>437</v>
      </c>
      <c r="AB5" s="658"/>
      <c r="AC5" s="658"/>
      <c r="AD5" s="658"/>
      <c r="AE5" s="658"/>
      <c r="AF5" s="741" t="s">
        <v>181</v>
      </c>
      <c r="AG5" s="658"/>
      <c r="AH5" s="658"/>
      <c r="AI5" s="658"/>
      <c r="AJ5" s="663"/>
      <c r="AK5" s="658" t="s">
        <v>438</v>
      </c>
      <c r="AL5" s="658"/>
      <c r="AM5" s="658"/>
      <c r="AN5" s="658"/>
      <c r="AO5" s="659"/>
      <c r="AP5" s="657" t="s">
        <v>439</v>
      </c>
      <c r="AQ5" s="658"/>
      <c r="AR5" s="658"/>
      <c r="AS5" s="658"/>
      <c r="AT5" s="659"/>
      <c r="AU5" s="657" t="s">
        <v>441</v>
      </c>
      <c r="AV5" s="658"/>
      <c r="AW5" s="658"/>
      <c r="AX5" s="658"/>
      <c r="AY5" s="663"/>
      <c r="AZ5" s="73"/>
      <c r="BA5" s="73"/>
      <c r="BB5" s="73"/>
      <c r="BC5" s="73"/>
      <c r="BD5" s="73"/>
      <c r="BE5" s="85"/>
      <c r="BF5" s="85"/>
      <c r="BG5" s="85"/>
      <c r="BH5" s="85"/>
      <c r="BI5" s="85"/>
      <c r="BJ5" s="85"/>
      <c r="BK5" s="85"/>
      <c r="BL5" s="85"/>
      <c r="BM5" s="85"/>
      <c r="BN5" s="85"/>
      <c r="BO5" s="85"/>
      <c r="BP5" s="85"/>
      <c r="BQ5" s="665" t="s">
        <v>442</v>
      </c>
      <c r="BR5" s="666"/>
      <c r="BS5" s="666"/>
      <c r="BT5" s="666"/>
      <c r="BU5" s="666"/>
      <c r="BV5" s="666"/>
      <c r="BW5" s="666"/>
      <c r="BX5" s="666"/>
      <c r="BY5" s="666"/>
      <c r="BZ5" s="666"/>
      <c r="CA5" s="666"/>
      <c r="CB5" s="666"/>
      <c r="CC5" s="666"/>
      <c r="CD5" s="666"/>
      <c r="CE5" s="666"/>
      <c r="CF5" s="666"/>
      <c r="CG5" s="667"/>
      <c r="CH5" s="657" t="s">
        <v>364</v>
      </c>
      <c r="CI5" s="658"/>
      <c r="CJ5" s="658"/>
      <c r="CK5" s="658"/>
      <c r="CL5" s="659"/>
      <c r="CM5" s="657" t="s">
        <v>317</v>
      </c>
      <c r="CN5" s="658"/>
      <c r="CO5" s="658"/>
      <c r="CP5" s="658"/>
      <c r="CQ5" s="659"/>
      <c r="CR5" s="657" t="s">
        <v>244</v>
      </c>
      <c r="CS5" s="658"/>
      <c r="CT5" s="658"/>
      <c r="CU5" s="658"/>
      <c r="CV5" s="659"/>
      <c r="CW5" s="657" t="s">
        <v>52</v>
      </c>
      <c r="CX5" s="658"/>
      <c r="CY5" s="658"/>
      <c r="CZ5" s="658"/>
      <c r="DA5" s="659"/>
      <c r="DB5" s="657" t="s">
        <v>413</v>
      </c>
      <c r="DC5" s="658"/>
      <c r="DD5" s="658"/>
      <c r="DE5" s="658"/>
      <c r="DF5" s="659"/>
      <c r="DG5" s="998" t="s">
        <v>242</v>
      </c>
      <c r="DH5" s="999"/>
      <c r="DI5" s="999"/>
      <c r="DJ5" s="999"/>
      <c r="DK5" s="1000"/>
      <c r="DL5" s="998" t="s">
        <v>443</v>
      </c>
      <c r="DM5" s="999"/>
      <c r="DN5" s="999"/>
      <c r="DO5" s="999"/>
      <c r="DP5" s="1000"/>
      <c r="DQ5" s="657" t="s">
        <v>445</v>
      </c>
      <c r="DR5" s="658"/>
      <c r="DS5" s="658"/>
      <c r="DT5" s="658"/>
      <c r="DU5" s="659"/>
      <c r="DV5" s="657" t="s">
        <v>441</v>
      </c>
      <c r="DW5" s="658"/>
      <c r="DX5" s="658"/>
      <c r="DY5" s="658"/>
      <c r="DZ5" s="663"/>
      <c r="EA5" s="82"/>
    </row>
    <row r="6" spans="1:131" s="54" customFormat="1" ht="26.25" customHeight="1" x14ac:dyDescent="0.2">
      <c r="A6" s="668"/>
      <c r="B6" s="669"/>
      <c r="C6" s="669"/>
      <c r="D6" s="669"/>
      <c r="E6" s="669"/>
      <c r="F6" s="669"/>
      <c r="G6" s="669"/>
      <c r="H6" s="669"/>
      <c r="I6" s="669"/>
      <c r="J6" s="669"/>
      <c r="K6" s="669"/>
      <c r="L6" s="669"/>
      <c r="M6" s="669"/>
      <c r="N6" s="669"/>
      <c r="O6" s="669"/>
      <c r="P6" s="670"/>
      <c r="Q6" s="660"/>
      <c r="R6" s="661"/>
      <c r="S6" s="661"/>
      <c r="T6" s="661"/>
      <c r="U6" s="662"/>
      <c r="V6" s="660"/>
      <c r="W6" s="661"/>
      <c r="X6" s="661"/>
      <c r="Y6" s="661"/>
      <c r="Z6" s="662"/>
      <c r="AA6" s="660"/>
      <c r="AB6" s="661"/>
      <c r="AC6" s="661"/>
      <c r="AD6" s="661"/>
      <c r="AE6" s="661"/>
      <c r="AF6" s="742"/>
      <c r="AG6" s="661"/>
      <c r="AH6" s="661"/>
      <c r="AI6" s="661"/>
      <c r="AJ6" s="664"/>
      <c r="AK6" s="661"/>
      <c r="AL6" s="661"/>
      <c r="AM6" s="661"/>
      <c r="AN6" s="661"/>
      <c r="AO6" s="662"/>
      <c r="AP6" s="660"/>
      <c r="AQ6" s="661"/>
      <c r="AR6" s="661"/>
      <c r="AS6" s="661"/>
      <c r="AT6" s="662"/>
      <c r="AU6" s="660"/>
      <c r="AV6" s="661"/>
      <c r="AW6" s="661"/>
      <c r="AX6" s="661"/>
      <c r="AY6" s="664"/>
      <c r="AZ6" s="64"/>
      <c r="BA6" s="64"/>
      <c r="BB6" s="64"/>
      <c r="BC6" s="64"/>
      <c r="BD6" s="64"/>
      <c r="BE6" s="82"/>
      <c r="BF6" s="82"/>
      <c r="BG6" s="82"/>
      <c r="BH6" s="82"/>
      <c r="BI6" s="82"/>
      <c r="BJ6" s="82"/>
      <c r="BK6" s="82"/>
      <c r="BL6" s="82"/>
      <c r="BM6" s="82"/>
      <c r="BN6" s="82"/>
      <c r="BO6" s="82"/>
      <c r="BP6" s="82"/>
      <c r="BQ6" s="668"/>
      <c r="BR6" s="669"/>
      <c r="BS6" s="669"/>
      <c r="BT6" s="669"/>
      <c r="BU6" s="669"/>
      <c r="BV6" s="669"/>
      <c r="BW6" s="669"/>
      <c r="BX6" s="669"/>
      <c r="BY6" s="669"/>
      <c r="BZ6" s="669"/>
      <c r="CA6" s="669"/>
      <c r="CB6" s="669"/>
      <c r="CC6" s="669"/>
      <c r="CD6" s="669"/>
      <c r="CE6" s="669"/>
      <c r="CF6" s="669"/>
      <c r="CG6" s="670"/>
      <c r="CH6" s="660"/>
      <c r="CI6" s="661"/>
      <c r="CJ6" s="661"/>
      <c r="CK6" s="661"/>
      <c r="CL6" s="662"/>
      <c r="CM6" s="660"/>
      <c r="CN6" s="661"/>
      <c r="CO6" s="661"/>
      <c r="CP6" s="661"/>
      <c r="CQ6" s="662"/>
      <c r="CR6" s="660"/>
      <c r="CS6" s="661"/>
      <c r="CT6" s="661"/>
      <c r="CU6" s="661"/>
      <c r="CV6" s="662"/>
      <c r="CW6" s="660"/>
      <c r="CX6" s="661"/>
      <c r="CY6" s="661"/>
      <c r="CZ6" s="661"/>
      <c r="DA6" s="662"/>
      <c r="DB6" s="660"/>
      <c r="DC6" s="661"/>
      <c r="DD6" s="661"/>
      <c r="DE6" s="661"/>
      <c r="DF6" s="662"/>
      <c r="DG6" s="1001"/>
      <c r="DH6" s="1002"/>
      <c r="DI6" s="1002"/>
      <c r="DJ6" s="1002"/>
      <c r="DK6" s="1003"/>
      <c r="DL6" s="1001"/>
      <c r="DM6" s="1002"/>
      <c r="DN6" s="1002"/>
      <c r="DO6" s="1002"/>
      <c r="DP6" s="1003"/>
      <c r="DQ6" s="660"/>
      <c r="DR6" s="661"/>
      <c r="DS6" s="661"/>
      <c r="DT6" s="661"/>
      <c r="DU6" s="662"/>
      <c r="DV6" s="660"/>
      <c r="DW6" s="661"/>
      <c r="DX6" s="661"/>
      <c r="DY6" s="661"/>
      <c r="DZ6" s="664"/>
      <c r="EA6" s="82"/>
    </row>
    <row r="7" spans="1:131" s="54" customFormat="1" ht="26.25" customHeight="1" x14ac:dyDescent="0.2">
      <c r="A7" s="59">
        <v>1</v>
      </c>
      <c r="B7" s="940" t="s">
        <v>447</v>
      </c>
      <c r="C7" s="941"/>
      <c r="D7" s="941"/>
      <c r="E7" s="941"/>
      <c r="F7" s="941"/>
      <c r="G7" s="941"/>
      <c r="H7" s="941"/>
      <c r="I7" s="941"/>
      <c r="J7" s="941"/>
      <c r="K7" s="941"/>
      <c r="L7" s="941"/>
      <c r="M7" s="941"/>
      <c r="N7" s="941"/>
      <c r="O7" s="941"/>
      <c r="P7" s="942"/>
      <c r="Q7" s="943">
        <v>18414</v>
      </c>
      <c r="R7" s="944"/>
      <c r="S7" s="944"/>
      <c r="T7" s="944"/>
      <c r="U7" s="944"/>
      <c r="V7" s="944">
        <v>18184</v>
      </c>
      <c r="W7" s="944"/>
      <c r="X7" s="944"/>
      <c r="Y7" s="944"/>
      <c r="Z7" s="944"/>
      <c r="AA7" s="944">
        <v>230</v>
      </c>
      <c r="AB7" s="944"/>
      <c r="AC7" s="944"/>
      <c r="AD7" s="944"/>
      <c r="AE7" s="989"/>
      <c r="AF7" s="990">
        <v>124</v>
      </c>
      <c r="AG7" s="991"/>
      <c r="AH7" s="991"/>
      <c r="AI7" s="991"/>
      <c r="AJ7" s="992"/>
      <c r="AK7" s="993">
        <v>277</v>
      </c>
      <c r="AL7" s="944"/>
      <c r="AM7" s="944"/>
      <c r="AN7" s="944"/>
      <c r="AO7" s="944"/>
      <c r="AP7" s="944">
        <v>15016</v>
      </c>
      <c r="AQ7" s="944"/>
      <c r="AR7" s="944"/>
      <c r="AS7" s="944"/>
      <c r="AT7" s="944"/>
      <c r="AU7" s="945"/>
      <c r="AV7" s="945"/>
      <c r="AW7" s="945"/>
      <c r="AX7" s="945"/>
      <c r="AY7" s="946"/>
      <c r="AZ7" s="64"/>
      <c r="BA7" s="64"/>
      <c r="BB7" s="64"/>
      <c r="BC7" s="64"/>
      <c r="BD7" s="64"/>
      <c r="BE7" s="82"/>
      <c r="BF7" s="82"/>
      <c r="BG7" s="82"/>
      <c r="BH7" s="82"/>
      <c r="BI7" s="82"/>
      <c r="BJ7" s="82"/>
      <c r="BK7" s="82"/>
      <c r="BL7" s="82"/>
      <c r="BM7" s="82"/>
      <c r="BN7" s="82"/>
      <c r="BO7" s="82"/>
      <c r="BP7" s="82"/>
      <c r="BQ7" s="59">
        <v>1</v>
      </c>
      <c r="BR7" s="87" t="s">
        <v>180</v>
      </c>
      <c r="BS7" s="940" t="s">
        <v>217</v>
      </c>
      <c r="BT7" s="941"/>
      <c r="BU7" s="941"/>
      <c r="BV7" s="941"/>
      <c r="BW7" s="941"/>
      <c r="BX7" s="941"/>
      <c r="BY7" s="941"/>
      <c r="BZ7" s="941"/>
      <c r="CA7" s="941"/>
      <c r="CB7" s="941"/>
      <c r="CC7" s="941"/>
      <c r="CD7" s="941"/>
      <c r="CE7" s="941"/>
      <c r="CF7" s="941"/>
      <c r="CG7" s="942"/>
      <c r="CH7" s="994">
        <v>-2</v>
      </c>
      <c r="CI7" s="995"/>
      <c r="CJ7" s="995"/>
      <c r="CK7" s="995"/>
      <c r="CL7" s="996"/>
      <c r="CM7" s="994">
        <v>45</v>
      </c>
      <c r="CN7" s="995"/>
      <c r="CO7" s="995"/>
      <c r="CP7" s="995"/>
      <c r="CQ7" s="996"/>
      <c r="CR7" s="994">
        <v>3</v>
      </c>
      <c r="CS7" s="995"/>
      <c r="CT7" s="995"/>
      <c r="CU7" s="995"/>
      <c r="CV7" s="996"/>
      <c r="CW7" s="994">
        <v>0</v>
      </c>
      <c r="CX7" s="995"/>
      <c r="CY7" s="995"/>
      <c r="CZ7" s="995"/>
      <c r="DA7" s="996"/>
      <c r="DB7" s="994">
        <v>0</v>
      </c>
      <c r="DC7" s="995"/>
      <c r="DD7" s="995"/>
      <c r="DE7" s="995"/>
      <c r="DF7" s="996"/>
      <c r="DG7" s="994">
        <v>0</v>
      </c>
      <c r="DH7" s="995"/>
      <c r="DI7" s="995"/>
      <c r="DJ7" s="995"/>
      <c r="DK7" s="996"/>
      <c r="DL7" s="994">
        <v>38</v>
      </c>
      <c r="DM7" s="995"/>
      <c r="DN7" s="995"/>
      <c r="DO7" s="995"/>
      <c r="DP7" s="996"/>
      <c r="DQ7" s="994" t="s">
        <v>202</v>
      </c>
      <c r="DR7" s="995"/>
      <c r="DS7" s="995"/>
      <c r="DT7" s="995"/>
      <c r="DU7" s="996"/>
      <c r="DV7" s="940"/>
      <c r="DW7" s="941"/>
      <c r="DX7" s="941"/>
      <c r="DY7" s="941"/>
      <c r="DZ7" s="997"/>
      <c r="EA7" s="82"/>
    </row>
    <row r="8" spans="1:131" s="54" customFormat="1" ht="26.25" customHeight="1" x14ac:dyDescent="0.2">
      <c r="A8" s="60">
        <v>2</v>
      </c>
      <c r="B8" s="929"/>
      <c r="C8" s="930"/>
      <c r="D8" s="930"/>
      <c r="E8" s="930"/>
      <c r="F8" s="930"/>
      <c r="G8" s="930"/>
      <c r="H8" s="930"/>
      <c r="I8" s="930"/>
      <c r="J8" s="930"/>
      <c r="K8" s="930"/>
      <c r="L8" s="930"/>
      <c r="M8" s="930"/>
      <c r="N8" s="930"/>
      <c r="O8" s="930"/>
      <c r="P8" s="931"/>
      <c r="Q8" s="932"/>
      <c r="R8" s="933"/>
      <c r="S8" s="933"/>
      <c r="T8" s="933"/>
      <c r="U8" s="933"/>
      <c r="V8" s="933"/>
      <c r="W8" s="933"/>
      <c r="X8" s="933"/>
      <c r="Y8" s="933"/>
      <c r="Z8" s="933"/>
      <c r="AA8" s="933"/>
      <c r="AB8" s="933"/>
      <c r="AC8" s="933"/>
      <c r="AD8" s="933"/>
      <c r="AE8" s="939"/>
      <c r="AF8" s="959"/>
      <c r="AG8" s="937"/>
      <c r="AH8" s="937"/>
      <c r="AI8" s="937"/>
      <c r="AJ8" s="960"/>
      <c r="AK8" s="938"/>
      <c r="AL8" s="933"/>
      <c r="AM8" s="933"/>
      <c r="AN8" s="933"/>
      <c r="AO8" s="933"/>
      <c r="AP8" s="933"/>
      <c r="AQ8" s="933"/>
      <c r="AR8" s="933"/>
      <c r="AS8" s="933"/>
      <c r="AT8" s="933"/>
      <c r="AU8" s="934"/>
      <c r="AV8" s="934"/>
      <c r="AW8" s="934"/>
      <c r="AX8" s="934"/>
      <c r="AY8" s="935"/>
      <c r="AZ8" s="64"/>
      <c r="BA8" s="64"/>
      <c r="BB8" s="64"/>
      <c r="BC8" s="64"/>
      <c r="BD8" s="64"/>
      <c r="BE8" s="82"/>
      <c r="BF8" s="82"/>
      <c r="BG8" s="82"/>
      <c r="BH8" s="82"/>
      <c r="BI8" s="82"/>
      <c r="BJ8" s="82"/>
      <c r="BK8" s="82"/>
      <c r="BL8" s="82"/>
      <c r="BM8" s="82"/>
      <c r="BN8" s="82"/>
      <c r="BO8" s="82"/>
      <c r="BP8" s="82"/>
      <c r="BQ8" s="60">
        <v>2</v>
      </c>
      <c r="BR8" s="88"/>
      <c r="BS8" s="929"/>
      <c r="BT8" s="930"/>
      <c r="BU8" s="930"/>
      <c r="BV8" s="930"/>
      <c r="BW8" s="930"/>
      <c r="BX8" s="930"/>
      <c r="BY8" s="930"/>
      <c r="BZ8" s="930"/>
      <c r="CA8" s="930"/>
      <c r="CB8" s="930"/>
      <c r="CC8" s="930"/>
      <c r="CD8" s="930"/>
      <c r="CE8" s="930"/>
      <c r="CF8" s="930"/>
      <c r="CG8" s="931"/>
      <c r="CH8" s="936"/>
      <c r="CI8" s="937"/>
      <c r="CJ8" s="937"/>
      <c r="CK8" s="937"/>
      <c r="CL8" s="947"/>
      <c r="CM8" s="936"/>
      <c r="CN8" s="937"/>
      <c r="CO8" s="937"/>
      <c r="CP8" s="937"/>
      <c r="CQ8" s="947"/>
      <c r="CR8" s="936"/>
      <c r="CS8" s="937"/>
      <c r="CT8" s="937"/>
      <c r="CU8" s="937"/>
      <c r="CV8" s="947"/>
      <c r="CW8" s="936"/>
      <c r="CX8" s="937"/>
      <c r="CY8" s="937"/>
      <c r="CZ8" s="937"/>
      <c r="DA8" s="947"/>
      <c r="DB8" s="936"/>
      <c r="DC8" s="937"/>
      <c r="DD8" s="937"/>
      <c r="DE8" s="937"/>
      <c r="DF8" s="947"/>
      <c r="DG8" s="936"/>
      <c r="DH8" s="937"/>
      <c r="DI8" s="937"/>
      <c r="DJ8" s="937"/>
      <c r="DK8" s="947"/>
      <c r="DL8" s="936"/>
      <c r="DM8" s="937"/>
      <c r="DN8" s="937"/>
      <c r="DO8" s="937"/>
      <c r="DP8" s="947"/>
      <c r="DQ8" s="936"/>
      <c r="DR8" s="937"/>
      <c r="DS8" s="937"/>
      <c r="DT8" s="937"/>
      <c r="DU8" s="947"/>
      <c r="DV8" s="929"/>
      <c r="DW8" s="930"/>
      <c r="DX8" s="930"/>
      <c r="DY8" s="930"/>
      <c r="DZ8" s="948"/>
      <c r="EA8" s="82"/>
    </row>
    <row r="9" spans="1:131" s="54" customFormat="1" ht="26.25" customHeight="1" x14ac:dyDescent="0.2">
      <c r="A9" s="60">
        <v>3</v>
      </c>
      <c r="B9" s="929"/>
      <c r="C9" s="930"/>
      <c r="D9" s="930"/>
      <c r="E9" s="930"/>
      <c r="F9" s="930"/>
      <c r="G9" s="930"/>
      <c r="H9" s="930"/>
      <c r="I9" s="930"/>
      <c r="J9" s="930"/>
      <c r="K9" s="930"/>
      <c r="L9" s="930"/>
      <c r="M9" s="930"/>
      <c r="N9" s="930"/>
      <c r="O9" s="930"/>
      <c r="P9" s="931"/>
      <c r="Q9" s="932"/>
      <c r="R9" s="933"/>
      <c r="S9" s="933"/>
      <c r="T9" s="933"/>
      <c r="U9" s="933"/>
      <c r="V9" s="933"/>
      <c r="W9" s="933"/>
      <c r="X9" s="933"/>
      <c r="Y9" s="933"/>
      <c r="Z9" s="933"/>
      <c r="AA9" s="933"/>
      <c r="AB9" s="933"/>
      <c r="AC9" s="933"/>
      <c r="AD9" s="933"/>
      <c r="AE9" s="939"/>
      <c r="AF9" s="959"/>
      <c r="AG9" s="937"/>
      <c r="AH9" s="937"/>
      <c r="AI9" s="937"/>
      <c r="AJ9" s="960"/>
      <c r="AK9" s="938"/>
      <c r="AL9" s="933"/>
      <c r="AM9" s="933"/>
      <c r="AN9" s="933"/>
      <c r="AO9" s="933"/>
      <c r="AP9" s="933"/>
      <c r="AQ9" s="933"/>
      <c r="AR9" s="933"/>
      <c r="AS9" s="933"/>
      <c r="AT9" s="933"/>
      <c r="AU9" s="934"/>
      <c r="AV9" s="934"/>
      <c r="AW9" s="934"/>
      <c r="AX9" s="934"/>
      <c r="AY9" s="935"/>
      <c r="AZ9" s="64"/>
      <c r="BA9" s="64"/>
      <c r="BB9" s="64"/>
      <c r="BC9" s="64"/>
      <c r="BD9" s="64"/>
      <c r="BE9" s="82"/>
      <c r="BF9" s="82"/>
      <c r="BG9" s="82"/>
      <c r="BH9" s="82"/>
      <c r="BI9" s="82"/>
      <c r="BJ9" s="82"/>
      <c r="BK9" s="82"/>
      <c r="BL9" s="82"/>
      <c r="BM9" s="82"/>
      <c r="BN9" s="82"/>
      <c r="BO9" s="82"/>
      <c r="BP9" s="82"/>
      <c r="BQ9" s="60">
        <v>3</v>
      </c>
      <c r="BR9" s="88"/>
      <c r="BS9" s="929"/>
      <c r="BT9" s="930"/>
      <c r="BU9" s="930"/>
      <c r="BV9" s="930"/>
      <c r="BW9" s="930"/>
      <c r="BX9" s="930"/>
      <c r="BY9" s="930"/>
      <c r="BZ9" s="930"/>
      <c r="CA9" s="930"/>
      <c r="CB9" s="930"/>
      <c r="CC9" s="930"/>
      <c r="CD9" s="930"/>
      <c r="CE9" s="930"/>
      <c r="CF9" s="930"/>
      <c r="CG9" s="931"/>
      <c r="CH9" s="936"/>
      <c r="CI9" s="937"/>
      <c r="CJ9" s="937"/>
      <c r="CK9" s="937"/>
      <c r="CL9" s="947"/>
      <c r="CM9" s="936"/>
      <c r="CN9" s="937"/>
      <c r="CO9" s="937"/>
      <c r="CP9" s="937"/>
      <c r="CQ9" s="947"/>
      <c r="CR9" s="936"/>
      <c r="CS9" s="937"/>
      <c r="CT9" s="937"/>
      <c r="CU9" s="937"/>
      <c r="CV9" s="947"/>
      <c r="CW9" s="936"/>
      <c r="CX9" s="937"/>
      <c r="CY9" s="937"/>
      <c r="CZ9" s="937"/>
      <c r="DA9" s="947"/>
      <c r="DB9" s="936"/>
      <c r="DC9" s="937"/>
      <c r="DD9" s="937"/>
      <c r="DE9" s="937"/>
      <c r="DF9" s="947"/>
      <c r="DG9" s="936"/>
      <c r="DH9" s="937"/>
      <c r="DI9" s="937"/>
      <c r="DJ9" s="937"/>
      <c r="DK9" s="947"/>
      <c r="DL9" s="936"/>
      <c r="DM9" s="937"/>
      <c r="DN9" s="937"/>
      <c r="DO9" s="937"/>
      <c r="DP9" s="947"/>
      <c r="DQ9" s="936"/>
      <c r="DR9" s="937"/>
      <c r="DS9" s="937"/>
      <c r="DT9" s="937"/>
      <c r="DU9" s="947"/>
      <c r="DV9" s="929"/>
      <c r="DW9" s="930"/>
      <c r="DX9" s="930"/>
      <c r="DY9" s="930"/>
      <c r="DZ9" s="948"/>
      <c r="EA9" s="82"/>
    </row>
    <row r="10" spans="1:131" s="54" customFormat="1" ht="26.25" customHeight="1" x14ac:dyDescent="0.2">
      <c r="A10" s="60">
        <v>4</v>
      </c>
      <c r="B10" s="929"/>
      <c r="C10" s="930"/>
      <c r="D10" s="930"/>
      <c r="E10" s="930"/>
      <c r="F10" s="930"/>
      <c r="G10" s="930"/>
      <c r="H10" s="930"/>
      <c r="I10" s="930"/>
      <c r="J10" s="930"/>
      <c r="K10" s="930"/>
      <c r="L10" s="930"/>
      <c r="M10" s="930"/>
      <c r="N10" s="930"/>
      <c r="O10" s="930"/>
      <c r="P10" s="931"/>
      <c r="Q10" s="932"/>
      <c r="R10" s="933"/>
      <c r="S10" s="933"/>
      <c r="T10" s="933"/>
      <c r="U10" s="933"/>
      <c r="V10" s="933"/>
      <c r="W10" s="933"/>
      <c r="X10" s="933"/>
      <c r="Y10" s="933"/>
      <c r="Z10" s="933"/>
      <c r="AA10" s="933"/>
      <c r="AB10" s="933"/>
      <c r="AC10" s="933"/>
      <c r="AD10" s="933"/>
      <c r="AE10" s="939"/>
      <c r="AF10" s="959"/>
      <c r="AG10" s="937"/>
      <c r="AH10" s="937"/>
      <c r="AI10" s="937"/>
      <c r="AJ10" s="960"/>
      <c r="AK10" s="938"/>
      <c r="AL10" s="933"/>
      <c r="AM10" s="933"/>
      <c r="AN10" s="933"/>
      <c r="AO10" s="933"/>
      <c r="AP10" s="933"/>
      <c r="AQ10" s="933"/>
      <c r="AR10" s="933"/>
      <c r="AS10" s="933"/>
      <c r="AT10" s="933"/>
      <c r="AU10" s="934"/>
      <c r="AV10" s="934"/>
      <c r="AW10" s="934"/>
      <c r="AX10" s="934"/>
      <c r="AY10" s="935"/>
      <c r="AZ10" s="64"/>
      <c r="BA10" s="64"/>
      <c r="BB10" s="64"/>
      <c r="BC10" s="64"/>
      <c r="BD10" s="64"/>
      <c r="BE10" s="82"/>
      <c r="BF10" s="82"/>
      <c r="BG10" s="82"/>
      <c r="BH10" s="82"/>
      <c r="BI10" s="82"/>
      <c r="BJ10" s="82"/>
      <c r="BK10" s="82"/>
      <c r="BL10" s="82"/>
      <c r="BM10" s="82"/>
      <c r="BN10" s="82"/>
      <c r="BO10" s="82"/>
      <c r="BP10" s="82"/>
      <c r="BQ10" s="60">
        <v>4</v>
      </c>
      <c r="BR10" s="88"/>
      <c r="BS10" s="929"/>
      <c r="BT10" s="930"/>
      <c r="BU10" s="930"/>
      <c r="BV10" s="930"/>
      <c r="BW10" s="930"/>
      <c r="BX10" s="930"/>
      <c r="BY10" s="930"/>
      <c r="BZ10" s="930"/>
      <c r="CA10" s="930"/>
      <c r="CB10" s="930"/>
      <c r="CC10" s="930"/>
      <c r="CD10" s="930"/>
      <c r="CE10" s="930"/>
      <c r="CF10" s="930"/>
      <c r="CG10" s="931"/>
      <c r="CH10" s="936"/>
      <c r="CI10" s="937"/>
      <c r="CJ10" s="937"/>
      <c r="CK10" s="937"/>
      <c r="CL10" s="947"/>
      <c r="CM10" s="936"/>
      <c r="CN10" s="937"/>
      <c r="CO10" s="937"/>
      <c r="CP10" s="937"/>
      <c r="CQ10" s="947"/>
      <c r="CR10" s="936"/>
      <c r="CS10" s="937"/>
      <c r="CT10" s="937"/>
      <c r="CU10" s="937"/>
      <c r="CV10" s="947"/>
      <c r="CW10" s="936"/>
      <c r="CX10" s="937"/>
      <c r="CY10" s="937"/>
      <c r="CZ10" s="937"/>
      <c r="DA10" s="947"/>
      <c r="DB10" s="936"/>
      <c r="DC10" s="937"/>
      <c r="DD10" s="937"/>
      <c r="DE10" s="937"/>
      <c r="DF10" s="947"/>
      <c r="DG10" s="936"/>
      <c r="DH10" s="937"/>
      <c r="DI10" s="937"/>
      <c r="DJ10" s="937"/>
      <c r="DK10" s="947"/>
      <c r="DL10" s="936"/>
      <c r="DM10" s="937"/>
      <c r="DN10" s="937"/>
      <c r="DO10" s="937"/>
      <c r="DP10" s="947"/>
      <c r="DQ10" s="936"/>
      <c r="DR10" s="937"/>
      <c r="DS10" s="937"/>
      <c r="DT10" s="937"/>
      <c r="DU10" s="947"/>
      <c r="DV10" s="929"/>
      <c r="DW10" s="930"/>
      <c r="DX10" s="930"/>
      <c r="DY10" s="930"/>
      <c r="DZ10" s="948"/>
      <c r="EA10" s="82"/>
    </row>
    <row r="11" spans="1:131" s="54" customFormat="1" ht="26.25" customHeight="1" x14ac:dyDescent="0.2">
      <c r="A11" s="60">
        <v>5</v>
      </c>
      <c r="B11" s="929"/>
      <c r="C11" s="930"/>
      <c r="D11" s="930"/>
      <c r="E11" s="930"/>
      <c r="F11" s="930"/>
      <c r="G11" s="930"/>
      <c r="H11" s="930"/>
      <c r="I11" s="930"/>
      <c r="J11" s="930"/>
      <c r="K11" s="930"/>
      <c r="L11" s="930"/>
      <c r="M11" s="930"/>
      <c r="N11" s="930"/>
      <c r="O11" s="930"/>
      <c r="P11" s="931"/>
      <c r="Q11" s="932"/>
      <c r="R11" s="933"/>
      <c r="S11" s="933"/>
      <c r="T11" s="933"/>
      <c r="U11" s="933"/>
      <c r="V11" s="933"/>
      <c r="W11" s="933"/>
      <c r="X11" s="933"/>
      <c r="Y11" s="933"/>
      <c r="Z11" s="933"/>
      <c r="AA11" s="933"/>
      <c r="AB11" s="933"/>
      <c r="AC11" s="933"/>
      <c r="AD11" s="933"/>
      <c r="AE11" s="939"/>
      <c r="AF11" s="959"/>
      <c r="AG11" s="937"/>
      <c r="AH11" s="937"/>
      <c r="AI11" s="937"/>
      <c r="AJ11" s="960"/>
      <c r="AK11" s="938"/>
      <c r="AL11" s="933"/>
      <c r="AM11" s="933"/>
      <c r="AN11" s="933"/>
      <c r="AO11" s="933"/>
      <c r="AP11" s="933"/>
      <c r="AQ11" s="933"/>
      <c r="AR11" s="933"/>
      <c r="AS11" s="933"/>
      <c r="AT11" s="933"/>
      <c r="AU11" s="934"/>
      <c r="AV11" s="934"/>
      <c r="AW11" s="934"/>
      <c r="AX11" s="934"/>
      <c r="AY11" s="935"/>
      <c r="AZ11" s="64"/>
      <c r="BA11" s="64"/>
      <c r="BB11" s="64"/>
      <c r="BC11" s="64"/>
      <c r="BD11" s="64"/>
      <c r="BE11" s="82"/>
      <c r="BF11" s="82"/>
      <c r="BG11" s="82"/>
      <c r="BH11" s="82"/>
      <c r="BI11" s="82"/>
      <c r="BJ11" s="82"/>
      <c r="BK11" s="82"/>
      <c r="BL11" s="82"/>
      <c r="BM11" s="82"/>
      <c r="BN11" s="82"/>
      <c r="BO11" s="82"/>
      <c r="BP11" s="82"/>
      <c r="BQ11" s="60">
        <v>5</v>
      </c>
      <c r="BR11" s="88"/>
      <c r="BS11" s="929"/>
      <c r="BT11" s="930"/>
      <c r="BU11" s="930"/>
      <c r="BV11" s="930"/>
      <c r="BW11" s="930"/>
      <c r="BX11" s="930"/>
      <c r="BY11" s="930"/>
      <c r="BZ11" s="930"/>
      <c r="CA11" s="930"/>
      <c r="CB11" s="930"/>
      <c r="CC11" s="930"/>
      <c r="CD11" s="930"/>
      <c r="CE11" s="930"/>
      <c r="CF11" s="930"/>
      <c r="CG11" s="931"/>
      <c r="CH11" s="936"/>
      <c r="CI11" s="937"/>
      <c r="CJ11" s="937"/>
      <c r="CK11" s="937"/>
      <c r="CL11" s="947"/>
      <c r="CM11" s="936"/>
      <c r="CN11" s="937"/>
      <c r="CO11" s="937"/>
      <c r="CP11" s="937"/>
      <c r="CQ11" s="947"/>
      <c r="CR11" s="936"/>
      <c r="CS11" s="937"/>
      <c r="CT11" s="937"/>
      <c r="CU11" s="937"/>
      <c r="CV11" s="947"/>
      <c r="CW11" s="936"/>
      <c r="CX11" s="937"/>
      <c r="CY11" s="937"/>
      <c r="CZ11" s="937"/>
      <c r="DA11" s="947"/>
      <c r="DB11" s="936"/>
      <c r="DC11" s="937"/>
      <c r="DD11" s="937"/>
      <c r="DE11" s="937"/>
      <c r="DF11" s="947"/>
      <c r="DG11" s="936"/>
      <c r="DH11" s="937"/>
      <c r="DI11" s="937"/>
      <c r="DJ11" s="937"/>
      <c r="DK11" s="947"/>
      <c r="DL11" s="936"/>
      <c r="DM11" s="937"/>
      <c r="DN11" s="937"/>
      <c r="DO11" s="937"/>
      <c r="DP11" s="947"/>
      <c r="DQ11" s="936"/>
      <c r="DR11" s="937"/>
      <c r="DS11" s="937"/>
      <c r="DT11" s="937"/>
      <c r="DU11" s="947"/>
      <c r="DV11" s="929"/>
      <c r="DW11" s="930"/>
      <c r="DX11" s="930"/>
      <c r="DY11" s="930"/>
      <c r="DZ11" s="948"/>
      <c r="EA11" s="82"/>
    </row>
    <row r="12" spans="1:131" s="54" customFormat="1" ht="26.25" customHeight="1" x14ac:dyDescent="0.2">
      <c r="A12" s="60">
        <v>6</v>
      </c>
      <c r="B12" s="929"/>
      <c r="C12" s="930"/>
      <c r="D12" s="930"/>
      <c r="E12" s="930"/>
      <c r="F12" s="930"/>
      <c r="G12" s="930"/>
      <c r="H12" s="930"/>
      <c r="I12" s="930"/>
      <c r="J12" s="930"/>
      <c r="K12" s="930"/>
      <c r="L12" s="930"/>
      <c r="M12" s="930"/>
      <c r="N12" s="930"/>
      <c r="O12" s="930"/>
      <c r="P12" s="931"/>
      <c r="Q12" s="932"/>
      <c r="R12" s="933"/>
      <c r="S12" s="933"/>
      <c r="T12" s="933"/>
      <c r="U12" s="933"/>
      <c r="V12" s="933"/>
      <c r="W12" s="933"/>
      <c r="X12" s="933"/>
      <c r="Y12" s="933"/>
      <c r="Z12" s="933"/>
      <c r="AA12" s="933"/>
      <c r="AB12" s="933"/>
      <c r="AC12" s="933"/>
      <c r="AD12" s="933"/>
      <c r="AE12" s="939"/>
      <c r="AF12" s="959"/>
      <c r="AG12" s="937"/>
      <c r="AH12" s="937"/>
      <c r="AI12" s="937"/>
      <c r="AJ12" s="960"/>
      <c r="AK12" s="938"/>
      <c r="AL12" s="933"/>
      <c r="AM12" s="933"/>
      <c r="AN12" s="933"/>
      <c r="AO12" s="933"/>
      <c r="AP12" s="933"/>
      <c r="AQ12" s="933"/>
      <c r="AR12" s="933"/>
      <c r="AS12" s="933"/>
      <c r="AT12" s="933"/>
      <c r="AU12" s="934"/>
      <c r="AV12" s="934"/>
      <c r="AW12" s="934"/>
      <c r="AX12" s="934"/>
      <c r="AY12" s="935"/>
      <c r="AZ12" s="64"/>
      <c r="BA12" s="64"/>
      <c r="BB12" s="64"/>
      <c r="BC12" s="64"/>
      <c r="BD12" s="64"/>
      <c r="BE12" s="82"/>
      <c r="BF12" s="82"/>
      <c r="BG12" s="82"/>
      <c r="BH12" s="82"/>
      <c r="BI12" s="82"/>
      <c r="BJ12" s="82"/>
      <c r="BK12" s="82"/>
      <c r="BL12" s="82"/>
      <c r="BM12" s="82"/>
      <c r="BN12" s="82"/>
      <c r="BO12" s="82"/>
      <c r="BP12" s="82"/>
      <c r="BQ12" s="60">
        <v>6</v>
      </c>
      <c r="BR12" s="88"/>
      <c r="BS12" s="929"/>
      <c r="BT12" s="930"/>
      <c r="BU12" s="930"/>
      <c r="BV12" s="930"/>
      <c r="BW12" s="930"/>
      <c r="BX12" s="930"/>
      <c r="BY12" s="930"/>
      <c r="BZ12" s="930"/>
      <c r="CA12" s="930"/>
      <c r="CB12" s="930"/>
      <c r="CC12" s="930"/>
      <c r="CD12" s="930"/>
      <c r="CE12" s="930"/>
      <c r="CF12" s="930"/>
      <c r="CG12" s="931"/>
      <c r="CH12" s="936"/>
      <c r="CI12" s="937"/>
      <c r="CJ12" s="937"/>
      <c r="CK12" s="937"/>
      <c r="CL12" s="947"/>
      <c r="CM12" s="936"/>
      <c r="CN12" s="937"/>
      <c r="CO12" s="937"/>
      <c r="CP12" s="937"/>
      <c r="CQ12" s="947"/>
      <c r="CR12" s="936"/>
      <c r="CS12" s="937"/>
      <c r="CT12" s="937"/>
      <c r="CU12" s="937"/>
      <c r="CV12" s="947"/>
      <c r="CW12" s="936"/>
      <c r="CX12" s="937"/>
      <c r="CY12" s="937"/>
      <c r="CZ12" s="937"/>
      <c r="DA12" s="947"/>
      <c r="DB12" s="936"/>
      <c r="DC12" s="937"/>
      <c r="DD12" s="937"/>
      <c r="DE12" s="937"/>
      <c r="DF12" s="947"/>
      <c r="DG12" s="936"/>
      <c r="DH12" s="937"/>
      <c r="DI12" s="937"/>
      <c r="DJ12" s="937"/>
      <c r="DK12" s="947"/>
      <c r="DL12" s="936"/>
      <c r="DM12" s="937"/>
      <c r="DN12" s="937"/>
      <c r="DO12" s="937"/>
      <c r="DP12" s="947"/>
      <c r="DQ12" s="936"/>
      <c r="DR12" s="937"/>
      <c r="DS12" s="937"/>
      <c r="DT12" s="937"/>
      <c r="DU12" s="947"/>
      <c r="DV12" s="929"/>
      <c r="DW12" s="930"/>
      <c r="DX12" s="930"/>
      <c r="DY12" s="930"/>
      <c r="DZ12" s="948"/>
      <c r="EA12" s="82"/>
    </row>
    <row r="13" spans="1:131" s="54" customFormat="1" ht="26.25" customHeight="1" x14ac:dyDescent="0.2">
      <c r="A13" s="60">
        <v>7</v>
      </c>
      <c r="B13" s="929"/>
      <c r="C13" s="930"/>
      <c r="D13" s="930"/>
      <c r="E13" s="930"/>
      <c r="F13" s="930"/>
      <c r="G13" s="930"/>
      <c r="H13" s="930"/>
      <c r="I13" s="930"/>
      <c r="J13" s="930"/>
      <c r="K13" s="930"/>
      <c r="L13" s="930"/>
      <c r="M13" s="930"/>
      <c r="N13" s="930"/>
      <c r="O13" s="930"/>
      <c r="P13" s="931"/>
      <c r="Q13" s="932"/>
      <c r="R13" s="933"/>
      <c r="S13" s="933"/>
      <c r="T13" s="933"/>
      <c r="U13" s="933"/>
      <c r="V13" s="933"/>
      <c r="W13" s="933"/>
      <c r="X13" s="933"/>
      <c r="Y13" s="933"/>
      <c r="Z13" s="933"/>
      <c r="AA13" s="933"/>
      <c r="AB13" s="933"/>
      <c r="AC13" s="933"/>
      <c r="AD13" s="933"/>
      <c r="AE13" s="939"/>
      <c r="AF13" s="959"/>
      <c r="AG13" s="937"/>
      <c r="AH13" s="937"/>
      <c r="AI13" s="937"/>
      <c r="AJ13" s="960"/>
      <c r="AK13" s="938"/>
      <c r="AL13" s="933"/>
      <c r="AM13" s="933"/>
      <c r="AN13" s="933"/>
      <c r="AO13" s="933"/>
      <c r="AP13" s="933"/>
      <c r="AQ13" s="933"/>
      <c r="AR13" s="933"/>
      <c r="AS13" s="933"/>
      <c r="AT13" s="933"/>
      <c r="AU13" s="934"/>
      <c r="AV13" s="934"/>
      <c r="AW13" s="934"/>
      <c r="AX13" s="934"/>
      <c r="AY13" s="935"/>
      <c r="AZ13" s="64"/>
      <c r="BA13" s="64"/>
      <c r="BB13" s="64"/>
      <c r="BC13" s="64"/>
      <c r="BD13" s="64"/>
      <c r="BE13" s="82"/>
      <c r="BF13" s="82"/>
      <c r="BG13" s="82"/>
      <c r="BH13" s="82"/>
      <c r="BI13" s="82"/>
      <c r="BJ13" s="82"/>
      <c r="BK13" s="82"/>
      <c r="BL13" s="82"/>
      <c r="BM13" s="82"/>
      <c r="BN13" s="82"/>
      <c r="BO13" s="82"/>
      <c r="BP13" s="82"/>
      <c r="BQ13" s="60">
        <v>7</v>
      </c>
      <c r="BR13" s="88"/>
      <c r="BS13" s="929"/>
      <c r="BT13" s="930"/>
      <c r="BU13" s="930"/>
      <c r="BV13" s="930"/>
      <c r="BW13" s="930"/>
      <c r="BX13" s="930"/>
      <c r="BY13" s="930"/>
      <c r="BZ13" s="930"/>
      <c r="CA13" s="930"/>
      <c r="CB13" s="930"/>
      <c r="CC13" s="930"/>
      <c r="CD13" s="930"/>
      <c r="CE13" s="930"/>
      <c r="CF13" s="930"/>
      <c r="CG13" s="931"/>
      <c r="CH13" s="936"/>
      <c r="CI13" s="937"/>
      <c r="CJ13" s="937"/>
      <c r="CK13" s="937"/>
      <c r="CL13" s="947"/>
      <c r="CM13" s="936"/>
      <c r="CN13" s="937"/>
      <c r="CO13" s="937"/>
      <c r="CP13" s="937"/>
      <c r="CQ13" s="947"/>
      <c r="CR13" s="936"/>
      <c r="CS13" s="937"/>
      <c r="CT13" s="937"/>
      <c r="CU13" s="937"/>
      <c r="CV13" s="947"/>
      <c r="CW13" s="936"/>
      <c r="CX13" s="937"/>
      <c r="CY13" s="937"/>
      <c r="CZ13" s="937"/>
      <c r="DA13" s="947"/>
      <c r="DB13" s="936"/>
      <c r="DC13" s="937"/>
      <c r="DD13" s="937"/>
      <c r="DE13" s="937"/>
      <c r="DF13" s="947"/>
      <c r="DG13" s="936"/>
      <c r="DH13" s="937"/>
      <c r="DI13" s="937"/>
      <c r="DJ13" s="937"/>
      <c r="DK13" s="947"/>
      <c r="DL13" s="936"/>
      <c r="DM13" s="937"/>
      <c r="DN13" s="937"/>
      <c r="DO13" s="937"/>
      <c r="DP13" s="947"/>
      <c r="DQ13" s="936"/>
      <c r="DR13" s="937"/>
      <c r="DS13" s="937"/>
      <c r="DT13" s="937"/>
      <c r="DU13" s="947"/>
      <c r="DV13" s="929"/>
      <c r="DW13" s="930"/>
      <c r="DX13" s="930"/>
      <c r="DY13" s="930"/>
      <c r="DZ13" s="948"/>
      <c r="EA13" s="82"/>
    </row>
    <row r="14" spans="1:131" s="54" customFormat="1" ht="26.25" customHeight="1" x14ac:dyDescent="0.2">
      <c r="A14" s="60">
        <v>8</v>
      </c>
      <c r="B14" s="929"/>
      <c r="C14" s="930"/>
      <c r="D14" s="930"/>
      <c r="E14" s="930"/>
      <c r="F14" s="930"/>
      <c r="G14" s="930"/>
      <c r="H14" s="930"/>
      <c r="I14" s="930"/>
      <c r="J14" s="930"/>
      <c r="K14" s="930"/>
      <c r="L14" s="930"/>
      <c r="M14" s="930"/>
      <c r="N14" s="930"/>
      <c r="O14" s="930"/>
      <c r="P14" s="931"/>
      <c r="Q14" s="932"/>
      <c r="R14" s="933"/>
      <c r="S14" s="933"/>
      <c r="T14" s="933"/>
      <c r="U14" s="933"/>
      <c r="V14" s="933"/>
      <c r="W14" s="933"/>
      <c r="X14" s="933"/>
      <c r="Y14" s="933"/>
      <c r="Z14" s="933"/>
      <c r="AA14" s="933"/>
      <c r="AB14" s="933"/>
      <c r="AC14" s="933"/>
      <c r="AD14" s="933"/>
      <c r="AE14" s="939"/>
      <c r="AF14" s="959"/>
      <c r="AG14" s="937"/>
      <c r="AH14" s="937"/>
      <c r="AI14" s="937"/>
      <c r="AJ14" s="960"/>
      <c r="AK14" s="938"/>
      <c r="AL14" s="933"/>
      <c r="AM14" s="933"/>
      <c r="AN14" s="933"/>
      <c r="AO14" s="933"/>
      <c r="AP14" s="933"/>
      <c r="AQ14" s="933"/>
      <c r="AR14" s="933"/>
      <c r="AS14" s="933"/>
      <c r="AT14" s="933"/>
      <c r="AU14" s="934"/>
      <c r="AV14" s="934"/>
      <c r="AW14" s="934"/>
      <c r="AX14" s="934"/>
      <c r="AY14" s="935"/>
      <c r="AZ14" s="64"/>
      <c r="BA14" s="64"/>
      <c r="BB14" s="64"/>
      <c r="BC14" s="64"/>
      <c r="BD14" s="64"/>
      <c r="BE14" s="82"/>
      <c r="BF14" s="82"/>
      <c r="BG14" s="82"/>
      <c r="BH14" s="82"/>
      <c r="BI14" s="82"/>
      <c r="BJ14" s="82"/>
      <c r="BK14" s="82"/>
      <c r="BL14" s="82"/>
      <c r="BM14" s="82"/>
      <c r="BN14" s="82"/>
      <c r="BO14" s="82"/>
      <c r="BP14" s="82"/>
      <c r="BQ14" s="60">
        <v>8</v>
      </c>
      <c r="BR14" s="88"/>
      <c r="BS14" s="929"/>
      <c r="BT14" s="930"/>
      <c r="BU14" s="930"/>
      <c r="BV14" s="930"/>
      <c r="BW14" s="930"/>
      <c r="BX14" s="930"/>
      <c r="BY14" s="930"/>
      <c r="BZ14" s="930"/>
      <c r="CA14" s="930"/>
      <c r="CB14" s="930"/>
      <c r="CC14" s="930"/>
      <c r="CD14" s="930"/>
      <c r="CE14" s="930"/>
      <c r="CF14" s="930"/>
      <c r="CG14" s="931"/>
      <c r="CH14" s="936"/>
      <c r="CI14" s="937"/>
      <c r="CJ14" s="937"/>
      <c r="CK14" s="937"/>
      <c r="CL14" s="947"/>
      <c r="CM14" s="936"/>
      <c r="CN14" s="937"/>
      <c r="CO14" s="937"/>
      <c r="CP14" s="937"/>
      <c r="CQ14" s="947"/>
      <c r="CR14" s="936"/>
      <c r="CS14" s="937"/>
      <c r="CT14" s="937"/>
      <c r="CU14" s="937"/>
      <c r="CV14" s="947"/>
      <c r="CW14" s="936"/>
      <c r="CX14" s="937"/>
      <c r="CY14" s="937"/>
      <c r="CZ14" s="937"/>
      <c r="DA14" s="947"/>
      <c r="DB14" s="936"/>
      <c r="DC14" s="937"/>
      <c r="DD14" s="937"/>
      <c r="DE14" s="937"/>
      <c r="DF14" s="947"/>
      <c r="DG14" s="936"/>
      <c r="DH14" s="937"/>
      <c r="DI14" s="937"/>
      <c r="DJ14" s="937"/>
      <c r="DK14" s="947"/>
      <c r="DL14" s="936"/>
      <c r="DM14" s="937"/>
      <c r="DN14" s="937"/>
      <c r="DO14" s="937"/>
      <c r="DP14" s="947"/>
      <c r="DQ14" s="936"/>
      <c r="DR14" s="937"/>
      <c r="DS14" s="937"/>
      <c r="DT14" s="937"/>
      <c r="DU14" s="947"/>
      <c r="DV14" s="929"/>
      <c r="DW14" s="930"/>
      <c r="DX14" s="930"/>
      <c r="DY14" s="930"/>
      <c r="DZ14" s="948"/>
      <c r="EA14" s="82"/>
    </row>
    <row r="15" spans="1:131" s="54" customFormat="1" ht="26.25" customHeight="1" x14ac:dyDescent="0.2">
      <c r="A15" s="60">
        <v>9</v>
      </c>
      <c r="B15" s="929"/>
      <c r="C15" s="930"/>
      <c r="D15" s="930"/>
      <c r="E15" s="930"/>
      <c r="F15" s="930"/>
      <c r="G15" s="930"/>
      <c r="H15" s="930"/>
      <c r="I15" s="930"/>
      <c r="J15" s="930"/>
      <c r="K15" s="930"/>
      <c r="L15" s="930"/>
      <c r="M15" s="930"/>
      <c r="N15" s="930"/>
      <c r="O15" s="930"/>
      <c r="P15" s="931"/>
      <c r="Q15" s="932"/>
      <c r="R15" s="933"/>
      <c r="S15" s="933"/>
      <c r="T15" s="933"/>
      <c r="U15" s="933"/>
      <c r="V15" s="933"/>
      <c r="W15" s="933"/>
      <c r="X15" s="933"/>
      <c r="Y15" s="933"/>
      <c r="Z15" s="933"/>
      <c r="AA15" s="933"/>
      <c r="AB15" s="933"/>
      <c r="AC15" s="933"/>
      <c r="AD15" s="933"/>
      <c r="AE15" s="939"/>
      <c r="AF15" s="959"/>
      <c r="AG15" s="937"/>
      <c r="AH15" s="937"/>
      <c r="AI15" s="937"/>
      <c r="AJ15" s="960"/>
      <c r="AK15" s="938"/>
      <c r="AL15" s="933"/>
      <c r="AM15" s="933"/>
      <c r="AN15" s="933"/>
      <c r="AO15" s="933"/>
      <c r="AP15" s="933"/>
      <c r="AQ15" s="933"/>
      <c r="AR15" s="933"/>
      <c r="AS15" s="933"/>
      <c r="AT15" s="933"/>
      <c r="AU15" s="934"/>
      <c r="AV15" s="934"/>
      <c r="AW15" s="934"/>
      <c r="AX15" s="934"/>
      <c r="AY15" s="935"/>
      <c r="AZ15" s="64"/>
      <c r="BA15" s="64"/>
      <c r="BB15" s="64"/>
      <c r="BC15" s="64"/>
      <c r="BD15" s="64"/>
      <c r="BE15" s="82"/>
      <c r="BF15" s="82"/>
      <c r="BG15" s="82"/>
      <c r="BH15" s="82"/>
      <c r="BI15" s="82"/>
      <c r="BJ15" s="82"/>
      <c r="BK15" s="82"/>
      <c r="BL15" s="82"/>
      <c r="BM15" s="82"/>
      <c r="BN15" s="82"/>
      <c r="BO15" s="82"/>
      <c r="BP15" s="82"/>
      <c r="BQ15" s="60">
        <v>9</v>
      </c>
      <c r="BR15" s="88"/>
      <c r="BS15" s="929"/>
      <c r="BT15" s="930"/>
      <c r="BU15" s="930"/>
      <c r="BV15" s="930"/>
      <c r="BW15" s="930"/>
      <c r="BX15" s="930"/>
      <c r="BY15" s="930"/>
      <c r="BZ15" s="930"/>
      <c r="CA15" s="930"/>
      <c r="CB15" s="930"/>
      <c r="CC15" s="930"/>
      <c r="CD15" s="930"/>
      <c r="CE15" s="930"/>
      <c r="CF15" s="930"/>
      <c r="CG15" s="931"/>
      <c r="CH15" s="936"/>
      <c r="CI15" s="937"/>
      <c r="CJ15" s="937"/>
      <c r="CK15" s="937"/>
      <c r="CL15" s="947"/>
      <c r="CM15" s="936"/>
      <c r="CN15" s="937"/>
      <c r="CO15" s="937"/>
      <c r="CP15" s="937"/>
      <c r="CQ15" s="947"/>
      <c r="CR15" s="936"/>
      <c r="CS15" s="937"/>
      <c r="CT15" s="937"/>
      <c r="CU15" s="937"/>
      <c r="CV15" s="947"/>
      <c r="CW15" s="936"/>
      <c r="CX15" s="937"/>
      <c r="CY15" s="937"/>
      <c r="CZ15" s="937"/>
      <c r="DA15" s="947"/>
      <c r="DB15" s="936"/>
      <c r="DC15" s="937"/>
      <c r="DD15" s="937"/>
      <c r="DE15" s="937"/>
      <c r="DF15" s="947"/>
      <c r="DG15" s="936"/>
      <c r="DH15" s="937"/>
      <c r="DI15" s="937"/>
      <c r="DJ15" s="937"/>
      <c r="DK15" s="947"/>
      <c r="DL15" s="936"/>
      <c r="DM15" s="937"/>
      <c r="DN15" s="937"/>
      <c r="DO15" s="937"/>
      <c r="DP15" s="947"/>
      <c r="DQ15" s="936"/>
      <c r="DR15" s="937"/>
      <c r="DS15" s="937"/>
      <c r="DT15" s="937"/>
      <c r="DU15" s="947"/>
      <c r="DV15" s="929"/>
      <c r="DW15" s="930"/>
      <c r="DX15" s="930"/>
      <c r="DY15" s="930"/>
      <c r="DZ15" s="948"/>
      <c r="EA15" s="82"/>
    </row>
    <row r="16" spans="1:131" s="54" customFormat="1" ht="26.25" customHeight="1" x14ac:dyDescent="0.2">
      <c r="A16" s="60">
        <v>10</v>
      </c>
      <c r="B16" s="929"/>
      <c r="C16" s="930"/>
      <c r="D16" s="930"/>
      <c r="E16" s="930"/>
      <c r="F16" s="930"/>
      <c r="G16" s="930"/>
      <c r="H16" s="930"/>
      <c r="I16" s="930"/>
      <c r="J16" s="930"/>
      <c r="K16" s="930"/>
      <c r="L16" s="930"/>
      <c r="M16" s="930"/>
      <c r="N16" s="930"/>
      <c r="O16" s="930"/>
      <c r="P16" s="931"/>
      <c r="Q16" s="932"/>
      <c r="R16" s="933"/>
      <c r="S16" s="933"/>
      <c r="T16" s="933"/>
      <c r="U16" s="933"/>
      <c r="V16" s="933"/>
      <c r="W16" s="933"/>
      <c r="X16" s="933"/>
      <c r="Y16" s="933"/>
      <c r="Z16" s="933"/>
      <c r="AA16" s="933"/>
      <c r="AB16" s="933"/>
      <c r="AC16" s="933"/>
      <c r="AD16" s="933"/>
      <c r="AE16" s="939"/>
      <c r="AF16" s="959"/>
      <c r="AG16" s="937"/>
      <c r="AH16" s="937"/>
      <c r="AI16" s="937"/>
      <c r="AJ16" s="960"/>
      <c r="AK16" s="938"/>
      <c r="AL16" s="933"/>
      <c r="AM16" s="933"/>
      <c r="AN16" s="933"/>
      <c r="AO16" s="933"/>
      <c r="AP16" s="933"/>
      <c r="AQ16" s="933"/>
      <c r="AR16" s="933"/>
      <c r="AS16" s="933"/>
      <c r="AT16" s="933"/>
      <c r="AU16" s="934"/>
      <c r="AV16" s="934"/>
      <c r="AW16" s="934"/>
      <c r="AX16" s="934"/>
      <c r="AY16" s="935"/>
      <c r="AZ16" s="64"/>
      <c r="BA16" s="64"/>
      <c r="BB16" s="64"/>
      <c r="BC16" s="64"/>
      <c r="BD16" s="64"/>
      <c r="BE16" s="82"/>
      <c r="BF16" s="82"/>
      <c r="BG16" s="82"/>
      <c r="BH16" s="82"/>
      <c r="BI16" s="82"/>
      <c r="BJ16" s="82"/>
      <c r="BK16" s="82"/>
      <c r="BL16" s="82"/>
      <c r="BM16" s="82"/>
      <c r="BN16" s="82"/>
      <c r="BO16" s="82"/>
      <c r="BP16" s="82"/>
      <c r="BQ16" s="60">
        <v>10</v>
      </c>
      <c r="BR16" s="88"/>
      <c r="BS16" s="929"/>
      <c r="BT16" s="930"/>
      <c r="BU16" s="930"/>
      <c r="BV16" s="930"/>
      <c r="BW16" s="930"/>
      <c r="BX16" s="930"/>
      <c r="BY16" s="930"/>
      <c r="BZ16" s="930"/>
      <c r="CA16" s="930"/>
      <c r="CB16" s="930"/>
      <c r="CC16" s="930"/>
      <c r="CD16" s="930"/>
      <c r="CE16" s="930"/>
      <c r="CF16" s="930"/>
      <c r="CG16" s="931"/>
      <c r="CH16" s="936"/>
      <c r="CI16" s="937"/>
      <c r="CJ16" s="937"/>
      <c r="CK16" s="937"/>
      <c r="CL16" s="947"/>
      <c r="CM16" s="936"/>
      <c r="CN16" s="937"/>
      <c r="CO16" s="937"/>
      <c r="CP16" s="937"/>
      <c r="CQ16" s="947"/>
      <c r="CR16" s="936"/>
      <c r="CS16" s="937"/>
      <c r="CT16" s="937"/>
      <c r="CU16" s="937"/>
      <c r="CV16" s="947"/>
      <c r="CW16" s="936"/>
      <c r="CX16" s="937"/>
      <c r="CY16" s="937"/>
      <c r="CZ16" s="937"/>
      <c r="DA16" s="947"/>
      <c r="DB16" s="936"/>
      <c r="DC16" s="937"/>
      <c r="DD16" s="937"/>
      <c r="DE16" s="937"/>
      <c r="DF16" s="947"/>
      <c r="DG16" s="936"/>
      <c r="DH16" s="937"/>
      <c r="DI16" s="937"/>
      <c r="DJ16" s="937"/>
      <c r="DK16" s="947"/>
      <c r="DL16" s="936"/>
      <c r="DM16" s="937"/>
      <c r="DN16" s="937"/>
      <c r="DO16" s="937"/>
      <c r="DP16" s="947"/>
      <c r="DQ16" s="936"/>
      <c r="DR16" s="937"/>
      <c r="DS16" s="937"/>
      <c r="DT16" s="937"/>
      <c r="DU16" s="947"/>
      <c r="DV16" s="929"/>
      <c r="DW16" s="930"/>
      <c r="DX16" s="930"/>
      <c r="DY16" s="930"/>
      <c r="DZ16" s="948"/>
      <c r="EA16" s="82"/>
    </row>
    <row r="17" spans="1:131" s="54" customFormat="1" ht="26.25" customHeight="1" x14ac:dyDescent="0.2">
      <c r="A17" s="60">
        <v>11</v>
      </c>
      <c r="B17" s="929"/>
      <c r="C17" s="930"/>
      <c r="D17" s="930"/>
      <c r="E17" s="930"/>
      <c r="F17" s="930"/>
      <c r="G17" s="930"/>
      <c r="H17" s="930"/>
      <c r="I17" s="930"/>
      <c r="J17" s="930"/>
      <c r="K17" s="930"/>
      <c r="L17" s="930"/>
      <c r="M17" s="930"/>
      <c r="N17" s="930"/>
      <c r="O17" s="930"/>
      <c r="P17" s="931"/>
      <c r="Q17" s="932"/>
      <c r="R17" s="933"/>
      <c r="S17" s="933"/>
      <c r="T17" s="933"/>
      <c r="U17" s="933"/>
      <c r="V17" s="933"/>
      <c r="W17" s="933"/>
      <c r="X17" s="933"/>
      <c r="Y17" s="933"/>
      <c r="Z17" s="933"/>
      <c r="AA17" s="933"/>
      <c r="AB17" s="933"/>
      <c r="AC17" s="933"/>
      <c r="AD17" s="933"/>
      <c r="AE17" s="939"/>
      <c r="AF17" s="959"/>
      <c r="AG17" s="937"/>
      <c r="AH17" s="937"/>
      <c r="AI17" s="937"/>
      <c r="AJ17" s="960"/>
      <c r="AK17" s="938"/>
      <c r="AL17" s="933"/>
      <c r="AM17" s="933"/>
      <c r="AN17" s="933"/>
      <c r="AO17" s="933"/>
      <c r="AP17" s="933"/>
      <c r="AQ17" s="933"/>
      <c r="AR17" s="933"/>
      <c r="AS17" s="933"/>
      <c r="AT17" s="933"/>
      <c r="AU17" s="934"/>
      <c r="AV17" s="934"/>
      <c r="AW17" s="934"/>
      <c r="AX17" s="934"/>
      <c r="AY17" s="935"/>
      <c r="AZ17" s="64"/>
      <c r="BA17" s="64"/>
      <c r="BB17" s="64"/>
      <c r="BC17" s="64"/>
      <c r="BD17" s="64"/>
      <c r="BE17" s="82"/>
      <c r="BF17" s="82"/>
      <c r="BG17" s="82"/>
      <c r="BH17" s="82"/>
      <c r="BI17" s="82"/>
      <c r="BJ17" s="82"/>
      <c r="BK17" s="82"/>
      <c r="BL17" s="82"/>
      <c r="BM17" s="82"/>
      <c r="BN17" s="82"/>
      <c r="BO17" s="82"/>
      <c r="BP17" s="82"/>
      <c r="BQ17" s="60">
        <v>11</v>
      </c>
      <c r="BR17" s="88"/>
      <c r="BS17" s="929"/>
      <c r="BT17" s="930"/>
      <c r="BU17" s="930"/>
      <c r="BV17" s="930"/>
      <c r="BW17" s="930"/>
      <c r="BX17" s="930"/>
      <c r="BY17" s="930"/>
      <c r="BZ17" s="930"/>
      <c r="CA17" s="930"/>
      <c r="CB17" s="930"/>
      <c r="CC17" s="930"/>
      <c r="CD17" s="930"/>
      <c r="CE17" s="930"/>
      <c r="CF17" s="930"/>
      <c r="CG17" s="931"/>
      <c r="CH17" s="936"/>
      <c r="CI17" s="937"/>
      <c r="CJ17" s="937"/>
      <c r="CK17" s="937"/>
      <c r="CL17" s="947"/>
      <c r="CM17" s="936"/>
      <c r="CN17" s="937"/>
      <c r="CO17" s="937"/>
      <c r="CP17" s="937"/>
      <c r="CQ17" s="947"/>
      <c r="CR17" s="936"/>
      <c r="CS17" s="937"/>
      <c r="CT17" s="937"/>
      <c r="CU17" s="937"/>
      <c r="CV17" s="947"/>
      <c r="CW17" s="936"/>
      <c r="CX17" s="937"/>
      <c r="CY17" s="937"/>
      <c r="CZ17" s="937"/>
      <c r="DA17" s="947"/>
      <c r="DB17" s="936"/>
      <c r="DC17" s="937"/>
      <c r="DD17" s="937"/>
      <c r="DE17" s="937"/>
      <c r="DF17" s="947"/>
      <c r="DG17" s="936"/>
      <c r="DH17" s="937"/>
      <c r="DI17" s="937"/>
      <c r="DJ17" s="937"/>
      <c r="DK17" s="947"/>
      <c r="DL17" s="936"/>
      <c r="DM17" s="937"/>
      <c r="DN17" s="937"/>
      <c r="DO17" s="937"/>
      <c r="DP17" s="947"/>
      <c r="DQ17" s="936"/>
      <c r="DR17" s="937"/>
      <c r="DS17" s="937"/>
      <c r="DT17" s="937"/>
      <c r="DU17" s="947"/>
      <c r="DV17" s="929"/>
      <c r="DW17" s="930"/>
      <c r="DX17" s="930"/>
      <c r="DY17" s="930"/>
      <c r="DZ17" s="948"/>
      <c r="EA17" s="82"/>
    </row>
    <row r="18" spans="1:131" s="54" customFormat="1" ht="26.25" customHeight="1" x14ac:dyDescent="0.2">
      <c r="A18" s="60">
        <v>12</v>
      </c>
      <c r="B18" s="929"/>
      <c r="C18" s="930"/>
      <c r="D18" s="930"/>
      <c r="E18" s="930"/>
      <c r="F18" s="930"/>
      <c r="G18" s="930"/>
      <c r="H18" s="930"/>
      <c r="I18" s="930"/>
      <c r="J18" s="930"/>
      <c r="K18" s="930"/>
      <c r="L18" s="930"/>
      <c r="M18" s="930"/>
      <c r="N18" s="930"/>
      <c r="O18" s="930"/>
      <c r="P18" s="931"/>
      <c r="Q18" s="932"/>
      <c r="R18" s="933"/>
      <c r="S18" s="933"/>
      <c r="T18" s="933"/>
      <c r="U18" s="933"/>
      <c r="V18" s="933"/>
      <c r="W18" s="933"/>
      <c r="X18" s="933"/>
      <c r="Y18" s="933"/>
      <c r="Z18" s="933"/>
      <c r="AA18" s="933"/>
      <c r="AB18" s="933"/>
      <c r="AC18" s="933"/>
      <c r="AD18" s="933"/>
      <c r="AE18" s="939"/>
      <c r="AF18" s="959"/>
      <c r="AG18" s="937"/>
      <c r="AH18" s="937"/>
      <c r="AI18" s="937"/>
      <c r="AJ18" s="960"/>
      <c r="AK18" s="938"/>
      <c r="AL18" s="933"/>
      <c r="AM18" s="933"/>
      <c r="AN18" s="933"/>
      <c r="AO18" s="933"/>
      <c r="AP18" s="933"/>
      <c r="AQ18" s="933"/>
      <c r="AR18" s="933"/>
      <c r="AS18" s="933"/>
      <c r="AT18" s="933"/>
      <c r="AU18" s="934"/>
      <c r="AV18" s="934"/>
      <c r="AW18" s="934"/>
      <c r="AX18" s="934"/>
      <c r="AY18" s="935"/>
      <c r="AZ18" s="64"/>
      <c r="BA18" s="64"/>
      <c r="BB18" s="64"/>
      <c r="BC18" s="64"/>
      <c r="BD18" s="64"/>
      <c r="BE18" s="82"/>
      <c r="BF18" s="82"/>
      <c r="BG18" s="82"/>
      <c r="BH18" s="82"/>
      <c r="BI18" s="82"/>
      <c r="BJ18" s="82"/>
      <c r="BK18" s="82"/>
      <c r="BL18" s="82"/>
      <c r="BM18" s="82"/>
      <c r="BN18" s="82"/>
      <c r="BO18" s="82"/>
      <c r="BP18" s="82"/>
      <c r="BQ18" s="60">
        <v>12</v>
      </c>
      <c r="BR18" s="88"/>
      <c r="BS18" s="929"/>
      <c r="BT18" s="930"/>
      <c r="BU18" s="930"/>
      <c r="BV18" s="930"/>
      <c r="BW18" s="930"/>
      <c r="BX18" s="930"/>
      <c r="BY18" s="930"/>
      <c r="BZ18" s="930"/>
      <c r="CA18" s="930"/>
      <c r="CB18" s="930"/>
      <c r="CC18" s="930"/>
      <c r="CD18" s="930"/>
      <c r="CE18" s="930"/>
      <c r="CF18" s="930"/>
      <c r="CG18" s="931"/>
      <c r="CH18" s="936"/>
      <c r="CI18" s="937"/>
      <c r="CJ18" s="937"/>
      <c r="CK18" s="937"/>
      <c r="CL18" s="947"/>
      <c r="CM18" s="936"/>
      <c r="CN18" s="937"/>
      <c r="CO18" s="937"/>
      <c r="CP18" s="937"/>
      <c r="CQ18" s="947"/>
      <c r="CR18" s="936"/>
      <c r="CS18" s="937"/>
      <c r="CT18" s="937"/>
      <c r="CU18" s="937"/>
      <c r="CV18" s="947"/>
      <c r="CW18" s="936"/>
      <c r="CX18" s="937"/>
      <c r="CY18" s="937"/>
      <c r="CZ18" s="937"/>
      <c r="DA18" s="947"/>
      <c r="DB18" s="936"/>
      <c r="DC18" s="937"/>
      <c r="DD18" s="937"/>
      <c r="DE18" s="937"/>
      <c r="DF18" s="947"/>
      <c r="DG18" s="936"/>
      <c r="DH18" s="937"/>
      <c r="DI18" s="937"/>
      <c r="DJ18" s="937"/>
      <c r="DK18" s="947"/>
      <c r="DL18" s="936"/>
      <c r="DM18" s="937"/>
      <c r="DN18" s="937"/>
      <c r="DO18" s="937"/>
      <c r="DP18" s="947"/>
      <c r="DQ18" s="936"/>
      <c r="DR18" s="937"/>
      <c r="DS18" s="937"/>
      <c r="DT18" s="937"/>
      <c r="DU18" s="947"/>
      <c r="DV18" s="929"/>
      <c r="DW18" s="930"/>
      <c r="DX18" s="930"/>
      <c r="DY18" s="930"/>
      <c r="DZ18" s="948"/>
      <c r="EA18" s="82"/>
    </row>
    <row r="19" spans="1:131" s="54" customFormat="1" ht="26.25" customHeight="1" x14ac:dyDescent="0.2">
      <c r="A19" s="60">
        <v>13</v>
      </c>
      <c r="B19" s="929"/>
      <c r="C19" s="930"/>
      <c r="D19" s="930"/>
      <c r="E19" s="930"/>
      <c r="F19" s="930"/>
      <c r="G19" s="930"/>
      <c r="H19" s="930"/>
      <c r="I19" s="930"/>
      <c r="J19" s="930"/>
      <c r="K19" s="930"/>
      <c r="L19" s="930"/>
      <c r="M19" s="930"/>
      <c r="N19" s="930"/>
      <c r="O19" s="930"/>
      <c r="P19" s="931"/>
      <c r="Q19" s="932"/>
      <c r="R19" s="933"/>
      <c r="S19" s="933"/>
      <c r="T19" s="933"/>
      <c r="U19" s="933"/>
      <c r="V19" s="933"/>
      <c r="W19" s="933"/>
      <c r="X19" s="933"/>
      <c r="Y19" s="933"/>
      <c r="Z19" s="933"/>
      <c r="AA19" s="933"/>
      <c r="AB19" s="933"/>
      <c r="AC19" s="933"/>
      <c r="AD19" s="933"/>
      <c r="AE19" s="939"/>
      <c r="AF19" s="959"/>
      <c r="AG19" s="937"/>
      <c r="AH19" s="937"/>
      <c r="AI19" s="937"/>
      <c r="AJ19" s="960"/>
      <c r="AK19" s="938"/>
      <c r="AL19" s="933"/>
      <c r="AM19" s="933"/>
      <c r="AN19" s="933"/>
      <c r="AO19" s="933"/>
      <c r="AP19" s="933"/>
      <c r="AQ19" s="933"/>
      <c r="AR19" s="933"/>
      <c r="AS19" s="933"/>
      <c r="AT19" s="933"/>
      <c r="AU19" s="934"/>
      <c r="AV19" s="934"/>
      <c r="AW19" s="934"/>
      <c r="AX19" s="934"/>
      <c r="AY19" s="935"/>
      <c r="AZ19" s="64"/>
      <c r="BA19" s="64"/>
      <c r="BB19" s="64"/>
      <c r="BC19" s="64"/>
      <c r="BD19" s="64"/>
      <c r="BE19" s="82"/>
      <c r="BF19" s="82"/>
      <c r="BG19" s="82"/>
      <c r="BH19" s="82"/>
      <c r="BI19" s="82"/>
      <c r="BJ19" s="82"/>
      <c r="BK19" s="82"/>
      <c r="BL19" s="82"/>
      <c r="BM19" s="82"/>
      <c r="BN19" s="82"/>
      <c r="BO19" s="82"/>
      <c r="BP19" s="82"/>
      <c r="BQ19" s="60">
        <v>13</v>
      </c>
      <c r="BR19" s="88"/>
      <c r="BS19" s="929"/>
      <c r="BT19" s="930"/>
      <c r="BU19" s="930"/>
      <c r="BV19" s="930"/>
      <c r="BW19" s="930"/>
      <c r="BX19" s="930"/>
      <c r="BY19" s="930"/>
      <c r="BZ19" s="930"/>
      <c r="CA19" s="930"/>
      <c r="CB19" s="930"/>
      <c r="CC19" s="930"/>
      <c r="CD19" s="930"/>
      <c r="CE19" s="930"/>
      <c r="CF19" s="930"/>
      <c r="CG19" s="931"/>
      <c r="CH19" s="936"/>
      <c r="CI19" s="937"/>
      <c r="CJ19" s="937"/>
      <c r="CK19" s="937"/>
      <c r="CL19" s="947"/>
      <c r="CM19" s="936"/>
      <c r="CN19" s="937"/>
      <c r="CO19" s="937"/>
      <c r="CP19" s="937"/>
      <c r="CQ19" s="947"/>
      <c r="CR19" s="936"/>
      <c r="CS19" s="937"/>
      <c r="CT19" s="937"/>
      <c r="CU19" s="937"/>
      <c r="CV19" s="947"/>
      <c r="CW19" s="936"/>
      <c r="CX19" s="937"/>
      <c r="CY19" s="937"/>
      <c r="CZ19" s="937"/>
      <c r="DA19" s="947"/>
      <c r="DB19" s="936"/>
      <c r="DC19" s="937"/>
      <c r="DD19" s="937"/>
      <c r="DE19" s="937"/>
      <c r="DF19" s="947"/>
      <c r="DG19" s="936"/>
      <c r="DH19" s="937"/>
      <c r="DI19" s="937"/>
      <c r="DJ19" s="937"/>
      <c r="DK19" s="947"/>
      <c r="DL19" s="936"/>
      <c r="DM19" s="937"/>
      <c r="DN19" s="937"/>
      <c r="DO19" s="937"/>
      <c r="DP19" s="947"/>
      <c r="DQ19" s="936"/>
      <c r="DR19" s="937"/>
      <c r="DS19" s="937"/>
      <c r="DT19" s="937"/>
      <c r="DU19" s="947"/>
      <c r="DV19" s="929"/>
      <c r="DW19" s="930"/>
      <c r="DX19" s="930"/>
      <c r="DY19" s="930"/>
      <c r="DZ19" s="948"/>
      <c r="EA19" s="82"/>
    </row>
    <row r="20" spans="1:131" s="54" customFormat="1" ht="26.25" customHeight="1" x14ac:dyDescent="0.2">
      <c r="A20" s="60">
        <v>14</v>
      </c>
      <c r="B20" s="929"/>
      <c r="C20" s="930"/>
      <c r="D20" s="930"/>
      <c r="E20" s="930"/>
      <c r="F20" s="930"/>
      <c r="G20" s="930"/>
      <c r="H20" s="930"/>
      <c r="I20" s="930"/>
      <c r="J20" s="930"/>
      <c r="K20" s="930"/>
      <c r="L20" s="930"/>
      <c r="M20" s="930"/>
      <c r="N20" s="930"/>
      <c r="O20" s="930"/>
      <c r="P20" s="931"/>
      <c r="Q20" s="932"/>
      <c r="R20" s="933"/>
      <c r="S20" s="933"/>
      <c r="T20" s="933"/>
      <c r="U20" s="933"/>
      <c r="V20" s="933"/>
      <c r="W20" s="933"/>
      <c r="X20" s="933"/>
      <c r="Y20" s="933"/>
      <c r="Z20" s="933"/>
      <c r="AA20" s="933"/>
      <c r="AB20" s="933"/>
      <c r="AC20" s="933"/>
      <c r="AD20" s="933"/>
      <c r="AE20" s="939"/>
      <c r="AF20" s="959"/>
      <c r="AG20" s="937"/>
      <c r="AH20" s="937"/>
      <c r="AI20" s="937"/>
      <c r="AJ20" s="960"/>
      <c r="AK20" s="938"/>
      <c r="AL20" s="933"/>
      <c r="AM20" s="933"/>
      <c r="AN20" s="933"/>
      <c r="AO20" s="933"/>
      <c r="AP20" s="933"/>
      <c r="AQ20" s="933"/>
      <c r="AR20" s="933"/>
      <c r="AS20" s="933"/>
      <c r="AT20" s="933"/>
      <c r="AU20" s="934"/>
      <c r="AV20" s="934"/>
      <c r="AW20" s="934"/>
      <c r="AX20" s="934"/>
      <c r="AY20" s="935"/>
      <c r="AZ20" s="64"/>
      <c r="BA20" s="64"/>
      <c r="BB20" s="64"/>
      <c r="BC20" s="64"/>
      <c r="BD20" s="64"/>
      <c r="BE20" s="82"/>
      <c r="BF20" s="82"/>
      <c r="BG20" s="82"/>
      <c r="BH20" s="82"/>
      <c r="BI20" s="82"/>
      <c r="BJ20" s="82"/>
      <c r="BK20" s="82"/>
      <c r="BL20" s="82"/>
      <c r="BM20" s="82"/>
      <c r="BN20" s="82"/>
      <c r="BO20" s="82"/>
      <c r="BP20" s="82"/>
      <c r="BQ20" s="60">
        <v>14</v>
      </c>
      <c r="BR20" s="88"/>
      <c r="BS20" s="929"/>
      <c r="BT20" s="930"/>
      <c r="BU20" s="930"/>
      <c r="BV20" s="930"/>
      <c r="BW20" s="930"/>
      <c r="BX20" s="930"/>
      <c r="BY20" s="930"/>
      <c r="BZ20" s="930"/>
      <c r="CA20" s="930"/>
      <c r="CB20" s="930"/>
      <c r="CC20" s="930"/>
      <c r="CD20" s="930"/>
      <c r="CE20" s="930"/>
      <c r="CF20" s="930"/>
      <c r="CG20" s="931"/>
      <c r="CH20" s="936"/>
      <c r="CI20" s="937"/>
      <c r="CJ20" s="937"/>
      <c r="CK20" s="937"/>
      <c r="CL20" s="947"/>
      <c r="CM20" s="936"/>
      <c r="CN20" s="937"/>
      <c r="CO20" s="937"/>
      <c r="CP20" s="937"/>
      <c r="CQ20" s="947"/>
      <c r="CR20" s="936"/>
      <c r="CS20" s="937"/>
      <c r="CT20" s="937"/>
      <c r="CU20" s="937"/>
      <c r="CV20" s="947"/>
      <c r="CW20" s="936"/>
      <c r="CX20" s="937"/>
      <c r="CY20" s="937"/>
      <c r="CZ20" s="937"/>
      <c r="DA20" s="947"/>
      <c r="DB20" s="936"/>
      <c r="DC20" s="937"/>
      <c r="DD20" s="937"/>
      <c r="DE20" s="937"/>
      <c r="DF20" s="947"/>
      <c r="DG20" s="936"/>
      <c r="DH20" s="937"/>
      <c r="DI20" s="937"/>
      <c r="DJ20" s="937"/>
      <c r="DK20" s="947"/>
      <c r="DL20" s="936"/>
      <c r="DM20" s="937"/>
      <c r="DN20" s="937"/>
      <c r="DO20" s="937"/>
      <c r="DP20" s="947"/>
      <c r="DQ20" s="936"/>
      <c r="DR20" s="937"/>
      <c r="DS20" s="937"/>
      <c r="DT20" s="937"/>
      <c r="DU20" s="947"/>
      <c r="DV20" s="929"/>
      <c r="DW20" s="930"/>
      <c r="DX20" s="930"/>
      <c r="DY20" s="930"/>
      <c r="DZ20" s="948"/>
      <c r="EA20" s="82"/>
    </row>
    <row r="21" spans="1:131" s="54" customFormat="1" ht="26.25" customHeight="1" x14ac:dyDescent="0.2">
      <c r="A21" s="60">
        <v>15</v>
      </c>
      <c r="B21" s="929"/>
      <c r="C21" s="930"/>
      <c r="D21" s="930"/>
      <c r="E21" s="930"/>
      <c r="F21" s="930"/>
      <c r="G21" s="930"/>
      <c r="H21" s="930"/>
      <c r="I21" s="930"/>
      <c r="J21" s="930"/>
      <c r="K21" s="930"/>
      <c r="L21" s="930"/>
      <c r="M21" s="930"/>
      <c r="N21" s="930"/>
      <c r="O21" s="930"/>
      <c r="P21" s="931"/>
      <c r="Q21" s="932"/>
      <c r="R21" s="933"/>
      <c r="S21" s="933"/>
      <c r="T21" s="933"/>
      <c r="U21" s="933"/>
      <c r="V21" s="933"/>
      <c r="W21" s="933"/>
      <c r="X21" s="933"/>
      <c r="Y21" s="933"/>
      <c r="Z21" s="933"/>
      <c r="AA21" s="933"/>
      <c r="AB21" s="933"/>
      <c r="AC21" s="933"/>
      <c r="AD21" s="933"/>
      <c r="AE21" s="939"/>
      <c r="AF21" s="959"/>
      <c r="AG21" s="937"/>
      <c r="AH21" s="937"/>
      <c r="AI21" s="937"/>
      <c r="AJ21" s="960"/>
      <c r="AK21" s="938"/>
      <c r="AL21" s="933"/>
      <c r="AM21" s="933"/>
      <c r="AN21" s="933"/>
      <c r="AO21" s="933"/>
      <c r="AP21" s="933"/>
      <c r="AQ21" s="933"/>
      <c r="AR21" s="933"/>
      <c r="AS21" s="933"/>
      <c r="AT21" s="933"/>
      <c r="AU21" s="934"/>
      <c r="AV21" s="934"/>
      <c r="AW21" s="934"/>
      <c r="AX21" s="934"/>
      <c r="AY21" s="935"/>
      <c r="AZ21" s="64"/>
      <c r="BA21" s="64"/>
      <c r="BB21" s="64"/>
      <c r="BC21" s="64"/>
      <c r="BD21" s="64"/>
      <c r="BE21" s="82"/>
      <c r="BF21" s="82"/>
      <c r="BG21" s="82"/>
      <c r="BH21" s="82"/>
      <c r="BI21" s="82"/>
      <c r="BJ21" s="82"/>
      <c r="BK21" s="82"/>
      <c r="BL21" s="82"/>
      <c r="BM21" s="82"/>
      <c r="BN21" s="82"/>
      <c r="BO21" s="82"/>
      <c r="BP21" s="82"/>
      <c r="BQ21" s="60">
        <v>15</v>
      </c>
      <c r="BR21" s="88"/>
      <c r="BS21" s="929"/>
      <c r="BT21" s="930"/>
      <c r="BU21" s="930"/>
      <c r="BV21" s="930"/>
      <c r="BW21" s="930"/>
      <c r="BX21" s="930"/>
      <c r="BY21" s="930"/>
      <c r="BZ21" s="930"/>
      <c r="CA21" s="930"/>
      <c r="CB21" s="930"/>
      <c r="CC21" s="930"/>
      <c r="CD21" s="930"/>
      <c r="CE21" s="930"/>
      <c r="CF21" s="930"/>
      <c r="CG21" s="931"/>
      <c r="CH21" s="936"/>
      <c r="CI21" s="937"/>
      <c r="CJ21" s="937"/>
      <c r="CK21" s="937"/>
      <c r="CL21" s="947"/>
      <c r="CM21" s="936"/>
      <c r="CN21" s="937"/>
      <c r="CO21" s="937"/>
      <c r="CP21" s="937"/>
      <c r="CQ21" s="947"/>
      <c r="CR21" s="936"/>
      <c r="CS21" s="937"/>
      <c r="CT21" s="937"/>
      <c r="CU21" s="937"/>
      <c r="CV21" s="947"/>
      <c r="CW21" s="936"/>
      <c r="CX21" s="937"/>
      <c r="CY21" s="937"/>
      <c r="CZ21" s="937"/>
      <c r="DA21" s="947"/>
      <c r="DB21" s="936"/>
      <c r="DC21" s="937"/>
      <c r="DD21" s="937"/>
      <c r="DE21" s="937"/>
      <c r="DF21" s="947"/>
      <c r="DG21" s="936"/>
      <c r="DH21" s="937"/>
      <c r="DI21" s="937"/>
      <c r="DJ21" s="937"/>
      <c r="DK21" s="947"/>
      <c r="DL21" s="936"/>
      <c r="DM21" s="937"/>
      <c r="DN21" s="937"/>
      <c r="DO21" s="937"/>
      <c r="DP21" s="947"/>
      <c r="DQ21" s="936"/>
      <c r="DR21" s="937"/>
      <c r="DS21" s="937"/>
      <c r="DT21" s="937"/>
      <c r="DU21" s="947"/>
      <c r="DV21" s="929"/>
      <c r="DW21" s="930"/>
      <c r="DX21" s="930"/>
      <c r="DY21" s="930"/>
      <c r="DZ21" s="948"/>
      <c r="EA21" s="82"/>
    </row>
    <row r="22" spans="1:131" s="54" customFormat="1" ht="26.25" customHeight="1" x14ac:dyDescent="0.2">
      <c r="A22" s="60">
        <v>16</v>
      </c>
      <c r="B22" s="929"/>
      <c r="C22" s="930"/>
      <c r="D22" s="930"/>
      <c r="E22" s="930"/>
      <c r="F22" s="930"/>
      <c r="G22" s="930"/>
      <c r="H22" s="930"/>
      <c r="I22" s="930"/>
      <c r="J22" s="930"/>
      <c r="K22" s="930"/>
      <c r="L22" s="930"/>
      <c r="M22" s="930"/>
      <c r="N22" s="930"/>
      <c r="O22" s="930"/>
      <c r="P22" s="931"/>
      <c r="Q22" s="980"/>
      <c r="R22" s="981"/>
      <c r="S22" s="981"/>
      <c r="T22" s="981"/>
      <c r="U22" s="981"/>
      <c r="V22" s="981"/>
      <c r="W22" s="981"/>
      <c r="X22" s="981"/>
      <c r="Y22" s="981"/>
      <c r="Z22" s="981"/>
      <c r="AA22" s="981"/>
      <c r="AB22" s="981"/>
      <c r="AC22" s="981"/>
      <c r="AD22" s="981"/>
      <c r="AE22" s="982"/>
      <c r="AF22" s="959"/>
      <c r="AG22" s="937"/>
      <c r="AH22" s="937"/>
      <c r="AI22" s="937"/>
      <c r="AJ22" s="960"/>
      <c r="AK22" s="983"/>
      <c r="AL22" s="981"/>
      <c r="AM22" s="981"/>
      <c r="AN22" s="981"/>
      <c r="AO22" s="981"/>
      <c r="AP22" s="981"/>
      <c r="AQ22" s="981"/>
      <c r="AR22" s="981"/>
      <c r="AS22" s="981"/>
      <c r="AT22" s="981"/>
      <c r="AU22" s="984"/>
      <c r="AV22" s="984"/>
      <c r="AW22" s="984"/>
      <c r="AX22" s="984"/>
      <c r="AY22" s="985"/>
      <c r="AZ22" s="964" t="s">
        <v>449</v>
      </c>
      <c r="BA22" s="964"/>
      <c r="BB22" s="964"/>
      <c r="BC22" s="964"/>
      <c r="BD22" s="965"/>
      <c r="BE22" s="82"/>
      <c r="BF22" s="82"/>
      <c r="BG22" s="82"/>
      <c r="BH22" s="82"/>
      <c r="BI22" s="82"/>
      <c r="BJ22" s="82"/>
      <c r="BK22" s="82"/>
      <c r="BL22" s="82"/>
      <c r="BM22" s="82"/>
      <c r="BN22" s="82"/>
      <c r="BO22" s="82"/>
      <c r="BP22" s="82"/>
      <c r="BQ22" s="60">
        <v>16</v>
      </c>
      <c r="BR22" s="88"/>
      <c r="BS22" s="929"/>
      <c r="BT22" s="930"/>
      <c r="BU22" s="930"/>
      <c r="BV22" s="930"/>
      <c r="BW22" s="930"/>
      <c r="BX22" s="930"/>
      <c r="BY22" s="930"/>
      <c r="BZ22" s="930"/>
      <c r="CA22" s="930"/>
      <c r="CB22" s="930"/>
      <c r="CC22" s="930"/>
      <c r="CD22" s="930"/>
      <c r="CE22" s="930"/>
      <c r="CF22" s="930"/>
      <c r="CG22" s="931"/>
      <c r="CH22" s="936"/>
      <c r="CI22" s="937"/>
      <c r="CJ22" s="937"/>
      <c r="CK22" s="937"/>
      <c r="CL22" s="947"/>
      <c r="CM22" s="936"/>
      <c r="CN22" s="937"/>
      <c r="CO22" s="937"/>
      <c r="CP22" s="937"/>
      <c r="CQ22" s="947"/>
      <c r="CR22" s="936"/>
      <c r="CS22" s="937"/>
      <c r="CT22" s="937"/>
      <c r="CU22" s="937"/>
      <c r="CV22" s="947"/>
      <c r="CW22" s="936"/>
      <c r="CX22" s="937"/>
      <c r="CY22" s="937"/>
      <c r="CZ22" s="937"/>
      <c r="DA22" s="947"/>
      <c r="DB22" s="936"/>
      <c r="DC22" s="937"/>
      <c r="DD22" s="937"/>
      <c r="DE22" s="937"/>
      <c r="DF22" s="947"/>
      <c r="DG22" s="936"/>
      <c r="DH22" s="937"/>
      <c r="DI22" s="937"/>
      <c r="DJ22" s="937"/>
      <c r="DK22" s="947"/>
      <c r="DL22" s="936"/>
      <c r="DM22" s="937"/>
      <c r="DN22" s="937"/>
      <c r="DO22" s="937"/>
      <c r="DP22" s="947"/>
      <c r="DQ22" s="936"/>
      <c r="DR22" s="937"/>
      <c r="DS22" s="937"/>
      <c r="DT22" s="937"/>
      <c r="DU22" s="947"/>
      <c r="DV22" s="929"/>
      <c r="DW22" s="930"/>
      <c r="DX22" s="930"/>
      <c r="DY22" s="930"/>
      <c r="DZ22" s="948"/>
      <c r="EA22" s="82"/>
    </row>
    <row r="23" spans="1:131" s="54" customFormat="1" ht="26.25" customHeight="1" x14ac:dyDescent="0.2">
      <c r="A23" s="61" t="s">
        <v>252</v>
      </c>
      <c r="B23" s="907" t="s">
        <v>300</v>
      </c>
      <c r="C23" s="908"/>
      <c r="D23" s="908"/>
      <c r="E23" s="908"/>
      <c r="F23" s="908"/>
      <c r="G23" s="908"/>
      <c r="H23" s="908"/>
      <c r="I23" s="908"/>
      <c r="J23" s="908"/>
      <c r="K23" s="908"/>
      <c r="L23" s="908"/>
      <c r="M23" s="908"/>
      <c r="N23" s="908"/>
      <c r="O23" s="908"/>
      <c r="P23" s="909"/>
      <c r="Q23" s="978">
        <v>17706</v>
      </c>
      <c r="R23" s="919"/>
      <c r="S23" s="919"/>
      <c r="T23" s="919"/>
      <c r="U23" s="919"/>
      <c r="V23" s="919">
        <v>17476</v>
      </c>
      <c r="W23" s="919"/>
      <c r="X23" s="919"/>
      <c r="Y23" s="919"/>
      <c r="Z23" s="919"/>
      <c r="AA23" s="919">
        <v>230</v>
      </c>
      <c r="AB23" s="919"/>
      <c r="AC23" s="919"/>
      <c r="AD23" s="919"/>
      <c r="AE23" s="979"/>
      <c r="AF23" s="950">
        <v>124</v>
      </c>
      <c r="AG23" s="919"/>
      <c r="AH23" s="919"/>
      <c r="AI23" s="919"/>
      <c r="AJ23" s="951"/>
      <c r="AK23" s="952"/>
      <c r="AL23" s="918"/>
      <c r="AM23" s="918"/>
      <c r="AN23" s="918"/>
      <c r="AO23" s="918"/>
      <c r="AP23" s="919">
        <v>15016</v>
      </c>
      <c r="AQ23" s="919"/>
      <c r="AR23" s="919"/>
      <c r="AS23" s="919"/>
      <c r="AT23" s="919"/>
      <c r="AU23" s="920"/>
      <c r="AV23" s="920"/>
      <c r="AW23" s="920"/>
      <c r="AX23" s="920"/>
      <c r="AY23" s="921"/>
      <c r="AZ23" s="954" t="s">
        <v>202</v>
      </c>
      <c r="BA23" s="914"/>
      <c r="BB23" s="914"/>
      <c r="BC23" s="914"/>
      <c r="BD23" s="955"/>
      <c r="BE23" s="82"/>
      <c r="BF23" s="82"/>
      <c r="BG23" s="82"/>
      <c r="BH23" s="82"/>
      <c r="BI23" s="82"/>
      <c r="BJ23" s="82"/>
      <c r="BK23" s="82"/>
      <c r="BL23" s="82"/>
      <c r="BM23" s="82"/>
      <c r="BN23" s="82"/>
      <c r="BO23" s="82"/>
      <c r="BP23" s="82"/>
      <c r="BQ23" s="60">
        <v>17</v>
      </c>
      <c r="BR23" s="88"/>
      <c r="BS23" s="929"/>
      <c r="BT23" s="930"/>
      <c r="BU23" s="930"/>
      <c r="BV23" s="930"/>
      <c r="BW23" s="930"/>
      <c r="BX23" s="930"/>
      <c r="BY23" s="930"/>
      <c r="BZ23" s="930"/>
      <c r="CA23" s="930"/>
      <c r="CB23" s="930"/>
      <c r="CC23" s="930"/>
      <c r="CD23" s="930"/>
      <c r="CE23" s="930"/>
      <c r="CF23" s="930"/>
      <c r="CG23" s="931"/>
      <c r="CH23" s="936"/>
      <c r="CI23" s="937"/>
      <c r="CJ23" s="937"/>
      <c r="CK23" s="937"/>
      <c r="CL23" s="947"/>
      <c r="CM23" s="936"/>
      <c r="CN23" s="937"/>
      <c r="CO23" s="937"/>
      <c r="CP23" s="937"/>
      <c r="CQ23" s="947"/>
      <c r="CR23" s="936"/>
      <c r="CS23" s="937"/>
      <c r="CT23" s="937"/>
      <c r="CU23" s="937"/>
      <c r="CV23" s="947"/>
      <c r="CW23" s="936"/>
      <c r="CX23" s="937"/>
      <c r="CY23" s="937"/>
      <c r="CZ23" s="937"/>
      <c r="DA23" s="947"/>
      <c r="DB23" s="936"/>
      <c r="DC23" s="937"/>
      <c r="DD23" s="937"/>
      <c r="DE23" s="937"/>
      <c r="DF23" s="947"/>
      <c r="DG23" s="936"/>
      <c r="DH23" s="937"/>
      <c r="DI23" s="937"/>
      <c r="DJ23" s="937"/>
      <c r="DK23" s="947"/>
      <c r="DL23" s="936"/>
      <c r="DM23" s="937"/>
      <c r="DN23" s="937"/>
      <c r="DO23" s="937"/>
      <c r="DP23" s="947"/>
      <c r="DQ23" s="936"/>
      <c r="DR23" s="937"/>
      <c r="DS23" s="937"/>
      <c r="DT23" s="937"/>
      <c r="DU23" s="947"/>
      <c r="DV23" s="929"/>
      <c r="DW23" s="930"/>
      <c r="DX23" s="930"/>
      <c r="DY23" s="930"/>
      <c r="DZ23" s="948"/>
      <c r="EA23" s="82"/>
    </row>
    <row r="24" spans="1:131" s="54" customFormat="1" ht="26.25" customHeight="1" x14ac:dyDescent="0.2">
      <c r="A24" s="976" t="s">
        <v>385</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64"/>
      <c r="BA24" s="64"/>
      <c r="BB24" s="64"/>
      <c r="BC24" s="64"/>
      <c r="BD24" s="64"/>
      <c r="BE24" s="82"/>
      <c r="BF24" s="82"/>
      <c r="BG24" s="82"/>
      <c r="BH24" s="82"/>
      <c r="BI24" s="82"/>
      <c r="BJ24" s="82"/>
      <c r="BK24" s="82"/>
      <c r="BL24" s="82"/>
      <c r="BM24" s="82"/>
      <c r="BN24" s="82"/>
      <c r="BO24" s="82"/>
      <c r="BP24" s="82"/>
      <c r="BQ24" s="60">
        <v>18</v>
      </c>
      <c r="BR24" s="88"/>
      <c r="BS24" s="929"/>
      <c r="BT24" s="930"/>
      <c r="BU24" s="930"/>
      <c r="BV24" s="930"/>
      <c r="BW24" s="930"/>
      <c r="BX24" s="930"/>
      <c r="BY24" s="930"/>
      <c r="BZ24" s="930"/>
      <c r="CA24" s="930"/>
      <c r="CB24" s="930"/>
      <c r="CC24" s="930"/>
      <c r="CD24" s="930"/>
      <c r="CE24" s="930"/>
      <c r="CF24" s="930"/>
      <c r="CG24" s="931"/>
      <c r="CH24" s="936"/>
      <c r="CI24" s="937"/>
      <c r="CJ24" s="937"/>
      <c r="CK24" s="937"/>
      <c r="CL24" s="947"/>
      <c r="CM24" s="936"/>
      <c r="CN24" s="937"/>
      <c r="CO24" s="937"/>
      <c r="CP24" s="937"/>
      <c r="CQ24" s="947"/>
      <c r="CR24" s="936"/>
      <c r="CS24" s="937"/>
      <c r="CT24" s="937"/>
      <c r="CU24" s="937"/>
      <c r="CV24" s="947"/>
      <c r="CW24" s="936"/>
      <c r="CX24" s="937"/>
      <c r="CY24" s="937"/>
      <c r="CZ24" s="937"/>
      <c r="DA24" s="947"/>
      <c r="DB24" s="936"/>
      <c r="DC24" s="937"/>
      <c r="DD24" s="937"/>
      <c r="DE24" s="937"/>
      <c r="DF24" s="947"/>
      <c r="DG24" s="936"/>
      <c r="DH24" s="937"/>
      <c r="DI24" s="937"/>
      <c r="DJ24" s="937"/>
      <c r="DK24" s="947"/>
      <c r="DL24" s="936"/>
      <c r="DM24" s="937"/>
      <c r="DN24" s="937"/>
      <c r="DO24" s="937"/>
      <c r="DP24" s="947"/>
      <c r="DQ24" s="936"/>
      <c r="DR24" s="937"/>
      <c r="DS24" s="937"/>
      <c r="DT24" s="937"/>
      <c r="DU24" s="947"/>
      <c r="DV24" s="929"/>
      <c r="DW24" s="930"/>
      <c r="DX24" s="930"/>
      <c r="DY24" s="930"/>
      <c r="DZ24" s="948"/>
      <c r="EA24" s="82"/>
    </row>
    <row r="25" spans="1:131" s="52" customFormat="1" ht="26.25" customHeight="1" x14ac:dyDescent="0.2">
      <c r="A25" s="977" t="s">
        <v>415</v>
      </c>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7"/>
      <c r="BJ25" s="64"/>
      <c r="BK25" s="64"/>
      <c r="BL25" s="64"/>
      <c r="BM25" s="64"/>
      <c r="BN25" s="64"/>
      <c r="BO25" s="63"/>
      <c r="BP25" s="63"/>
      <c r="BQ25" s="60">
        <v>19</v>
      </c>
      <c r="BR25" s="88"/>
      <c r="BS25" s="929"/>
      <c r="BT25" s="930"/>
      <c r="BU25" s="930"/>
      <c r="BV25" s="930"/>
      <c r="BW25" s="930"/>
      <c r="BX25" s="930"/>
      <c r="BY25" s="930"/>
      <c r="BZ25" s="930"/>
      <c r="CA25" s="930"/>
      <c r="CB25" s="930"/>
      <c r="CC25" s="930"/>
      <c r="CD25" s="930"/>
      <c r="CE25" s="930"/>
      <c r="CF25" s="930"/>
      <c r="CG25" s="931"/>
      <c r="CH25" s="936"/>
      <c r="CI25" s="937"/>
      <c r="CJ25" s="937"/>
      <c r="CK25" s="937"/>
      <c r="CL25" s="947"/>
      <c r="CM25" s="936"/>
      <c r="CN25" s="937"/>
      <c r="CO25" s="937"/>
      <c r="CP25" s="937"/>
      <c r="CQ25" s="947"/>
      <c r="CR25" s="936"/>
      <c r="CS25" s="937"/>
      <c r="CT25" s="937"/>
      <c r="CU25" s="937"/>
      <c r="CV25" s="947"/>
      <c r="CW25" s="936"/>
      <c r="CX25" s="937"/>
      <c r="CY25" s="937"/>
      <c r="CZ25" s="937"/>
      <c r="DA25" s="947"/>
      <c r="DB25" s="936"/>
      <c r="DC25" s="937"/>
      <c r="DD25" s="937"/>
      <c r="DE25" s="937"/>
      <c r="DF25" s="947"/>
      <c r="DG25" s="936"/>
      <c r="DH25" s="937"/>
      <c r="DI25" s="937"/>
      <c r="DJ25" s="937"/>
      <c r="DK25" s="947"/>
      <c r="DL25" s="936"/>
      <c r="DM25" s="937"/>
      <c r="DN25" s="937"/>
      <c r="DO25" s="937"/>
      <c r="DP25" s="947"/>
      <c r="DQ25" s="936"/>
      <c r="DR25" s="937"/>
      <c r="DS25" s="937"/>
      <c r="DT25" s="937"/>
      <c r="DU25" s="947"/>
      <c r="DV25" s="929"/>
      <c r="DW25" s="930"/>
      <c r="DX25" s="930"/>
      <c r="DY25" s="930"/>
      <c r="DZ25" s="948"/>
      <c r="EA25" s="55"/>
    </row>
    <row r="26" spans="1:131" s="52" customFormat="1" ht="26.25" customHeight="1" x14ac:dyDescent="0.2">
      <c r="A26" s="665" t="s">
        <v>435</v>
      </c>
      <c r="B26" s="666"/>
      <c r="C26" s="666"/>
      <c r="D26" s="666"/>
      <c r="E26" s="666"/>
      <c r="F26" s="666"/>
      <c r="G26" s="666"/>
      <c r="H26" s="666"/>
      <c r="I26" s="666"/>
      <c r="J26" s="666"/>
      <c r="K26" s="666"/>
      <c r="L26" s="666"/>
      <c r="M26" s="666"/>
      <c r="N26" s="666"/>
      <c r="O26" s="666"/>
      <c r="P26" s="667"/>
      <c r="Q26" s="657" t="s">
        <v>451</v>
      </c>
      <c r="R26" s="658"/>
      <c r="S26" s="658"/>
      <c r="T26" s="658"/>
      <c r="U26" s="659"/>
      <c r="V26" s="657" t="s">
        <v>452</v>
      </c>
      <c r="W26" s="658"/>
      <c r="X26" s="658"/>
      <c r="Y26" s="658"/>
      <c r="Z26" s="659"/>
      <c r="AA26" s="657" t="s">
        <v>453</v>
      </c>
      <c r="AB26" s="658"/>
      <c r="AC26" s="658"/>
      <c r="AD26" s="658"/>
      <c r="AE26" s="658"/>
      <c r="AF26" s="743" t="s">
        <v>248</v>
      </c>
      <c r="AG26" s="672"/>
      <c r="AH26" s="672"/>
      <c r="AI26" s="672"/>
      <c r="AJ26" s="744"/>
      <c r="AK26" s="658" t="s">
        <v>387</v>
      </c>
      <c r="AL26" s="658"/>
      <c r="AM26" s="658"/>
      <c r="AN26" s="658"/>
      <c r="AO26" s="659"/>
      <c r="AP26" s="657" t="s">
        <v>357</v>
      </c>
      <c r="AQ26" s="658"/>
      <c r="AR26" s="658"/>
      <c r="AS26" s="658"/>
      <c r="AT26" s="659"/>
      <c r="AU26" s="657" t="s">
        <v>454</v>
      </c>
      <c r="AV26" s="658"/>
      <c r="AW26" s="658"/>
      <c r="AX26" s="658"/>
      <c r="AY26" s="659"/>
      <c r="AZ26" s="657" t="s">
        <v>455</v>
      </c>
      <c r="BA26" s="658"/>
      <c r="BB26" s="658"/>
      <c r="BC26" s="658"/>
      <c r="BD26" s="659"/>
      <c r="BE26" s="657" t="s">
        <v>441</v>
      </c>
      <c r="BF26" s="658"/>
      <c r="BG26" s="658"/>
      <c r="BH26" s="658"/>
      <c r="BI26" s="663"/>
      <c r="BJ26" s="64"/>
      <c r="BK26" s="64"/>
      <c r="BL26" s="64"/>
      <c r="BM26" s="64"/>
      <c r="BN26" s="64"/>
      <c r="BO26" s="63"/>
      <c r="BP26" s="63"/>
      <c r="BQ26" s="60">
        <v>20</v>
      </c>
      <c r="BR26" s="88"/>
      <c r="BS26" s="929"/>
      <c r="BT26" s="930"/>
      <c r="BU26" s="930"/>
      <c r="BV26" s="930"/>
      <c r="BW26" s="930"/>
      <c r="BX26" s="930"/>
      <c r="BY26" s="930"/>
      <c r="BZ26" s="930"/>
      <c r="CA26" s="930"/>
      <c r="CB26" s="930"/>
      <c r="CC26" s="930"/>
      <c r="CD26" s="930"/>
      <c r="CE26" s="930"/>
      <c r="CF26" s="930"/>
      <c r="CG26" s="931"/>
      <c r="CH26" s="936"/>
      <c r="CI26" s="937"/>
      <c r="CJ26" s="937"/>
      <c r="CK26" s="937"/>
      <c r="CL26" s="947"/>
      <c r="CM26" s="936"/>
      <c r="CN26" s="937"/>
      <c r="CO26" s="937"/>
      <c r="CP26" s="937"/>
      <c r="CQ26" s="947"/>
      <c r="CR26" s="936"/>
      <c r="CS26" s="937"/>
      <c r="CT26" s="937"/>
      <c r="CU26" s="937"/>
      <c r="CV26" s="947"/>
      <c r="CW26" s="936"/>
      <c r="CX26" s="937"/>
      <c r="CY26" s="937"/>
      <c r="CZ26" s="937"/>
      <c r="DA26" s="947"/>
      <c r="DB26" s="936"/>
      <c r="DC26" s="937"/>
      <c r="DD26" s="937"/>
      <c r="DE26" s="937"/>
      <c r="DF26" s="947"/>
      <c r="DG26" s="936"/>
      <c r="DH26" s="937"/>
      <c r="DI26" s="937"/>
      <c r="DJ26" s="937"/>
      <c r="DK26" s="947"/>
      <c r="DL26" s="936"/>
      <c r="DM26" s="937"/>
      <c r="DN26" s="937"/>
      <c r="DO26" s="937"/>
      <c r="DP26" s="947"/>
      <c r="DQ26" s="936"/>
      <c r="DR26" s="937"/>
      <c r="DS26" s="937"/>
      <c r="DT26" s="937"/>
      <c r="DU26" s="947"/>
      <c r="DV26" s="929"/>
      <c r="DW26" s="930"/>
      <c r="DX26" s="930"/>
      <c r="DY26" s="930"/>
      <c r="DZ26" s="948"/>
      <c r="EA26" s="55"/>
    </row>
    <row r="27" spans="1:131" s="52" customFormat="1" ht="26.25" customHeight="1" x14ac:dyDescent="0.2">
      <c r="A27" s="668"/>
      <c r="B27" s="669"/>
      <c r="C27" s="669"/>
      <c r="D27" s="669"/>
      <c r="E27" s="669"/>
      <c r="F27" s="669"/>
      <c r="G27" s="669"/>
      <c r="H27" s="669"/>
      <c r="I27" s="669"/>
      <c r="J27" s="669"/>
      <c r="K27" s="669"/>
      <c r="L27" s="669"/>
      <c r="M27" s="669"/>
      <c r="N27" s="669"/>
      <c r="O27" s="669"/>
      <c r="P27" s="670"/>
      <c r="Q27" s="660"/>
      <c r="R27" s="661"/>
      <c r="S27" s="661"/>
      <c r="T27" s="661"/>
      <c r="U27" s="662"/>
      <c r="V27" s="660"/>
      <c r="W27" s="661"/>
      <c r="X27" s="661"/>
      <c r="Y27" s="661"/>
      <c r="Z27" s="662"/>
      <c r="AA27" s="660"/>
      <c r="AB27" s="661"/>
      <c r="AC27" s="661"/>
      <c r="AD27" s="661"/>
      <c r="AE27" s="661"/>
      <c r="AF27" s="745"/>
      <c r="AG27" s="675"/>
      <c r="AH27" s="675"/>
      <c r="AI27" s="675"/>
      <c r="AJ27" s="746"/>
      <c r="AK27" s="661"/>
      <c r="AL27" s="661"/>
      <c r="AM27" s="661"/>
      <c r="AN27" s="661"/>
      <c r="AO27" s="662"/>
      <c r="AP27" s="660"/>
      <c r="AQ27" s="661"/>
      <c r="AR27" s="661"/>
      <c r="AS27" s="661"/>
      <c r="AT27" s="662"/>
      <c r="AU27" s="660"/>
      <c r="AV27" s="661"/>
      <c r="AW27" s="661"/>
      <c r="AX27" s="661"/>
      <c r="AY27" s="662"/>
      <c r="AZ27" s="660"/>
      <c r="BA27" s="661"/>
      <c r="BB27" s="661"/>
      <c r="BC27" s="661"/>
      <c r="BD27" s="662"/>
      <c r="BE27" s="660"/>
      <c r="BF27" s="661"/>
      <c r="BG27" s="661"/>
      <c r="BH27" s="661"/>
      <c r="BI27" s="664"/>
      <c r="BJ27" s="64"/>
      <c r="BK27" s="64"/>
      <c r="BL27" s="64"/>
      <c r="BM27" s="64"/>
      <c r="BN27" s="64"/>
      <c r="BO27" s="63"/>
      <c r="BP27" s="63"/>
      <c r="BQ27" s="60">
        <v>21</v>
      </c>
      <c r="BR27" s="88"/>
      <c r="BS27" s="929"/>
      <c r="BT27" s="930"/>
      <c r="BU27" s="930"/>
      <c r="BV27" s="930"/>
      <c r="BW27" s="930"/>
      <c r="BX27" s="930"/>
      <c r="BY27" s="930"/>
      <c r="BZ27" s="930"/>
      <c r="CA27" s="930"/>
      <c r="CB27" s="930"/>
      <c r="CC27" s="930"/>
      <c r="CD27" s="930"/>
      <c r="CE27" s="930"/>
      <c r="CF27" s="930"/>
      <c r="CG27" s="931"/>
      <c r="CH27" s="936"/>
      <c r="CI27" s="937"/>
      <c r="CJ27" s="937"/>
      <c r="CK27" s="937"/>
      <c r="CL27" s="947"/>
      <c r="CM27" s="936"/>
      <c r="CN27" s="937"/>
      <c r="CO27" s="937"/>
      <c r="CP27" s="937"/>
      <c r="CQ27" s="947"/>
      <c r="CR27" s="936"/>
      <c r="CS27" s="937"/>
      <c r="CT27" s="937"/>
      <c r="CU27" s="937"/>
      <c r="CV27" s="947"/>
      <c r="CW27" s="936"/>
      <c r="CX27" s="937"/>
      <c r="CY27" s="937"/>
      <c r="CZ27" s="937"/>
      <c r="DA27" s="947"/>
      <c r="DB27" s="936"/>
      <c r="DC27" s="937"/>
      <c r="DD27" s="937"/>
      <c r="DE27" s="937"/>
      <c r="DF27" s="947"/>
      <c r="DG27" s="936"/>
      <c r="DH27" s="937"/>
      <c r="DI27" s="937"/>
      <c r="DJ27" s="937"/>
      <c r="DK27" s="947"/>
      <c r="DL27" s="936"/>
      <c r="DM27" s="937"/>
      <c r="DN27" s="937"/>
      <c r="DO27" s="937"/>
      <c r="DP27" s="947"/>
      <c r="DQ27" s="936"/>
      <c r="DR27" s="937"/>
      <c r="DS27" s="937"/>
      <c r="DT27" s="937"/>
      <c r="DU27" s="947"/>
      <c r="DV27" s="929"/>
      <c r="DW27" s="930"/>
      <c r="DX27" s="930"/>
      <c r="DY27" s="930"/>
      <c r="DZ27" s="948"/>
      <c r="EA27" s="55"/>
    </row>
    <row r="28" spans="1:131" s="52" customFormat="1" ht="26.25" customHeight="1" x14ac:dyDescent="0.2">
      <c r="A28" s="62">
        <v>1</v>
      </c>
      <c r="B28" s="940" t="s">
        <v>456</v>
      </c>
      <c r="C28" s="941"/>
      <c r="D28" s="941"/>
      <c r="E28" s="941"/>
      <c r="F28" s="941"/>
      <c r="G28" s="941"/>
      <c r="H28" s="941"/>
      <c r="I28" s="941"/>
      <c r="J28" s="941"/>
      <c r="K28" s="941"/>
      <c r="L28" s="941"/>
      <c r="M28" s="941"/>
      <c r="N28" s="941"/>
      <c r="O28" s="941"/>
      <c r="P28" s="942"/>
      <c r="Q28" s="967">
        <v>3235</v>
      </c>
      <c r="R28" s="968"/>
      <c r="S28" s="968"/>
      <c r="T28" s="968"/>
      <c r="U28" s="968"/>
      <c r="V28" s="968">
        <v>3000</v>
      </c>
      <c r="W28" s="968"/>
      <c r="X28" s="968"/>
      <c r="Y28" s="968"/>
      <c r="Z28" s="968"/>
      <c r="AA28" s="968">
        <v>235</v>
      </c>
      <c r="AB28" s="968"/>
      <c r="AC28" s="968"/>
      <c r="AD28" s="968"/>
      <c r="AE28" s="969"/>
      <c r="AF28" s="970">
        <v>235</v>
      </c>
      <c r="AG28" s="968"/>
      <c r="AH28" s="968"/>
      <c r="AI28" s="968"/>
      <c r="AJ28" s="971"/>
      <c r="AK28" s="972">
        <v>217</v>
      </c>
      <c r="AL28" s="968"/>
      <c r="AM28" s="968"/>
      <c r="AN28" s="968"/>
      <c r="AO28" s="968"/>
      <c r="AP28" s="968" t="s">
        <v>202</v>
      </c>
      <c r="AQ28" s="968"/>
      <c r="AR28" s="968"/>
      <c r="AS28" s="968"/>
      <c r="AT28" s="968"/>
      <c r="AU28" s="968" t="s">
        <v>202</v>
      </c>
      <c r="AV28" s="968"/>
      <c r="AW28" s="968"/>
      <c r="AX28" s="968"/>
      <c r="AY28" s="968"/>
      <c r="AZ28" s="973" t="s">
        <v>202</v>
      </c>
      <c r="BA28" s="973"/>
      <c r="BB28" s="973"/>
      <c r="BC28" s="973"/>
      <c r="BD28" s="973"/>
      <c r="BE28" s="974"/>
      <c r="BF28" s="974"/>
      <c r="BG28" s="974"/>
      <c r="BH28" s="974"/>
      <c r="BI28" s="975"/>
      <c r="BJ28" s="64"/>
      <c r="BK28" s="64"/>
      <c r="BL28" s="64"/>
      <c r="BM28" s="64"/>
      <c r="BN28" s="64"/>
      <c r="BO28" s="63"/>
      <c r="BP28" s="63"/>
      <c r="BQ28" s="60">
        <v>22</v>
      </c>
      <c r="BR28" s="88"/>
      <c r="BS28" s="929"/>
      <c r="BT28" s="930"/>
      <c r="BU28" s="930"/>
      <c r="BV28" s="930"/>
      <c r="BW28" s="930"/>
      <c r="BX28" s="930"/>
      <c r="BY28" s="930"/>
      <c r="BZ28" s="930"/>
      <c r="CA28" s="930"/>
      <c r="CB28" s="930"/>
      <c r="CC28" s="930"/>
      <c r="CD28" s="930"/>
      <c r="CE28" s="930"/>
      <c r="CF28" s="930"/>
      <c r="CG28" s="931"/>
      <c r="CH28" s="936"/>
      <c r="CI28" s="937"/>
      <c r="CJ28" s="937"/>
      <c r="CK28" s="937"/>
      <c r="CL28" s="947"/>
      <c r="CM28" s="936"/>
      <c r="CN28" s="937"/>
      <c r="CO28" s="937"/>
      <c r="CP28" s="937"/>
      <c r="CQ28" s="947"/>
      <c r="CR28" s="936"/>
      <c r="CS28" s="937"/>
      <c r="CT28" s="937"/>
      <c r="CU28" s="937"/>
      <c r="CV28" s="947"/>
      <c r="CW28" s="936"/>
      <c r="CX28" s="937"/>
      <c r="CY28" s="937"/>
      <c r="CZ28" s="937"/>
      <c r="DA28" s="947"/>
      <c r="DB28" s="936"/>
      <c r="DC28" s="937"/>
      <c r="DD28" s="937"/>
      <c r="DE28" s="937"/>
      <c r="DF28" s="947"/>
      <c r="DG28" s="936"/>
      <c r="DH28" s="937"/>
      <c r="DI28" s="937"/>
      <c r="DJ28" s="937"/>
      <c r="DK28" s="947"/>
      <c r="DL28" s="936"/>
      <c r="DM28" s="937"/>
      <c r="DN28" s="937"/>
      <c r="DO28" s="937"/>
      <c r="DP28" s="947"/>
      <c r="DQ28" s="936"/>
      <c r="DR28" s="937"/>
      <c r="DS28" s="937"/>
      <c r="DT28" s="937"/>
      <c r="DU28" s="947"/>
      <c r="DV28" s="929"/>
      <c r="DW28" s="930"/>
      <c r="DX28" s="930"/>
      <c r="DY28" s="930"/>
      <c r="DZ28" s="948"/>
      <c r="EA28" s="55"/>
    </row>
    <row r="29" spans="1:131" s="52" customFormat="1" ht="26.25" customHeight="1" x14ac:dyDescent="0.2">
      <c r="A29" s="62">
        <v>2</v>
      </c>
      <c r="B29" s="929" t="s">
        <v>284</v>
      </c>
      <c r="C29" s="930"/>
      <c r="D29" s="930"/>
      <c r="E29" s="930"/>
      <c r="F29" s="930"/>
      <c r="G29" s="930"/>
      <c r="H29" s="930"/>
      <c r="I29" s="930"/>
      <c r="J29" s="930"/>
      <c r="K29" s="930"/>
      <c r="L29" s="930"/>
      <c r="M29" s="930"/>
      <c r="N29" s="930"/>
      <c r="O29" s="930"/>
      <c r="P29" s="931"/>
      <c r="Q29" s="932">
        <v>2967</v>
      </c>
      <c r="R29" s="933"/>
      <c r="S29" s="933"/>
      <c r="T29" s="933"/>
      <c r="U29" s="933"/>
      <c r="V29" s="933">
        <v>2833</v>
      </c>
      <c r="W29" s="933"/>
      <c r="X29" s="933"/>
      <c r="Y29" s="933"/>
      <c r="Z29" s="933"/>
      <c r="AA29" s="933">
        <v>134</v>
      </c>
      <c r="AB29" s="933"/>
      <c r="AC29" s="933"/>
      <c r="AD29" s="933"/>
      <c r="AE29" s="939"/>
      <c r="AF29" s="959">
        <v>134</v>
      </c>
      <c r="AG29" s="937"/>
      <c r="AH29" s="937"/>
      <c r="AI29" s="937"/>
      <c r="AJ29" s="960"/>
      <c r="AK29" s="938">
        <v>403</v>
      </c>
      <c r="AL29" s="933"/>
      <c r="AM29" s="933"/>
      <c r="AN29" s="933"/>
      <c r="AO29" s="933"/>
      <c r="AP29" s="933" t="s">
        <v>202</v>
      </c>
      <c r="AQ29" s="933"/>
      <c r="AR29" s="933"/>
      <c r="AS29" s="933"/>
      <c r="AT29" s="933"/>
      <c r="AU29" s="933" t="s">
        <v>202</v>
      </c>
      <c r="AV29" s="933"/>
      <c r="AW29" s="933"/>
      <c r="AX29" s="933"/>
      <c r="AY29" s="933"/>
      <c r="AZ29" s="966" t="s">
        <v>202</v>
      </c>
      <c r="BA29" s="966"/>
      <c r="BB29" s="966"/>
      <c r="BC29" s="966"/>
      <c r="BD29" s="966"/>
      <c r="BE29" s="934"/>
      <c r="BF29" s="934"/>
      <c r="BG29" s="934"/>
      <c r="BH29" s="934"/>
      <c r="BI29" s="935"/>
      <c r="BJ29" s="64"/>
      <c r="BK29" s="64"/>
      <c r="BL29" s="64"/>
      <c r="BM29" s="64"/>
      <c r="BN29" s="64"/>
      <c r="BO29" s="63"/>
      <c r="BP29" s="63"/>
      <c r="BQ29" s="60">
        <v>23</v>
      </c>
      <c r="BR29" s="88"/>
      <c r="BS29" s="929"/>
      <c r="BT29" s="930"/>
      <c r="BU29" s="930"/>
      <c r="BV29" s="930"/>
      <c r="BW29" s="930"/>
      <c r="BX29" s="930"/>
      <c r="BY29" s="930"/>
      <c r="BZ29" s="930"/>
      <c r="CA29" s="930"/>
      <c r="CB29" s="930"/>
      <c r="CC29" s="930"/>
      <c r="CD29" s="930"/>
      <c r="CE29" s="930"/>
      <c r="CF29" s="930"/>
      <c r="CG29" s="931"/>
      <c r="CH29" s="936"/>
      <c r="CI29" s="937"/>
      <c r="CJ29" s="937"/>
      <c r="CK29" s="937"/>
      <c r="CL29" s="947"/>
      <c r="CM29" s="936"/>
      <c r="CN29" s="937"/>
      <c r="CO29" s="937"/>
      <c r="CP29" s="937"/>
      <c r="CQ29" s="947"/>
      <c r="CR29" s="936"/>
      <c r="CS29" s="937"/>
      <c r="CT29" s="937"/>
      <c r="CU29" s="937"/>
      <c r="CV29" s="947"/>
      <c r="CW29" s="936"/>
      <c r="CX29" s="937"/>
      <c r="CY29" s="937"/>
      <c r="CZ29" s="937"/>
      <c r="DA29" s="947"/>
      <c r="DB29" s="936"/>
      <c r="DC29" s="937"/>
      <c r="DD29" s="937"/>
      <c r="DE29" s="937"/>
      <c r="DF29" s="947"/>
      <c r="DG29" s="936"/>
      <c r="DH29" s="937"/>
      <c r="DI29" s="937"/>
      <c r="DJ29" s="937"/>
      <c r="DK29" s="947"/>
      <c r="DL29" s="936"/>
      <c r="DM29" s="937"/>
      <c r="DN29" s="937"/>
      <c r="DO29" s="937"/>
      <c r="DP29" s="947"/>
      <c r="DQ29" s="936"/>
      <c r="DR29" s="937"/>
      <c r="DS29" s="937"/>
      <c r="DT29" s="937"/>
      <c r="DU29" s="947"/>
      <c r="DV29" s="929"/>
      <c r="DW29" s="930"/>
      <c r="DX29" s="930"/>
      <c r="DY29" s="930"/>
      <c r="DZ29" s="948"/>
      <c r="EA29" s="55"/>
    </row>
    <row r="30" spans="1:131" s="52" customFormat="1" ht="26.25" customHeight="1" x14ac:dyDescent="0.2">
      <c r="A30" s="62">
        <v>3</v>
      </c>
      <c r="B30" s="929" t="s">
        <v>228</v>
      </c>
      <c r="C30" s="930"/>
      <c r="D30" s="930"/>
      <c r="E30" s="930"/>
      <c r="F30" s="930"/>
      <c r="G30" s="930"/>
      <c r="H30" s="930"/>
      <c r="I30" s="930"/>
      <c r="J30" s="930"/>
      <c r="K30" s="930"/>
      <c r="L30" s="930"/>
      <c r="M30" s="930"/>
      <c r="N30" s="930"/>
      <c r="O30" s="930"/>
      <c r="P30" s="931"/>
      <c r="Q30" s="932">
        <v>521</v>
      </c>
      <c r="R30" s="933"/>
      <c r="S30" s="933"/>
      <c r="T30" s="933"/>
      <c r="U30" s="933"/>
      <c r="V30" s="933">
        <v>504</v>
      </c>
      <c r="W30" s="933"/>
      <c r="X30" s="933"/>
      <c r="Y30" s="933"/>
      <c r="Z30" s="933"/>
      <c r="AA30" s="933">
        <v>16</v>
      </c>
      <c r="AB30" s="933"/>
      <c r="AC30" s="933"/>
      <c r="AD30" s="933"/>
      <c r="AE30" s="939"/>
      <c r="AF30" s="959">
        <v>16</v>
      </c>
      <c r="AG30" s="937"/>
      <c r="AH30" s="937"/>
      <c r="AI30" s="937"/>
      <c r="AJ30" s="960"/>
      <c r="AK30" s="938">
        <v>86</v>
      </c>
      <c r="AL30" s="933"/>
      <c r="AM30" s="933"/>
      <c r="AN30" s="933"/>
      <c r="AO30" s="933"/>
      <c r="AP30" s="933" t="s">
        <v>202</v>
      </c>
      <c r="AQ30" s="933"/>
      <c r="AR30" s="933"/>
      <c r="AS30" s="933"/>
      <c r="AT30" s="933"/>
      <c r="AU30" s="933" t="s">
        <v>202</v>
      </c>
      <c r="AV30" s="933"/>
      <c r="AW30" s="933"/>
      <c r="AX30" s="933"/>
      <c r="AY30" s="933"/>
      <c r="AZ30" s="966" t="s">
        <v>202</v>
      </c>
      <c r="BA30" s="966"/>
      <c r="BB30" s="966"/>
      <c r="BC30" s="966"/>
      <c r="BD30" s="966"/>
      <c r="BE30" s="934"/>
      <c r="BF30" s="934"/>
      <c r="BG30" s="934"/>
      <c r="BH30" s="934"/>
      <c r="BI30" s="935"/>
      <c r="BJ30" s="64"/>
      <c r="BK30" s="64"/>
      <c r="BL30" s="64"/>
      <c r="BM30" s="64"/>
      <c r="BN30" s="64"/>
      <c r="BO30" s="63"/>
      <c r="BP30" s="63"/>
      <c r="BQ30" s="60">
        <v>24</v>
      </c>
      <c r="BR30" s="88"/>
      <c r="BS30" s="929"/>
      <c r="BT30" s="930"/>
      <c r="BU30" s="930"/>
      <c r="BV30" s="930"/>
      <c r="BW30" s="930"/>
      <c r="BX30" s="930"/>
      <c r="BY30" s="930"/>
      <c r="BZ30" s="930"/>
      <c r="CA30" s="930"/>
      <c r="CB30" s="930"/>
      <c r="CC30" s="930"/>
      <c r="CD30" s="930"/>
      <c r="CE30" s="930"/>
      <c r="CF30" s="930"/>
      <c r="CG30" s="931"/>
      <c r="CH30" s="936"/>
      <c r="CI30" s="937"/>
      <c r="CJ30" s="937"/>
      <c r="CK30" s="937"/>
      <c r="CL30" s="947"/>
      <c r="CM30" s="936"/>
      <c r="CN30" s="937"/>
      <c r="CO30" s="937"/>
      <c r="CP30" s="937"/>
      <c r="CQ30" s="947"/>
      <c r="CR30" s="936"/>
      <c r="CS30" s="937"/>
      <c r="CT30" s="937"/>
      <c r="CU30" s="937"/>
      <c r="CV30" s="947"/>
      <c r="CW30" s="936"/>
      <c r="CX30" s="937"/>
      <c r="CY30" s="937"/>
      <c r="CZ30" s="937"/>
      <c r="DA30" s="947"/>
      <c r="DB30" s="936"/>
      <c r="DC30" s="937"/>
      <c r="DD30" s="937"/>
      <c r="DE30" s="937"/>
      <c r="DF30" s="947"/>
      <c r="DG30" s="936"/>
      <c r="DH30" s="937"/>
      <c r="DI30" s="937"/>
      <c r="DJ30" s="937"/>
      <c r="DK30" s="947"/>
      <c r="DL30" s="936"/>
      <c r="DM30" s="937"/>
      <c r="DN30" s="937"/>
      <c r="DO30" s="937"/>
      <c r="DP30" s="947"/>
      <c r="DQ30" s="936"/>
      <c r="DR30" s="937"/>
      <c r="DS30" s="937"/>
      <c r="DT30" s="937"/>
      <c r="DU30" s="947"/>
      <c r="DV30" s="929"/>
      <c r="DW30" s="930"/>
      <c r="DX30" s="930"/>
      <c r="DY30" s="930"/>
      <c r="DZ30" s="948"/>
      <c r="EA30" s="55"/>
    </row>
    <row r="31" spans="1:131" s="52" customFormat="1" ht="26.25" customHeight="1" x14ac:dyDescent="0.2">
      <c r="A31" s="62">
        <v>4</v>
      </c>
      <c r="B31" s="929" t="s">
        <v>370</v>
      </c>
      <c r="C31" s="930"/>
      <c r="D31" s="930"/>
      <c r="E31" s="930"/>
      <c r="F31" s="930"/>
      <c r="G31" s="930"/>
      <c r="H31" s="930"/>
      <c r="I31" s="930"/>
      <c r="J31" s="930"/>
      <c r="K31" s="930"/>
      <c r="L31" s="930"/>
      <c r="M31" s="930"/>
      <c r="N31" s="930"/>
      <c r="O31" s="930"/>
      <c r="P31" s="931"/>
      <c r="Q31" s="932">
        <v>1004</v>
      </c>
      <c r="R31" s="933"/>
      <c r="S31" s="933"/>
      <c r="T31" s="933"/>
      <c r="U31" s="933"/>
      <c r="V31" s="933">
        <v>1032</v>
      </c>
      <c r="W31" s="933"/>
      <c r="X31" s="933"/>
      <c r="Y31" s="933"/>
      <c r="Z31" s="933"/>
      <c r="AA31" s="933">
        <v>-28</v>
      </c>
      <c r="AB31" s="933"/>
      <c r="AC31" s="933"/>
      <c r="AD31" s="933"/>
      <c r="AE31" s="939"/>
      <c r="AF31" s="959">
        <v>3382</v>
      </c>
      <c r="AG31" s="937"/>
      <c r="AH31" s="937"/>
      <c r="AI31" s="937"/>
      <c r="AJ31" s="960"/>
      <c r="AK31" s="938">
        <v>46</v>
      </c>
      <c r="AL31" s="933"/>
      <c r="AM31" s="933"/>
      <c r="AN31" s="933"/>
      <c r="AO31" s="933"/>
      <c r="AP31" s="933" t="s">
        <v>202</v>
      </c>
      <c r="AQ31" s="933"/>
      <c r="AR31" s="933"/>
      <c r="AS31" s="933"/>
      <c r="AT31" s="933"/>
      <c r="AU31" s="933">
        <v>241</v>
      </c>
      <c r="AV31" s="933"/>
      <c r="AW31" s="933"/>
      <c r="AX31" s="933"/>
      <c r="AY31" s="933"/>
      <c r="AZ31" s="966" t="s">
        <v>202</v>
      </c>
      <c r="BA31" s="966"/>
      <c r="BB31" s="966"/>
      <c r="BC31" s="966"/>
      <c r="BD31" s="966"/>
      <c r="BE31" s="934" t="s">
        <v>138</v>
      </c>
      <c r="BF31" s="934"/>
      <c r="BG31" s="934"/>
      <c r="BH31" s="934"/>
      <c r="BI31" s="935"/>
      <c r="BJ31" s="64"/>
      <c r="BK31" s="64"/>
      <c r="BL31" s="64"/>
      <c r="BM31" s="64"/>
      <c r="BN31" s="64"/>
      <c r="BO31" s="63"/>
      <c r="BP31" s="63"/>
      <c r="BQ31" s="60">
        <v>25</v>
      </c>
      <c r="BR31" s="88"/>
      <c r="BS31" s="929"/>
      <c r="BT31" s="930"/>
      <c r="BU31" s="930"/>
      <c r="BV31" s="930"/>
      <c r="BW31" s="930"/>
      <c r="BX31" s="930"/>
      <c r="BY31" s="930"/>
      <c r="BZ31" s="930"/>
      <c r="CA31" s="930"/>
      <c r="CB31" s="930"/>
      <c r="CC31" s="930"/>
      <c r="CD31" s="930"/>
      <c r="CE31" s="930"/>
      <c r="CF31" s="930"/>
      <c r="CG31" s="931"/>
      <c r="CH31" s="936"/>
      <c r="CI31" s="937"/>
      <c r="CJ31" s="937"/>
      <c r="CK31" s="937"/>
      <c r="CL31" s="947"/>
      <c r="CM31" s="936"/>
      <c r="CN31" s="937"/>
      <c r="CO31" s="937"/>
      <c r="CP31" s="937"/>
      <c r="CQ31" s="947"/>
      <c r="CR31" s="936"/>
      <c r="CS31" s="937"/>
      <c r="CT31" s="937"/>
      <c r="CU31" s="937"/>
      <c r="CV31" s="947"/>
      <c r="CW31" s="936"/>
      <c r="CX31" s="937"/>
      <c r="CY31" s="937"/>
      <c r="CZ31" s="937"/>
      <c r="DA31" s="947"/>
      <c r="DB31" s="936"/>
      <c r="DC31" s="937"/>
      <c r="DD31" s="937"/>
      <c r="DE31" s="937"/>
      <c r="DF31" s="947"/>
      <c r="DG31" s="936"/>
      <c r="DH31" s="937"/>
      <c r="DI31" s="937"/>
      <c r="DJ31" s="937"/>
      <c r="DK31" s="947"/>
      <c r="DL31" s="936"/>
      <c r="DM31" s="937"/>
      <c r="DN31" s="937"/>
      <c r="DO31" s="937"/>
      <c r="DP31" s="947"/>
      <c r="DQ31" s="936"/>
      <c r="DR31" s="937"/>
      <c r="DS31" s="937"/>
      <c r="DT31" s="937"/>
      <c r="DU31" s="947"/>
      <c r="DV31" s="929"/>
      <c r="DW31" s="930"/>
      <c r="DX31" s="930"/>
      <c r="DY31" s="930"/>
      <c r="DZ31" s="948"/>
      <c r="EA31" s="55"/>
    </row>
    <row r="32" spans="1:131" s="52" customFormat="1" ht="26.25" customHeight="1" x14ac:dyDescent="0.2">
      <c r="A32" s="62">
        <v>5</v>
      </c>
      <c r="B32" s="929" t="s">
        <v>78</v>
      </c>
      <c r="C32" s="930"/>
      <c r="D32" s="930"/>
      <c r="E32" s="930"/>
      <c r="F32" s="930"/>
      <c r="G32" s="930"/>
      <c r="H32" s="930"/>
      <c r="I32" s="930"/>
      <c r="J32" s="930"/>
      <c r="K32" s="930"/>
      <c r="L32" s="930"/>
      <c r="M32" s="930"/>
      <c r="N32" s="930"/>
      <c r="O32" s="930"/>
      <c r="P32" s="931"/>
      <c r="Q32" s="932">
        <v>30</v>
      </c>
      <c r="R32" s="933"/>
      <c r="S32" s="933"/>
      <c r="T32" s="933"/>
      <c r="U32" s="933"/>
      <c r="V32" s="933">
        <v>43</v>
      </c>
      <c r="W32" s="933"/>
      <c r="X32" s="933"/>
      <c r="Y32" s="933"/>
      <c r="Z32" s="933"/>
      <c r="AA32" s="933">
        <v>-13</v>
      </c>
      <c r="AB32" s="933"/>
      <c r="AC32" s="933"/>
      <c r="AD32" s="933"/>
      <c r="AE32" s="939"/>
      <c r="AF32" s="959">
        <v>11</v>
      </c>
      <c r="AG32" s="937"/>
      <c r="AH32" s="937"/>
      <c r="AI32" s="937"/>
      <c r="AJ32" s="960"/>
      <c r="AK32" s="938">
        <v>12</v>
      </c>
      <c r="AL32" s="933"/>
      <c r="AM32" s="933"/>
      <c r="AN32" s="933"/>
      <c r="AO32" s="933"/>
      <c r="AP32" s="933" t="s">
        <v>202</v>
      </c>
      <c r="AQ32" s="933"/>
      <c r="AR32" s="933"/>
      <c r="AS32" s="933"/>
      <c r="AT32" s="933"/>
      <c r="AU32" s="933" t="s">
        <v>202</v>
      </c>
      <c r="AV32" s="933"/>
      <c r="AW32" s="933"/>
      <c r="AX32" s="933"/>
      <c r="AY32" s="933"/>
      <c r="AZ32" s="966" t="s">
        <v>202</v>
      </c>
      <c r="BA32" s="966"/>
      <c r="BB32" s="966"/>
      <c r="BC32" s="966"/>
      <c r="BD32" s="966"/>
      <c r="BE32" s="934" t="s">
        <v>138</v>
      </c>
      <c r="BF32" s="934"/>
      <c r="BG32" s="934"/>
      <c r="BH32" s="934"/>
      <c r="BI32" s="935"/>
      <c r="BJ32" s="64"/>
      <c r="BK32" s="64"/>
      <c r="BL32" s="64"/>
      <c r="BM32" s="64"/>
      <c r="BN32" s="64"/>
      <c r="BO32" s="63"/>
      <c r="BP32" s="63"/>
      <c r="BQ32" s="60">
        <v>26</v>
      </c>
      <c r="BR32" s="88"/>
      <c r="BS32" s="929"/>
      <c r="BT32" s="930"/>
      <c r="BU32" s="930"/>
      <c r="BV32" s="930"/>
      <c r="BW32" s="930"/>
      <c r="BX32" s="930"/>
      <c r="BY32" s="930"/>
      <c r="BZ32" s="930"/>
      <c r="CA32" s="930"/>
      <c r="CB32" s="930"/>
      <c r="CC32" s="930"/>
      <c r="CD32" s="930"/>
      <c r="CE32" s="930"/>
      <c r="CF32" s="930"/>
      <c r="CG32" s="931"/>
      <c r="CH32" s="936"/>
      <c r="CI32" s="937"/>
      <c r="CJ32" s="937"/>
      <c r="CK32" s="937"/>
      <c r="CL32" s="947"/>
      <c r="CM32" s="936"/>
      <c r="CN32" s="937"/>
      <c r="CO32" s="937"/>
      <c r="CP32" s="937"/>
      <c r="CQ32" s="947"/>
      <c r="CR32" s="936"/>
      <c r="CS32" s="937"/>
      <c r="CT32" s="937"/>
      <c r="CU32" s="937"/>
      <c r="CV32" s="947"/>
      <c r="CW32" s="936"/>
      <c r="CX32" s="937"/>
      <c r="CY32" s="937"/>
      <c r="CZ32" s="937"/>
      <c r="DA32" s="947"/>
      <c r="DB32" s="936"/>
      <c r="DC32" s="937"/>
      <c r="DD32" s="937"/>
      <c r="DE32" s="937"/>
      <c r="DF32" s="947"/>
      <c r="DG32" s="936"/>
      <c r="DH32" s="937"/>
      <c r="DI32" s="937"/>
      <c r="DJ32" s="937"/>
      <c r="DK32" s="947"/>
      <c r="DL32" s="936"/>
      <c r="DM32" s="937"/>
      <c r="DN32" s="937"/>
      <c r="DO32" s="937"/>
      <c r="DP32" s="947"/>
      <c r="DQ32" s="936"/>
      <c r="DR32" s="937"/>
      <c r="DS32" s="937"/>
      <c r="DT32" s="937"/>
      <c r="DU32" s="947"/>
      <c r="DV32" s="929"/>
      <c r="DW32" s="930"/>
      <c r="DX32" s="930"/>
      <c r="DY32" s="930"/>
      <c r="DZ32" s="948"/>
      <c r="EA32" s="55"/>
    </row>
    <row r="33" spans="1:131" s="52" customFormat="1" ht="26.25" customHeight="1" x14ac:dyDescent="0.2">
      <c r="A33" s="62">
        <v>6</v>
      </c>
      <c r="B33" s="929" t="s">
        <v>457</v>
      </c>
      <c r="C33" s="930"/>
      <c r="D33" s="930"/>
      <c r="E33" s="930"/>
      <c r="F33" s="930"/>
      <c r="G33" s="930"/>
      <c r="H33" s="930"/>
      <c r="I33" s="930"/>
      <c r="J33" s="930"/>
      <c r="K33" s="930"/>
      <c r="L33" s="930"/>
      <c r="M33" s="930"/>
      <c r="N33" s="930"/>
      <c r="O33" s="930"/>
      <c r="P33" s="931"/>
      <c r="Q33" s="932">
        <v>1824</v>
      </c>
      <c r="R33" s="933"/>
      <c r="S33" s="933"/>
      <c r="T33" s="933"/>
      <c r="U33" s="933"/>
      <c r="V33" s="933">
        <v>1702</v>
      </c>
      <c r="W33" s="933"/>
      <c r="X33" s="933"/>
      <c r="Y33" s="933"/>
      <c r="Z33" s="933"/>
      <c r="AA33" s="933">
        <v>123</v>
      </c>
      <c r="AB33" s="933"/>
      <c r="AC33" s="933"/>
      <c r="AD33" s="933"/>
      <c r="AE33" s="939"/>
      <c r="AF33" s="959" t="s">
        <v>202</v>
      </c>
      <c r="AG33" s="937"/>
      <c r="AH33" s="937"/>
      <c r="AI33" s="937"/>
      <c r="AJ33" s="960"/>
      <c r="AK33" s="938">
        <v>775</v>
      </c>
      <c r="AL33" s="933"/>
      <c r="AM33" s="933"/>
      <c r="AN33" s="933"/>
      <c r="AO33" s="933"/>
      <c r="AP33" s="933">
        <v>8981</v>
      </c>
      <c r="AQ33" s="933"/>
      <c r="AR33" s="933"/>
      <c r="AS33" s="933"/>
      <c r="AT33" s="933"/>
      <c r="AU33" s="933">
        <v>6952</v>
      </c>
      <c r="AV33" s="933"/>
      <c r="AW33" s="933"/>
      <c r="AX33" s="933"/>
      <c r="AY33" s="933"/>
      <c r="AZ33" s="966" t="s">
        <v>202</v>
      </c>
      <c r="BA33" s="966"/>
      <c r="BB33" s="966"/>
      <c r="BC33" s="966"/>
      <c r="BD33" s="966"/>
      <c r="BE33" s="934" t="s">
        <v>138</v>
      </c>
      <c r="BF33" s="934"/>
      <c r="BG33" s="934"/>
      <c r="BH33" s="934"/>
      <c r="BI33" s="935"/>
      <c r="BJ33" s="64"/>
      <c r="BK33" s="64"/>
      <c r="BL33" s="64"/>
      <c r="BM33" s="64"/>
      <c r="BN33" s="64"/>
      <c r="BO33" s="63"/>
      <c r="BP33" s="63"/>
      <c r="BQ33" s="60">
        <v>27</v>
      </c>
      <c r="BR33" s="88"/>
      <c r="BS33" s="929"/>
      <c r="BT33" s="930"/>
      <c r="BU33" s="930"/>
      <c r="BV33" s="930"/>
      <c r="BW33" s="930"/>
      <c r="BX33" s="930"/>
      <c r="BY33" s="930"/>
      <c r="BZ33" s="930"/>
      <c r="CA33" s="930"/>
      <c r="CB33" s="930"/>
      <c r="CC33" s="930"/>
      <c r="CD33" s="930"/>
      <c r="CE33" s="930"/>
      <c r="CF33" s="930"/>
      <c r="CG33" s="931"/>
      <c r="CH33" s="936"/>
      <c r="CI33" s="937"/>
      <c r="CJ33" s="937"/>
      <c r="CK33" s="937"/>
      <c r="CL33" s="947"/>
      <c r="CM33" s="936"/>
      <c r="CN33" s="937"/>
      <c r="CO33" s="937"/>
      <c r="CP33" s="937"/>
      <c r="CQ33" s="947"/>
      <c r="CR33" s="936"/>
      <c r="CS33" s="937"/>
      <c r="CT33" s="937"/>
      <c r="CU33" s="937"/>
      <c r="CV33" s="947"/>
      <c r="CW33" s="936"/>
      <c r="CX33" s="937"/>
      <c r="CY33" s="937"/>
      <c r="CZ33" s="937"/>
      <c r="DA33" s="947"/>
      <c r="DB33" s="936"/>
      <c r="DC33" s="937"/>
      <c r="DD33" s="937"/>
      <c r="DE33" s="937"/>
      <c r="DF33" s="947"/>
      <c r="DG33" s="936"/>
      <c r="DH33" s="937"/>
      <c r="DI33" s="937"/>
      <c r="DJ33" s="937"/>
      <c r="DK33" s="947"/>
      <c r="DL33" s="936"/>
      <c r="DM33" s="937"/>
      <c r="DN33" s="937"/>
      <c r="DO33" s="937"/>
      <c r="DP33" s="947"/>
      <c r="DQ33" s="936"/>
      <c r="DR33" s="937"/>
      <c r="DS33" s="937"/>
      <c r="DT33" s="937"/>
      <c r="DU33" s="947"/>
      <c r="DV33" s="929"/>
      <c r="DW33" s="930"/>
      <c r="DX33" s="930"/>
      <c r="DY33" s="930"/>
      <c r="DZ33" s="948"/>
      <c r="EA33" s="55"/>
    </row>
    <row r="34" spans="1:131" s="52" customFormat="1" ht="26.25" customHeight="1" x14ac:dyDescent="0.2">
      <c r="A34" s="62">
        <v>7</v>
      </c>
      <c r="B34" s="929"/>
      <c r="C34" s="930"/>
      <c r="D34" s="930"/>
      <c r="E34" s="930"/>
      <c r="F34" s="930"/>
      <c r="G34" s="930"/>
      <c r="H34" s="930"/>
      <c r="I34" s="930"/>
      <c r="J34" s="930"/>
      <c r="K34" s="930"/>
      <c r="L34" s="930"/>
      <c r="M34" s="930"/>
      <c r="N34" s="930"/>
      <c r="O34" s="930"/>
      <c r="P34" s="931"/>
      <c r="Q34" s="932"/>
      <c r="R34" s="933"/>
      <c r="S34" s="933"/>
      <c r="T34" s="933"/>
      <c r="U34" s="933"/>
      <c r="V34" s="933"/>
      <c r="W34" s="933"/>
      <c r="X34" s="933"/>
      <c r="Y34" s="933"/>
      <c r="Z34" s="933"/>
      <c r="AA34" s="933"/>
      <c r="AB34" s="933"/>
      <c r="AC34" s="933"/>
      <c r="AD34" s="933"/>
      <c r="AE34" s="939"/>
      <c r="AF34" s="959"/>
      <c r="AG34" s="937"/>
      <c r="AH34" s="937"/>
      <c r="AI34" s="937"/>
      <c r="AJ34" s="960"/>
      <c r="AK34" s="938"/>
      <c r="AL34" s="933"/>
      <c r="AM34" s="933"/>
      <c r="AN34" s="933"/>
      <c r="AO34" s="933"/>
      <c r="AP34" s="933"/>
      <c r="AQ34" s="933"/>
      <c r="AR34" s="933"/>
      <c r="AS34" s="933"/>
      <c r="AT34" s="933"/>
      <c r="AU34" s="933"/>
      <c r="AV34" s="933"/>
      <c r="AW34" s="933"/>
      <c r="AX34" s="933"/>
      <c r="AY34" s="933"/>
      <c r="AZ34" s="966"/>
      <c r="BA34" s="966"/>
      <c r="BB34" s="966"/>
      <c r="BC34" s="966"/>
      <c r="BD34" s="966"/>
      <c r="BE34" s="934"/>
      <c r="BF34" s="934"/>
      <c r="BG34" s="934"/>
      <c r="BH34" s="934"/>
      <c r="BI34" s="935"/>
      <c r="BJ34" s="64"/>
      <c r="BK34" s="64"/>
      <c r="BL34" s="64"/>
      <c r="BM34" s="64"/>
      <c r="BN34" s="64"/>
      <c r="BO34" s="63"/>
      <c r="BP34" s="63"/>
      <c r="BQ34" s="60">
        <v>28</v>
      </c>
      <c r="BR34" s="88"/>
      <c r="BS34" s="929"/>
      <c r="BT34" s="930"/>
      <c r="BU34" s="930"/>
      <c r="BV34" s="930"/>
      <c r="BW34" s="930"/>
      <c r="BX34" s="930"/>
      <c r="BY34" s="930"/>
      <c r="BZ34" s="930"/>
      <c r="CA34" s="930"/>
      <c r="CB34" s="930"/>
      <c r="CC34" s="930"/>
      <c r="CD34" s="930"/>
      <c r="CE34" s="930"/>
      <c r="CF34" s="930"/>
      <c r="CG34" s="931"/>
      <c r="CH34" s="936"/>
      <c r="CI34" s="937"/>
      <c r="CJ34" s="937"/>
      <c r="CK34" s="937"/>
      <c r="CL34" s="947"/>
      <c r="CM34" s="936"/>
      <c r="CN34" s="937"/>
      <c r="CO34" s="937"/>
      <c r="CP34" s="937"/>
      <c r="CQ34" s="947"/>
      <c r="CR34" s="936"/>
      <c r="CS34" s="937"/>
      <c r="CT34" s="937"/>
      <c r="CU34" s="937"/>
      <c r="CV34" s="947"/>
      <c r="CW34" s="936"/>
      <c r="CX34" s="937"/>
      <c r="CY34" s="937"/>
      <c r="CZ34" s="937"/>
      <c r="DA34" s="947"/>
      <c r="DB34" s="936"/>
      <c r="DC34" s="937"/>
      <c r="DD34" s="937"/>
      <c r="DE34" s="937"/>
      <c r="DF34" s="947"/>
      <c r="DG34" s="936"/>
      <c r="DH34" s="937"/>
      <c r="DI34" s="937"/>
      <c r="DJ34" s="937"/>
      <c r="DK34" s="947"/>
      <c r="DL34" s="936"/>
      <c r="DM34" s="937"/>
      <c r="DN34" s="937"/>
      <c r="DO34" s="937"/>
      <c r="DP34" s="947"/>
      <c r="DQ34" s="936"/>
      <c r="DR34" s="937"/>
      <c r="DS34" s="937"/>
      <c r="DT34" s="937"/>
      <c r="DU34" s="947"/>
      <c r="DV34" s="929"/>
      <c r="DW34" s="930"/>
      <c r="DX34" s="930"/>
      <c r="DY34" s="930"/>
      <c r="DZ34" s="948"/>
      <c r="EA34" s="55"/>
    </row>
    <row r="35" spans="1:131" s="52" customFormat="1" ht="26.25" customHeight="1" x14ac:dyDescent="0.2">
      <c r="A35" s="62">
        <v>8</v>
      </c>
      <c r="B35" s="929"/>
      <c r="C35" s="930"/>
      <c r="D35" s="930"/>
      <c r="E35" s="930"/>
      <c r="F35" s="930"/>
      <c r="G35" s="930"/>
      <c r="H35" s="930"/>
      <c r="I35" s="930"/>
      <c r="J35" s="930"/>
      <c r="K35" s="930"/>
      <c r="L35" s="930"/>
      <c r="M35" s="930"/>
      <c r="N35" s="930"/>
      <c r="O35" s="930"/>
      <c r="P35" s="931"/>
      <c r="Q35" s="932"/>
      <c r="R35" s="933"/>
      <c r="S35" s="933"/>
      <c r="T35" s="933"/>
      <c r="U35" s="933"/>
      <c r="V35" s="933"/>
      <c r="W35" s="933"/>
      <c r="X35" s="933"/>
      <c r="Y35" s="933"/>
      <c r="Z35" s="933"/>
      <c r="AA35" s="933"/>
      <c r="AB35" s="933"/>
      <c r="AC35" s="933"/>
      <c r="AD35" s="933"/>
      <c r="AE35" s="939"/>
      <c r="AF35" s="959"/>
      <c r="AG35" s="937"/>
      <c r="AH35" s="937"/>
      <c r="AI35" s="937"/>
      <c r="AJ35" s="960"/>
      <c r="AK35" s="938"/>
      <c r="AL35" s="933"/>
      <c r="AM35" s="933"/>
      <c r="AN35" s="933"/>
      <c r="AO35" s="933"/>
      <c r="AP35" s="933"/>
      <c r="AQ35" s="933"/>
      <c r="AR35" s="933"/>
      <c r="AS35" s="933"/>
      <c r="AT35" s="933"/>
      <c r="AU35" s="933"/>
      <c r="AV35" s="933"/>
      <c r="AW35" s="933"/>
      <c r="AX35" s="933"/>
      <c r="AY35" s="933"/>
      <c r="AZ35" s="966"/>
      <c r="BA35" s="966"/>
      <c r="BB35" s="966"/>
      <c r="BC35" s="966"/>
      <c r="BD35" s="966"/>
      <c r="BE35" s="934"/>
      <c r="BF35" s="934"/>
      <c r="BG35" s="934"/>
      <c r="BH35" s="934"/>
      <c r="BI35" s="935"/>
      <c r="BJ35" s="64"/>
      <c r="BK35" s="64"/>
      <c r="BL35" s="64"/>
      <c r="BM35" s="64"/>
      <c r="BN35" s="64"/>
      <c r="BO35" s="63"/>
      <c r="BP35" s="63"/>
      <c r="BQ35" s="60">
        <v>29</v>
      </c>
      <c r="BR35" s="88"/>
      <c r="BS35" s="929"/>
      <c r="BT35" s="930"/>
      <c r="BU35" s="930"/>
      <c r="BV35" s="930"/>
      <c r="BW35" s="930"/>
      <c r="BX35" s="930"/>
      <c r="BY35" s="930"/>
      <c r="BZ35" s="930"/>
      <c r="CA35" s="930"/>
      <c r="CB35" s="930"/>
      <c r="CC35" s="930"/>
      <c r="CD35" s="930"/>
      <c r="CE35" s="930"/>
      <c r="CF35" s="930"/>
      <c r="CG35" s="931"/>
      <c r="CH35" s="936"/>
      <c r="CI35" s="937"/>
      <c r="CJ35" s="937"/>
      <c r="CK35" s="937"/>
      <c r="CL35" s="947"/>
      <c r="CM35" s="936"/>
      <c r="CN35" s="937"/>
      <c r="CO35" s="937"/>
      <c r="CP35" s="937"/>
      <c r="CQ35" s="947"/>
      <c r="CR35" s="936"/>
      <c r="CS35" s="937"/>
      <c r="CT35" s="937"/>
      <c r="CU35" s="937"/>
      <c r="CV35" s="947"/>
      <c r="CW35" s="936"/>
      <c r="CX35" s="937"/>
      <c r="CY35" s="937"/>
      <c r="CZ35" s="937"/>
      <c r="DA35" s="947"/>
      <c r="DB35" s="936"/>
      <c r="DC35" s="937"/>
      <c r="DD35" s="937"/>
      <c r="DE35" s="937"/>
      <c r="DF35" s="947"/>
      <c r="DG35" s="936"/>
      <c r="DH35" s="937"/>
      <c r="DI35" s="937"/>
      <c r="DJ35" s="937"/>
      <c r="DK35" s="947"/>
      <c r="DL35" s="936"/>
      <c r="DM35" s="937"/>
      <c r="DN35" s="937"/>
      <c r="DO35" s="937"/>
      <c r="DP35" s="947"/>
      <c r="DQ35" s="936"/>
      <c r="DR35" s="937"/>
      <c r="DS35" s="937"/>
      <c r="DT35" s="937"/>
      <c r="DU35" s="947"/>
      <c r="DV35" s="929"/>
      <c r="DW35" s="930"/>
      <c r="DX35" s="930"/>
      <c r="DY35" s="930"/>
      <c r="DZ35" s="948"/>
      <c r="EA35" s="55"/>
    </row>
    <row r="36" spans="1:131" s="52" customFormat="1" ht="26.25" customHeight="1" x14ac:dyDescent="0.2">
      <c r="A36" s="62">
        <v>9</v>
      </c>
      <c r="B36" s="929"/>
      <c r="C36" s="930"/>
      <c r="D36" s="930"/>
      <c r="E36" s="930"/>
      <c r="F36" s="930"/>
      <c r="G36" s="930"/>
      <c r="H36" s="930"/>
      <c r="I36" s="930"/>
      <c r="J36" s="930"/>
      <c r="K36" s="930"/>
      <c r="L36" s="930"/>
      <c r="M36" s="930"/>
      <c r="N36" s="930"/>
      <c r="O36" s="930"/>
      <c r="P36" s="931"/>
      <c r="Q36" s="932"/>
      <c r="R36" s="933"/>
      <c r="S36" s="933"/>
      <c r="T36" s="933"/>
      <c r="U36" s="933"/>
      <c r="V36" s="933"/>
      <c r="W36" s="933"/>
      <c r="X36" s="933"/>
      <c r="Y36" s="933"/>
      <c r="Z36" s="933"/>
      <c r="AA36" s="933"/>
      <c r="AB36" s="933"/>
      <c r="AC36" s="933"/>
      <c r="AD36" s="933"/>
      <c r="AE36" s="939"/>
      <c r="AF36" s="959"/>
      <c r="AG36" s="937"/>
      <c r="AH36" s="937"/>
      <c r="AI36" s="937"/>
      <c r="AJ36" s="960"/>
      <c r="AK36" s="938"/>
      <c r="AL36" s="933"/>
      <c r="AM36" s="933"/>
      <c r="AN36" s="933"/>
      <c r="AO36" s="933"/>
      <c r="AP36" s="933"/>
      <c r="AQ36" s="933"/>
      <c r="AR36" s="933"/>
      <c r="AS36" s="933"/>
      <c r="AT36" s="933"/>
      <c r="AU36" s="933"/>
      <c r="AV36" s="933"/>
      <c r="AW36" s="933"/>
      <c r="AX36" s="933"/>
      <c r="AY36" s="933"/>
      <c r="AZ36" s="966"/>
      <c r="BA36" s="966"/>
      <c r="BB36" s="966"/>
      <c r="BC36" s="966"/>
      <c r="BD36" s="966"/>
      <c r="BE36" s="934"/>
      <c r="BF36" s="934"/>
      <c r="BG36" s="934"/>
      <c r="BH36" s="934"/>
      <c r="BI36" s="935"/>
      <c r="BJ36" s="64"/>
      <c r="BK36" s="64"/>
      <c r="BL36" s="64"/>
      <c r="BM36" s="64"/>
      <c r="BN36" s="64"/>
      <c r="BO36" s="63"/>
      <c r="BP36" s="63"/>
      <c r="BQ36" s="60">
        <v>30</v>
      </c>
      <c r="BR36" s="88"/>
      <c r="BS36" s="929"/>
      <c r="BT36" s="930"/>
      <c r="BU36" s="930"/>
      <c r="BV36" s="930"/>
      <c r="BW36" s="930"/>
      <c r="BX36" s="930"/>
      <c r="BY36" s="930"/>
      <c r="BZ36" s="930"/>
      <c r="CA36" s="930"/>
      <c r="CB36" s="930"/>
      <c r="CC36" s="930"/>
      <c r="CD36" s="930"/>
      <c r="CE36" s="930"/>
      <c r="CF36" s="930"/>
      <c r="CG36" s="931"/>
      <c r="CH36" s="936"/>
      <c r="CI36" s="937"/>
      <c r="CJ36" s="937"/>
      <c r="CK36" s="937"/>
      <c r="CL36" s="947"/>
      <c r="CM36" s="936"/>
      <c r="CN36" s="937"/>
      <c r="CO36" s="937"/>
      <c r="CP36" s="937"/>
      <c r="CQ36" s="947"/>
      <c r="CR36" s="936"/>
      <c r="CS36" s="937"/>
      <c r="CT36" s="937"/>
      <c r="CU36" s="937"/>
      <c r="CV36" s="947"/>
      <c r="CW36" s="936"/>
      <c r="CX36" s="937"/>
      <c r="CY36" s="937"/>
      <c r="CZ36" s="937"/>
      <c r="DA36" s="947"/>
      <c r="DB36" s="936"/>
      <c r="DC36" s="937"/>
      <c r="DD36" s="937"/>
      <c r="DE36" s="937"/>
      <c r="DF36" s="947"/>
      <c r="DG36" s="936"/>
      <c r="DH36" s="937"/>
      <c r="DI36" s="937"/>
      <c r="DJ36" s="937"/>
      <c r="DK36" s="947"/>
      <c r="DL36" s="936"/>
      <c r="DM36" s="937"/>
      <c r="DN36" s="937"/>
      <c r="DO36" s="937"/>
      <c r="DP36" s="947"/>
      <c r="DQ36" s="936"/>
      <c r="DR36" s="937"/>
      <c r="DS36" s="937"/>
      <c r="DT36" s="937"/>
      <c r="DU36" s="947"/>
      <c r="DV36" s="929"/>
      <c r="DW36" s="930"/>
      <c r="DX36" s="930"/>
      <c r="DY36" s="930"/>
      <c r="DZ36" s="948"/>
      <c r="EA36" s="55"/>
    </row>
    <row r="37" spans="1:131" s="52" customFormat="1" ht="26.25" customHeight="1" x14ac:dyDescent="0.2">
      <c r="A37" s="62">
        <v>10</v>
      </c>
      <c r="B37" s="929"/>
      <c r="C37" s="930"/>
      <c r="D37" s="930"/>
      <c r="E37" s="930"/>
      <c r="F37" s="930"/>
      <c r="G37" s="930"/>
      <c r="H37" s="930"/>
      <c r="I37" s="930"/>
      <c r="J37" s="930"/>
      <c r="K37" s="930"/>
      <c r="L37" s="930"/>
      <c r="M37" s="930"/>
      <c r="N37" s="930"/>
      <c r="O37" s="930"/>
      <c r="P37" s="931"/>
      <c r="Q37" s="932"/>
      <c r="R37" s="933"/>
      <c r="S37" s="933"/>
      <c r="T37" s="933"/>
      <c r="U37" s="933"/>
      <c r="V37" s="933"/>
      <c r="W37" s="933"/>
      <c r="X37" s="933"/>
      <c r="Y37" s="933"/>
      <c r="Z37" s="933"/>
      <c r="AA37" s="933"/>
      <c r="AB37" s="933"/>
      <c r="AC37" s="933"/>
      <c r="AD37" s="933"/>
      <c r="AE37" s="939"/>
      <c r="AF37" s="959"/>
      <c r="AG37" s="937"/>
      <c r="AH37" s="937"/>
      <c r="AI37" s="937"/>
      <c r="AJ37" s="960"/>
      <c r="AK37" s="938"/>
      <c r="AL37" s="933"/>
      <c r="AM37" s="933"/>
      <c r="AN37" s="933"/>
      <c r="AO37" s="933"/>
      <c r="AP37" s="933"/>
      <c r="AQ37" s="933"/>
      <c r="AR37" s="933"/>
      <c r="AS37" s="933"/>
      <c r="AT37" s="933"/>
      <c r="AU37" s="933"/>
      <c r="AV37" s="933"/>
      <c r="AW37" s="933"/>
      <c r="AX37" s="933"/>
      <c r="AY37" s="933"/>
      <c r="AZ37" s="966"/>
      <c r="BA37" s="966"/>
      <c r="BB37" s="966"/>
      <c r="BC37" s="966"/>
      <c r="BD37" s="966"/>
      <c r="BE37" s="934"/>
      <c r="BF37" s="934"/>
      <c r="BG37" s="934"/>
      <c r="BH37" s="934"/>
      <c r="BI37" s="935"/>
      <c r="BJ37" s="64"/>
      <c r="BK37" s="64"/>
      <c r="BL37" s="64"/>
      <c r="BM37" s="64"/>
      <c r="BN37" s="64"/>
      <c r="BO37" s="63"/>
      <c r="BP37" s="63"/>
      <c r="BQ37" s="60">
        <v>31</v>
      </c>
      <c r="BR37" s="88"/>
      <c r="BS37" s="929"/>
      <c r="BT37" s="930"/>
      <c r="BU37" s="930"/>
      <c r="BV37" s="930"/>
      <c r="BW37" s="930"/>
      <c r="BX37" s="930"/>
      <c r="BY37" s="930"/>
      <c r="BZ37" s="930"/>
      <c r="CA37" s="930"/>
      <c r="CB37" s="930"/>
      <c r="CC37" s="930"/>
      <c r="CD37" s="930"/>
      <c r="CE37" s="930"/>
      <c r="CF37" s="930"/>
      <c r="CG37" s="931"/>
      <c r="CH37" s="936"/>
      <c r="CI37" s="937"/>
      <c r="CJ37" s="937"/>
      <c r="CK37" s="937"/>
      <c r="CL37" s="947"/>
      <c r="CM37" s="936"/>
      <c r="CN37" s="937"/>
      <c r="CO37" s="937"/>
      <c r="CP37" s="937"/>
      <c r="CQ37" s="947"/>
      <c r="CR37" s="936"/>
      <c r="CS37" s="937"/>
      <c r="CT37" s="937"/>
      <c r="CU37" s="937"/>
      <c r="CV37" s="947"/>
      <c r="CW37" s="936"/>
      <c r="CX37" s="937"/>
      <c r="CY37" s="937"/>
      <c r="CZ37" s="937"/>
      <c r="DA37" s="947"/>
      <c r="DB37" s="936"/>
      <c r="DC37" s="937"/>
      <c r="DD37" s="937"/>
      <c r="DE37" s="937"/>
      <c r="DF37" s="947"/>
      <c r="DG37" s="936"/>
      <c r="DH37" s="937"/>
      <c r="DI37" s="937"/>
      <c r="DJ37" s="937"/>
      <c r="DK37" s="947"/>
      <c r="DL37" s="936"/>
      <c r="DM37" s="937"/>
      <c r="DN37" s="937"/>
      <c r="DO37" s="937"/>
      <c r="DP37" s="947"/>
      <c r="DQ37" s="936"/>
      <c r="DR37" s="937"/>
      <c r="DS37" s="937"/>
      <c r="DT37" s="937"/>
      <c r="DU37" s="947"/>
      <c r="DV37" s="929"/>
      <c r="DW37" s="930"/>
      <c r="DX37" s="930"/>
      <c r="DY37" s="930"/>
      <c r="DZ37" s="948"/>
      <c r="EA37" s="55"/>
    </row>
    <row r="38" spans="1:131" s="52" customFormat="1" ht="26.25" customHeight="1" x14ac:dyDescent="0.2">
      <c r="A38" s="62">
        <v>11</v>
      </c>
      <c r="B38" s="929"/>
      <c r="C38" s="930"/>
      <c r="D38" s="930"/>
      <c r="E38" s="930"/>
      <c r="F38" s="930"/>
      <c r="G38" s="930"/>
      <c r="H38" s="930"/>
      <c r="I38" s="930"/>
      <c r="J38" s="930"/>
      <c r="K38" s="930"/>
      <c r="L38" s="930"/>
      <c r="M38" s="930"/>
      <c r="N38" s="930"/>
      <c r="O38" s="930"/>
      <c r="P38" s="931"/>
      <c r="Q38" s="932"/>
      <c r="R38" s="933"/>
      <c r="S38" s="933"/>
      <c r="T38" s="933"/>
      <c r="U38" s="933"/>
      <c r="V38" s="933"/>
      <c r="W38" s="933"/>
      <c r="X38" s="933"/>
      <c r="Y38" s="933"/>
      <c r="Z38" s="933"/>
      <c r="AA38" s="933"/>
      <c r="AB38" s="933"/>
      <c r="AC38" s="933"/>
      <c r="AD38" s="933"/>
      <c r="AE38" s="939"/>
      <c r="AF38" s="959"/>
      <c r="AG38" s="937"/>
      <c r="AH38" s="937"/>
      <c r="AI38" s="937"/>
      <c r="AJ38" s="960"/>
      <c r="AK38" s="938"/>
      <c r="AL38" s="933"/>
      <c r="AM38" s="933"/>
      <c r="AN38" s="933"/>
      <c r="AO38" s="933"/>
      <c r="AP38" s="933"/>
      <c r="AQ38" s="933"/>
      <c r="AR38" s="933"/>
      <c r="AS38" s="933"/>
      <c r="AT38" s="933"/>
      <c r="AU38" s="933"/>
      <c r="AV38" s="933"/>
      <c r="AW38" s="933"/>
      <c r="AX38" s="933"/>
      <c r="AY38" s="933"/>
      <c r="AZ38" s="966"/>
      <c r="BA38" s="966"/>
      <c r="BB38" s="966"/>
      <c r="BC38" s="966"/>
      <c r="BD38" s="966"/>
      <c r="BE38" s="934"/>
      <c r="BF38" s="934"/>
      <c r="BG38" s="934"/>
      <c r="BH38" s="934"/>
      <c r="BI38" s="935"/>
      <c r="BJ38" s="64"/>
      <c r="BK38" s="64"/>
      <c r="BL38" s="64"/>
      <c r="BM38" s="64"/>
      <c r="BN38" s="64"/>
      <c r="BO38" s="63"/>
      <c r="BP38" s="63"/>
      <c r="BQ38" s="60">
        <v>32</v>
      </c>
      <c r="BR38" s="88"/>
      <c r="BS38" s="929"/>
      <c r="BT38" s="930"/>
      <c r="BU38" s="930"/>
      <c r="BV38" s="930"/>
      <c r="BW38" s="930"/>
      <c r="BX38" s="930"/>
      <c r="BY38" s="930"/>
      <c r="BZ38" s="930"/>
      <c r="CA38" s="930"/>
      <c r="CB38" s="930"/>
      <c r="CC38" s="930"/>
      <c r="CD38" s="930"/>
      <c r="CE38" s="930"/>
      <c r="CF38" s="930"/>
      <c r="CG38" s="931"/>
      <c r="CH38" s="936"/>
      <c r="CI38" s="937"/>
      <c r="CJ38" s="937"/>
      <c r="CK38" s="937"/>
      <c r="CL38" s="947"/>
      <c r="CM38" s="936"/>
      <c r="CN38" s="937"/>
      <c r="CO38" s="937"/>
      <c r="CP38" s="937"/>
      <c r="CQ38" s="947"/>
      <c r="CR38" s="936"/>
      <c r="CS38" s="937"/>
      <c r="CT38" s="937"/>
      <c r="CU38" s="937"/>
      <c r="CV38" s="947"/>
      <c r="CW38" s="936"/>
      <c r="CX38" s="937"/>
      <c r="CY38" s="937"/>
      <c r="CZ38" s="937"/>
      <c r="DA38" s="947"/>
      <c r="DB38" s="936"/>
      <c r="DC38" s="937"/>
      <c r="DD38" s="937"/>
      <c r="DE38" s="937"/>
      <c r="DF38" s="947"/>
      <c r="DG38" s="936"/>
      <c r="DH38" s="937"/>
      <c r="DI38" s="937"/>
      <c r="DJ38" s="937"/>
      <c r="DK38" s="947"/>
      <c r="DL38" s="936"/>
      <c r="DM38" s="937"/>
      <c r="DN38" s="937"/>
      <c r="DO38" s="937"/>
      <c r="DP38" s="947"/>
      <c r="DQ38" s="936"/>
      <c r="DR38" s="937"/>
      <c r="DS38" s="937"/>
      <c r="DT38" s="937"/>
      <c r="DU38" s="947"/>
      <c r="DV38" s="929"/>
      <c r="DW38" s="930"/>
      <c r="DX38" s="930"/>
      <c r="DY38" s="930"/>
      <c r="DZ38" s="948"/>
      <c r="EA38" s="55"/>
    </row>
    <row r="39" spans="1:131" s="52" customFormat="1" ht="26.25" customHeight="1" x14ac:dyDescent="0.2">
      <c r="A39" s="62">
        <v>12</v>
      </c>
      <c r="B39" s="929"/>
      <c r="C39" s="930"/>
      <c r="D39" s="930"/>
      <c r="E39" s="930"/>
      <c r="F39" s="930"/>
      <c r="G39" s="930"/>
      <c r="H39" s="930"/>
      <c r="I39" s="930"/>
      <c r="J39" s="930"/>
      <c r="K39" s="930"/>
      <c r="L39" s="930"/>
      <c r="M39" s="930"/>
      <c r="N39" s="930"/>
      <c r="O39" s="930"/>
      <c r="P39" s="931"/>
      <c r="Q39" s="932"/>
      <c r="R39" s="933"/>
      <c r="S39" s="933"/>
      <c r="T39" s="933"/>
      <c r="U39" s="933"/>
      <c r="V39" s="933"/>
      <c r="W39" s="933"/>
      <c r="X39" s="933"/>
      <c r="Y39" s="933"/>
      <c r="Z39" s="933"/>
      <c r="AA39" s="933"/>
      <c r="AB39" s="933"/>
      <c r="AC39" s="933"/>
      <c r="AD39" s="933"/>
      <c r="AE39" s="939"/>
      <c r="AF39" s="959"/>
      <c r="AG39" s="937"/>
      <c r="AH39" s="937"/>
      <c r="AI39" s="937"/>
      <c r="AJ39" s="960"/>
      <c r="AK39" s="938"/>
      <c r="AL39" s="933"/>
      <c r="AM39" s="933"/>
      <c r="AN39" s="933"/>
      <c r="AO39" s="933"/>
      <c r="AP39" s="933"/>
      <c r="AQ39" s="933"/>
      <c r="AR39" s="933"/>
      <c r="AS39" s="933"/>
      <c r="AT39" s="933"/>
      <c r="AU39" s="933"/>
      <c r="AV39" s="933"/>
      <c r="AW39" s="933"/>
      <c r="AX39" s="933"/>
      <c r="AY39" s="933"/>
      <c r="AZ39" s="966"/>
      <c r="BA39" s="966"/>
      <c r="BB39" s="966"/>
      <c r="BC39" s="966"/>
      <c r="BD39" s="966"/>
      <c r="BE39" s="934"/>
      <c r="BF39" s="934"/>
      <c r="BG39" s="934"/>
      <c r="BH39" s="934"/>
      <c r="BI39" s="935"/>
      <c r="BJ39" s="64"/>
      <c r="BK39" s="64"/>
      <c r="BL39" s="64"/>
      <c r="BM39" s="64"/>
      <c r="BN39" s="64"/>
      <c r="BO39" s="63"/>
      <c r="BP39" s="63"/>
      <c r="BQ39" s="60">
        <v>33</v>
      </c>
      <c r="BR39" s="88"/>
      <c r="BS39" s="929"/>
      <c r="BT39" s="930"/>
      <c r="BU39" s="930"/>
      <c r="BV39" s="930"/>
      <c r="BW39" s="930"/>
      <c r="BX39" s="930"/>
      <c r="BY39" s="930"/>
      <c r="BZ39" s="930"/>
      <c r="CA39" s="930"/>
      <c r="CB39" s="930"/>
      <c r="CC39" s="930"/>
      <c r="CD39" s="930"/>
      <c r="CE39" s="930"/>
      <c r="CF39" s="930"/>
      <c r="CG39" s="931"/>
      <c r="CH39" s="936"/>
      <c r="CI39" s="937"/>
      <c r="CJ39" s="937"/>
      <c r="CK39" s="937"/>
      <c r="CL39" s="947"/>
      <c r="CM39" s="936"/>
      <c r="CN39" s="937"/>
      <c r="CO39" s="937"/>
      <c r="CP39" s="937"/>
      <c r="CQ39" s="947"/>
      <c r="CR39" s="936"/>
      <c r="CS39" s="937"/>
      <c r="CT39" s="937"/>
      <c r="CU39" s="937"/>
      <c r="CV39" s="947"/>
      <c r="CW39" s="936"/>
      <c r="CX39" s="937"/>
      <c r="CY39" s="937"/>
      <c r="CZ39" s="937"/>
      <c r="DA39" s="947"/>
      <c r="DB39" s="936"/>
      <c r="DC39" s="937"/>
      <c r="DD39" s="937"/>
      <c r="DE39" s="937"/>
      <c r="DF39" s="947"/>
      <c r="DG39" s="936"/>
      <c r="DH39" s="937"/>
      <c r="DI39" s="937"/>
      <c r="DJ39" s="937"/>
      <c r="DK39" s="947"/>
      <c r="DL39" s="936"/>
      <c r="DM39" s="937"/>
      <c r="DN39" s="937"/>
      <c r="DO39" s="937"/>
      <c r="DP39" s="947"/>
      <c r="DQ39" s="936"/>
      <c r="DR39" s="937"/>
      <c r="DS39" s="937"/>
      <c r="DT39" s="937"/>
      <c r="DU39" s="947"/>
      <c r="DV39" s="929"/>
      <c r="DW39" s="930"/>
      <c r="DX39" s="930"/>
      <c r="DY39" s="930"/>
      <c r="DZ39" s="948"/>
      <c r="EA39" s="55"/>
    </row>
    <row r="40" spans="1:131" s="52" customFormat="1" ht="26.25" customHeight="1" x14ac:dyDescent="0.2">
      <c r="A40" s="60">
        <v>13</v>
      </c>
      <c r="B40" s="929"/>
      <c r="C40" s="930"/>
      <c r="D40" s="930"/>
      <c r="E40" s="930"/>
      <c r="F40" s="930"/>
      <c r="G40" s="930"/>
      <c r="H40" s="930"/>
      <c r="I40" s="930"/>
      <c r="J40" s="930"/>
      <c r="K40" s="930"/>
      <c r="L40" s="930"/>
      <c r="M40" s="930"/>
      <c r="N40" s="930"/>
      <c r="O40" s="930"/>
      <c r="P40" s="931"/>
      <c r="Q40" s="932"/>
      <c r="R40" s="933"/>
      <c r="S40" s="933"/>
      <c r="T40" s="933"/>
      <c r="U40" s="933"/>
      <c r="V40" s="933"/>
      <c r="W40" s="933"/>
      <c r="X40" s="933"/>
      <c r="Y40" s="933"/>
      <c r="Z40" s="933"/>
      <c r="AA40" s="933"/>
      <c r="AB40" s="933"/>
      <c r="AC40" s="933"/>
      <c r="AD40" s="933"/>
      <c r="AE40" s="939"/>
      <c r="AF40" s="959"/>
      <c r="AG40" s="937"/>
      <c r="AH40" s="937"/>
      <c r="AI40" s="937"/>
      <c r="AJ40" s="960"/>
      <c r="AK40" s="938"/>
      <c r="AL40" s="933"/>
      <c r="AM40" s="933"/>
      <c r="AN40" s="933"/>
      <c r="AO40" s="933"/>
      <c r="AP40" s="933"/>
      <c r="AQ40" s="933"/>
      <c r="AR40" s="933"/>
      <c r="AS40" s="933"/>
      <c r="AT40" s="933"/>
      <c r="AU40" s="933"/>
      <c r="AV40" s="933"/>
      <c r="AW40" s="933"/>
      <c r="AX40" s="933"/>
      <c r="AY40" s="933"/>
      <c r="AZ40" s="966"/>
      <c r="BA40" s="966"/>
      <c r="BB40" s="966"/>
      <c r="BC40" s="966"/>
      <c r="BD40" s="966"/>
      <c r="BE40" s="934"/>
      <c r="BF40" s="934"/>
      <c r="BG40" s="934"/>
      <c r="BH40" s="934"/>
      <c r="BI40" s="935"/>
      <c r="BJ40" s="64"/>
      <c r="BK40" s="64"/>
      <c r="BL40" s="64"/>
      <c r="BM40" s="64"/>
      <c r="BN40" s="64"/>
      <c r="BO40" s="63"/>
      <c r="BP40" s="63"/>
      <c r="BQ40" s="60">
        <v>34</v>
      </c>
      <c r="BR40" s="88"/>
      <c r="BS40" s="929"/>
      <c r="BT40" s="930"/>
      <c r="BU40" s="930"/>
      <c r="BV40" s="930"/>
      <c r="BW40" s="930"/>
      <c r="BX40" s="930"/>
      <c r="BY40" s="930"/>
      <c r="BZ40" s="930"/>
      <c r="CA40" s="930"/>
      <c r="CB40" s="930"/>
      <c r="CC40" s="930"/>
      <c r="CD40" s="930"/>
      <c r="CE40" s="930"/>
      <c r="CF40" s="930"/>
      <c r="CG40" s="931"/>
      <c r="CH40" s="936"/>
      <c r="CI40" s="937"/>
      <c r="CJ40" s="937"/>
      <c r="CK40" s="937"/>
      <c r="CL40" s="947"/>
      <c r="CM40" s="936"/>
      <c r="CN40" s="937"/>
      <c r="CO40" s="937"/>
      <c r="CP40" s="937"/>
      <c r="CQ40" s="947"/>
      <c r="CR40" s="936"/>
      <c r="CS40" s="937"/>
      <c r="CT40" s="937"/>
      <c r="CU40" s="937"/>
      <c r="CV40" s="947"/>
      <c r="CW40" s="936"/>
      <c r="CX40" s="937"/>
      <c r="CY40" s="937"/>
      <c r="CZ40" s="937"/>
      <c r="DA40" s="947"/>
      <c r="DB40" s="936"/>
      <c r="DC40" s="937"/>
      <c r="DD40" s="937"/>
      <c r="DE40" s="937"/>
      <c r="DF40" s="947"/>
      <c r="DG40" s="936"/>
      <c r="DH40" s="937"/>
      <c r="DI40" s="937"/>
      <c r="DJ40" s="937"/>
      <c r="DK40" s="947"/>
      <c r="DL40" s="936"/>
      <c r="DM40" s="937"/>
      <c r="DN40" s="937"/>
      <c r="DO40" s="937"/>
      <c r="DP40" s="947"/>
      <c r="DQ40" s="936"/>
      <c r="DR40" s="937"/>
      <c r="DS40" s="937"/>
      <c r="DT40" s="937"/>
      <c r="DU40" s="947"/>
      <c r="DV40" s="929"/>
      <c r="DW40" s="930"/>
      <c r="DX40" s="930"/>
      <c r="DY40" s="930"/>
      <c r="DZ40" s="948"/>
      <c r="EA40" s="55"/>
    </row>
    <row r="41" spans="1:131" s="52" customFormat="1" ht="26.25" customHeight="1" x14ac:dyDescent="0.2">
      <c r="A41" s="60">
        <v>14</v>
      </c>
      <c r="B41" s="929"/>
      <c r="C41" s="930"/>
      <c r="D41" s="930"/>
      <c r="E41" s="930"/>
      <c r="F41" s="930"/>
      <c r="G41" s="930"/>
      <c r="H41" s="930"/>
      <c r="I41" s="930"/>
      <c r="J41" s="930"/>
      <c r="K41" s="930"/>
      <c r="L41" s="930"/>
      <c r="M41" s="930"/>
      <c r="N41" s="930"/>
      <c r="O41" s="930"/>
      <c r="P41" s="931"/>
      <c r="Q41" s="932"/>
      <c r="R41" s="933"/>
      <c r="S41" s="933"/>
      <c r="T41" s="933"/>
      <c r="U41" s="933"/>
      <c r="V41" s="933"/>
      <c r="W41" s="933"/>
      <c r="X41" s="933"/>
      <c r="Y41" s="933"/>
      <c r="Z41" s="933"/>
      <c r="AA41" s="933"/>
      <c r="AB41" s="933"/>
      <c r="AC41" s="933"/>
      <c r="AD41" s="933"/>
      <c r="AE41" s="939"/>
      <c r="AF41" s="959"/>
      <c r="AG41" s="937"/>
      <c r="AH41" s="937"/>
      <c r="AI41" s="937"/>
      <c r="AJ41" s="960"/>
      <c r="AK41" s="938"/>
      <c r="AL41" s="933"/>
      <c r="AM41" s="933"/>
      <c r="AN41" s="933"/>
      <c r="AO41" s="933"/>
      <c r="AP41" s="933"/>
      <c r="AQ41" s="933"/>
      <c r="AR41" s="933"/>
      <c r="AS41" s="933"/>
      <c r="AT41" s="933"/>
      <c r="AU41" s="933"/>
      <c r="AV41" s="933"/>
      <c r="AW41" s="933"/>
      <c r="AX41" s="933"/>
      <c r="AY41" s="933"/>
      <c r="AZ41" s="966"/>
      <c r="BA41" s="966"/>
      <c r="BB41" s="966"/>
      <c r="BC41" s="966"/>
      <c r="BD41" s="966"/>
      <c r="BE41" s="934"/>
      <c r="BF41" s="934"/>
      <c r="BG41" s="934"/>
      <c r="BH41" s="934"/>
      <c r="BI41" s="935"/>
      <c r="BJ41" s="64"/>
      <c r="BK41" s="64"/>
      <c r="BL41" s="64"/>
      <c r="BM41" s="64"/>
      <c r="BN41" s="64"/>
      <c r="BO41" s="63"/>
      <c r="BP41" s="63"/>
      <c r="BQ41" s="60">
        <v>35</v>
      </c>
      <c r="BR41" s="88"/>
      <c r="BS41" s="929"/>
      <c r="BT41" s="930"/>
      <c r="BU41" s="930"/>
      <c r="BV41" s="930"/>
      <c r="BW41" s="930"/>
      <c r="BX41" s="930"/>
      <c r="BY41" s="930"/>
      <c r="BZ41" s="930"/>
      <c r="CA41" s="930"/>
      <c r="CB41" s="930"/>
      <c r="CC41" s="930"/>
      <c r="CD41" s="930"/>
      <c r="CE41" s="930"/>
      <c r="CF41" s="930"/>
      <c r="CG41" s="931"/>
      <c r="CH41" s="936"/>
      <c r="CI41" s="937"/>
      <c r="CJ41" s="937"/>
      <c r="CK41" s="937"/>
      <c r="CL41" s="947"/>
      <c r="CM41" s="936"/>
      <c r="CN41" s="937"/>
      <c r="CO41" s="937"/>
      <c r="CP41" s="937"/>
      <c r="CQ41" s="947"/>
      <c r="CR41" s="936"/>
      <c r="CS41" s="937"/>
      <c r="CT41" s="937"/>
      <c r="CU41" s="937"/>
      <c r="CV41" s="947"/>
      <c r="CW41" s="936"/>
      <c r="CX41" s="937"/>
      <c r="CY41" s="937"/>
      <c r="CZ41" s="937"/>
      <c r="DA41" s="947"/>
      <c r="DB41" s="936"/>
      <c r="DC41" s="937"/>
      <c r="DD41" s="937"/>
      <c r="DE41" s="937"/>
      <c r="DF41" s="947"/>
      <c r="DG41" s="936"/>
      <c r="DH41" s="937"/>
      <c r="DI41" s="937"/>
      <c r="DJ41" s="937"/>
      <c r="DK41" s="947"/>
      <c r="DL41" s="936"/>
      <c r="DM41" s="937"/>
      <c r="DN41" s="937"/>
      <c r="DO41" s="937"/>
      <c r="DP41" s="947"/>
      <c r="DQ41" s="936"/>
      <c r="DR41" s="937"/>
      <c r="DS41" s="937"/>
      <c r="DT41" s="937"/>
      <c r="DU41" s="947"/>
      <c r="DV41" s="929"/>
      <c r="DW41" s="930"/>
      <c r="DX41" s="930"/>
      <c r="DY41" s="930"/>
      <c r="DZ41" s="948"/>
      <c r="EA41" s="55"/>
    </row>
    <row r="42" spans="1:131" s="52" customFormat="1" ht="26.25" customHeight="1" x14ac:dyDescent="0.2">
      <c r="A42" s="60">
        <v>15</v>
      </c>
      <c r="B42" s="929"/>
      <c r="C42" s="930"/>
      <c r="D42" s="930"/>
      <c r="E42" s="930"/>
      <c r="F42" s="930"/>
      <c r="G42" s="930"/>
      <c r="H42" s="930"/>
      <c r="I42" s="930"/>
      <c r="J42" s="930"/>
      <c r="K42" s="930"/>
      <c r="L42" s="930"/>
      <c r="M42" s="930"/>
      <c r="N42" s="930"/>
      <c r="O42" s="930"/>
      <c r="P42" s="931"/>
      <c r="Q42" s="932"/>
      <c r="R42" s="933"/>
      <c r="S42" s="933"/>
      <c r="T42" s="933"/>
      <c r="U42" s="933"/>
      <c r="V42" s="933"/>
      <c r="W42" s="933"/>
      <c r="X42" s="933"/>
      <c r="Y42" s="933"/>
      <c r="Z42" s="933"/>
      <c r="AA42" s="933"/>
      <c r="AB42" s="933"/>
      <c r="AC42" s="933"/>
      <c r="AD42" s="933"/>
      <c r="AE42" s="939"/>
      <c r="AF42" s="959"/>
      <c r="AG42" s="937"/>
      <c r="AH42" s="937"/>
      <c r="AI42" s="937"/>
      <c r="AJ42" s="960"/>
      <c r="AK42" s="938"/>
      <c r="AL42" s="933"/>
      <c r="AM42" s="933"/>
      <c r="AN42" s="933"/>
      <c r="AO42" s="933"/>
      <c r="AP42" s="933"/>
      <c r="AQ42" s="933"/>
      <c r="AR42" s="933"/>
      <c r="AS42" s="933"/>
      <c r="AT42" s="933"/>
      <c r="AU42" s="933"/>
      <c r="AV42" s="933"/>
      <c r="AW42" s="933"/>
      <c r="AX42" s="933"/>
      <c r="AY42" s="933"/>
      <c r="AZ42" s="966"/>
      <c r="BA42" s="966"/>
      <c r="BB42" s="966"/>
      <c r="BC42" s="966"/>
      <c r="BD42" s="966"/>
      <c r="BE42" s="934"/>
      <c r="BF42" s="934"/>
      <c r="BG42" s="934"/>
      <c r="BH42" s="934"/>
      <c r="BI42" s="935"/>
      <c r="BJ42" s="64"/>
      <c r="BK42" s="64"/>
      <c r="BL42" s="64"/>
      <c r="BM42" s="64"/>
      <c r="BN42" s="64"/>
      <c r="BO42" s="63"/>
      <c r="BP42" s="63"/>
      <c r="BQ42" s="60">
        <v>36</v>
      </c>
      <c r="BR42" s="88"/>
      <c r="BS42" s="929"/>
      <c r="BT42" s="930"/>
      <c r="BU42" s="930"/>
      <c r="BV42" s="930"/>
      <c r="BW42" s="930"/>
      <c r="BX42" s="930"/>
      <c r="BY42" s="930"/>
      <c r="BZ42" s="930"/>
      <c r="CA42" s="930"/>
      <c r="CB42" s="930"/>
      <c r="CC42" s="930"/>
      <c r="CD42" s="930"/>
      <c r="CE42" s="930"/>
      <c r="CF42" s="930"/>
      <c r="CG42" s="931"/>
      <c r="CH42" s="936"/>
      <c r="CI42" s="937"/>
      <c r="CJ42" s="937"/>
      <c r="CK42" s="937"/>
      <c r="CL42" s="947"/>
      <c r="CM42" s="936"/>
      <c r="CN42" s="937"/>
      <c r="CO42" s="937"/>
      <c r="CP42" s="937"/>
      <c r="CQ42" s="947"/>
      <c r="CR42" s="936"/>
      <c r="CS42" s="937"/>
      <c r="CT42" s="937"/>
      <c r="CU42" s="937"/>
      <c r="CV42" s="947"/>
      <c r="CW42" s="936"/>
      <c r="CX42" s="937"/>
      <c r="CY42" s="937"/>
      <c r="CZ42" s="937"/>
      <c r="DA42" s="947"/>
      <c r="DB42" s="936"/>
      <c r="DC42" s="937"/>
      <c r="DD42" s="937"/>
      <c r="DE42" s="937"/>
      <c r="DF42" s="947"/>
      <c r="DG42" s="936"/>
      <c r="DH42" s="937"/>
      <c r="DI42" s="937"/>
      <c r="DJ42" s="937"/>
      <c r="DK42" s="947"/>
      <c r="DL42" s="936"/>
      <c r="DM42" s="937"/>
      <c r="DN42" s="937"/>
      <c r="DO42" s="937"/>
      <c r="DP42" s="947"/>
      <c r="DQ42" s="936"/>
      <c r="DR42" s="937"/>
      <c r="DS42" s="937"/>
      <c r="DT42" s="937"/>
      <c r="DU42" s="947"/>
      <c r="DV42" s="929"/>
      <c r="DW42" s="930"/>
      <c r="DX42" s="930"/>
      <c r="DY42" s="930"/>
      <c r="DZ42" s="948"/>
      <c r="EA42" s="55"/>
    </row>
    <row r="43" spans="1:131" s="52" customFormat="1" ht="26.25" customHeight="1" x14ac:dyDescent="0.2">
      <c r="A43" s="60">
        <v>16</v>
      </c>
      <c r="B43" s="929"/>
      <c r="C43" s="930"/>
      <c r="D43" s="930"/>
      <c r="E43" s="930"/>
      <c r="F43" s="930"/>
      <c r="G43" s="930"/>
      <c r="H43" s="930"/>
      <c r="I43" s="930"/>
      <c r="J43" s="930"/>
      <c r="K43" s="930"/>
      <c r="L43" s="930"/>
      <c r="M43" s="930"/>
      <c r="N43" s="930"/>
      <c r="O43" s="930"/>
      <c r="P43" s="931"/>
      <c r="Q43" s="932"/>
      <c r="R43" s="933"/>
      <c r="S43" s="933"/>
      <c r="T43" s="933"/>
      <c r="U43" s="933"/>
      <c r="V43" s="933"/>
      <c r="W43" s="933"/>
      <c r="X43" s="933"/>
      <c r="Y43" s="933"/>
      <c r="Z43" s="933"/>
      <c r="AA43" s="933"/>
      <c r="AB43" s="933"/>
      <c r="AC43" s="933"/>
      <c r="AD43" s="933"/>
      <c r="AE43" s="939"/>
      <c r="AF43" s="959"/>
      <c r="AG43" s="937"/>
      <c r="AH43" s="937"/>
      <c r="AI43" s="937"/>
      <c r="AJ43" s="960"/>
      <c r="AK43" s="938"/>
      <c r="AL43" s="933"/>
      <c r="AM43" s="933"/>
      <c r="AN43" s="933"/>
      <c r="AO43" s="933"/>
      <c r="AP43" s="933"/>
      <c r="AQ43" s="933"/>
      <c r="AR43" s="933"/>
      <c r="AS43" s="933"/>
      <c r="AT43" s="933"/>
      <c r="AU43" s="933"/>
      <c r="AV43" s="933"/>
      <c r="AW43" s="933"/>
      <c r="AX43" s="933"/>
      <c r="AY43" s="933"/>
      <c r="AZ43" s="966"/>
      <c r="BA43" s="966"/>
      <c r="BB43" s="966"/>
      <c r="BC43" s="966"/>
      <c r="BD43" s="966"/>
      <c r="BE43" s="934"/>
      <c r="BF43" s="934"/>
      <c r="BG43" s="934"/>
      <c r="BH43" s="934"/>
      <c r="BI43" s="935"/>
      <c r="BJ43" s="64"/>
      <c r="BK43" s="64"/>
      <c r="BL43" s="64"/>
      <c r="BM43" s="64"/>
      <c r="BN43" s="64"/>
      <c r="BO43" s="63"/>
      <c r="BP43" s="63"/>
      <c r="BQ43" s="60">
        <v>37</v>
      </c>
      <c r="BR43" s="88"/>
      <c r="BS43" s="929"/>
      <c r="BT43" s="930"/>
      <c r="BU43" s="930"/>
      <c r="BV43" s="930"/>
      <c r="BW43" s="930"/>
      <c r="BX43" s="930"/>
      <c r="BY43" s="930"/>
      <c r="BZ43" s="930"/>
      <c r="CA43" s="930"/>
      <c r="CB43" s="930"/>
      <c r="CC43" s="930"/>
      <c r="CD43" s="930"/>
      <c r="CE43" s="930"/>
      <c r="CF43" s="930"/>
      <c r="CG43" s="931"/>
      <c r="CH43" s="936"/>
      <c r="CI43" s="937"/>
      <c r="CJ43" s="937"/>
      <c r="CK43" s="937"/>
      <c r="CL43" s="947"/>
      <c r="CM43" s="936"/>
      <c r="CN43" s="937"/>
      <c r="CO43" s="937"/>
      <c r="CP43" s="937"/>
      <c r="CQ43" s="947"/>
      <c r="CR43" s="936"/>
      <c r="CS43" s="937"/>
      <c r="CT43" s="937"/>
      <c r="CU43" s="937"/>
      <c r="CV43" s="947"/>
      <c r="CW43" s="936"/>
      <c r="CX43" s="937"/>
      <c r="CY43" s="937"/>
      <c r="CZ43" s="937"/>
      <c r="DA43" s="947"/>
      <c r="DB43" s="936"/>
      <c r="DC43" s="937"/>
      <c r="DD43" s="937"/>
      <c r="DE43" s="937"/>
      <c r="DF43" s="947"/>
      <c r="DG43" s="936"/>
      <c r="DH43" s="937"/>
      <c r="DI43" s="937"/>
      <c r="DJ43" s="937"/>
      <c r="DK43" s="947"/>
      <c r="DL43" s="936"/>
      <c r="DM43" s="937"/>
      <c r="DN43" s="937"/>
      <c r="DO43" s="937"/>
      <c r="DP43" s="947"/>
      <c r="DQ43" s="936"/>
      <c r="DR43" s="937"/>
      <c r="DS43" s="937"/>
      <c r="DT43" s="937"/>
      <c r="DU43" s="947"/>
      <c r="DV43" s="929"/>
      <c r="DW43" s="930"/>
      <c r="DX43" s="930"/>
      <c r="DY43" s="930"/>
      <c r="DZ43" s="948"/>
      <c r="EA43" s="55"/>
    </row>
    <row r="44" spans="1:131" s="52" customFormat="1" ht="26.25" customHeight="1" x14ac:dyDescent="0.2">
      <c r="A44" s="60">
        <v>17</v>
      </c>
      <c r="B44" s="929"/>
      <c r="C44" s="930"/>
      <c r="D44" s="930"/>
      <c r="E44" s="930"/>
      <c r="F44" s="930"/>
      <c r="G44" s="930"/>
      <c r="H44" s="930"/>
      <c r="I44" s="930"/>
      <c r="J44" s="930"/>
      <c r="K44" s="930"/>
      <c r="L44" s="930"/>
      <c r="M44" s="930"/>
      <c r="N44" s="930"/>
      <c r="O44" s="930"/>
      <c r="P44" s="931"/>
      <c r="Q44" s="932"/>
      <c r="R44" s="933"/>
      <c r="S44" s="933"/>
      <c r="T44" s="933"/>
      <c r="U44" s="933"/>
      <c r="V44" s="933"/>
      <c r="W44" s="933"/>
      <c r="X44" s="933"/>
      <c r="Y44" s="933"/>
      <c r="Z44" s="933"/>
      <c r="AA44" s="933"/>
      <c r="AB44" s="933"/>
      <c r="AC44" s="933"/>
      <c r="AD44" s="933"/>
      <c r="AE44" s="939"/>
      <c r="AF44" s="959"/>
      <c r="AG44" s="937"/>
      <c r="AH44" s="937"/>
      <c r="AI44" s="937"/>
      <c r="AJ44" s="960"/>
      <c r="AK44" s="938"/>
      <c r="AL44" s="933"/>
      <c r="AM44" s="933"/>
      <c r="AN44" s="933"/>
      <c r="AO44" s="933"/>
      <c r="AP44" s="933"/>
      <c r="AQ44" s="933"/>
      <c r="AR44" s="933"/>
      <c r="AS44" s="933"/>
      <c r="AT44" s="933"/>
      <c r="AU44" s="933"/>
      <c r="AV44" s="933"/>
      <c r="AW44" s="933"/>
      <c r="AX44" s="933"/>
      <c r="AY44" s="933"/>
      <c r="AZ44" s="966"/>
      <c r="BA44" s="966"/>
      <c r="BB44" s="966"/>
      <c r="BC44" s="966"/>
      <c r="BD44" s="966"/>
      <c r="BE44" s="934"/>
      <c r="BF44" s="934"/>
      <c r="BG44" s="934"/>
      <c r="BH44" s="934"/>
      <c r="BI44" s="935"/>
      <c r="BJ44" s="64"/>
      <c r="BK44" s="64"/>
      <c r="BL44" s="64"/>
      <c r="BM44" s="64"/>
      <c r="BN44" s="64"/>
      <c r="BO44" s="63"/>
      <c r="BP44" s="63"/>
      <c r="BQ44" s="60">
        <v>38</v>
      </c>
      <c r="BR44" s="88"/>
      <c r="BS44" s="929"/>
      <c r="BT44" s="930"/>
      <c r="BU44" s="930"/>
      <c r="BV44" s="930"/>
      <c r="BW44" s="930"/>
      <c r="BX44" s="930"/>
      <c r="BY44" s="930"/>
      <c r="BZ44" s="930"/>
      <c r="CA44" s="930"/>
      <c r="CB44" s="930"/>
      <c r="CC44" s="930"/>
      <c r="CD44" s="930"/>
      <c r="CE44" s="930"/>
      <c r="CF44" s="930"/>
      <c r="CG44" s="931"/>
      <c r="CH44" s="936"/>
      <c r="CI44" s="937"/>
      <c r="CJ44" s="937"/>
      <c r="CK44" s="937"/>
      <c r="CL44" s="947"/>
      <c r="CM44" s="936"/>
      <c r="CN44" s="937"/>
      <c r="CO44" s="937"/>
      <c r="CP44" s="937"/>
      <c r="CQ44" s="947"/>
      <c r="CR44" s="936"/>
      <c r="CS44" s="937"/>
      <c r="CT44" s="937"/>
      <c r="CU44" s="937"/>
      <c r="CV44" s="947"/>
      <c r="CW44" s="936"/>
      <c r="CX44" s="937"/>
      <c r="CY44" s="937"/>
      <c r="CZ44" s="937"/>
      <c r="DA44" s="947"/>
      <c r="DB44" s="936"/>
      <c r="DC44" s="937"/>
      <c r="DD44" s="937"/>
      <c r="DE44" s="937"/>
      <c r="DF44" s="947"/>
      <c r="DG44" s="936"/>
      <c r="DH44" s="937"/>
      <c r="DI44" s="937"/>
      <c r="DJ44" s="937"/>
      <c r="DK44" s="947"/>
      <c r="DL44" s="936"/>
      <c r="DM44" s="937"/>
      <c r="DN44" s="937"/>
      <c r="DO44" s="937"/>
      <c r="DP44" s="947"/>
      <c r="DQ44" s="936"/>
      <c r="DR44" s="937"/>
      <c r="DS44" s="937"/>
      <c r="DT44" s="937"/>
      <c r="DU44" s="947"/>
      <c r="DV44" s="929"/>
      <c r="DW44" s="930"/>
      <c r="DX44" s="930"/>
      <c r="DY44" s="930"/>
      <c r="DZ44" s="948"/>
      <c r="EA44" s="55"/>
    </row>
    <row r="45" spans="1:131" s="52" customFormat="1" ht="26.25" customHeight="1" x14ac:dyDescent="0.2">
      <c r="A45" s="60">
        <v>18</v>
      </c>
      <c r="B45" s="929"/>
      <c r="C45" s="930"/>
      <c r="D45" s="930"/>
      <c r="E45" s="930"/>
      <c r="F45" s="930"/>
      <c r="G45" s="930"/>
      <c r="H45" s="930"/>
      <c r="I45" s="930"/>
      <c r="J45" s="930"/>
      <c r="K45" s="930"/>
      <c r="L45" s="930"/>
      <c r="M45" s="930"/>
      <c r="N45" s="930"/>
      <c r="O45" s="930"/>
      <c r="P45" s="931"/>
      <c r="Q45" s="932"/>
      <c r="R45" s="933"/>
      <c r="S45" s="933"/>
      <c r="T45" s="933"/>
      <c r="U45" s="933"/>
      <c r="V45" s="933"/>
      <c r="W45" s="933"/>
      <c r="X45" s="933"/>
      <c r="Y45" s="933"/>
      <c r="Z45" s="933"/>
      <c r="AA45" s="933"/>
      <c r="AB45" s="933"/>
      <c r="AC45" s="933"/>
      <c r="AD45" s="933"/>
      <c r="AE45" s="939"/>
      <c r="AF45" s="959"/>
      <c r="AG45" s="937"/>
      <c r="AH45" s="937"/>
      <c r="AI45" s="937"/>
      <c r="AJ45" s="960"/>
      <c r="AK45" s="938"/>
      <c r="AL45" s="933"/>
      <c r="AM45" s="933"/>
      <c r="AN45" s="933"/>
      <c r="AO45" s="933"/>
      <c r="AP45" s="933"/>
      <c r="AQ45" s="933"/>
      <c r="AR45" s="933"/>
      <c r="AS45" s="933"/>
      <c r="AT45" s="933"/>
      <c r="AU45" s="933"/>
      <c r="AV45" s="933"/>
      <c r="AW45" s="933"/>
      <c r="AX45" s="933"/>
      <c r="AY45" s="933"/>
      <c r="AZ45" s="966"/>
      <c r="BA45" s="966"/>
      <c r="BB45" s="966"/>
      <c r="BC45" s="966"/>
      <c r="BD45" s="966"/>
      <c r="BE45" s="934"/>
      <c r="BF45" s="934"/>
      <c r="BG45" s="934"/>
      <c r="BH45" s="934"/>
      <c r="BI45" s="935"/>
      <c r="BJ45" s="64"/>
      <c r="BK45" s="64"/>
      <c r="BL45" s="64"/>
      <c r="BM45" s="64"/>
      <c r="BN45" s="64"/>
      <c r="BO45" s="63"/>
      <c r="BP45" s="63"/>
      <c r="BQ45" s="60">
        <v>39</v>
      </c>
      <c r="BR45" s="88"/>
      <c r="BS45" s="929"/>
      <c r="BT45" s="930"/>
      <c r="BU45" s="930"/>
      <c r="BV45" s="930"/>
      <c r="BW45" s="930"/>
      <c r="BX45" s="930"/>
      <c r="BY45" s="930"/>
      <c r="BZ45" s="930"/>
      <c r="CA45" s="930"/>
      <c r="CB45" s="930"/>
      <c r="CC45" s="930"/>
      <c r="CD45" s="930"/>
      <c r="CE45" s="930"/>
      <c r="CF45" s="930"/>
      <c r="CG45" s="931"/>
      <c r="CH45" s="936"/>
      <c r="CI45" s="937"/>
      <c r="CJ45" s="937"/>
      <c r="CK45" s="937"/>
      <c r="CL45" s="947"/>
      <c r="CM45" s="936"/>
      <c r="CN45" s="937"/>
      <c r="CO45" s="937"/>
      <c r="CP45" s="937"/>
      <c r="CQ45" s="947"/>
      <c r="CR45" s="936"/>
      <c r="CS45" s="937"/>
      <c r="CT45" s="937"/>
      <c r="CU45" s="937"/>
      <c r="CV45" s="947"/>
      <c r="CW45" s="936"/>
      <c r="CX45" s="937"/>
      <c r="CY45" s="937"/>
      <c r="CZ45" s="937"/>
      <c r="DA45" s="947"/>
      <c r="DB45" s="936"/>
      <c r="DC45" s="937"/>
      <c r="DD45" s="937"/>
      <c r="DE45" s="937"/>
      <c r="DF45" s="947"/>
      <c r="DG45" s="936"/>
      <c r="DH45" s="937"/>
      <c r="DI45" s="937"/>
      <c r="DJ45" s="937"/>
      <c r="DK45" s="947"/>
      <c r="DL45" s="936"/>
      <c r="DM45" s="937"/>
      <c r="DN45" s="937"/>
      <c r="DO45" s="937"/>
      <c r="DP45" s="947"/>
      <c r="DQ45" s="936"/>
      <c r="DR45" s="937"/>
      <c r="DS45" s="937"/>
      <c r="DT45" s="937"/>
      <c r="DU45" s="947"/>
      <c r="DV45" s="929"/>
      <c r="DW45" s="930"/>
      <c r="DX45" s="930"/>
      <c r="DY45" s="930"/>
      <c r="DZ45" s="948"/>
      <c r="EA45" s="55"/>
    </row>
    <row r="46" spans="1:131" s="52" customFormat="1" ht="26.25" customHeight="1" x14ac:dyDescent="0.2">
      <c r="A46" s="60">
        <v>19</v>
      </c>
      <c r="B46" s="929"/>
      <c r="C46" s="930"/>
      <c r="D46" s="930"/>
      <c r="E46" s="930"/>
      <c r="F46" s="930"/>
      <c r="G46" s="930"/>
      <c r="H46" s="930"/>
      <c r="I46" s="930"/>
      <c r="J46" s="930"/>
      <c r="K46" s="930"/>
      <c r="L46" s="930"/>
      <c r="M46" s="930"/>
      <c r="N46" s="930"/>
      <c r="O46" s="930"/>
      <c r="P46" s="931"/>
      <c r="Q46" s="932"/>
      <c r="R46" s="933"/>
      <c r="S46" s="933"/>
      <c r="T46" s="933"/>
      <c r="U46" s="933"/>
      <c r="V46" s="933"/>
      <c r="W46" s="933"/>
      <c r="X46" s="933"/>
      <c r="Y46" s="933"/>
      <c r="Z46" s="933"/>
      <c r="AA46" s="933"/>
      <c r="AB46" s="933"/>
      <c r="AC46" s="933"/>
      <c r="AD46" s="933"/>
      <c r="AE46" s="939"/>
      <c r="AF46" s="959"/>
      <c r="AG46" s="937"/>
      <c r="AH46" s="937"/>
      <c r="AI46" s="937"/>
      <c r="AJ46" s="960"/>
      <c r="AK46" s="938"/>
      <c r="AL46" s="933"/>
      <c r="AM46" s="933"/>
      <c r="AN46" s="933"/>
      <c r="AO46" s="933"/>
      <c r="AP46" s="933"/>
      <c r="AQ46" s="933"/>
      <c r="AR46" s="933"/>
      <c r="AS46" s="933"/>
      <c r="AT46" s="933"/>
      <c r="AU46" s="933"/>
      <c r="AV46" s="933"/>
      <c r="AW46" s="933"/>
      <c r="AX46" s="933"/>
      <c r="AY46" s="933"/>
      <c r="AZ46" s="966"/>
      <c r="BA46" s="966"/>
      <c r="BB46" s="966"/>
      <c r="BC46" s="966"/>
      <c r="BD46" s="966"/>
      <c r="BE46" s="934"/>
      <c r="BF46" s="934"/>
      <c r="BG46" s="934"/>
      <c r="BH46" s="934"/>
      <c r="BI46" s="935"/>
      <c r="BJ46" s="64"/>
      <c r="BK46" s="64"/>
      <c r="BL46" s="64"/>
      <c r="BM46" s="64"/>
      <c r="BN46" s="64"/>
      <c r="BO46" s="63"/>
      <c r="BP46" s="63"/>
      <c r="BQ46" s="60">
        <v>40</v>
      </c>
      <c r="BR46" s="88"/>
      <c r="BS46" s="929"/>
      <c r="BT46" s="930"/>
      <c r="BU46" s="930"/>
      <c r="BV46" s="930"/>
      <c r="BW46" s="930"/>
      <c r="BX46" s="930"/>
      <c r="BY46" s="930"/>
      <c r="BZ46" s="930"/>
      <c r="CA46" s="930"/>
      <c r="CB46" s="930"/>
      <c r="CC46" s="930"/>
      <c r="CD46" s="930"/>
      <c r="CE46" s="930"/>
      <c r="CF46" s="930"/>
      <c r="CG46" s="931"/>
      <c r="CH46" s="936"/>
      <c r="CI46" s="937"/>
      <c r="CJ46" s="937"/>
      <c r="CK46" s="937"/>
      <c r="CL46" s="947"/>
      <c r="CM46" s="936"/>
      <c r="CN46" s="937"/>
      <c r="CO46" s="937"/>
      <c r="CP46" s="937"/>
      <c r="CQ46" s="947"/>
      <c r="CR46" s="936"/>
      <c r="CS46" s="937"/>
      <c r="CT46" s="937"/>
      <c r="CU46" s="937"/>
      <c r="CV46" s="947"/>
      <c r="CW46" s="936"/>
      <c r="CX46" s="937"/>
      <c r="CY46" s="937"/>
      <c r="CZ46" s="937"/>
      <c r="DA46" s="947"/>
      <c r="DB46" s="936"/>
      <c r="DC46" s="937"/>
      <c r="DD46" s="937"/>
      <c r="DE46" s="937"/>
      <c r="DF46" s="947"/>
      <c r="DG46" s="936"/>
      <c r="DH46" s="937"/>
      <c r="DI46" s="937"/>
      <c r="DJ46" s="937"/>
      <c r="DK46" s="947"/>
      <c r="DL46" s="936"/>
      <c r="DM46" s="937"/>
      <c r="DN46" s="937"/>
      <c r="DO46" s="937"/>
      <c r="DP46" s="947"/>
      <c r="DQ46" s="936"/>
      <c r="DR46" s="937"/>
      <c r="DS46" s="937"/>
      <c r="DT46" s="937"/>
      <c r="DU46" s="947"/>
      <c r="DV46" s="929"/>
      <c r="DW46" s="930"/>
      <c r="DX46" s="930"/>
      <c r="DY46" s="930"/>
      <c r="DZ46" s="948"/>
      <c r="EA46" s="55"/>
    </row>
    <row r="47" spans="1:131" s="52" customFormat="1" ht="26.25" customHeight="1" x14ac:dyDescent="0.2">
      <c r="A47" s="60">
        <v>20</v>
      </c>
      <c r="B47" s="929"/>
      <c r="C47" s="930"/>
      <c r="D47" s="930"/>
      <c r="E47" s="930"/>
      <c r="F47" s="930"/>
      <c r="G47" s="930"/>
      <c r="H47" s="930"/>
      <c r="I47" s="930"/>
      <c r="J47" s="930"/>
      <c r="K47" s="930"/>
      <c r="L47" s="930"/>
      <c r="M47" s="930"/>
      <c r="N47" s="930"/>
      <c r="O47" s="930"/>
      <c r="P47" s="931"/>
      <c r="Q47" s="932"/>
      <c r="R47" s="933"/>
      <c r="S47" s="933"/>
      <c r="T47" s="933"/>
      <c r="U47" s="933"/>
      <c r="V47" s="933"/>
      <c r="W47" s="933"/>
      <c r="X47" s="933"/>
      <c r="Y47" s="933"/>
      <c r="Z47" s="933"/>
      <c r="AA47" s="933"/>
      <c r="AB47" s="933"/>
      <c r="AC47" s="933"/>
      <c r="AD47" s="933"/>
      <c r="AE47" s="939"/>
      <c r="AF47" s="959"/>
      <c r="AG47" s="937"/>
      <c r="AH47" s="937"/>
      <c r="AI47" s="937"/>
      <c r="AJ47" s="960"/>
      <c r="AK47" s="938"/>
      <c r="AL47" s="933"/>
      <c r="AM47" s="933"/>
      <c r="AN47" s="933"/>
      <c r="AO47" s="933"/>
      <c r="AP47" s="933"/>
      <c r="AQ47" s="933"/>
      <c r="AR47" s="933"/>
      <c r="AS47" s="933"/>
      <c r="AT47" s="933"/>
      <c r="AU47" s="933"/>
      <c r="AV47" s="933"/>
      <c r="AW47" s="933"/>
      <c r="AX47" s="933"/>
      <c r="AY47" s="933"/>
      <c r="AZ47" s="966"/>
      <c r="BA47" s="966"/>
      <c r="BB47" s="966"/>
      <c r="BC47" s="966"/>
      <c r="BD47" s="966"/>
      <c r="BE47" s="934"/>
      <c r="BF47" s="934"/>
      <c r="BG47" s="934"/>
      <c r="BH47" s="934"/>
      <c r="BI47" s="935"/>
      <c r="BJ47" s="64"/>
      <c r="BK47" s="64"/>
      <c r="BL47" s="64"/>
      <c r="BM47" s="64"/>
      <c r="BN47" s="64"/>
      <c r="BO47" s="63"/>
      <c r="BP47" s="63"/>
      <c r="BQ47" s="60">
        <v>41</v>
      </c>
      <c r="BR47" s="88"/>
      <c r="BS47" s="929"/>
      <c r="BT47" s="930"/>
      <c r="BU47" s="930"/>
      <c r="BV47" s="930"/>
      <c r="BW47" s="930"/>
      <c r="BX47" s="930"/>
      <c r="BY47" s="930"/>
      <c r="BZ47" s="930"/>
      <c r="CA47" s="930"/>
      <c r="CB47" s="930"/>
      <c r="CC47" s="930"/>
      <c r="CD47" s="930"/>
      <c r="CE47" s="930"/>
      <c r="CF47" s="930"/>
      <c r="CG47" s="931"/>
      <c r="CH47" s="936"/>
      <c r="CI47" s="937"/>
      <c r="CJ47" s="937"/>
      <c r="CK47" s="937"/>
      <c r="CL47" s="947"/>
      <c r="CM47" s="936"/>
      <c r="CN47" s="937"/>
      <c r="CO47" s="937"/>
      <c r="CP47" s="937"/>
      <c r="CQ47" s="947"/>
      <c r="CR47" s="936"/>
      <c r="CS47" s="937"/>
      <c r="CT47" s="937"/>
      <c r="CU47" s="937"/>
      <c r="CV47" s="947"/>
      <c r="CW47" s="936"/>
      <c r="CX47" s="937"/>
      <c r="CY47" s="937"/>
      <c r="CZ47" s="937"/>
      <c r="DA47" s="947"/>
      <c r="DB47" s="936"/>
      <c r="DC47" s="937"/>
      <c r="DD47" s="937"/>
      <c r="DE47" s="937"/>
      <c r="DF47" s="947"/>
      <c r="DG47" s="936"/>
      <c r="DH47" s="937"/>
      <c r="DI47" s="937"/>
      <c r="DJ47" s="937"/>
      <c r="DK47" s="947"/>
      <c r="DL47" s="936"/>
      <c r="DM47" s="937"/>
      <c r="DN47" s="937"/>
      <c r="DO47" s="937"/>
      <c r="DP47" s="947"/>
      <c r="DQ47" s="936"/>
      <c r="DR47" s="937"/>
      <c r="DS47" s="937"/>
      <c r="DT47" s="937"/>
      <c r="DU47" s="947"/>
      <c r="DV47" s="929"/>
      <c r="DW47" s="930"/>
      <c r="DX47" s="930"/>
      <c r="DY47" s="930"/>
      <c r="DZ47" s="948"/>
      <c r="EA47" s="55"/>
    </row>
    <row r="48" spans="1:131" s="52" customFormat="1" ht="26.25" customHeight="1" x14ac:dyDescent="0.2">
      <c r="A48" s="60">
        <v>21</v>
      </c>
      <c r="B48" s="929"/>
      <c r="C48" s="930"/>
      <c r="D48" s="930"/>
      <c r="E48" s="930"/>
      <c r="F48" s="930"/>
      <c r="G48" s="930"/>
      <c r="H48" s="930"/>
      <c r="I48" s="930"/>
      <c r="J48" s="930"/>
      <c r="K48" s="930"/>
      <c r="L48" s="930"/>
      <c r="M48" s="930"/>
      <c r="N48" s="930"/>
      <c r="O48" s="930"/>
      <c r="P48" s="931"/>
      <c r="Q48" s="932"/>
      <c r="R48" s="933"/>
      <c r="S48" s="933"/>
      <c r="T48" s="933"/>
      <c r="U48" s="933"/>
      <c r="V48" s="933"/>
      <c r="W48" s="933"/>
      <c r="X48" s="933"/>
      <c r="Y48" s="933"/>
      <c r="Z48" s="933"/>
      <c r="AA48" s="933"/>
      <c r="AB48" s="933"/>
      <c r="AC48" s="933"/>
      <c r="AD48" s="933"/>
      <c r="AE48" s="939"/>
      <c r="AF48" s="959"/>
      <c r="AG48" s="937"/>
      <c r="AH48" s="937"/>
      <c r="AI48" s="937"/>
      <c r="AJ48" s="960"/>
      <c r="AK48" s="938"/>
      <c r="AL48" s="933"/>
      <c r="AM48" s="933"/>
      <c r="AN48" s="933"/>
      <c r="AO48" s="933"/>
      <c r="AP48" s="933"/>
      <c r="AQ48" s="933"/>
      <c r="AR48" s="933"/>
      <c r="AS48" s="933"/>
      <c r="AT48" s="933"/>
      <c r="AU48" s="933"/>
      <c r="AV48" s="933"/>
      <c r="AW48" s="933"/>
      <c r="AX48" s="933"/>
      <c r="AY48" s="933"/>
      <c r="AZ48" s="966"/>
      <c r="BA48" s="966"/>
      <c r="BB48" s="966"/>
      <c r="BC48" s="966"/>
      <c r="BD48" s="966"/>
      <c r="BE48" s="934"/>
      <c r="BF48" s="934"/>
      <c r="BG48" s="934"/>
      <c r="BH48" s="934"/>
      <c r="BI48" s="935"/>
      <c r="BJ48" s="64"/>
      <c r="BK48" s="64"/>
      <c r="BL48" s="64"/>
      <c r="BM48" s="64"/>
      <c r="BN48" s="64"/>
      <c r="BO48" s="63"/>
      <c r="BP48" s="63"/>
      <c r="BQ48" s="60">
        <v>42</v>
      </c>
      <c r="BR48" s="88"/>
      <c r="BS48" s="929"/>
      <c r="BT48" s="930"/>
      <c r="BU48" s="930"/>
      <c r="BV48" s="930"/>
      <c r="BW48" s="930"/>
      <c r="BX48" s="930"/>
      <c r="BY48" s="930"/>
      <c r="BZ48" s="930"/>
      <c r="CA48" s="930"/>
      <c r="CB48" s="930"/>
      <c r="CC48" s="930"/>
      <c r="CD48" s="930"/>
      <c r="CE48" s="930"/>
      <c r="CF48" s="930"/>
      <c r="CG48" s="931"/>
      <c r="CH48" s="936"/>
      <c r="CI48" s="937"/>
      <c r="CJ48" s="937"/>
      <c r="CK48" s="937"/>
      <c r="CL48" s="947"/>
      <c r="CM48" s="936"/>
      <c r="CN48" s="937"/>
      <c r="CO48" s="937"/>
      <c r="CP48" s="937"/>
      <c r="CQ48" s="947"/>
      <c r="CR48" s="936"/>
      <c r="CS48" s="937"/>
      <c r="CT48" s="937"/>
      <c r="CU48" s="937"/>
      <c r="CV48" s="947"/>
      <c r="CW48" s="936"/>
      <c r="CX48" s="937"/>
      <c r="CY48" s="937"/>
      <c r="CZ48" s="937"/>
      <c r="DA48" s="947"/>
      <c r="DB48" s="936"/>
      <c r="DC48" s="937"/>
      <c r="DD48" s="937"/>
      <c r="DE48" s="937"/>
      <c r="DF48" s="947"/>
      <c r="DG48" s="936"/>
      <c r="DH48" s="937"/>
      <c r="DI48" s="937"/>
      <c r="DJ48" s="937"/>
      <c r="DK48" s="947"/>
      <c r="DL48" s="936"/>
      <c r="DM48" s="937"/>
      <c r="DN48" s="937"/>
      <c r="DO48" s="937"/>
      <c r="DP48" s="947"/>
      <c r="DQ48" s="936"/>
      <c r="DR48" s="937"/>
      <c r="DS48" s="937"/>
      <c r="DT48" s="937"/>
      <c r="DU48" s="947"/>
      <c r="DV48" s="929"/>
      <c r="DW48" s="930"/>
      <c r="DX48" s="930"/>
      <c r="DY48" s="930"/>
      <c r="DZ48" s="948"/>
      <c r="EA48" s="55"/>
    </row>
    <row r="49" spans="1:131" s="52" customFormat="1" ht="26.25" customHeight="1" x14ac:dyDescent="0.2">
      <c r="A49" s="60">
        <v>22</v>
      </c>
      <c r="B49" s="929"/>
      <c r="C49" s="930"/>
      <c r="D49" s="930"/>
      <c r="E49" s="930"/>
      <c r="F49" s="930"/>
      <c r="G49" s="930"/>
      <c r="H49" s="930"/>
      <c r="I49" s="930"/>
      <c r="J49" s="930"/>
      <c r="K49" s="930"/>
      <c r="L49" s="930"/>
      <c r="M49" s="930"/>
      <c r="N49" s="930"/>
      <c r="O49" s="930"/>
      <c r="P49" s="931"/>
      <c r="Q49" s="932"/>
      <c r="R49" s="933"/>
      <c r="S49" s="933"/>
      <c r="T49" s="933"/>
      <c r="U49" s="933"/>
      <c r="V49" s="933"/>
      <c r="W49" s="933"/>
      <c r="X49" s="933"/>
      <c r="Y49" s="933"/>
      <c r="Z49" s="933"/>
      <c r="AA49" s="933"/>
      <c r="AB49" s="933"/>
      <c r="AC49" s="933"/>
      <c r="AD49" s="933"/>
      <c r="AE49" s="939"/>
      <c r="AF49" s="959"/>
      <c r="AG49" s="937"/>
      <c r="AH49" s="937"/>
      <c r="AI49" s="937"/>
      <c r="AJ49" s="960"/>
      <c r="AK49" s="938"/>
      <c r="AL49" s="933"/>
      <c r="AM49" s="933"/>
      <c r="AN49" s="933"/>
      <c r="AO49" s="933"/>
      <c r="AP49" s="933"/>
      <c r="AQ49" s="933"/>
      <c r="AR49" s="933"/>
      <c r="AS49" s="933"/>
      <c r="AT49" s="933"/>
      <c r="AU49" s="933"/>
      <c r="AV49" s="933"/>
      <c r="AW49" s="933"/>
      <c r="AX49" s="933"/>
      <c r="AY49" s="933"/>
      <c r="AZ49" s="966"/>
      <c r="BA49" s="966"/>
      <c r="BB49" s="966"/>
      <c r="BC49" s="966"/>
      <c r="BD49" s="966"/>
      <c r="BE49" s="934"/>
      <c r="BF49" s="934"/>
      <c r="BG49" s="934"/>
      <c r="BH49" s="934"/>
      <c r="BI49" s="935"/>
      <c r="BJ49" s="64"/>
      <c r="BK49" s="64"/>
      <c r="BL49" s="64"/>
      <c r="BM49" s="64"/>
      <c r="BN49" s="64"/>
      <c r="BO49" s="63"/>
      <c r="BP49" s="63"/>
      <c r="BQ49" s="60">
        <v>43</v>
      </c>
      <c r="BR49" s="88"/>
      <c r="BS49" s="929"/>
      <c r="BT49" s="930"/>
      <c r="BU49" s="930"/>
      <c r="BV49" s="930"/>
      <c r="BW49" s="930"/>
      <c r="BX49" s="930"/>
      <c r="BY49" s="930"/>
      <c r="BZ49" s="930"/>
      <c r="CA49" s="930"/>
      <c r="CB49" s="930"/>
      <c r="CC49" s="930"/>
      <c r="CD49" s="930"/>
      <c r="CE49" s="930"/>
      <c r="CF49" s="930"/>
      <c r="CG49" s="931"/>
      <c r="CH49" s="936"/>
      <c r="CI49" s="937"/>
      <c r="CJ49" s="937"/>
      <c r="CK49" s="937"/>
      <c r="CL49" s="947"/>
      <c r="CM49" s="936"/>
      <c r="CN49" s="937"/>
      <c r="CO49" s="937"/>
      <c r="CP49" s="937"/>
      <c r="CQ49" s="947"/>
      <c r="CR49" s="936"/>
      <c r="CS49" s="937"/>
      <c r="CT49" s="937"/>
      <c r="CU49" s="937"/>
      <c r="CV49" s="947"/>
      <c r="CW49" s="936"/>
      <c r="CX49" s="937"/>
      <c r="CY49" s="937"/>
      <c r="CZ49" s="937"/>
      <c r="DA49" s="947"/>
      <c r="DB49" s="936"/>
      <c r="DC49" s="937"/>
      <c r="DD49" s="937"/>
      <c r="DE49" s="937"/>
      <c r="DF49" s="947"/>
      <c r="DG49" s="936"/>
      <c r="DH49" s="937"/>
      <c r="DI49" s="937"/>
      <c r="DJ49" s="937"/>
      <c r="DK49" s="947"/>
      <c r="DL49" s="936"/>
      <c r="DM49" s="937"/>
      <c r="DN49" s="937"/>
      <c r="DO49" s="937"/>
      <c r="DP49" s="947"/>
      <c r="DQ49" s="936"/>
      <c r="DR49" s="937"/>
      <c r="DS49" s="937"/>
      <c r="DT49" s="937"/>
      <c r="DU49" s="947"/>
      <c r="DV49" s="929"/>
      <c r="DW49" s="930"/>
      <c r="DX49" s="930"/>
      <c r="DY49" s="930"/>
      <c r="DZ49" s="948"/>
      <c r="EA49" s="55"/>
    </row>
    <row r="50" spans="1:131" s="52" customFormat="1" ht="26.25" customHeight="1" x14ac:dyDescent="0.2">
      <c r="A50" s="60">
        <v>23</v>
      </c>
      <c r="B50" s="929"/>
      <c r="C50" s="930"/>
      <c r="D50" s="930"/>
      <c r="E50" s="930"/>
      <c r="F50" s="930"/>
      <c r="G50" s="930"/>
      <c r="H50" s="930"/>
      <c r="I50" s="930"/>
      <c r="J50" s="930"/>
      <c r="K50" s="930"/>
      <c r="L50" s="930"/>
      <c r="M50" s="930"/>
      <c r="N50" s="930"/>
      <c r="O50" s="930"/>
      <c r="P50" s="931"/>
      <c r="Q50" s="956"/>
      <c r="R50" s="957"/>
      <c r="S50" s="957"/>
      <c r="T50" s="957"/>
      <c r="U50" s="957"/>
      <c r="V50" s="957"/>
      <c r="W50" s="957"/>
      <c r="X50" s="957"/>
      <c r="Y50" s="957"/>
      <c r="Z50" s="957"/>
      <c r="AA50" s="957"/>
      <c r="AB50" s="957"/>
      <c r="AC50" s="957"/>
      <c r="AD50" s="957"/>
      <c r="AE50" s="958"/>
      <c r="AF50" s="959"/>
      <c r="AG50" s="937"/>
      <c r="AH50" s="937"/>
      <c r="AI50" s="937"/>
      <c r="AJ50" s="960"/>
      <c r="AK50" s="961"/>
      <c r="AL50" s="957"/>
      <c r="AM50" s="957"/>
      <c r="AN50" s="957"/>
      <c r="AO50" s="957"/>
      <c r="AP50" s="957"/>
      <c r="AQ50" s="957"/>
      <c r="AR50" s="957"/>
      <c r="AS50" s="957"/>
      <c r="AT50" s="957"/>
      <c r="AU50" s="957"/>
      <c r="AV50" s="957"/>
      <c r="AW50" s="957"/>
      <c r="AX50" s="957"/>
      <c r="AY50" s="957"/>
      <c r="AZ50" s="962"/>
      <c r="BA50" s="962"/>
      <c r="BB50" s="962"/>
      <c r="BC50" s="962"/>
      <c r="BD50" s="962"/>
      <c r="BE50" s="934"/>
      <c r="BF50" s="934"/>
      <c r="BG50" s="934"/>
      <c r="BH50" s="934"/>
      <c r="BI50" s="935"/>
      <c r="BJ50" s="64"/>
      <c r="BK50" s="64"/>
      <c r="BL50" s="64"/>
      <c r="BM50" s="64"/>
      <c r="BN50" s="64"/>
      <c r="BO50" s="63"/>
      <c r="BP50" s="63"/>
      <c r="BQ50" s="60">
        <v>44</v>
      </c>
      <c r="BR50" s="88"/>
      <c r="BS50" s="929"/>
      <c r="BT50" s="930"/>
      <c r="BU50" s="930"/>
      <c r="BV50" s="930"/>
      <c r="BW50" s="930"/>
      <c r="BX50" s="930"/>
      <c r="BY50" s="930"/>
      <c r="BZ50" s="930"/>
      <c r="CA50" s="930"/>
      <c r="CB50" s="930"/>
      <c r="CC50" s="930"/>
      <c r="CD50" s="930"/>
      <c r="CE50" s="930"/>
      <c r="CF50" s="930"/>
      <c r="CG50" s="931"/>
      <c r="CH50" s="936"/>
      <c r="CI50" s="937"/>
      <c r="CJ50" s="937"/>
      <c r="CK50" s="937"/>
      <c r="CL50" s="947"/>
      <c r="CM50" s="936"/>
      <c r="CN50" s="937"/>
      <c r="CO50" s="937"/>
      <c r="CP50" s="937"/>
      <c r="CQ50" s="947"/>
      <c r="CR50" s="936"/>
      <c r="CS50" s="937"/>
      <c r="CT50" s="937"/>
      <c r="CU50" s="937"/>
      <c r="CV50" s="947"/>
      <c r="CW50" s="936"/>
      <c r="CX50" s="937"/>
      <c r="CY50" s="937"/>
      <c r="CZ50" s="937"/>
      <c r="DA50" s="947"/>
      <c r="DB50" s="936"/>
      <c r="DC50" s="937"/>
      <c r="DD50" s="937"/>
      <c r="DE50" s="937"/>
      <c r="DF50" s="947"/>
      <c r="DG50" s="936"/>
      <c r="DH50" s="937"/>
      <c r="DI50" s="937"/>
      <c r="DJ50" s="937"/>
      <c r="DK50" s="947"/>
      <c r="DL50" s="936"/>
      <c r="DM50" s="937"/>
      <c r="DN50" s="937"/>
      <c r="DO50" s="937"/>
      <c r="DP50" s="947"/>
      <c r="DQ50" s="936"/>
      <c r="DR50" s="937"/>
      <c r="DS50" s="937"/>
      <c r="DT50" s="937"/>
      <c r="DU50" s="947"/>
      <c r="DV50" s="929"/>
      <c r="DW50" s="930"/>
      <c r="DX50" s="930"/>
      <c r="DY50" s="930"/>
      <c r="DZ50" s="948"/>
      <c r="EA50" s="55"/>
    </row>
    <row r="51" spans="1:131" s="52" customFormat="1" ht="26.25" customHeight="1" x14ac:dyDescent="0.2">
      <c r="A51" s="60">
        <v>24</v>
      </c>
      <c r="B51" s="929"/>
      <c r="C51" s="930"/>
      <c r="D51" s="930"/>
      <c r="E51" s="930"/>
      <c r="F51" s="930"/>
      <c r="G51" s="930"/>
      <c r="H51" s="930"/>
      <c r="I51" s="930"/>
      <c r="J51" s="930"/>
      <c r="K51" s="930"/>
      <c r="L51" s="930"/>
      <c r="M51" s="930"/>
      <c r="N51" s="930"/>
      <c r="O51" s="930"/>
      <c r="P51" s="931"/>
      <c r="Q51" s="956"/>
      <c r="R51" s="957"/>
      <c r="S51" s="957"/>
      <c r="T51" s="957"/>
      <c r="U51" s="957"/>
      <c r="V51" s="957"/>
      <c r="W51" s="957"/>
      <c r="X51" s="957"/>
      <c r="Y51" s="957"/>
      <c r="Z51" s="957"/>
      <c r="AA51" s="957"/>
      <c r="AB51" s="957"/>
      <c r="AC51" s="957"/>
      <c r="AD51" s="957"/>
      <c r="AE51" s="958"/>
      <c r="AF51" s="959"/>
      <c r="AG51" s="937"/>
      <c r="AH51" s="937"/>
      <c r="AI51" s="937"/>
      <c r="AJ51" s="960"/>
      <c r="AK51" s="961"/>
      <c r="AL51" s="957"/>
      <c r="AM51" s="957"/>
      <c r="AN51" s="957"/>
      <c r="AO51" s="957"/>
      <c r="AP51" s="957"/>
      <c r="AQ51" s="957"/>
      <c r="AR51" s="957"/>
      <c r="AS51" s="957"/>
      <c r="AT51" s="957"/>
      <c r="AU51" s="957"/>
      <c r="AV51" s="957"/>
      <c r="AW51" s="957"/>
      <c r="AX51" s="957"/>
      <c r="AY51" s="957"/>
      <c r="AZ51" s="962"/>
      <c r="BA51" s="962"/>
      <c r="BB51" s="962"/>
      <c r="BC51" s="962"/>
      <c r="BD51" s="962"/>
      <c r="BE51" s="934"/>
      <c r="BF51" s="934"/>
      <c r="BG51" s="934"/>
      <c r="BH51" s="934"/>
      <c r="BI51" s="935"/>
      <c r="BJ51" s="64"/>
      <c r="BK51" s="64"/>
      <c r="BL51" s="64"/>
      <c r="BM51" s="64"/>
      <c r="BN51" s="64"/>
      <c r="BO51" s="63"/>
      <c r="BP51" s="63"/>
      <c r="BQ51" s="60">
        <v>45</v>
      </c>
      <c r="BR51" s="88"/>
      <c r="BS51" s="929"/>
      <c r="BT51" s="930"/>
      <c r="BU51" s="930"/>
      <c r="BV51" s="930"/>
      <c r="BW51" s="930"/>
      <c r="BX51" s="930"/>
      <c r="BY51" s="930"/>
      <c r="BZ51" s="930"/>
      <c r="CA51" s="930"/>
      <c r="CB51" s="930"/>
      <c r="CC51" s="930"/>
      <c r="CD51" s="930"/>
      <c r="CE51" s="930"/>
      <c r="CF51" s="930"/>
      <c r="CG51" s="931"/>
      <c r="CH51" s="936"/>
      <c r="CI51" s="937"/>
      <c r="CJ51" s="937"/>
      <c r="CK51" s="937"/>
      <c r="CL51" s="947"/>
      <c r="CM51" s="936"/>
      <c r="CN51" s="937"/>
      <c r="CO51" s="937"/>
      <c r="CP51" s="937"/>
      <c r="CQ51" s="947"/>
      <c r="CR51" s="936"/>
      <c r="CS51" s="937"/>
      <c r="CT51" s="937"/>
      <c r="CU51" s="937"/>
      <c r="CV51" s="947"/>
      <c r="CW51" s="936"/>
      <c r="CX51" s="937"/>
      <c r="CY51" s="937"/>
      <c r="CZ51" s="937"/>
      <c r="DA51" s="947"/>
      <c r="DB51" s="936"/>
      <c r="DC51" s="937"/>
      <c r="DD51" s="937"/>
      <c r="DE51" s="937"/>
      <c r="DF51" s="947"/>
      <c r="DG51" s="936"/>
      <c r="DH51" s="937"/>
      <c r="DI51" s="937"/>
      <c r="DJ51" s="937"/>
      <c r="DK51" s="947"/>
      <c r="DL51" s="936"/>
      <c r="DM51" s="937"/>
      <c r="DN51" s="937"/>
      <c r="DO51" s="937"/>
      <c r="DP51" s="947"/>
      <c r="DQ51" s="936"/>
      <c r="DR51" s="937"/>
      <c r="DS51" s="937"/>
      <c r="DT51" s="937"/>
      <c r="DU51" s="947"/>
      <c r="DV51" s="929"/>
      <c r="DW51" s="930"/>
      <c r="DX51" s="930"/>
      <c r="DY51" s="930"/>
      <c r="DZ51" s="948"/>
      <c r="EA51" s="55"/>
    </row>
    <row r="52" spans="1:131" s="52" customFormat="1" ht="26.25" customHeight="1" x14ac:dyDescent="0.2">
      <c r="A52" s="60">
        <v>25</v>
      </c>
      <c r="B52" s="929"/>
      <c r="C52" s="930"/>
      <c r="D52" s="930"/>
      <c r="E52" s="930"/>
      <c r="F52" s="930"/>
      <c r="G52" s="930"/>
      <c r="H52" s="930"/>
      <c r="I52" s="930"/>
      <c r="J52" s="930"/>
      <c r="K52" s="930"/>
      <c r="L52" s="930"/>
      <c r="M52" s="930"/>
      <c r="N52" s="930"/>
      <c r="O52" s="930"/>
      <c r="P52" s="931"/>
      <c r="Q52" s="956"/>
      <c r="R52" s="957"/>
      <c r="S52" s="957"/>
      <c r="T52" s="957"/>
      <c r="U52" s="957"/>
      <c r="V52" s="957"/>
      <c r="W52" s="957"/>
      <c r="X52" s="957"/>
      <c r="Y52" s="957"/>
      <c r="Z52" s="957"/>
      <c r="AA52" s="957"/>
      <c r="AB52" s="957"/>
      <c r="AC52" s="957"/>
      <c r="AD52" s="957"/>
      <c r="AE52" s="958"/>
      <c r="AF52" s="959"/>
      <c r="AG52" s="937"/>
      <c r="AH52" s="937"/>
      <c r="AI52" s="937"/>
      <c r="AJ52" s="960"/>
      <c r="AK52" s="961"/>
      <c r="AL52" s="957"/>
      <c r="AM52" s="957"/>
      <c r="AN52" s="957"/>
      <c r="AO52" s="957"/>
      <c r="AP52" s="957"/>
      <c r="AQ52" s="957"/>
      <c r="AR52" s="957"/>
      <c r="AS52" s="957"/>
      <c r="AT52" s="957"/>
      <c r="AU52" s="957"/>
      <c r="AV52" s="957"/>
      <c r="AW52" s="957"/>
      <c r="AX52" s="957"/>
      <c r="AY52" s="957"/>
      <c r="AZ52" s="962"/>
      <c r="BA52" s="962"/>
      <c r="BB52" s="962"/>
      <c r="BC52" s="962"/>
      <c r="BD52" s="962"/>
      <c r="BE52" s="934"/>
      <c r="BF52" s="934"/>
      <c r="BG52" s="934"/>
      <c r="BH52" s="934"/>
      <c r="BI52" s="935"/>
      <c r="BJ52" s="64"/>
      <c r="BK52" s="64"/>
      <c r="BL52" s="64"/>
      <c r="BM52" s="64"/>
      <c r="BN52" s="64"/>
      <c r="BO52" s="63"/>
      <c r="BP52" s="63"/>
      <c r="BQ52" s="60">
        <v>46</v>
      </c>
      <c r="BR52" s="88"/>
      <c r="BS52" s="929"/>
      <c r="BT52" s="930"/>
      <c r="BU52" s="930"/>
      <c r="BV52" s="930"/>
      <c r="BW52" s="930"/>
      <c r="BX52" s="930"/>
      <c r="BY52" s="930"/>
      <c r="BZ52" s="930"/>
      <c r="CA52" s="930"/>
      <c r="CB52" s="930"/>
      <c r="CC52" s="930"/>
      <c r="CD52" s="930"/>
      <c r="CE52" s="930"/>
      <c r="CF52" s="930"/>
      <c r="CG52" s="931"/>
      <c r="CH52" s="936"/>
      <c r="CI52" s="937"/>
      <c r="CJ52" s="937"/>
      <c r="CK52" s="937"/>
      <c r="CL52" s="947"/>
      <c r="CM52" s="936"/>
      <c r="CN52" s="937"/>
      <c r="CO52" s="937"/>
      <c r="CP52" s="937"/>
      <c r="CQ52" s="947"/>
      <c r="CR52" s="936"/>
      <c r="CS52" s="937"/>
      <c r="CT52" s="937"/>
      <c r="CU52" s="937"/>
      <c r="CV52" s="947"/>
      <c r="CW52" s="936"/>
      <c r="CX52" s="937"/>
      <c r="CY52" s="937"/>
      <c r="CZ52" s="937"/>
      <c r="DA52" s="947"/>
      <c r="DB52" s="936"/>
      <c r="DC52" s="937"/>
      <c r="DD52" s="937"/>
      <c r="DE52" s="937"/>
      <c r="DF52" s="947"/>
      <c r="DG52" s="936"/>
      <c r="DH52" s="937"/>
      <c r="DI52" s="937"/>
      <c r="DJ52" s="937"/>
      <c r="DK52" s="947"/>
      <c r="DL52" s="936"/>
      <c r="DM52" s="937"/>
      <c r="DN52" s="937"/>
      <c r="DO52" s="937"/>
      <c r="DP52" s="947"/>
      <c r="DQ52" s="936"/>
      <c r="DR52" s="937"/>
      <c r="DS52" s="937"/>
      <c r="DT52" s="937"/>
      <c r="DU52" s="947"/>
      <c r="DV52" s="929"/>
      <c r="DW52" s="930"/>
      <c r="DX52" s="930"/>
      <c r="DY52" s="930"/>
      <c r="DZ52" s="948"/>
      <c r="EA52" s="55"/>
    </row>
    <row r="53" spans="1:131" s="52" customFormat="1" ht="26.25" customHeight="1" x14ac:dyDescent="0.2">
      <c r="A53" s="60">
        <v>26</v>
      </c>
      <c r="B53" s="929"/>
      <c r="C53" s="930"/>
      <c r="D53" s="930"/>
      <c r="E53" s="930"/>
      <c r="F53" s="930"/>
      <c r="G53" s="930"/>
      <c r="H53" s="930"/>
      <c r="I53" s="930"/>
      <c r="J53" s="930"/>
      <c r="K53" s="930"/>
      <c r="L53" s="930"/>
      <c r="M53" s="930"/>
      <c r="N53" s="930"/>
      <c r="O53" s="930"/>
      <c r="P53" s="931"/>
      <c r="Q53" s="956"/>
      <c r="R53" s="957"/>
      <c r="S53" s="957"/>
      <c r="T53" s="957"/>
      <c r="U53" s="957"/>
      <c r="V53" s="957"/>
      <c r="W53" s="957"/>
      <c r="X53" s="957"/>
      <c r="Y53" s="957"/>
      <c r="Z53" s="957"/>
      <c r="AA53" s="957"/>
      <c r="AB53" s="957"/>
      <c r="AC53" s="957"/>
      <c r="AD53" s="957"/>
      <c r="AE53" s="958"/>
      <c r="AF53" s="959"/>
      <c r="AG53" s="937"/>
      <c r="AH53" s="937"/>
      <c r="AI53" s="937"/>
      <c r="AJ53" s="960"/>
      <c r="AK53" s="961"/>
      <c r="AL53" s="957"/>
      <c r="AM53" s="957"/>
      <c r="AN53" s="957"/>
      <c r="AO53" s="957"/>
      <c r="AP53" s="957"/>
      <c r="AQ53" s="957"/>
      <c r="AR53" s="957"/>
      <c r="AS53" s="957"/>
      <c r="AT53" s="957"/>
      <c r="AU53" s="957"/>
      <c r="AV53" s="957"/>
      <c r="AW53" s="957"/>
      <c r="AX53" s="957"/>
      <c r="AY53" s="957"/>
      <c r="AZ53" s="962"/>
      <c r="BA53" s="962"/>
      <c r="BB53" s="962"/>
      <c r="BC53" s="962"/>
      <c r="BD53" s="962"/>
      <c r="BE53" s="934"/>
      <c r="BF53" s="934"/>
      <c r="BG53" s="934"/>
      <c r="BH53" s="934"/>
      <c r="BI53" s="935"/>
      <c r="BJ53" s="64"/>
      <c r="BK53" s="64"/>
      <c r="BL53" s="64"/>
      <c r="BM53" s="64"/>
      <c r="BN53" s="64"/>
      <c r="BO53" s="63"/>
      <c r="BP53" s="63"/>
      <c r="BQ53" s="60">
        <v>47</v>
      </c>
      <c r="BR53" s="88"/>
      <c r="BS53" s="929"/>
      <c r="BT53" s="930"/>
      <c r="BU53" s="930"/>
      <c r="BV53" s="930"/>
      <c r="BW53" s="930"/>
      <c r="BX53" s="930"/>
      <c r="BY53" s="930"/>
      <c r="BZ53" s="930"/>
      <c r="CA53" s="930"/>
      <c r="CB53" s="930"/>
      <c r="CC53" s="930"/>
      <c r="CD53" s="930"/>
      <c r="CE53" s="930"/>
      <c r="CF53" s="930"/>
      <c r="CG53" s="931"/>
      <c r="CH53" s="936"/>
      <c r="CI53" s="937"/>
      <c r="CJ53" s="937"/>
      <c r="CK53" s="937"/>
      <c r="CL53" s="947"/>
      <c r="CM53" s="936"/>
      <c r="CN53" s="937"/>
      <c r="CO53" s="937"/>
      <c r="CP53" s="937"/>
      <c r="CQ53" s="947"/>
      <c r="CR53" s="936"/>
      <c r="CS53" s="937"/>
      <c r="CT53" s="937"/>
      <c r="CU53" s="937"/>
      <c r="CV53" s="947"/>
      <c r="CW53" s="936"/>
      <c r="CX53" s="937"/>
      <c r="CY53" s="937"/>
      <c r="CZ53" s="937"/>
      <c r="DA53" s="947"/>
      <c r="DB53" s="936"/>
      <c r="DC53" s="937"/>
      <c r="DD53" s="937"/>
      <c r="DE53" s="937"/>
      <c r="DF53" s="947"/>
      <c r="DG53" s="936"/>
      <c r="DH53" s="937"/>
      <c r="DI53" s="937"/>
      <c r="DJ53" s="937"/>
      <c r="DK53" s="947"/>
      <c r="DL53" s="936"/>
      <c r="DM53" s="937"/>
      <c r="DN53" s="937"/>
      <c r="DO53" s="937"/>
      <c r="DP53" s="947"/>
      <c r="DQ53" s="936"/>
      <c r="DR53" s="937"/>
      <c r="DS53" s="937"/>
      <c r="DT53" s="937"/>
      <c r="DU53" s="947"/>
      <c r="DV53" s="929"/>
      <c r="DW53" s="930"/>
      <c r="DX53" s="930"/>
      <c r="DY53" s="930"/>
      <c r="DZ53" s="948"/>
      <c r="EA53" s="55"/>
    </row>
    <row r="54" spans="1:131" s="52" customFormat="1" ht="26.25" customHeight="1" x14ac:dyDescent="0.2">
      <c r="A54" s="60">
        <v>27</v>
      </c>
      <c r="B54" s="929"/>
      <c r="C54" s="930"/>
      <c r="D54" s="930"/>
      <c r="E54" s="930"/>
      <c r="F54" s="930"/>
      <c r="G54" s="930"/>
      <c r="H54" s="930"/>
      <c r="I54" s="930"/>
      <c r="J54" s="930"/>
      <c r="K54" s="930"/>
      <c r="L54" s="930"/>
      <c r="M54" s="930"/>
      <c r="N54" s="930"/>
      <c r="O54" s="930"/>
      <c r="P54" s="931"/>
      <c r="Q54" s="956"/>
      <c r="R54" s="957"/>
      <c r="S54" s="957"/>
      <c r="T54" s="957"/>
      <c r="U54" s="957"/>
      <c r="V54" s="957"/>
      <c r="W54" s="957"/>
      <c r="X54" s="957"/>
      <c r="Y54" s="957"/>
      <c r="Z54" s="957"/>
      <c r="AA54" s="957"/>
      <c r="AB54" s="957"/>
      <c r="AC54" s="957"/>
      <c r="AD54" s="957"/>
      <c r="AE54" s="958"/>
      <c r="AF54" s="959"/>
      <c r="AG54" s="937"/>
      <c r="AH54" s="937"/>
      <c r="AI54" s="937"/>
      <c r="AJ54" s="960"/>
      <c r="AK54" s="961"/>
      <c r="AL54" s="957"/>
      <c r="AM54" s="957"/>
      <c r="AN54" s="957"/>
      <c r="AO54" s="957"/>
      <c r="AP54" s="957"/>
      <c r="AQ54" s="957"/>
      <c r="AR54" s="957"/>
      <c r="AS54" s="957"/>
      <c r="AT54" s="957"/>
      <c r="AU54" s="957"/>
      <c r="AV54" s="957"/>
      <c r="AW54" s="957"/>
      <c r="AX54" s="957"/>
      <c r="AY54" s="957"/>
      <c r="AZ54" s="962"/>
      <c r="BA54" s="962"/>
      <c r="BB54" s="962"/>
      <c r="BC54" s="962"/>
      <c r="BD54" s="962"/>
      <c r="BE54" s="934"/>
      <c r="BF54" s="934"/>
      <c r="BG54" s="934"/>
      <c r="BH54" s="934"/>
      <c r="BI54" s="935"/>
      <c r="BJ54" s="64"/>
      <c r="BK54" s="64"/>
      <c r="BL54" s="64"/>
      <c r="BM54" s="64"/>
      <c r="BN54" s="64"/>
      <c r="BO54" s="63"/>
      <c r="BP54" s="63"/>
      <c r="BQ54" s="60">
        <v>48</v>
      </c>
      <c r="BR54" s="88"/>
      <c r="BS54" s="929"/>
      <c r="BT54" s="930"/>
      <c r="BU54" s="930"/>
      <c r="BV54" s="930"/>
      <c r="BW54" s="930"/>
      <c r="BX54" s="930"/>
      <c r="BY54" s="930"/>
      <c r="BZ54" s="930"/>
      <c r="CA54" s="930"/>
      <c r="CB54" s="930"/>
      <c r="CC54" s="930"/>
      <c r="CD54" s="930"/>
      <c r="CE54" s="930"/>
      <c r="CF54" s="930"/>
      <c r="CG54" s="931"/>
      <c r="CH54" s="936"/>
      <c r="CI54" s="937"/>
      <c r="CJ54" s="937"/>
      <c r="CK54" s="937"/>
      <c r="CL54" s="947"/>
      <c r="CM54" s="936"/>
      <c r="CN54" s="937"/>
      <c r="CO54" s="937"/>
      <c r="CP54" s="937"/>
      <c r="CQ54" s="947"/>
      <c r="CR54" s="936"/>
      <c r="CS54" s="937"/>
      <c r="CT54" s="937"/>
      <c r="CU54" s="937"/>
      <c r="CV54" s="947"/>
      <c r="CW54" s="936"/>
      <c r="CX54" s="937"/>
      <c r="CY54" s="937"/>
      <c r="CZ54" s="937"/>
      <c r="DA54" s="947"/>
      <c r="DB54" s="936"/>
      <c r="DC54" s="937"/>
      <c r="DD54" s="937"/>
      <c r="DE54" s="937"/>
      <c r="DF54" s="947"/>
      <c r="DG54" s="936"/>
      <c r="DH54" s="937"/>
      <c r="DI54" s="937"/>
      <c r="DJ54" s="937"/>
      <c r="DK54" s="947"/>
      <c r="DL54" s="936"/>
      <c r="DM54" s="937"/>
      <c r="DN54" s="937"/>
      <c r="DO54" s="937"/>
      <c r="DP54" s="947"/>
      <c r="DQ54" s="936"/>
      <c r="DR54" s="937"/>
      <c r="DS54" s="937"/>
      <c r="DT54" s="937"/>
      <c r="DU54" s="947"/>
      <c r="DV54" s="929"/>
      <c r="DW54" s="930"/>
      <c r="DX54" s="930"/>
      <c r="DY54" s="930"/>
      <c r="DZ54" s="948"/>
      <c r="EA54" s="55"/>
    </row>
    <row r="55" spans="1:131" s="52" customFormat="1" ht="26.25" customHeight="1" x14ac:dyDescent="0.2">
      <c r="A55" s="60">
        <v>28</v>
      </c>
      <c r="B55" s="929"/>
      <c r="C55" s="930"/>
      <c r="D55" s="930"/>
      <c r="E55" s="930"/>
      <c r="F55" s="930"/>
      <c r="G55" s="930"/>
      <c r="H55" s="930"/>
      <c r="I55" s="930"/>
      <c r="J55" s="930"/>
      <c r="K55" s="930"/>
      <c r="L55" s="930"/>
      <c r="M55" s="930"/>
      <c r="N55" s="930"/>
      <c r="O55" s="930"/>
      <c r="P55" s="931"/>
      <c r="Q55" s="956"/>
      <c r="R55" s="957"/>
      <c r="S55" s="957"/>
      <c r="T55" s="957"/>
      <c r="U55" s="957"/>
      <c r="V55" s="957"/>
      <c r="W55" s="957"/>
      <c r="X55" s="957"/>
      <c r="Y55" s="957"/>
      <c r="Z55" s="957"/>
      <c r="AA55" s="957"/>
      <c r="AB55" s="957"/>
      <c r="AC55" s="957"/>
      <c r="AD55" s="957"/>
      <c r="AE55" s="958"/>
      <c r="AF55" s="959"/>
      <c r="AG55" s="937"/>
      <c r="AH55" s="937"/>
      <c r="AI55" s="937"/>
      <c r="AJ55" s="960"/>
      <c r="AK55" s="961"/>
      <c r="AL55" s="957"/>
      <c r="AM55" s="957"/>
      <c r="AN55" s="957"/>
      <c r="AO55" s="957"/>
      <c r="AP55" s="957"/>
      <c r="AQ55" s="957"/>
      <c r="AR55" s="957"/>
      <c r="AS55" s="957"/>
      <c r="AT55" s="957"/>
      <c r="AU55" s="957"/>
      <c r="AV55" s="957"/>
      <c r="AW55" s="957"/>
      <c r="AX55" s="957"/>
      <c r="AY55" s="957"/>
      <c r="AZ55" s="962"/>
      <c r="BA55" s="962"/>
      <c r="BB55" s="962"/>
      <c r="BC55" s="962"/>
      <c r="BD55" s="962"/>
      <c r="BE55" s="934"/>
      <c r="BF55" s="934"/>
      <c r="BG55" s="934"/>
      <c r="BH55" s="934"/>
      <c r="BI55" s="935"/>
      <c r="BJ55" s="64"/>
      <c r="BK55" s="64"/>
      <c r="BL55" s="64"/>
      <c r="BM55" s="64"/>
      <c r="BN55" s="64"/>
      <c r="BO55" s="63"/>
      <c r="BP55" s="63"/>
      <c r="BQ55" s="60">
        <v>49</v>
      </c>
      <c r="BR55" s="88"/>
      <c r="BS55" s="929"/>
      <c r="BT55" s="930"/>
      <c r="BU55" s="930"/>
      <c r="BV55" s="930"/>
      <c r="BW55" s="930"/>
      <c r="BX55" s="930"/>
      <c r="BY55" s="930"/>
      <c r="BZ55" s="930"/>
      <c r="CA55" s="930"/>
      <c r="CB55" s="930"/>
      <c r="CC55" s="930"/>
      <c r="CD55" s="930"/>
      <c r="CE55" s="930"/>
      <c r="CF55" s="930"/>
      <c r="CG55" s="931"/>
      <c r="CH55" s="936"/>
      <c r="CI55" s="937"/>
      <c r="CJ55" s="937"/>
      <c r="CK55" s="937"/>
      <c r="CL55" s="947"/>
      <c r="CM55" s="936"/>
      <c r="CN55" s="937"/>
      <c r="CO55" s="937"/>
      <c r="CP55" s="937"/>
      <c r="CQ55" s="947"/>
      <c r="CR55" s="936"/>
      <c r="CS55" s="937"/>
      <c r="CT55" s="937"/>
      <c r="CU55" s="937"/>
      <c r="CV55" s="947"/>
      <c r="CW55" s="936"/>
      <c r="CX55" s="937"/>
      <c r="CY55" s="937"/>
      <c r="CZ55" s="937"/>
      <c r="DA55" s="947"/>
      <c r="DB55" s="936"/>
      <c r="DC55" s="937"/>
      <c r="DD55" s="937"/>
      <c r="DE55" s="937"/>
      <c r="DF55" s="947"/>
      <c r="DG55" s="936"/>
      <c r="DH55" s="937"/>
      <c r="DI55" s="937"/>
      <c r="DJ55" s="937"/>
      <c r="DK55" s="947"/>
      <c r="DL55" s="936"/>
      <c r="DM55" s="937"/>
      <c r="DN55" s="937"/>
      <c r="DO55" s="937"/>
      <c r="DP55" s="947"/>
      <c r="DQ55" s="936"/>
      <c r="DR55" s="937"/>
      <c r="DS55" s="937"/>
      <c r="DT55" s="937"/>
      <c r="DU55" s="947"/>
      <c r="DV55" s="929"/>
      <c r="DW55" s="930"/>
      <c r="DX55" s="930"/>
      <c r="DY55" s="930"/>
      <c r="DZ55" s="948"/>
      <c r="EA55" s="55"/>
    </row>
    <row r="56" spans="1:131" s="52" customFormat="1" ht="26.25" customHeight="1" x14ac:dyDescent="0.2">
      <c r="A56" s="60">
        <v>29</v>
      </c>
      <c r="B56" s="929"/>
      <c r="C56" s="930"/>
      <c r="D56" s="930"/>
      <c r="E56" s="930"/>
      <c r="F56" s="930"/>
      <c r="G56" s="930"/>
      <c r="H56" s="930"/>
      <c r="I56" s="930"/>
      <c r="J56" s="930"/>
      <c r="K56" s="930"/>
      <c r="L56" s="930"/>
      <c r="M56" s="930"/>
      <c r="N56" s="930"/>
      <c r="O56" s="930"/>
      <c r="P56" s="931"/>
      <c r="Q56" s="956"/>
      <c r="R56" s="957"/>
      <c r="S56" s="957"/>
      <c r="T56" s="957"/>
      <c r="U56" s="957"/>
      <c r="V56" s="957"/>
      <c r="W56" s="957"/>
      <c r="X56" s="957"/>
      <c r="Y56" s="957"/>
      <c r="Z56" s="957"/>
      <c r="AA56" s="957"/>
      <c r="AB56" s="957"/>
      <c r="AC56" s="957"/>
      <c r="AD56" s="957"/>
      <c r="AE56" s="958"/>
      <c r="AF56" s="959"/>
      <c r="AG56" s="937"/>
      <c r="AH56" s="937"/>
      <c r="AI56" s="937"/>
      <c r="AJ56" s="960"/>
      <c r="AK56" s="961"/>
      <c r="AL56" s="957"/>
      <c r="AM56" s="957"/>
      <c r="AN56" s="957"/>
      <c r="AO56" s="957"/>
      <c r="AP56" s="957"/>
      <c r="AQ56" s="957"/>
      <c r="AR56" s="957"/>
      <c r="AS56" s="957"/>
      <c r="AT56" s="957"/>
      <c r="AU56" s="957"/>
      <c r="AV56" s="957"/>
      <c r="AW56" s="957"/>
      <c r="AX56" s="957"/>
      <c r="AY56" s="957"/>
      <c r="AZ56" s="962"/>
      <c r="BA56" s="962"/>
      <c r="BB56" s="962"/>
      <c r="BC56" s="962"/>
      <c r="BD56" s="962"/>
      <c r="BE56" s="934"/>
      <c r="BF56" s="934"/>
      <c r="BG56" s="934"/>
      <c r="BH56" s="934"/>
      <c r="BI56" s="935"/>
      <c r="BJ56" s="64"/>
      <c r="BK56" s="64"/>
      <c r="BL56" s="64"/>
      <c r="BM56" s="64"/>
      <c r="BN56" s="64"/>
      <c r="BO56" s="63"/>
      <c r="BP56" s="63"/>
      <c r="BQ56" s="60">
        <v>50</v>
      </c>
      <c r="BR56" s="88"/>
      <c r="BS56" s="929"/>
      <c r="BT56" s="930"/>
      <c r="BU56" s="930"/>
      <c r="BV56" s="930"/>
      <c r="BW56" s="930"/>
      <c r="BX56" s="930"/>
      <c r="BY56" s="930"/>
      <c r="BZ56" s="930"/>
      <c r="CA56" s="930"/>
      <c r="CB56" s="930"/>
      <c r="CC56" s="930"/>
      <c r="CD56" s="930"/>
      <c r="CE56" s="930"/>
      <c r="CF56" s="930"/>
      <c r="CG56" s="931"/>
      <c r="CH56" s="936"/>
      <c r="CI56" s="937"/>
      <c r="CJ56" s="937"/>
      <c r="CK56" s="937"/>
      <c r="CL56" s="947"/>
      <c r="CM56" s="936"/>
      <c r="CN56" s="937"/>
      <c r="CO56" s="937"/>
      <c r="CP56" s="937"/>
      <c r="CQ56" s="947"/>
      <c r="CR56" s="936"/>
      <c r="CS56" s="937"/>
      <c r="CT56" s="937"/>
      <c r="CU56" s="937"/>
      <c r="CV56" s="947"/>
      <c r="CW56" s="936"/>
      <c r="CX56" s="937"/>
      <c r="CY56" s="937"/>
      <c r="CZ56" s="937"/>
      <c r="DA56" s="947"/>
      <c r="DB56" s="936"/>
      <c r="DC56" s="937"/>
      <c r="DD56" s="937"/>
      <c r="DE56" s="937"/>
      <c r="DF56" s="947"/>
      <c r="DG56" s="936"/>
      <c r="DH56" s="937"/>
      <c r="DI56" s="937"/>
      <c r="DJ56" s="937"/>
      <c r="DK56" s="947"/>
      <c r="DL56" s="936"/>
      <c r="DM56" s="937"/>
      <c r="DN56" s="937"/>
      <c r="DO56" s="937"/>
      <c r="DP56" s="947"/>
      <c r="DQ56" s="936"/>
      <c r="DR56" s="937"/>
      <c r="DS56" s="937"/>
      <c r="DT56" s="937"/>
      <c r="DU56" s="947"/>
      <c r="DV56" s="929"/>
      <c r="DW56" s="930"/>
      <c r="DX56" s="930"/>
      <c r="DY56" s="930"/>
      <c r="DZ56" s="948"/>
      <c r="EA56" s="55"/>
    </row>
    <row r="57" spans="1:131" s="52" customFormat="1" ht="26.25" customHeight="1" x14ac:dyDescent="0.2">
      <c r="A57" s="60">
        <v>30</v>
      </c>
      <c r="B57" s="929"/>
      <c r="C57" s="930"/>
      <c r="D57" s="930"/>
      <c r="E57" s="930"/>
      <c r="F57" s="930"/>
      <c r="G57" s="930"/>
      <c r="H57" s="930"/>
      <c r="I57" s="930"/>
      <c r="J57" s="930"/>
      <c r="K57" s="930"/>
      <c r="L57" s="930"/>
      <c r="M57" s="930"/>
      <c r="N57" s="930"/>
      <c r="O57" s="930"/>
      <c r="P57" s="931"/>
      <c r="Q57" s="956"/>
      <c r="R57" s="957"/>
      <c r="S57" s="957"/>
      <c r="T57" s="957"/>
      <c r="U57" s="957"/>
      <c r="V57" s="957"/>
      <c r="W57" s="957"/>
      <c r="X57" s="957"/>
      <c r="Y57" s="957"/>
      <c r="Z57" s="957"/>
      <c r="AA57" s="957"/>
      <c r="AB57" s="957"/>
      <c r="AC57" s="957"/>
      <c r="AD57" s="957"/>
      <c r="AE57" s="958"/>
      <c r="AF57" s="959"/>
      <c r="AG57" s="937"/>
      <c r="AH57" s="937"/>
      <c r="AI57" s="937"/>
      <c r="AJ57" s="960"/>
      <c r="AK57" s="961"/>
      <c r="AL57" s="957"/>
      <c r="AM57" s="957"/>
      <c r="AN57" s="957"/>
      <c r="AO57" s="957"/>
      <c r="AP57" s="957"/>
      <c r="AQ57" s="957"/>
      <c r="AR57" s="957"/>
      <c r="AS57" s="957"/>
      <c r="AT57" s="957"/>
      <c r="AU57" s="957"/>
      <c r="AV57" s="957"/>
      <c r="AW57" s="957"/>
      <c r="AX57" s="957"/>
      <c r="AY57" s="957"/>
      <c r="AZ57" s="962"/>
      <c r="BA57" s="962"/>
      <c r="BB57" s="962"/>
      <c r="BC57" s="962"/>
      <c r="BD57" s="962"/>
      <c r="BE57" s="934"/>
      <c r="BF57" s="934"/>
      <c r="BG57" s="934"/>
      <c r="BH57" s="934"/>
      <c r="BI57" s="935"/>
      <c r="BJ57" s="64"/>
      <c r="BK57" s="64"/>
      <c r="BL57" s="64"/>
      <c r="BM57" s="64"/>
      <c r="BN57" s="64"/>
      <c r="BO57" s="63"/>
      <c r="BP57" s="63"/>
      <c r="BQ57" s="60">
        <v>51</v>
      </c>
      <c r="BR57" s="88"/>
      <c r="BS57" s="929"/>
      <c r="BT57" s="930"/>
      <c r="BU57" s="930"/>
      <c r="BV57" s="930"/>
      <c r="BW57" s="930"/>
      <c r="BX57" s="930"/>
      <c r="BY57" s="930"/>
      <c r="BZ57" s="930"/>
      <c r="CA57" s="930"/>
      <c r="CB57" s="930"/>
      <c r="CC57" s="930"/>
      <c r="CD57" s="930"/>
      <c r="CE57" s="930"/>
      <c r="CF57" s="930"/>
      <c r="CG57" s="931"/>
      <c r="CH57" s="936"/>
      <c r="CI57" s="937"/>
      <c r="CJ57" s="937"/>
      <c r="CK57" s="937"/>
      <c r="CL57" s="947"/>
      <c r="CM57" s="936"/>
      <c r="CN57" s="937"/>
      <c r="CO57" s="937"/>
      <c r="CP57" s="937"/>
      <c r="CQ57" s="947"/>
      <c r="CR57" s="936"/>
      <c r="CS57" s="937"/>
      <c r="CT57" s="937"/>
      <c r="CU57" s="937"/>
      <c r="CV57" s="947"/>
      <c r="CW57" s="936"/>
      <c r="CX57" s="937"/>
      <c r="CY57" s="937"/>
      <c r="CZ57" s="937"/>
      <c r="DA57" s="947"/>
      <c r="DB57" s="936"/>
      <c r="DC57" s="937"/>
      <c r="DD57" s="937"/>
      <c r="DE57" s="937"/>
      <c r="DF57" s="947"/>
      <c r="DG57" s="936"/>
      <c r="DH57" s="937"/>
      <c r="DI57" s="937"/>
      <c r="DJ57" s="937"/>
      <c r="DK57" s="947"/>
      <c r="DL57" s="936"/>
      <c r="DM57" s="937"/>
      <c r="DN57" s="937"/>
      <c r="DO57" s="937"/>
      <c r="DP57" s="947"/>
      <c r="DQ57" s="936"/>
      <c r="DR57" s="937"/>
      <c r="DS57" s="937"/>
      <c r="DT57" s="937"/>
      <c r="DU57" s="947"/>
      <c r="DV57" s="929"/>
      <c r="DW57" s="930"/>
      <c r="DX57" s="930"/>
      <c r="DY57" s="930"/>
      <c r="DZ57" s="948"/>
      <c r="EA57" s="55"/>
    </row>
    <row r="58" spans="1:131" s="52" customFormat="1" ht="26.25" customHeight="1" x14ac:dyDescent="0.2">
      <c r="A58" s="60">
        <v>31</v>
      </c>
      <c r="B58" s="929"/>
      <c r="C58" s="930"/>
      <c r="D58" s="930"/>
      <c r="E58" s="930"/>
      <c r="F58" s="930"/>
      <c r="G58" s="930"/>
      <c r="H58" s="930"/>
      <c r="I58" s="930"/>
      <c r="J58" s="930"/>
      <c r="K58" s="930"/>
      <c r="L58" s="930"/>
      <c r="M58" s="930"/>
      <c r="N58" s="930"/>
      <c r="O58" s="930"/>
      <c r="P58" s="931"/>
      <c r="Q58" s="956"/>
      <c r="R58" s="957"/>
      <c r="S58" s="957"/>
      <c r="T58" s="957"/>
      <c r="U58" s="957"/>
      <c r="V58" s="957"/>
      <c r="W58" s="957"/>
      <c r="X58" s="957"/>
      <c r="Y58" s="957"/>
      <c r="Z58" s="957"/>
      <c r="AA58" s="957"/>
      <c r="AB58" s="957"/>
      <c r="AC58" s="957"/>
      <c r="AD58" s="957"/>
      <c r="AE58" s="958"/>
      <c r="AF58" s="959"/>
      <c r="AG58" s="937"/>
      <c r="AH58" s="937"/>
      <c r="AI58" s="937"/>
      <c r="AJ58" s="960"/>
      <c r="AK58" s="961"/>
      <c r="AL58" s="957"/>
      <c r="AM58" s="957"/>
      <c r="AN58" s="957"/>
      <c r="AO58" s="957"/>
      <c r="AP58" s="957"/>
      <c r="AQ58" s="957"/>
      <c r="AR58" s="957"/>
      <c r="AS58" s="957"/>
      <c r="AT58" s="957"/>
      <c r="AU58" s="957"/>
      <c r="AV58" s="957"/>
      <c r="AW58" s="957"/>
      <c r="AX58" s="957"/>
      <c r="AY58" s="957"/>
      <c r="AZ58" s="962"/>
      <c r="BA58" s="962"/>
      <c r="BB58" s="962"/>
      <c r="BC58" s="962"/>
      <c r="BD58" s="962"/>
      <c r="BE58" s="934"/>
      <c r="BF58" s="934"/>
      <c r="BG58" s="934"/>
      <c r="BH58" s="934"/>
      <c r="BI58" s="935"/>
      <c r="BJ58" s="64"/>
      <c r="BK58" s="64"/>
      <c r="BL58" s="64"/>
      <c r="BM58" s="64"/>
      <c r="BN58" s="64"/>
      <c r="BO58" s="63"/>
      <c r="BP58" s="63"/>
      <c r="BQ58" s="60">
        <v>52</v>
      </c>
      <c r="BR58" s="88"/>
      <c r="BS58" s="929"/>
      <c r="BT58" s="930"/>
      <c r="BU58" s="930"/>
      <c r="BV58" s="930"/>
      <c r="BW58" s="930"/>
      <c r="BX58" s="930"/>
      <c r="BY58" s="930"/>
      <c r="BZ58" s="930"/>
      <c r="CA58" s="930"/>
      <c r="CB58" s="930"/>
      <c r="CC58" s="930"/>
      <c r="CD58" s="930"/>
      <c r="CE58" s="930"/>
      <c r="CF58" s="930"/>
      <c r="CG58" s="931"/>
      <c r="CH58" s="936"/>
      <c r="CI58" s="937"/>
      <c r="CJ58" s="937"/>
      <c r="CK58" s="937"/>
      <c r="CL58" s="947"/>
      <c r="CM58" s="936"/>
      <c r="CN58" s="937"/>
      <c r="CO58" s="937"/>
      <c r="CP58" s="937"/>
      <c r="CQ58" s="947"/>
      <c r="CR58" s="936"/>
      <c r="CS58" s="937"/>
      <c r="CT58" s="937"/>
      <c r="CU58" s="937"/>
      <c r="CV58" s="947"/>
      <c r="CW58" s="936"/>
      <c r="CX58" s="937"/>
      <c r="CY58" s="937"/>
      <c r="CZ58" s="937"/>
      <c r="DA58" s="947"/>
      <c r="DB58" s="936"/>
      <c r="DC58" s="937"/>
      <c r="DD58" s="937"/>
      <c r="DE58" s="937"/>
      <c r="DF58" s="947"/>
      <c r="DG58" s="936"/>
      <c r="DH58" s="937"/>
      <c r="DI58" s="937"/>
      <c r="DJ58" s="937"/>
      <c r="DK58" s="947"/>
      <c r="DL58" s="936"/>
      <c r="DM58" s="937"/>
      <c r="DN58" s="937"/>
      <c r="DO58" s="937"/>
      <c r="DP58" s="947"/>
      <c r="DQ58" s="936"/>
      <c r="DR58" s="937"/>
      <c r="DS58" s="937"/>
      <c r="DT58" s="937"/>
      <c r="DU58" s="947"/>
      <c r="DV58" s="929"/>
      <c r="DW58" s="930"/>
      <c r="DX58" s="930"/>
      <c r="DY58" s="930"/>
      <c r="DZ58" s="948"/>
      <c r="EA58" s="55"/>
    </row>
    <row r="59" spans="1:131" s="52" customFormat="1" ht="26.25" customHeight="1" x14ac:dyDescent="0.2">
      <c r="A59" s="60">
        <v>32</v>
      </c>
      <c r="B59" s="929"/>
      <c r="C59" s="930"/>
      <c r="D59" s="930"/>
      <c r="E59" s="930"/>
      <c r="F59" s="930"/>
      <c r="G59" s="930"/>
      <c r="H59" s="930"/>
      <c r="I59" s="930"/>
      <c r="J59" s="930"/>
      <c r="K59" s="930"/>
      <c r="L59" s="930"/>
      <c r="M59" s="930"/>
      <c r="N59" s="930"/>
      <c r="O59" s="930"/>
      <c r="P59" s="931"/>
      <c r="Q59" s="956"/>
      <c r="R59" s="957"/>
      <c r="S59" s="957"/>
      <c r="T59" s="957"/>
      <c r="U59" s="957"/>
      <c r="V59" s="957"/>
      <c r="W59" s="957"/>
      <c r="X59" s="957"/>
      <c r="Y59" s="957"/>
      <c r="Z59" s="957"/>
      <c r="AA59" s="957"/>
      <c r="AB59" s="957"/>
      <c r="AC59" s="957"/>
      <c r="AD59" s="957"/>
      <c r="AE59" s="958"/>
      <c r="AF59" s="959"/>
      <c r="AG59" s="937"/>
      <c r="AH59" s="937"/>
      <c r="AI59" s="937"/>
      <c r="AJ59" s="960"/>
      <c r="AK59" s="961"/>
      <c r="AL59" s="957"/>
      <c r="AM59" s="957"/>
      <c r="AN59" s="957"/>
      <c r="AO59" s="957"/>
      <c r="AP59" s="957"/>
      <c r="AQ59" s="957"/>
      <c r="AR59" s="957"/>
      <c r="AS59" s="957"/>
      <c r="AT59" s="957"/>
      <c r="AU59" s="957"/>
      <c r="AV59" s="957"/>
      <c r="AW59" s="957"/>
      <c r="AX59" s="957"/>
      <c r="AY59" s="957"/>
      <c r="AZ59" s="962"/>
      <c r="BA59" s="962"/>
      <c r="BB59" s="962"/>
      <c r="BC59" s="962"/>
      <c r="BD59" s="962"/>
      <c r="BE59" s="934"/>
      <c r="BF59" s="934"/>
      <c r="BG59" s="934"/>
      <c r="BH59" s="934"/>
      <c r="BI59" s="935"/>
      <c r="BJ59" s="64"/>
      <c r="BK59" s="64"/>
      <c r="BL59" s="64"/>
      <c r="BM59" s="64"/>
      <c r="BN59" s="64"/>
      <c r="BO59" s="63"/>
      <c r="BP59" s="63"/>
      <c r="BQ59" s="60">
        <v>53</v>
      </c>
      <c r="BR59" s="88"/>
      <c r="BS59" s="929"/>
      <c r="BT59" s="930"/>
      <c r="BU59" s="930"/>
      <c r="BV59" s="930"/>
      <c r="BW59" s="930"/>
      <c r="BX59" s="930"/>
      <c r="BY59" s="930"/>
      <c r="BZ59" s="930"/>
      <c r="CA59" s="930"/>
      <c r="CB59" s="930"/>
      <c r="CC59" s="930"/>
      <c r="CD59" s="930"/>
      <c r="CE59" s="930"/>
      <c r="CF59" s="930"/>
      <c r="CG59" s="931"/>
      <c r="CH59" s="936"/>
      <c r="CI59" s="937"/>
      <c r="CJ59" s="937"/>
      <c r="CK59" s="937"/>
      <c r="CL59" s="947"/>
      <c r="CM59" s="936"/>
      <c r="CN59" s="937"/>
      <c r="CO59" s="937"/>
      <c r="CP59" s="937"/>
      <c r="CQ59" s="947"/>
      <c r="CR59" s="936"/>
      <c r="CS59" s="937"/>
      <c r="CT59" s="937"/>
      <c r="CU59" s="937"/>
      <c r="CV59" s="947"/>
      <c r="CW59" s="936"/>
      <c r="CX59" s="937"/>
      <c r="CY59" s="937"/>
      <c r="CZ59" s="937"/>
      <c r="DA59" s="947"/>
      <c r="DB59" s="936"/>
      <c r="DC59" s="937"/>
      <c r="DD59" s="937"/>
      <c r="DE59" s="937"/>
      <c r="DF59" s="947"/>
      <c r="DG59" s="936"/>
      <c r="DH59" s="937"/>
      <c r="DI59" s="937"/>
      <c r="DJ59" s="937"/>
      <c r="DK59" s="947"/>
      <c r="DL59" s="936"/>
      <c r="DM59" s="937"/>
      <c r="DN59" s="937"/>
      <c r="DO59" s="937"/>
      <c r="DP59" s="947"/>
      <c r="DQ59" s="936"/>
      <c r="DR59" s="937"/>
      <c r="DS59" s="937"/>
      <c r="DT59" s="937"/>
      <c r="DU59" s="947"/>
      <c r="DV59" s="929"/>
      <c r="DW59" s="930"/>
      <c r="DX59" s="930"/>
      <c r="DY59" s="930"/>
      <c r="DZ59" s="948"/>
      <c r="EA59" s="55"/>
    </row>
    <row r="60" spans="1:131" s="52" customFormat="1" ht="26.25" customHeight="1" x14ac:dyDescent="0.2">
      <c r="A60" s="60">
        <v>33</v>
      </c>
      <c r="B60" s="929"/>
      <c r="C60" s="930"/>
      <c r="D60" s="930"/>
      <c r="E60" s="930"/>
      <c r="F60" s="930"/>
      <c r="G60" s="930"/>
      <c r="H60" s="930"/>
      <c r="I60" s="930"/>
      <c r="J60" s="930"/>
      <c r="K60" s="930"/>
      <c r="L60" s="930"/>
      <c r="M60" s="930"/>
      <c r="N60" s="930"/>
      <c r="O60" s="930"/>
      <c r="P60" s="931"/>
      <c r="Q60" s="956"/>
      <c r="R60" s="957"/>
      <c r="S60" s="957"/>
      <c r="T60" s="957"/>
      <c r="U60" s="957"/>
      <c r="V60" s="957"/>
      <c r="W60" s="957"/>
      <c r="X60" s="957"/>
      <c r="Y60" s="957"/>
      <c r="Z60" s="957"/>
      <c r="AA60" s="957"/>
      <c r="AB60" s="957"/>
      <c r="AC60" s="957"/>
      <c r="AD60" s="957"/>
      <c r="AE60" s="958"/>
      <c r="AF60" s="959"/>
      <c r="AG60" s="937"/>
      <c r="AH60" s="937"/>
      <c r="AI60" s="937"/>
      <c r="AJ60" s="960"/>
      <c r="AK60" s="961"/>
      <c r="AL60" s="957"/>
      <c r="AM60" s="957"/>
      <c r="AN60" s="957"/>
      <c r="AO60" s="957"/>
      <c r="AP60" s="957"/>
      <c r="AQ60" s="957"/>
      <c r="AR60" s="957"/>
      <c r="AS60" s="957"/>
      <c r="AT60" s="957"/>
      <c r="AU60" s="957"/>
      <c r="AV60" s="957"/>
      <c r="AW60" s="957"/>
      <c r="AX60" s="957"/>
      <c r="AY60" s="957"/>
      <c r="AZ60" s="962"/>
      <c r="BA60" s="962"/>
      <c r="BB60" s="962"/>
      <c r="BC60" s="962"/>
      <c r="BD60" s="962"/>
      <c r="BE60" s="934"/>
      <c r="BF60" s="934"/>
      <c r="BG60" s="934"/>
      <c r="BH60" s="934"/>
      <c r="BI60" s="935"/>
      <c r="BJ60" s="64"/>
      <c r="BK60" s="64"/>
      <c r="BL60" s="64"/>
      <c r="BM60" s="64"/>
      <c r="BN60" s="64"/>
      <c r="BO60" s="63"/>
      <c r="BP60" s="63"/>
      <c r="BQ60" s="60">
        <v>54</v>
      </c>
      <c r="BR60" s="88"/>
      <c r="BS60" s="929"/>
      <c r="BT60" s="930"/>
      <c r="BU60" s="930"/>
      <c r="BV60" s="930"/>
      <c r="BW60" s="930"/>
      <c r="BX60" s="930"/>
      <c r="BY60" s="930"/>
      <c r="BZ60" s="930"/>
      <c r="CA60" s="930"/>
      <c r="CB60" s="930"/>
      <c r="CC60" s="930"/>
      <c r="CD60" s="930"/>
      <c r="CE60" s="930"/>
      <c r="CF60" s="930"/>
      <c r="CG60" s="931"/>
      <c r="CH60" s="936"/>
      <c r="CI60" s="937"/>
      <c r="CJ60" s="937"/>
      <c r="CK60" s="937"/>
      <c r="CL60" s="947"/>
      <c r="CM60" s="936"/>
      <c r="CN60" s="937"/>
      <c r="CO60" s="937"/>
      <c r="CP60" s="937"/>
      <c r="CQ60" s="947"/>
      <c r="CR60" s="936"/>
      <c r="CS60" s="937"/>
      <c r="CT60" s="937"/>
      <c r="CU60" s="937"/>
      <c r="CV60" s="947"/>
      <c r="CW60" s="936"/>
      <c r="CX60" s="937"/>
      <c r="CY60" s="937"/>
      <c r="CZ60" s="937"/>
      <c r="DA60" s="947"/>
      <c r="DB60" s="936"/>
      <c r="DC60" s="937"/>
      <c r="DD60" s="937"/>
      <c r="DE60" s="937"/>
      <c r="DF60" s="947"/>
      <c r="DG60" s="936"/>
      <c r="DH60" s="937"/>
      <c r="DI60" s="937"/>
      <c r="DJ60" s="937"/>
      <c r="DK60" s="947"/>
      <c r="DL60" s="936"/>
      <c r="DM60" s="937"/>
      <c r="DN60" s="937"/>
      <c r="DO60" s="937"/>
      <c r="DP60" s="947"/>
      <c r="DQ60" s="936"/>
      <c r="DR60" s="937"/>
      <c r="DS60" s="937"/>
      <c r="DT60" s="937"/>
      <c r="DU60" s="947"/>
      <c r="DV60" s="929"/>
      <c r="DW60" s="930"/>
      <c r="DX60" s="930"/>
      <c r="DY60" s="930"/>
      <c r="DZ60" s="948"/>
      <c r="EA60" s="55"/>
    </row>
    <row r="61" spans="1:131" s="52" customFormat="1" ht="26.25" customHeight="1" x14ac:dyDescent="0.2">
      <c r="A61" s="60">
        <v>34</v>
      </c>
      <c r="B61" s="929"/>
      <c r="C61" s="930"/>
      <c r="D61" s="930"/>
      <c r="E61" s="930"/>
      <c r="F61" s="930"/>
      <c r="G61" s="930"/>
      <c r="H61" s="930"/>
      <c r="I61" s="930"/>
      <c r="J61" s="930"/>
      <c r="K61" s="930"/>
      <c r="L61" s="930"/>
      <c r="M61" s="930"/>
      <c r="N61" s="930"/>
      <c r="O61" s="930"/>
      <c r="P61" s="931"/>
      <c r="Q61" s="956"/>
      <c r="R61" s="957"/>
      <c r="S61" s="957"/>
      <c r="T61" s="957"/>
      <c r="U61" s="957"/>
      <c r="V61" s="957"/>
      <c r="W61" s="957"/>
      <c r="X61" s="957"/>
      <c r="Y61" s="957"/>
      <c r="Z61" s="957"/>
      <c r="AA61" s="957"/>
      <c r="AB61" s="957"/>
      <c r="AC61" s="957"/>
      <c r="AD61" s="957"/>
      <c r="AE61" s="958"/>
      <c r="AF61" s="959"/>
      <c r="AG61" s="937"/>
      <c r="AH61" s="937"/>
      <c r="AI61" s="937"/>
      <c r="AJ61" s="960"/>
      <c r="AK61" s="961"/>
      <c r="AL61" s="957"/>
      <c r="AM61" s="957"/>
      <c r="AN61" s="957"/>
      <c r="AO61" s="957"/>
      <c r="AP61" s="957"/>
      <c r="AQ61" s="957"/>
      <c r="AR61" s="957"/>
      <c r="AS61" s="957"/>
      <c r="AT61" s="957"/>
      <c r="AU61" s="957"/>
      <c r="AV61" s="957"/>
      <c r="AW61" s="957"/>
      <c r="AX61" s="957"/>
      <c r="AY61" s="957"/>
      <c r="AZ61" s="962"/>
      <c r="BA61" s="962"/>
      <c r="BB61" s="962"/>
      <c r="BC61" s="962"/>
      <c r="BD61" s="962"/>
      <c r="BE61" s="934"/>
      <c r="BF61" s="934"/>
      <c r="BG61" s="934"/>
      <c r="BH61" s="934"/>
      <c r="BI61" s="935"/>
      <c r="BJ61" s="64"/>
      <c r="BK61" s="64"/>
      <c r="BL61" s="64"/>
      <c r="BM61" s="64"/>
      <c r="BN61" s="64"/>
      <c r="BO61" s="63"/>
      <c r="BP61" s="63"/>
      <c r="BQ61" s="60">
        <v>55</v>
      </c>
      <c r="BR61" s="88"/>
      <c r="BS61" s="929"/>
      <c r="BT61" s="930"/>
      <c r="BU61" s="930"/>
      <c r="BV61" s="930"/>
      <c r="BW61" s="930"/>
      <c r="BX61" s="930"/>
      <c r="BY61" s="930"/>
      <c r="BZ61" s="930"/>
      <c r="CA61" s="930"/>
      <c r="CB61" s="930"/>
      <c r="CC61" s="930"/>
      <c r="CD61" s="930"/>
      <c r="CE61" s="930"/>
      <c r="CF61" s="930"/>
      <c r="CG61" s="931"/>
      <c r="CH61" s="936"/>
      <c r="CI61" s="937"/>
      <c r="CJ61" s="937"/>
      <c r="CK61" s="937"/>
      <c r="CL61" s="947"/>
      <c r="CM61" s="936"/>
      <c r="CN61" s="937"/>
      <c r="CO61" s="937"/>
      <c r="CP61" s="937"/>
      <c r="CQ61" s="947"/>
      <c r="CR61" s="936"/>
      <c r="CS61" s="937"/>
      <c r="CT61" s="937"/>
      <c r="CU61" s="937"/>
      <c r="CV61" s="947"/>
      <c r="CW61" s="936"/>
      <c r="CX61" s="937"/>
      <c r="CY61" s="937"/>
      <c r="CZ61" s="937"/>
      <c r="DA61" s="947"/>
      <c r="DB61" s="936"/>
      <c r="DC61" s="937"/>
      <c r="DD61" s="937"/>
      <c r="DE61" s="937"/>
      <c r="DF61" s="947"/>
      <c r="DG61" s="936"/>
      <c r="DH61" s="937"/>
      <c r="DI61" s="937"/>
      <c r="DJ61" s="937"/>
      <c r="DK61" s="947"/>
      <c r="DL61" s="936"/>
      <c r="DM61" s="937"/>
      <c r="DN61" s="937"/>
      <c r="DO61" s="937"/>
      <c r="DP61" s="947"/>
      <c r="DQ61" s="936"/>
      <c r="DR61" s="937"/>
      <c r="DS61" s="937"/>
      <c r="DT61" s="937"/>
      <c r="DU61" s="947"/>
      <c r="DV61" s="929"/>
      <c r="DW61" s="930"/>
      <c r="DX61" s="930"/>
      <c r="DY61" s="930"/>
      <c r="DZ61" s="948"/>
      <c r="EA61" s="55"/>
    </row>
    <row r="62" spans="1:131" s="52" customFormat="1" ht="26.25" customHeight="1" x14ac:dyDescent="0.2">
      <c r="A62" s="60">
        <v>35</v>
      </c>
      <c r="B62" s="929"/>
      <c r="C62" s="930"/>
      <c r="D62" s="930"/>
      <c r="E62" s="930"/>
      <c r="F62" s="930"/>
      <c r="G62" s="930"/>
      <c r="H62" s="930"/>
      <c r="I62" s="930"/>
      <c r="J62" s="930"/>
      <c r="K62" s="930"/>
      <c r="L62" s="930"/>
      <c r="M62" s="930"/>
      <c r="N62" s="930"/>
      <c r="O62" s="930"/>
      <c r="P62" s="931"/>
      <c r="Q62" s="956"/>
      <c r="R62" s="957"/>
      <c r="S62" s="957"/>
      <c r="T62" s="957"/>
      <c r="U62" s="957"/>
      <c r="V62" s="957"/>
      <c r="W62" s="957"/>
      <c r="X62" s="957"/>
      <c r="Y62" s="957"/>
      <c r="Z62" s="957"/>
      <c r="AA62" s="957"/>
      <c r="AB62" s="957"/>
      <c r="AC62" s="957"/>
      <c r="AD62" s="957"/>
      <c r="AE62" s="958"/>
      <c r="AF62" s="959"/>
      <c r="AG62" s="937"/>
      <c r="AH62" s="937"/>
      <c r="AI62" s="937"/>
      <c r="AJ62" s="960"/>
      <c r="AK62" s="961"/>
      <c r="AL62" s="957"/>
      <c r="AM62" s="957"/>
      <c r="AN62" s="957"/>
      <c r="AO62" s="957"/>
      <c r="AP62" s="957"/>
      <c r="AQ62" s="957"/>
      <c r="AR62" s="957"/>
      <c r="AS62" s="957"/>
      <c r="AT62" s="957"/>
      <c r="AU62" s="957"/>
      <c r="AV62" s="957"/>
      <c r="AW62" s="957"/>
      <c r="AX62" s="957"/>
      <c r="AY62" s="957"/>
      <c r="AZ62" s="962"/>
      <c r="BA62" s="962"/>
      <c r="BB62" s="962"/>
      <c r="BC62" s="962"/>
      <c r="BD62" s="962"/>
      <c r="BE62" s="934"/>
      <c r="BF62" s="934"/>
      <c r="BG62" s="934"/>
      <c r="BH62" s="934"/>
      <c r="BI62" s="935"/>
      <c r="BJ62" s="963" t="s">
        <v>458</v>
      </c>
      <c r="BK62" s="964"/>
      <c r="BL62" s="964"/>
      <c r="BM62" s="964"/>
      <c r="BN62" s="965"/>
      <c r="BO62" s="63"/>
      <c r="BP62" s="63"/>
      <c r="BQ62" s="60">
        <v>56</v>
      </c>
      <c r="BR62" s="88"/>
      <c r="BS62" s="929"/>
      <c r="BT62" s="930"/>
      <c r="BU62" s="930"/>
      <c r="BV62" s="930"/>
      <c r="BW62" s="930"/>
      <c r="BX62" s="930"/>
      <c r="BY62" s="930"/>
      <c r="BZ62" s="930"/>
      <c r="CA62" s="930"/>
      <c r="CB62" s="930"/>
      <c r="CC62" s="930"/>
      <c r="CD62" s="930"/>
      <c r="CE62" s="930"/>
      <c r="CF62" s="930"/>
      <c r="CG62" s="931"/>
      <c r="CH62" s="936"/>
      <c r="CI62" s="937"/>
      <c r="CJ62" s="937"/>
      <c r="CK62" s="937"/>
      <c r="CL62" s="947"/>
      <c r="CM62" s="936"/>
      <c r="CN62" s="937"/>
      <c r="CO62" s="937"/>
      <c r="CP62" s="937"/>
      <c r="CQ62" s="947"/>
      <c r="CR62" s="936"/>
      <c r="CS62" s="937"/>
      <c r="CT62" s="937"/>
      <c r="CU62" s="937"/>
      <c r="CV62" s="947"/>
      <c r="CW62" s="936"/>
      <c r="CX62" s="937"/>
      <c r="CY62" s="937"/>
      <c r="CZ62" s="937"/>
      <c r="DA62" s="947"/>
      <c r="DB62" s="936"/>
      <c r="DC62" s="937"/>
      <c r="DD62" s="937"/>
      <c r="DE62" s="937"/>
      <c r="DF62" s="947"/>
      <c r="DG62" s="936"/>
      <c r="DH62" s="937"/>
      <c r="DI62" s="937"/>
      <c r="DJ62" s="937"/>
      <c r="DK62" s="947"/>
      <c r="DL62" s="936"/>
      <c r="DM62" s="937"/>
      <c r="DN62" s="937"/>
      <c r="DO62" s="937"/>
      <c r="DP62" s="947"/>
      <c r="DQ62" s="936"/>
      <c r="DR62" s="937"/>
      <c r="DS62" s="937"/>
      <c r="DT62" s="937"/>
      <c r="DU62" s="947"/>
      <c r="DV62" s="929"/>
      <c r="DW62" s="930"/>
      <c r="DX62" s="930"/>
      <c r="DY62" s="930"/>
      <c r="DZ62" s="948"/>
      <c r="EA62" s="55"/>
    </row>
    <row r="63" spans="1:131" s="52" customFormat="1" ht="26.25" customHeight="1" x14ac:dyDescent="0.2">
      <c r="A63" s="61" t="s">
        <v>252</v>
      </c>
      <c r="B63" s="907" t="s">
        <v>376</v>
      </c>
      <c r="C63" s="908"/>
      <c r="D63" s="908"/>
      <c r="E63" s="908"/>
      <c r="F63" s="908"/>
      <c r="G63" s="908"/>
      <c r="H63" s="908"/>
      <c r="I63" s="908"/>
      <c r="J63" s="908"/>
      <c r="K63" s="908"/>
      <c r="L63" s="908"/>
      <c r="M63" s="908"/>
      <c r="N63" s="908"/>
      <c r="O63" s="908"/>
      <c r="P63" s="909"/>
      <c r="Q63" s="917"/>
      <c r="R63" s="918"/>
      <c r="S63" s="918"/>
      <c r="T63" s="918"/>
      <c r="U63" s="918"/>
      <c r="V63" s="918"/>
      <c r="W63" s="918"/>
      <c r="X63" s="918"/>
      <c r="Y63" s="918"/>
      <c r="Z63" s="918"/>
      <c r="AA63" s="918"/>
      <c r="AB63" s="918"/>
      <c r="AC63" s="918"/>
      <c r="AD63" s="918"/>
      <c r="AE63" s="949"/>
      <c r="AF63" s="950">
        <v>3778</v>
      </c>
      <c r="AG63" s="919"/>
      <c r="AH63" s="919"/>
      <c r="AI63" s="919"/>
      <c r="AJ63" s="951"/>
      <c r="AK63" s="952"/>
      <c r="AL63" s="918"/>
      <c r="AM63" s="918"/>
      <c r="AN63" s="918"/>
      <c r="AO63" s="918"/>
      <c r="AP63" s="919">
        <v>8981</v>
      </c>
      <c r="AQ63" s="919"/>
      <c r="AR63" s="919"/>
      <c r="AS63" s="919"/>
      <c r="AT63" s="919"/>
      <c r="AU63" s="919">
        <v>7193</v>
      </c>
      <c r="AV63" s="919"/>
      <c r="AW63" s="919"/>
      <c r="AX63" s="919"/>
      <c r="AY63" s="919"/>
      <c r="AZ63" s="953"/>
      <c r="BA63" s="953"/>
      <c r="BB63" s="953"/>
      <c r="BC63" s="953"/>
      <c r="BD63" s="953"/>
      <c r="BE63" s="920"/>
      <c r="BF63" s="920"/>
      <c r="BG63" s="920"/>
      <c r="BH63" s="920"/>
      <c r="BI63" s="921"/>
      <c r="BJ63" s="954" t="s">
        <v>202</v>
      </c>
      <c r="BK63" s="914"/>
      <c r="BL63" s="914"/>
      <c r="BM63" s="914"/>
      <c r="BN63" s="955"/>
      <c r="BO63" s="63"/>
      <c r="BP63" s="63"/>
      <c r="BQ63" s="60">
        <v>57</v>
      </c>
      <c r="BR63" s="88"/>
      <c r="BS63" s="929"/>
      <c r="BT63" s="930"/>
      <c r="BU63" s="930"/>
      <c r="BV63" s="930"/>
      <c r="BW63" s="930"/>
      <c r="BX63" s="930"/>
      <c r="BY63" s="930"/>
      <c r="BZ63" s="930"/>
      <c r="CA63" s="930"/>
      <c r="CB63" s="930"/>
      <c r="CC63" s="930"/>
      <c r="CD63" s="930"/>
      <c r="CE63" s="930"/>
      <c r="CF63" s="930"/>
      <c r="CG63" s="931"/>
      <c r="CH63" s="936"/>
      <c r="CI63" s="937"/>
      <c r="CJ63" s="937"/>
      <c r="CK63" s="937"/>
      <c r="CL63" s="947"/>
      <c r="CM63" s="936"/>
      <c r="CN63" s="937"/>
      <c r="CO63" s="937"/>
      <c r="CP63" s="937"/>
      <c r="CQ63" s="947"/>
      <c r="CR63" s="936"/>
      <c r="CS63" s="937"/>
      <c r="CT63" s="937"/>
      <c r="CU63" s="937"/>
      <c r="CV63" s="947"/>
      <c r="CW63" s="936"/>
      <c r="CX63" s="937"/>
      <c r="CY63" s="937"/>
      <c r="CZ63" s="937"/>
      <c r="DA63" s="947"/>
      <c r="DB63" s="936"/>
      <c r="DC63" s="937"/>
      <c r="DD63" s="937"/>
      <c r="DE63" s="937"/>
      <c r="DF63" s="947"/>
      <c r="DG63" s="936"/>
      <c r="DH63" s="937"/>
      <c r="DI63" s="937"/>
      <c r="DJ63" s="937"/>
      <c r="DK63" s="947"/>
      <c r="DL63" s="936"/>
      <c r="DM63" s="937"/>
      <c r="DN63" s="937"/>
      <c r="DO63" s="937"/>
      <c r="DP63" s="947"/>
      <c r="DQ63" s="936"/>
      <c r="DR63" s="937"/>
      <c r="DS63" s="937"/>
      <c r="DT63" s="937"/>
      <c r="DU63" s="947"/>
      <c r="DV63" s="929"/>
      <c r="DW63" s="930"/>
      <c r="DX63" s="930"/>
      <c r="DY63" s="930"/>
      <c r="DZ63" s="948"/>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29"/>
      <c r="BT64" s="930"/>
      <c r="BU64" s="930"/>
      <c r="BV64" s="930"/>
      <c r="BW64" s="930"/>
      <c r="BX64" s="930"/>
      <c r="BY64" s="930"/>
      <c r="BZ64" s="930"/>
      <c r="CA64" s="930"/>
      <c r="CB64" s="930"/>
      <c r="CC64" s="930"/>
      <c r="CD64" s="930"/>
      <c r="CE64" s="930"/>
      <c r="CF64" s="930"/>
      <c r="CG64" s="931"/>
      <c r="CH64" s="936"/>
      <c r="CI64" s="937"/>
      <c r="CJ64" s="937"/>
      <c r="CK64" s="937"/>
      <c r="CL64" s="947"/>
      <c r="CM64" s="936"/>
      <c r="CN64" s="937"/>
      <c r="CO64" s="937"/>
      <c r="CP64" s="937"/>
      <c r="CQ64" s="947"/>
      <c r="CR64" s="936"/>
      <c r="CS64" s="937"/>
      <c r="CT64" s="937"/>
      <c r="CU64" s="937"/>
      <c r="CV64" s="947"/>
      <c r="CW64" s="936"/>
      <c r="CX64" s="937"/>
      <c r="CY64" s="937"/>
      <c r="CZ64" s="937"/>
      <c r="DA64" s="947"/>
      <c r="DB64" s="936"/>
      <c r="DC64" s="937"/>
      <c r="DD64" s="937"/>
      <c r="DE64" s="937"/>
      <c r="DF64" s="947"/>
      <c r="DG64" s="936"/>
      <c r="DH64" s="937"/>
      <c r="DI64" s="937"/>
      <c r="DJ64" s="937"/>
      <c r="DK64" s="947"/>
      <c r="DL64" s="936"/>
      <c r="DM64" s="937"/>
      <c r="DN64" s="937"/>
      <c r="DO64" s="937"/>
      <c r="DP64" s="947"/>
      <c r="DQ64" s="936"/>
      <c r="DR64" s="937"/>
      <c r="DS64" s="937"/>
      <c r="DT64" s="937"/>
      <c r="DU64" s="947"/>
      <c r="DV64" s="929"/>
      <c r="DW64" s="930"/>
      <c r="DX64" s="930"/>
      <c r="DY64" s="930"/>
      <c r="DZ64" s="948"/>
      <c r="EA64" s="55"/>
    </row>
    <row r="65" spans="1:131" s="52" customFormat="1" ht="26.25" customHeight="1" x14ac:dyDescent="0.2">
      <c r="A65" s="64" t="s">
        <v>448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29"/>
      <c r="BT65" s="930"/>
      <c r="BU65" s="930"/>
      <c r="BV65" s="930"/>
      <c r="BW65" s="930"/>
      <c r="BX65" s="930"/>
      <c r="BY65" s="930"/>
      <c r="BZ65" s="930"/>
      <c r="CA65" s="930"/>
      <c r="CB65" s="930"/>
      <c r="CC65" s="930"/>
      <c r="CD65" s="930"/>
      <c r="CE65" s="930"/>
      <c r="CF65" s="930"/>
      <c r="CG65" s="931"/>
      <c r="CH65" s="936"/>
      <c r="CI65" s="937"/>
      <c r="CJ65" s="937"/>
      <c r="CK65" s="937"/>
      <c r="CL65" s="947"/>
      <c r="CM65" s="936"/>
      <c r="CN65" s="937"/>
      <c r="CO65" s="937"/>
      <c r="CP65" s="937"/>
      <c r="CQ65" s="947"/>
      <c r="CR65" s="936"/>
      <c r="CS65" s="937"/>
      <c r="CT65" s="937"/>
      <c r="CU65" s="937"/>
      <c r="CV65" s="947"/>
      <c r="CW65" s="936"/>
      <c r="CX65" s="937"/>
      <c r="CY65" s="937"/>
      <c r="CZ65" s="937"/>
      <c r="DA65" s="947"/>
      <c r="DB65" s="936"/>
      <c r="DC65" s="937"/>
      <c r="DD65" s="937"/>
      <c r="DE65" s="937"/>
      <c r="DF65" s="947"/>
      <c r="DG65" s="936"/>
      <c r="DH65" s="937"/>
      <c r="DI65" s="937"/>
      <c r="DJ65" s="937"/>
      <c r="DK65" s="947"/>
      <c r="DL65" s="936"/>
      <c r="DM65" s="937"/>
      <c r="DN65" s="937"/>
      <c r="DO65" s="937"/>
      <c r="DP65" s="947"/>
      <c r="DQ65" s="936"/>
      <c r="DR65" s="937"/>
      <c r="DS65" s="937"/>
      <c r="DT65" s="937"/>
      <c r="DU65" s="947"/>
      <c r="DV65" s="929"/>
      <c r="DW65" s="930"/>
      <c r="DX65" s="930"/>
      <c r="DY65" s="930"/>
      <c r="DZ65" s="948"/>
      <c r="EA65" s="55"/>
    </row>
    <row r="66" spans="1:131" s="52" customFormat="1" ht="26.25" customHeight="1" x14ac:dyDescent="0.2">
      <c r="A66" s="665" t="s">
        <v>414</v>
      </c>
      <c r="B66" s="666"/>
      <c r="C66" s="666"/>
      <c r="D66" s="666"/>
      <c r="E66" s="666"/>
      <c r="F66" s="666"/>
      <c r="G66" s="666"/>
      <c r="H66" s="666"/>
      <c r="I66" s="666"/>
      <c r="J66" s="666"/>
      <c r="K66" s="666"/>
      <c r="L66" s="666"/>
      <c r="M66" s="666"/>
      <c r="N66" s="666"/>
      <c r="O66" s="666"/>
      <c r="P66" s="667"/>
      <c r="Q66" s="657" t="s">
        <v>451</v>
      </c>
      <c r="R66" s="658"/>
      <c r="S66" s="658"/>
      <c r="T66" s="658"/>
      <c r="U66" s="659"/>
      <c r="V66" s="657" t="s">
        <v>452</v>
      </c>
      <c r="W66" s="658"/>
      <c r="X66" s="658"/>
      <c r="Y66" s="658"/>
      <c r="Z66" s="659"/>
      <c r="AA66" s="657" t="s">
        <v>453</v>
      </c>
      <c r="AB66" s="658"/>
      <c r="AC66" s="658"/>
      <c r="AD66" s="658"/>
      <c r="AE66" s="659"/>
      <c r="AF66" s="671" t="s">
        <v>248</v>
      </c>
      <c r="AG66" s="672"/>
      <c r="AH66" s="672"/>
      <c r="AI66" s="672"/>
      <c r="AJ66" s="673"/>
      <c r="AK66" s="657" t="s">
        <v>387</v>
      </c>
      <c r="AL66" s="666"/>
      <c r="AM66" s="666"/>
      <c r="AN66" s="666"/>
      <c r="AO66" s="667"/>
      <c r="AP66" s="657" t="s">
        <v>357</v>
      </c>
      <c r="AQ66" s="658"/>
      <c r="AR66" s="658"/>
      <c r="AS66" s="658"/>
      <c r="AT66" s="659"/>
      <c r="AU66" s="657" t="s">
        <v>459</v>
      </c>
      <c r="AV66" s="658"/>
      <c r="AW66" s="658"/>
      <c r="AX66" s="658"/>
      <c r="AY66" s="659"/>
      <c r="AZ66" s="657" t="s">
        <v>441</v>
      </c>
      <c r="BA66" s="658"/>
      <c r="BB66" s="658"/>
      <c r="BC66" s="658"/>
      <c r="BD66" s="663"/>
      <c r="BE66" s="63"/>
      <c r="BF66" s="63"/>
      <c r="BG66" s="63"/>
      <c r="BH66" s="63"/>
      <c r="BI66" s="63"/>
      <c r="BJ66" s="63"/>
      <c r="BK66" s="63"/>
      <c r="BL66" s="63"/>
      <c r="BM66" s="63"/>
      <c r="BN66" s="63"/>
      <c r="BO66" s="63"/>
      <c r="BP66" s="63"/>
      <c r="BQ66" s="60">
        <v>60</v>
      </c>
      <c r="BR66" s="89"/>
      <c r="BS66" s="900"/>
      <c r="BT66" s="901"/>
      <c r="BU66" s="901"/>
      <c r="BV66" s="901"/>
      <c r="BW66" s="901"/>
      <c r="BX66" s="901"/>
      <c r="BY66" s="901"/>
      <c r="BZ66" s="901"/>
      <c r="CA66" s="901"/>
      <c r="CB66" s="901"/>
      <c r="CC66" s="901"/>
      <c r="CD66" s="901"/>
      <c r="CE66" s="901"/>
      <c r="CF66" s="901"/>
      <c r="CG66" s="902"/>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6"/>
      <c r="EA66" s="55"/>
    </row>
    <row r="67" spans="1:131" s="52" customFormat="1" ht="26.25" customHeight="1" x14ac:dyDescent="0.2">
      <c r="A67" s="668"/>
      <c r="B67" s="669"/>
      <c r="C67" s="669"/>
      <c r="D67" s="669"/>
      <c r="E67" s="669"/>
      <c r="F67" s="669"/>
      <c r="G67" s="669"/>
      <c r="H67" s="669"/>
      <c r="I67" s="669"/>
      <c r="J67" s="669"/>
      <c r="K67" s="669"/>
      <c r="L67" s="669"/>
      <c r="M67" s="669"/>
      <c r="N67" s="669"/>
      <c r="O67" s="669"/>
      <c r="P67" s="670"/>
      <c r="Q67" s="660"/>
      <c r="R67" s="661"/>
      <c r="S67" s="661"/>
      <c r="T67" s="661"/>
      <c r="U67" s="662"/>
      <c r="V67" s="660"/>
      <c r="W67" s="661"/>
      <c r="X67" s="661"/>
      <c r="Y67" s="661"/>
      <c r="Z67" s="662"/>
      <c r="AA67" s="660"/>
      <c r="AB67" s="661"/>
      <c r="AC67" s="661"/>
      <c r="AD67" s="661"/>
      <c r="AE67" s="662"/>
      <c r="AF67" s="674"/>
      <c r="AG67" s="675"/>
      <c r="AH67" s="675"/>
      <c r="AI67" s="675"/>
      <c r="AJ67" s="676"/>
      <c r="AK67" s="677"/>
      <c r="AL67" s="669"/>
      <c r="AM67" s="669"/>
      <c r="AN67" s="669"/>
      <c r="AO67" s="670"/>
      <c r="AP67" s="660"/>
      <c r="AQ67" s="661"/>
      <c r="AR67" s="661"/>
      <c r="AS67" s="661"/>
      <c r="AT67" s="662"/>
      <c r="AU67" s="660"/>
      <c r="AV67" s="661"/>
      <c r="AW67" s="661"/>
      <c r="AX67" s="661"/>
      <c r="AY67" s="662"/>
      <c r="AZ67" s="660"/>
      <c r="BA67" s="661"/>
      <c r="BB67" s="661"/>
      <c r="BC67" s="661"/>
      <c r="BD67" s="664"/>
      <c r="BE67" s="63"/>
      <c r="BF67" s="63"/>
      <c r="BG67" s="63"/>
      <c r="BH67" s="63"/>
      <c r="BI67" s="63"/>
      <c r="BJ67" s="63"/>
      <c r="BK67" s="63"/>
      <c r="BL67" s="63"/>
      <c r="BM67" s="63"/>
      <c r="BN67" s="63"/>
      <c r="BO67" s="63"/>
      <c r="BP67" s="63"/>
      <c r="BQ67" s="60">
        <v>61</v>
      </c>
      <c r="BR67" s="89"/>
      <c r="BS67" s="900"/>
      <c r="BT67" s="901"/>
      <c r="BU67" s="901"/>
      <c r="BV67" s="901"/>
      <c r="BW67" s="901"/>
      <c r="BX67" s="901"/>
      <c r="BY67" s="901"/>
      <c r="BZ67" s="901"/>
      <c r="CA67" s="901"/>
      <c r="CB67" s="901"/>
      <c r="CC67" s="901"/>
      <c r="CD67" s="901"/>
      <c r="CE67" s="901"/>
      <c r="CF67" s="901"/>
      <c r="CG67" s="902"/>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6"/>
      <c r="EA67" s="55"/>
    </row>
    <row r="68" spans="1:131" s="52" customFormat="1" ht="26.25" customHeight="1" x14ac:dyDescent="0.2">
      <c r="A68" s="59">
        <v>1</v>
      </c>
      <c r="B68" s="940" t="s">
        <v>537</v>
      </c>
      <c r="C68" s="941"/>
      <c r="D68" s="941"/>
      <c r="E68" s="941"/>
      <c r="F68" s="941"/>
      <c r="G68" s="941"/>
      <c r="H68" s="941"/>
      <c r="I68" s="941"/>
      <c r="J68" s="941"/>
      <c r="K68" s="941"/>
      <c r="L68" s="941"/>
      <c r="M68" s="941"/>
      <c r="N68" s="941"/>
      <c r="O68" s="941"/>
      <c r="P68" s="942"/>
      <c r="Q68" s="943">
        <v>963</v>
      </c>
      <c r="R68" s="944"/>
      <c r="S68" s="944"/>
      <c r="T68" s="944"/>
      <c r="U68" s="944"/>
      <c r="V68" s="944">
        <v>949</v>
      </c>
      <c r="W68" s="944"/>
      <c r="X68" s="944"/>
      <c r="Y68" s="944"/>
      <c r="Z68" s="944"/>
      <c r="AA68" s="944">
        <v>14</v>
      </c>
      <c r="AB68" s="944"/>
      <c r="AC68" s="944"/>
      <c r="AD68" s="944"/>
      <c r="AE68" s="944"/>
      <c r="AF68" s="944">
        <v>14</v>
      </c>
      <c r="AG68" s="944"/>
      <c r="AH68" s="944"/>
      <c r="AI68" s="944"/>
      <c r="AJ68" s="944"/>
      <c r="AK68" s="944" t="s">
        <v>202</v>
      </c>
      <c r="AL68" s="944"/>
      <c r="AM68" s="944"/>
      <c r="AN68" s="944"/>
      <c r="AO68" s="944"/>
      <c r="AP68" s="944" t="s">
        <v>202</v>
      </c>
      <c r="AQ68" s="944"/>
      <c r="AR68" s="944"/>
      <c r="AS68" s="944"/>
      <c r="AT68" s="944"/>
      <c r="AU68" s="944" t="s">
        <v>202</v>
      </c>
      <c r="AV68" s="944"/>
      <c r="AW68" s="944"/>
      <c r="AX68" s="944"/>
      <c r="AY68" s="944"/>
      <c r="AZ68" s="945"/>
      <c r="BA68" s="945"/>
      <c r="BB68" s="945"/>
      <c r="BC68" s="945"/>
      <c r="BD68" s="946"/>
      <c r="BE68" s="63"/>
      <c r="BF68" s="63"/>
      <c r="BG68" s="63"/>
      <c r="BH68" s="63"/>
      <c r="BI68" s="63"/>
      <c r="BJ68" s="63"/>
      <c r="BK68" s="63"/>
      <c r="BL68" s="63"/>
      <c r="BM68" s="63"/>
      <c r="BN68" s="63"/>
      <c r="BO68" s="63"/>
      <c r="BP68" s="63"/>
      <c r="BQ68" s="60">
        <v>62</v>
      </c>
      <c r="BR68" s="89"/>
      <c r="BS68" s="900"/>
      <c r="BT68" s="901"/>
      <c r="BU68" s="901"/>
      <c r="BV68" s="901"/>
      <c r="BW68" s="901"/>
      <c r="BX68" s="901"/>
      <c r="BY68" s="901"/>
      <c r="BZ68" s="901"/>
      <c r="CA68" s="901"/>
      <c r="CB68" s="901"/>
      <c r="CC68" s="901"/>
      <c r="CD68" s="901"/>
      <c r="CE68" s="901"/>
      <c r="CF68" s="901"/>
      <c r="CG68" s="902"/>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6"/>
      <c r="EA68" s="55"/>
    </row>
    <row r="69" spans="1:131" s="52" customFormat="1" ht="26.25" customHeight="1" x14ac:dyDescent="0.2">
      <c r="A69" s="60">
        <v>2</v>
      </c>
      <c r="B69" s="929" t="s">
        <v>110</v>
      </c>
      <c r="C69" s="930"/>
      <c r="D69" s="930"/>
      <c r="E69" s="930"/>
      <c r="F69" s="930"/>
      <c r="G69" s="930"/>
      <c r="H69" s="930"/>
      <c r="I69" s="930"/>
      <c r="J69" s="930"/>
      <c r="K69" s="930"/>
      <c r="L69" s="930"/>
      <c r="M69" s="930"/>
      <c r="N69" s="930"/>
      <c r="O69" s="930"/>
      <c r="P69" s="931"/>
      <c r="Q69" s="932">
        <v>23</v>
      </c>
      <c r="R69" s="933"/>
      <c r="S69" s="933"/>
      <c r="T69" s="933"/>
      <c r="U69" s="933"/>
      <c r="V69" s="933">
        <v>23</v>
      </c>
      <c r="W69" s="933"/>
      <c r="X69" s="933"/>
      <c r="Y69" s="933"/>
      <c r="Z69" s="933"/>
      <c r="AA69" s="933">
        <v>0</v>
      </c>
      <c r="AB69" s="933"/>
      <c r="AC69" s="933"/>
      <c r="AD69" s="933"/>
      <c r="AE69" s="933"/>
      <c r="AF69" s="933">
        <v>0</v>
      </c>
      <c r="AG69" s="933"/>
      <c r="AH69" s="933"/>
      <c r="AI69" s="933"/>
      <c r="AJ69" s="933"/>
      <c r="AK69" s="933">
        <v>2</v>
      </c>
      <c r="AL69" s="933"/>
      <c r="AM69" s="933"/>
      <c r="AN69" s="933"/>
      <c r="AO69" s="933"/>
      <c r="AP69" s="933" t="s">
        <v>202</v>
      </c>
      <c r="AQ69" s="933"/>
      <c r="AR69" s="933"/>
      <c r="AS69" s="933"/>
      <c r="AT69" s="933"/>
      <c r="AU69" s="933" t="s">
        <v>202</v>
      </c>
      <c r="AV69" s="933"/>
      <c r="AW69" s="933"/>
      <c r="AX69" s="933"/>
      <c r="AY69" s="933"/>
      <c r="AZ69" s="934"/>
      <c r="BA69" s="934"/>
      <c r="BB69" s="934"/>
      <c r="BC69" s="934"/>
      <c r="BD69" s="935"/>
      <c r="BE69" s="63"/>
      <c r="BF69" s="63"/>
      <c r="BG69" s="63"/>
      <c r="BH69" s="63"/>
      <c r="BI69" s="63"/>
      <c r="BJ69" s="63"/>
      <c r="BK69" s="63"/>
      <c r="BL69" s="63"/>
      <c r="BM69" s="63"/>
      <c r="BN69" s="63"/>
      <c r="BO69" s="63"/>
      <c r="BP69" s="63"/>
      <c r="BQ69" s="60">
        <v>63</v>
      </c>
      <c r="BR69" s="89"/>
      <c r="BS69" s="900"/>
      <c r="BT69" s="901"/>
      <c r="BU69" s="901"/>
      <c r="BV69" s="901"/>
      <c r="BW69" s="901"/>
      <c r="BX69" s="901"/>
      <c r="BY69" s="901"/>
      <c r="BZ69" s="901"/>
      <c r="CA69" s="901"/>
      <c r="CB69" s="901"/>
      <c r="CC69" s="901"/>
      <c r="CD69" s="901"/>
      <c r="CE69" s="901"/>
      <c r="CF69" s="901"/>
      <c r="CG69" s="902"/>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6"/>
      <c r="EA69" s="55"/>
    </row>
    <row r="70" spans="1:131" s="52" customFormat="1" ht="26.25" customHeight="1" x14ac:dyDescent="0.2">
      <c r="A70" s="60">
        <v>3</v>
      </c>
      <c r="B70" s="929" t="s">
        <v>251</v>
      </c>
      <c r="C70" s="930"/>
      <c r="D70" s="930"/>
      <c r="E70" s="930"/>
      <c r="F70" s="930"/>
      <c r="G70" s="930"/>
      <c r="H70" s="930"/>
      <c r="I70" s="930"/>
      <c r="J70" s="930"/>
      <c r="K70" s="930"/>
      <c r="L70" s="930"/>
      <c r="M70" s="930"/>
      <c r="N70" s="930"/>
      <c r="O70" s="930"/>
      <c r="P70" s="931"/>
      <c r="Q70" s="932">
        <v>3</v>
      </c>
      <c r="R70" s="933"/>
      <c r="S70" s="933"/>
      <c r="T70" s="933"/>
      <c r="U70" s="933"/>
      <c r="V70" s="933">
        <v>1</v>
      </c>
      <c r="W70" s="933"/>
      <c r="X70" s="933"/>
      <c r="Y70" s="933"/>
      <c r="Z70" s="933"/>
      <c r="AA70" s="933">
        <v>2</v>
      </c>
      <c r="AB70" s="933"/>
      <c r="AC70" s="933"/>
      <c r="AD70" s="933"/>
      <c r="AE70" s="933"/>
      <c r="AF70" s="933">
        <v>2</v>
      </c>
      <c r="AG70" s="933"/>
      <c r="AH70" s="933"/>
      <c r="AI70" s="933"/>
      <c r="AJ70" s="933"/>
      <c r="AK70" s="933" t="s">
        <v>202</v>
      </c>
      <c r="AL70" s="933"/>
      <c r="AM70" s="933"/>
      <c r="AN70" s="933"/>
      <c r="AO70" s="933"/>
      <c r="AP70" s="933" t="s">
        <v>202</v>
      </c>
      <c r="AQ70" s="933"/>
      <c r="AR70" s="933"/>
      <c r="AS70" s="933"/>
      <c r="AT70" s="933"/>
      <c r="AU70" s="933" t="s">
        <v>202</v>
      </c>
      <c r="AV70" s="933"/>
      <c r="AW70" s="933"/>
      <c r="AX70" s="933"/>
      <c r="AY70" s="933"/>
      <c r="AZ70" s="934"/>
      <c r="BA70" s="934"/>
      <c r="BB70" s="934"/>
      <c r="BC70" s="934"/>
      <c r="BD70" s="935"/>
      <c r="BE70" s="63"/>
      <c r="BF70" s="63"/>
      <c r="BG70" s="63"/>
      <c r="BH70" s="63"/>
      <c r="BI70" s="63"/>
      <c r="BJ70" s="63"/>
      <c r="BK70" s="63"/>
      <c r="BL70" s="63"/>
      <c r="BM70" s="63"/>
      <c r="BN70" s="63"/>
      <c r="BO70" s="63"/>
      <c r="BP70" s="63"/>
      <c r="BQ70" s="60">
        <v>64</v>
      </c>
      <c r="BR70" s="89"/>
      <c r="BS70" s="900"/>
      <c r="BT70" s="901"/>
      <c r="BU70" s="901"/>
      <c r="BV70" s="901"/>
      <c r="BW70" s="901"/>
      <c r="BX70" s="901"/>
      <c r="BY70" s="901"/>
      <c r="BZ70" s="901"/>
      <c r="CA70" s="901"/>
      <c r="CB70" s="901"/>
      <c r="CC70" s="901"/>
      <c r="CD70" s="901"/>
      <c r="CE70" s="901"/>
      <c r="CF70" s="901"/>
      <c r="CG70" s="902"/>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6"/>
      <c r="EA70" s="55"/>
    </row>
    <row r="71" spans="1:131" s="52" customFormat="1" ht="26.25" customHeight="1" x14ac:dyDescent="0.2">
      <c r="A71" s="60">
        <v>4</v>
      </c>
      <c r="B71" s="929" t="s">
        <v>480</v>
      </c>
      <c r="C71" s="930"/>
      <c r="D71" s="930"/>
      <c r="E71" s="930"/>
      <c r="F71" s="930"/>
      <c r="G71" s="930"/>
      <c r="H71" s="930"/>
      <c r="I71" s="930"/>
      <c r="J71" s="930"/>
      <c r="K71" s="930"/>
      <c r="L71" s="930"/>
      <c r="M71" s="930"/>
      <c r="N71" s="930"/>
      <c r="O71" s="930"/>
      <c r="P71" s="931"/>
      <c r="Q71" s="932">
        <v>1018</v>
      </c>
      <c r="R71" s="933"/>
      <c r="S71" s="933"/>
      <c r="T71" s="933"/>
      <c r="U71" s="933"/>
      <c r="V71" s="933">
        <v>933</v>
      </c>
      <c r="W71" s="933"/>
      <c r="X71" s="933"/>
      <c r="Y71" s="933"/>
      <c r="Z71" s="933"/>
      <c r="AA71" s="933">
        <v>85</v>
      </c>
      <c r="AB71" s="933"/>
      <c r="AC71" s="933"/>
      <c r="AD71" s="933"/>
      <c r="AE71" s="933"/>
      <c r="AF71" s="933">
        <v>85</v>
      </c>
      <c r="AG71" s="933"/>
      <c r="AH71" s="933"/>
      <c r="AI71" s="933"/>
      <c r="AJ71" s="933"/>
      <c r="AK71" s="933" t="s">
        <v>202</v>
      </c>
      <c r="AL71" s="933"/>
      <c r="AM71" s="933"/>
      <c r="AN71" s="933"/>
      <c r="AO71" s="933"/>
      <c r="AP71" s="933" t="s">
        <v>202</v>
      </c>
      <c r="AQ71" s="933"/>
      <c r="AR71" s="933"/>
      <c r="AS71" s="933"/>
      <c r="AT71" s="933"/>
      <c r="AU71" s="933" t="s">
        <v>202</v>
      </c>
      <c r="AV71" s="933"/>
      <c r="AW71" s="933"/>
      <c r="AX71" s="933"/>
      <c r="AY71" s="933"/>
      <c r="AZ71" s="934"/>
      <c r="BA71" s="934"/>
      <c r="BB71" s="934"/>
      <c r="BC71" s="934"/>
      <c r="BD71" s="935"/>
      <c r="BE71" s="63"/>
      <c r="BF71" s="63"/>
      <c r="BG71" s="63"/>
      <c r="BH71" s="63"/>
      <c r="BI71" s="63"/>
      <c r="BJ71" s="63"/>
      <c r="BK71" s="63"/>
      <c r="BL71" s="63"/>
      <c r="BM71" s="63"/>
      <c r="BN71" s="63"/>
      <c r="BO71" s="63"/>
      <c r="BP71" s="63"/>
      <c r="BQ71" s="60">
        <v>65</v>
      </c>
      <c r="BR71" s="89"/>
      <c r="BS71" s="900"/>
      <c r="BT71" s="901"/>
      <c r="BU71" s="901"/>
      <c r="BV71" s="901"/>
      <c r="BW71" s="901"/>
      <c r="BX71" s="901"/>
      <c r="BY71" s="901"/>
      <c r="BZ71" s="901"/>
      <c r="CA71" s="901"/>
      <c r="CB71" s="901"/>
      <c r="CC71" s="901"/>
      <c r="CD71" s="901"/>
      <c r="CE71" s="901"/>
      <c r="CF71" s="901"/>
      <c r="CG71" s="902"/>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6"/>
      <c r="EA71" s="55"/>
    </row>
    <row r="72" spans="1:131" s="52" customFormat="1" ht="26.25" customHeight="1" x14ac:dyDescent="0.2">
      <c r="A72" s="60">
        <v>5</v>
      </c>
      <c r="B72" s="929" t="s">
        <v>538</v>
      </c>
      <c r="C72" s="930"/>
      <c r="D72" s="930"/>
      <c r="E72" s="930"/>
      <c r="F72" s="930"/>
      <c r="G72" s="930"/>
      <c r="H72" s="930"/>
      <c r="I72" s="930"/>
      <c r="J72" s="930"/>
      <c r="K72" s="930"/>
      <c r="L72" s="930"/>
      <c r="M72" s="930"/>
      <c r="N72" s="930"/>
      <c r="O72" s="930"/>
      <c r="P72" s="931"/>
      <c r="Q72" s="932">
        <v>374458</v>
      </c>
      <c r="R72" s="933"/>
      <c r="S72" s="933"/>
      <c r="T72" s="933"/>
      <c r="U72" s="933"/>
      <c r="V72" s="933">
        <v>355411</v>
      </c>
      <c r="W72" s="933"/>
      <c r="X72" s="933"/>
      <c r="Y72" s="933"/>
      <c r="Z72" s="933"/>
      <c r="AA72" s="933">
        <v>19047</v>
      </c>
      <c r="AB72" s="933"/>
      <c r="AC72" s="933"/>
      <c r="AD72" s="933"/>
      <c r="AE72" s="933"/>
      <c r="AF72" s="933">
        <v>19047</v>
      </c>
      <c r="AG72" s="933"/>
      <c r="AH72" s="933"/>
      <c r="AI72" s="933"/>
      <c r="AJ72" s="933"/>
      <c r="AK72" s="933">
        <v>47</v>
      </c>
      <c r="AL72" s="933"/>
      <c r="AM72" s="933"/>
      <c r="AN72" s="933"/>
      <c r="AO72" s="933"/>
      <c r="AP72" s="933" t="s">
        <v>202</v>
      </c>
      <c r="AQ72" s="933"/>
      <c r="AR72" s="933"/>
      <c r="AS72" s="933"/>
      <c r="AT72" s="933"/>
      <c r="AU72" s="933" t="s">
        <v>202</v>
      </c>
      <c r="AV72" s="933"/>
      <c r="AW72" s="933"/>
      <c r="AX72" s="933"/>
      <c r="AY72" s="933"/>
      <c r="AZ72" s="934"/>
      <c r="BA72" s="934"/>
      <c r="BB72" s="934"/>
      <c r="BC72" s="934"/>
      <c r="BD72" s="935"/>
      <c r="BE72" s="63"/>
      <c r="BF72" s="63"/>
      <c r="BG72" s="63"/>
      <c r="BH72" s="63"/>
      <c r="BI72" s="63"/>
      <c r="BJ72" s="63"/>
      <c r="BK72" s="63"/>
      <c r="BL72" s="63"/>
      <c r="BM72" s="63"/>
      <c r="BN72" s="63"/>
      <c r="BO72" s="63"/>
      <c r="BP72" s="63"/>
      <c r="BQ72" s="60">
        <v>66</v>
      </c>
      <c r="BR72" s="89"/>
      <c r="BS72" s="900"/>
      <c r="BT72" s="901"/>
      <c r="BU72" s="901"/>
      <c r="BV72" s="901"/>
      <c r="BW72" s="901"/>
      <c r="BX72" s="901"/>
      <c r="BY72" s="901"/>
      <c r="BZ72" s="901"/>
      <c r="CA72" s="901"/>
      <c r="CB72" s="901"/>
      <c r="CC72" s="901"/>
      <c r="CD72" s="901"/>
      <c r="CE72" s="901"/>
      <c r="CF72" s="901"/>
      <c r="CG72" s="902"/>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6"/>
      <c r="EA72" s="55"/>
    </row>
    <row r="73" spans="1:131" s="52" customFormat="1" ht="26.25" customHeight="1" x14ac:dyDescent="0.2">
      <c r="A73" s="60">
        <v>6</v>
      </c>
      <c r="B73" s="929" t="s">
        <v>446</v>
      </c>
      <c r="C73" s="930"/>
      <c r="D73" s="930"/>
      <c r="E73" s="930"/>
      <c r="F73" s="930"/>
      <c r="G73" s="930"/>
      <c r="H73" s="930"/>
      <c r="I73" s="930"/>
      <c r="J73" s="930"/>
      <c r="K73" s="930"/>
      <c r="L73" s="930"/>
      <c r="M73" s="930"/>
      <c r="N73" s="930"/>
      <c r="O73" s="930"/>
      <c r="P73" s="931"/>
      <c r="Q73" s="932">
        <v>54</v>
      </c>
      <c r="R73" s="933"/>
      <c r="S73" s="933"/>
      <c r="T73" s="933"/>
      <c r="U73" s="933"/>
      <c r="V73" s="933">
        <v>52</v>
      </c>
      <c r="W73" s="933"/>
      <c r="X73" s="933"/>
      <c r="Y73" s="933"/>
      <c r="Z73" s="933"/>
      <c r="AA73" s="933">
        <v>2</v>
      </c>
      <c r="AB73" s="933"/>
      <c r="AC73" s="933"/>
      <c r="AD73" s="933"/>
      <c r="AE73" s="933"/>
      <c r="AF73" s="933">
        <v>2</v>
      </c>
      <c r="AG73" s="933"/>
      <c r="AH73" s="933"/>
      <c r="AI73" s="933"/>
      <c r="AJ73" s="933"/>
      <c r="AK73" s="933">
        <v>46</v>
      </c>
      <c r="AL73" s="933"/>
      <c r="AM73" s="933"/>
      <c r="AN73" s="933"/>
      <c r="AO73" s="933"/>
      <c r="AP73" s="933" t="s">
        <v>202</v>
      </c>
      <c r="AQ73" s="933"/>
      <c r="AR73" s="933"/>
      <c r="AS73" s="933"/>
      <c r="AT73" s="933"/>
      <c r="AU73" s="933" t="s">
        <v>202</v>
      </c>
      <c r="AV73" s="933"/>
      <c r="AW73" s="933"/>
      <c r="AX73" s="933"/>
      <c r="AY73" s="933"/>
      <c r="AZ73" s="934"/>
      <c r="BA73" s="934"/>
      <c r="BB73" s="934"/>
      <c r="BC73" s="934"/>
      <c r="BD73" s="935"/>
      <c r="BE73" s="63"/>
      <c r="BF73" s="63"/>
      <c r="BG73" s="63"/>
      <c r="BH73" s="63"/>
      <c r="BI73" s="63"/>
      <c r="BJ73" s="63"/>
      <c r="BK73" s="63"/>
      <c r="BL73" s="63"/>
      <c r="BM73" s="63"/>
      <c r="BN73" s="63"/>
      <c r="BO73" s="63"/>
      <c r="BP73" s="63"/>
      <c r="BQ73" s="60">
        <v>67</v>
      </c>
      <c r="BR73" s="89"/>
      <c r="BS73" s="900"/>
      <c r="BT73" s="901"/>
      <c r="BU73" s="901"/>
      <c r="BV73" s="901"/>
      <c r="BW73" s="901"/>
      <c r="BX73" s="901"/>
      <c r="BY73" s="901"/>
      <c r="BZ73" s="901"/>
      <c r="CA73" s="901"/>
      <c r="CB73" s="901"/>
      <c r="CC73" s="901"/>
      <c r="CD73" s="901"/>
      <c r="CE73" s="901"/>
      <c r="CF73" s="901"/>
      <c r="CG73" s="902"/>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6"/>
      <c r="EA73" s="55"/>
    </row>
    <row r="74" spans="1:131" s="52" customFormat="1" ht="26.25" customHeight="1" x14ac:dyDescent="0.2">
      <c r="A74" s="60">
        <v>7</v>
      </c>
      <c r="B74" s="929" t="s">
        <v>539</v>
      </c>
      <c r="C74" s="930"/>
      <c r="D74" s="930"/>
      <c r="E74" s="930"/>
      <c r="F74" s="930"/>
      <c r="G74" s="930"/>
      <c r="H74" s="930"/>
      <c r="I74" s="930"/>
      <c r="J74" s="930"/>
      <c r="K74" s="930"/>
      <c r="L74" s="930"/>
      <c r="M74" s="930"/>
      <c r="N74" s="930"/>
      <c r="O74" s="930"/>
      <c r="P74" s="931"/>
      <c r="Q74" s="932">
        <v>837</v>
      </c>
      <c r="R74" s="933"/>
      <c r="S74" s="933"/>
      <c r="T74" s="933"/>
      <c r="U74" s="933"/>
      <c r="V74" s="933">
        <v>127</v>
      </c>
      <c r="W74" s="933"/>
      <c r="X74" s="933"/>
      <c r="Y74" s="933"/>
      <c r="Z74" s="933"/>
      <c r="AA74" s="933">
        <v>710</v>
      </c>
      <c r="AB74" s="933"/>
      <c r="AC74" s="933"/>
      <c r="AD74" s="933"/>
      <c r="AE74" s="933"/>
      <c r="AF74" s="933">
        <v>710</v>
      </c>
      <c r="AG74" s="933"/>
      <c r="AH74" s="933"/>
      <c r="AI74" s="933"/>
      <c r="AJ74" s="933"/>
      <c r="AK74" s="933">
        <v>30</v>
      </c>
      <c r="AL74" s="933"/>
      <c r="AM74" s="933"/>
      <c r="AN74" s="933"/>
      <c r="AO74" s="933"/>
      <c r="AP74" s="933">
        <v>8</v>
      </c>
      <c r="AQ74" s="933"/>
      <c r="AR74" s="933"/>
      <c r="AS74" s="933"/>
      <c r="AT74" s="933"/>
      <c r="AU74" s="933" t="s">
        <v>202</v>
      </c>
      <c r="AV74" s="933"/>
      <c r="AW74" s="933"/>
      <c r="AX74" s="933"/>
      <c r="AY74" s="933"/>
      <c r="AZ74" s="934"/>
      <c r="BA74" s="934"/>
      <c r="BB74" s="934"/>
      <c r="BC74" s="934"/>
      <c r="BD74" s="935"/>
      <c r="BE74" s="63"/>
      <c r="BF74" s="63"/>
      <c r="BG74" s="63"/>
      <c r="BH74" s="63"/>
      <c r="BI74" s="63"/>
      <c r="BJ74" s="63"/>
      <c r="BK74" s="63"/>
      <c r="BL74" s="63"/>
      <c r="BM74" s="63"/>
      <c r="BN74" s="63"/>
      <c r="BO74" s="63"/>
      <c r="BP74" s="63"/>
      <c r="BQ74" s="60">
        <v>68</v>
      </c>
      <c r="BR74" s="89"/>
      <c r="BS74" s="900"/>
      <c r="BT74" s="901"/>
      <c r="BU74" s="901"/>
      <c r="BV74" s="901"/>
      <c r="BW74" s="901"/>
      <c r="BX74" s="901"/>
      <c r="BY74" s="901"/>
      <c r="BZ74" s="901"/>
      <c r="CA74" s="901"/>
      <c r="CB74" s="901"/>
      <c r="CC74" s="901"/>
      <c r="CD74" s="901"/>
      <c r="CE74" s="901"/>
      <c r="CF74" s="901"/>
      <c r="CG74" s="902"/>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6"/>
      <c r="EA74" s="55"/>
    </row>
    <row r="75" spans="1:131" s="52" customFormat="1" ht="26.25" customHeight="1" x14ac:dyDescent="0.2">
      <c r="A75" s="60">
        <v>8</v>
      </c>
      <c r="B75" s="929" t="s">
        <v>124</v>
      </c>
      <c r="C75" s="930"/>
      <c r="D75" s="930"/>
      <c r="E75" s="930"/>
      <c r="F75" s="930"/>
      <c r="G75" s="930"/>
      <c r="H75" s="930"/>
      <c r="I75" s="930"/>
      <c r="J75" s="930"/>
      <c r="K75" s="930"/>
      <c r="L75" s="930"/>
      <c r="M75" s="930"/>
      <c r="N75" s="930"/>
      <c r="O75" s="930"/>
      <c r="P75" s="931"/>
      <c r="Q75" s="936">
        <v>98</v>
      </c>
      <c r="R75" s="937"/>
      <c r="S75" s="937"/>
      <c r="T75" s="937"/>
      <c r="U75" s="938"/>
      <c r="V75" s="939">
        <v>92</v>
      </c>
      <c r="W75" s="937"/>
      <c r="X75" s="937"/>
      <c r="Y75" s="937"/>
      <c r="Z75" s="938"/>
      <c r="AA75" s="939">
        <v>6</v>
      </c>
      <c r="AB75" s="937"/>
      <c r="AC75" s="937"/>
      <c r="AD75" s="937"/>
      <c r="AE75" s="938"/>
      <c r="AF75" s="939">
        <v>6</v>
      </c>
      <c r="AG75" s="937"/>
      <c r="AH75" s="937"/>
      <c r="AI75" s="937"/>
      <c r="AJ75" s="938"/>
      <c r="AK75" s="939" t="s">
        <v>202</v>
      </c>
      <c r="AL75" s="937"/>
      <c r="AM75" s="937"/>
      <c r="AN75" s="937"/>
      <c r="AO75" s="938"/>
      <c r="AP75" s="939" t="s">
        <v>202</v>
      </c>
      <c r="AQ75" s="937"/>
      <c r="AR75" s="937"/>
      <c r="AS75" s="937"/>
      <c r="AT75" s="938"/>
      <c r="AU75" s="939" t="s">
        <v>202</v>
      </c>
      <c r="AV75" s="937"/>
      <c r="AW75" s="937"/>
      <c r="AX75" s="937"/>
      <c r="AY75" s="938"/>
      <c r="AZ75" s="934"/>
      <c r="BA75" s="934"/>
      <c r="BB75" s="934"/>
      <c r="BC75" s="934"/>
      <c r="BD75" s="935"/>
      <c r="BE75" s="63"/>
      <c r="BF75" s="63"/>
      <c r="BG75" s="63"/>
      <c r="BH75" s="63"/>
      <c r="BI75" s="63"/>
      <c r="BJ75" s="63"/>
      <c r="BK75" s="63"/>
      <c r="BL75" s="63"/>
      <c r="BM75" s="63"/>
      <c r="BN75" s="63"/>
      <c r="BO75" s="63"/>
      <c r="BP75" s="63"/>
      <c r="BQ75" s="60">
        <v>69</v>
      </c>
      <c r="BR75" s="89"/>
      <c r="BS75" s="900"/>
      <c r="BT75" s="901"/>
      <c r="BU75" s="901"/>
      <c r="BV75" s="901"/>
      <c r="BW75" s="901"/>
      <c r="BX75" s="901"/>
      <c r="BY75" s="901"/>
      <c r="BZ75" s="901"/>
      <c r="CA75" s="901"/>
      <c r="CB75" s="901"/>
      <c r="CC75" s="901"/>
      <c r="CD75" s="901"/>
      <c r="CE75" s="901"/>
      <c r="CF75" s="901"/>
      <c r="CG75" s="902"/>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6"/>
      <c r="EA75" s="55"/>
    </row>
    <row r="76" spans="1:131" s="52" customFormat="1" ht="26.25" customHeight="1" x14ac:dyDescent="0.2">
      <c r="A76" s="60">
        <v>9</v>
      </c>
      <c r="B76" s="929" t="s">
        <v>494</v>
      </c>
      <c r="C76" s="930"/>
      <c r="D76" s="930"/>
      <c r="E76" s="930"/>
      <c r="F76" s="930"/>
      <c r="G76" s="930"/>
      <c r="H76" s="930"/>
      <c r="I76" s="930"/>
      <c r="J76" s="930"/>
      <c r="K76" s="930"/>
      <c r="L76" s="930"/>
      <c r="M76" s="930"/>
      <c r="N76" s="930"/>
      <c r="O76" s="930"/>
      <c r="P76" s="931"/>
      <c r="Q76" s="936">
        <v>3939</v>
      </c>
      <c r="R76" s="937"/>
      <c r="S76" s="937"/>
      <c r="T76" s="937"/>
      <c r="U76" s="938"/>
      <c r="V76" s="939">
        <v>3809</v>
      </c>
      <c r="W76" s="937"/>
      <c r="X76" s="937"/>
      <c r="Y76" s="937"/>
      <c r="Z76" s="938"/>
      <c r="AA76" s="939">
        <v>130</v>
      </c>
      <c r="AB76" s="937"/>
      <c r="AC76" s="937"/>
      <c r="AD76" s="937"/>
      <c r="AE76" s="938"/>
      <c r="AF76" s="939">
        <v>130</v>
      </c>
      <c r="AG76" s="937"/>
      <c r="AH76" s="937"/>
      <c r="AI76" s="937"/>
      <c r="AJ76" s="938"/>
      <c r="AK76" s="939" t="s">
        <v>202</v>
      </c>
      <c r="AL76" s="937"/>
      <c r="AM76" s="937"/>
      <c r="AN76" s="937"/>
      <c r="AO76" s="938"/>
      <c r="AP76" s="939" t="s">
        <v>202</v>
      </c>
      <c r="AQ76" s="937"/>
      <c r="AR76" s="937"/>
      <c r="AS76" s="937"/>
      <c r="AT76" s="938"/>
      <c r="AU76" s="939" t="s">
        <v>202</v>
      </c>
      <c r="AV76" s="937"/>
      <c r="AW76" s="937"/>
      <c r="AX76" s="937"/>
      <c r="AY76" s="938"/>
      <c r="AZ76" s="934"/>
      <c r="BA76" s="934"/>
      <c r="BB76" s="934"/>
      <c r="BC76" s="934"/>
      <c r="BD76" s="935"/>
      <c r="BE76" s="63"/>
      <c r="BF76" s="63"/>
      <c r="BG76" s="63"/>
      <c r="BH76" s="63"/>
      <c r="BI76" s="63"/>
      <c r="BJ76" s="63"/>
      <c r="BK76" s="63"/>
      <c r="BL76" s="63"/>
      <c r="BM76" s="63"/>
      <c r="BN76" s="63"/>
      <c r="BO76" s="63"/>
      <c r="BP76" s="63"/>
      <c r="BQ76" s="60">
        <v>70</v>
      </c>
      <c r="BR76" s="89"/>
      <c r="BS76" s="900"/>
      <c r="BT76" s="901"/>
      <c r="BU76" s="901"/>
      <c r="BV76" s="901"/>
      <c r="BW76" s="901"/>
      <c r="BX76" s="901"/>
      <c r="BY76" s="901"/>
      <c r="BZ76" s="901"/>
      <c r="CA76" s="901"/>
      <c r="CB76" s="901"/>
      <c r="CC76" s="901"/>
      <c r="CD76" s="901"/>
      <c r="CE76" s="901"/>
      <c r="CF76" s="901"/>
      <c r="CG76" s="902"/>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6"/>
      <c r="EA76" s="55"/>
    </row>
    <row r="77" spans="1:131" s="52" customFormat="1" ht="26.25" customHeight="1" x14ac:dyDescent="0.2">
      <c r="A77" s="60">
        <v>10</v>
      </c>
      <c r="B77" s="929" t="s">
        <v>389</v>
      </c>
      <c r="C77" s="930"/>
      <c r="D77" s="930"/>
      <c r="E77" s="930"/>
      <c r="F77" s="930"/>
      <c r="G77" s="930"/>
      <c r="H77" s="930"/>
      <c r="I77" s="930"/>
      <c r="J77" s="930"/>
      <c r="K77" s="930"/>
      <c r="L77" s="930"/>
      <c r="M77" s="930"/>
      <c r="N77" s="930"/>
      <c r="O77" s="930"/>
      <c r="P77" s="931"/>
      <c r="Q77" s="936">
        <v>750</v>
      </c>
      <c r="R77" s="937"/>
      <c r="S77" s="937"/>
      <c r="T77" s="937"/>
      <c r="U77" s="938"/>
      <c r="V77" s="939">
        <v>744</v>
      </c>
      <c r="W77" s="937"/>
      <c r="X77" s="937"/>
      <c r="Y77" s="937"/>
      <c r="Z77" s="938"/>
      <c r="AA77" s="939">
        <v>6</v>
      </c>
      <c r="AB77" s="937"/>
      <c r="AC77" s="937"/>
      <c r="AD77" s="937"/>
      <c r="AE77" s="938"/>
      <c r="AF77" s="939">
        <v>6</v>
      </c>
      <c r="AG77" s="937"/>
      <c r="AH77" s="937"/>
      <c r="AI77" s="937"/>
      <c r="AJ77" s="938"/>
      <c r="AK77" s="939">
        <v>29</v>
      </c>
      <c r="AL77" s="937"/>
      <c r="AM77" s="937"/>
      <c r="AN77" s="937"/>
      <c r="AO77" s="938"/>
      <c r="AP77" s="939">
        <v>362</v>
      </c>
      <c r="AQ77" s="937"/>
      <c r="AR77" s="937"/>
      <c r="AS77" s="937"/>
      <c r="AT77" s="938"/>
      <c r="AU77" s="939">
        <v>163</v>
      </c>
      <c r="AV77" s="937"/>
      <c r="AW77" s="937"/>
      <c r="AX77" s="937"/>
      <c r="AY77" s="938"/>
      <c r="AZ77" s="934"/>
      <c r="BA77" s="934"/>
      <c r="BB77" s="934"/>
      <c r="BC77" s="934"/>
      <c r="BD77" s="935"/>
      <c r="BE77" s="63"/>
      <c r="BF77" s="63"/>
      <c r="BG77" s="63"/>
      <c r="BH77" s="63"/>
      <c r="BI77" s="63"/>
      <c r="BJ77" s="63"/>
      <c r="BK77" s="63"/>
      <c r="BL77" s="63"/>
      <c r="BM77" s="63"/>
      <c r="BN77" s="63"/>
      <c r="BO77" s="63"/>
      <c r="BP77" s="63"/>
      <c r="BQ77" s="60">
        <v>71</v>
      </c>
      <c r="BR77" s="89"/>
      <c r="BS77" s="900"/>
      <c r="BT77" s="901"/>
      <c r="BU77" s="901"/>
      <c r="BV77" s="901"/>
      <c r="BW77" s="901"/>
      <c r="BX77" s="901"/>
      <c r="BY77" s="901"/>
      <c r="BZ77" s="901"/>
      <c r="CA77" s="901"/>
      <c r="CB77" s="901"/>
      <c r="CC77" s="901"/>
      <c r="CD77" s="901"/>
      <c r="CE77" s="901"/>
      <c r="CF77" s="901"/>
      <c r="CG77" s="902"/>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6"/>
      <c r="EA77" s="55"/>
    </row>
    <row r="78" spans="1:131" s="52" customFormat="1" ht="26.25" customHeight="1" x14ac:dyDescent="0.2">
      <c r="A78" s="60">
        <v>11</v>
      </c>
      <c r="B78" s="929"/>
      <c r="C78" s="930"/>
      <c r="D78" s="930"/>
      <c r="E78" s="930"/>
      <c r="F78" s="930"/>
      <c r="G78" s="930"/>
      <c r="H78" s="930"/>
      <c r="I78" s="930"/>
      <c r="J78" s="930"/>
      <c r="K78" s="930"/>
      <c r="L78" s="930"/>
      <c r="M78" s="930"/>
      <c r="N78" s="930"/>
      <c r="O78" s="930"/>
      <c r="P78" s="931"/>
      <c r="Q78" s="932"/>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63"/>
      <c r="BF78" s="63"/>
      <c r="BG78" s="63"/>
      <c r="BH78" s="63"/>
      <c r="BI78" s="63"/>
      <c r="BJ78" s="55"/>
      <c r="BK78" s="55"/>
      <c r="BL78" s="55"/>
      <c r="BM78" s="55"/>
      <c r="BN78" s="55"/>
      <c r="BO78" s="63"/>
      <c r="BP78" s="63"/>
      <c r="BQ78" s="60">
        <v>72</v>
      </c>
      <c r="BR78" s="89"/>
      <c r="BS78" s="900"/>
      <c r="BT78" s="901"/>
      <c r="BU78" s="901"/>
      <c r="BV78" s="901"/>
      <c r="BW78" s="901"/>
      <c r="BX78" s="901"/>
      <c r="BY78" s="901"/>
      <c r="BZ78" s="901"/>
      <c r="CA78" s="901"/>
      <c r="CB78" s="901"/>
      <c r="CC78" s="901"/>
      <c r="CD78" s="901"/>
      <c r="CE78" s="901"/>
      <c r="CF78" s="901"/>
      <c r="CG78" s="902"/>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6"/>
      <c r="EA78" s="55"/>
    </row>
    <row r="79" spans="1:131" s="52" customFormat="1" ht="26.25" customHeight="1" x14ac:dyDescent="0.2">
      <c r="A79" s="60">
        <v>12</v>
      </c>
      <c r="B79" s="929"/>
      <c r="C79" s="930"/>
      <c r="D79" s="930"/>
      <c r="E79" s="930"/>
      <c r="F79" s="930"/>
      <c r="G79" s="930"/>
      <c r="H79" s="930"/>
      <c r="I79" s="930"/>
      <c r="J79" s="930"/>
      <c r="K79" s="930"/>
      <c r="L79" s="930"/>
      <c r="M79" s="930"/>
      <c r="N79" s="930"/>
      <c r="O79" s="930"/>
      <c r="P79" s="931"/>
      <c r="Q79" s="932"/>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63"/>
      <c r="BF79" s="63"/>
      <c r="BG79" s="63"/>
      <c r="BH79" s="63"/>
      <c r="BI79" s="63"/>
      <c r="BJ79" s="55"/>
      <c r="BK79" s="55"/>
      <c r="BL79" s="55"/>
      <c r="BM79" s="55"/>
      <c r="BN79" s="55"/>
      <c r="BO79" s="63"/>
      <c r="BP79" s="63"/>
      <c r="BQ79" s="60">
        <v>73</v>
      </c>
      <c r="BR79" s="89"/>
      <c r="BS79" s="900"/>
      <c r="BT79" s="901"/>
      <c r="BU79" s="901"/>
      <c r="BV79" s="901"/>
      <c r="BW79" s="901"/>
      <c r="BX79" s="901"/>
      <c r="BY79" s="901"/>
      <c r="BZ79" s="901"/>
      <c r="CA79" s="901"/>
      <c r="CB79" s="901"/>
      <c r="CC79" s="901"/>
      <c r="CD79" s="901"/>
      <c r="CE79" s="901"/>
      <c r="CF79" s="901"/>
      <c r="CG79" s="902"/>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6"/>
      <c r="EA79" s="55"/>
    </row>
    <row r="80" spans="1:131" s="52" customFormat="1" ht="26.25" customHeight="1" x14ac:dyDescent="0.2">
      <c r="A80" s="60">
        <v>13</v>
      </c>
      <c r="B80" s="929"/>
      <c r="C80" s="930"/>
      <c r="D80" s="930"/>
      <c r="E80" s="930"/>
      <c r="F80" s="930"/>
      <c r="G80" s="930"/>
      <c r="H80" s="930"/>
      <c r="I80" s="930"/>
      <c r="J80" s="930"/>
      <c r="K80" s="930"/>
      <c r="L80" s="930"/>
      <c r="M80" s="930"/>
      <c r="N80" s="930"/>
      <c r="O80" s="930"/>
      <c r="P80" s="931"/>
      <c r="Q80" s="932"/>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63"/>
      <c r="BF80" s="63"/>
      <c r="BG80" s="63"/>
      <c r="BH80" s="63"/>
      <c r="BI80" s="63"/>
      <c r="BJ80" s="63"/>
      <c r="BK80" s="63"/>
      <c r="BL80" s="63"/>
      <c r="BM80" s="63"/>
      <c r="BN80" s="63"/>
      <c r="BO80" s="63"/>
      <c r="BP80" s="63"/>
      <c r="BQ80" s="60">
        <v>74</v>
      </c>
      <c r="BR80" s="89"/>
      <c r="BS80" s="900"/>
      <c r="BT80" s="901"/>
      <c r="BU80" s="901"/>
      <c r="BV80" s="901"/>
      <c r="BW80" s="901"/>
      <c r="BX80" s="901"/>
      <c r="BY80" s="901"/>
      <c r="BZ80" s="901"/>
      <c r="CA80" s="901"/>
      <c r="CB80" s="901"/>
      <c r="CC80" s="901"/>
      <c r="CD80" s="901"/>
      <c r="CE80" s="901"/>
      <c r="CF80" s="901"/>
      <c r="CG80" s="902"/>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6"/>
      <c r="EA80" s="55"/>
    </row>
    <row r="81" spans="1:131" s="52" customFormat="1" ht="26.25" customHeight="1" x14ac:dyDescent="0.2">
      <c r="A81" s="60">
        <v>14</v>
      </c>
      <c r="B81" s="929"/>
      <c r="C81" s="930"/>
      <c r="D81" s="930"/>
      <c r="E81" s="930"/>
      <c r="F81" s="930"/>
      <c r="G81" s="930"/>
      <c r="H81" s="930"/>
      <c r="I81" s="930"/>
      <c r="J81" s="930"/>
      <c r="K81" s="930"/>
      <c r="L81" s="930"/>
      <c r="M81" s="930"/>
      <c r="N81" s="930"/>
      <c r="O81" s="930"/>
      <c r="P81" s="931"/>
      <c r="Q81" s="932"/>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63"/>
      <c r="BF81" s="63"/>
      <c r="BG81" s="63"/>
      <c r="BH81" s="63"/>
      <c r="BI81" s="63"/>
      <c r="BJ81" s="63"/>
      <c r="BK81" s="63"/>
      <c r="BL81" s="63"/>
      <c r="BM81" s="63"/>
      <c r="BN81" s="63"/>
      <c r="BO81" s="63"/>
      <c r="BP81" s="63"/>
      <c r="BQ81" s="60">
        <v>75</v>
      </c>
      <c r="BR81" s="89"/>
      <c r="BS81" s="900"/>
      <c r="BT81" s="901"/>
      <c r="BU81" s="901"/>
      <c r="BV81" s="901"/>
      <c r="BW81" s="901"/>
      <c r="BX81" s="901"/>
      <c r="BY81" s="901"/>
      <c r="BZ81" s="901"/>
      <c r="CA81" s="901"/>
      <c r="CB81" s="901"/>
      <c r="CC81" s="901"/>
      <c r="CD81" s="901"/>
      <c r="CE81" s="901"/>
      <c r="CF81" s="901"/>
      <c r="CG81" s="902"/>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6"/>
      <c r="EA81" s="55"/>
    </row>
    <row r="82" spans="1:131" s="52" customFormat="1" ht="26.25" customHeight="1" x14ac:dyDescent="0.2">
      <c r="A82" s="60">
        <v>15</v>
      </c>
      <c r="B82" s="929"/>
      <c r="C82" s="930"/>
      <c r="D82" s="930"/>
      <c r="E82" s="930"/>
      <c r="F82" s="930"/>
      <c r="G82" s="930"/>
      <c r="H82" s="930"/>
      <c r="I82" s="930"/>
      <c r="J82" s="930"/>
      <c r="K82" s="930"/>
      <c r="L82" s="930"/>
      <c r="M82" s="930"/>
      <c r="N82" s="930"/>
      <c r="O82" s="930"/>
      <c r="P82" s="931"/>
      <c r="Q82" s="932"/>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63"/>
      <c r="BF82" s="63"/>
      <c r="BG82" s="63"/>
      <c r="BH82" s="63"/>
      <c r="BI82" s="63"/>
      <c r="BJ82" s="63"/>
      <c r="BK82" s="63"/>
      <c r="BL82" s="63"/>
      <c r="BM82" s="63"/>
      <c r="BN82" s="63"/>
      <c r="BO82" s="63"/>
      <c r="BP82" s="63"/>
      <c r="BQ82" s="60">
        <v>76</v>
      </c>
      <c r="BR82" s="89"/>
      <c r="BS82" s="900"/>
      <c r="BT82" s="901"/>
      <c r="BU82" s="901"/>
      <c r="BV82" s="901"/>
      <c r="BW82" s="901"/>
      <c r="BX82" s="901"/>
      <c r="BY82" s="901"/>
      <c r="BZ82" s="901"/>
      <c r="CA82" s="901"/>
      <c r="CB82" s="901"/>
      <c r="CC82" s="901"/>
      <c r="CD82" s="901"/>
      <c r="CE82" s="901"/>
      <c r="CF82" s="901"/>
      <c r="CG82" s="902"/>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6"/>
      <c r="EA82" s="55"/>
    </row>
    <row r="83" spans="1:131" s="52" customFormat="1" ht="26.25" customHeight="1" x14ac:dyDescent="0.2">
      <c r="A83" s="60">
        <v>16</v>
      </c>
      <c r="B83" s="929"/>
      <c r="C83" s="930"/>
      <c r="D83" s="930"/>
      <c r="E83" s="930"/>
      <c r="F83" s="930"/>
      <c r="G83" s="930"/>
      <c r="H83" s="930"/>
      <c r="I83" s="930"/>
      <c r="J83" s="930"/>
      <c r="K83" s="930"/>
      <c r="L83" s="930"/>
      <c r="M83" s="930"/>
      <c r="N83" s="930"/>
      <c r="O83" s="930"/>
      <c r="P83" s="931"/>
      <c r="Q83" s="932"/>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63"/>
      <c r="BF83" s="63"/>
      <c r="BG83" s="63"/>
      <c r="BH83" s="63"/>
      <c r="BI83" s="63"/>
      <c r="BJ83" s="63"/>
      <c r="BK83" s="63"/>
      <c r="BL83" s="63"/>
      <c r="BM83" s="63"/>
      <c r="BN83" s="63"/>
      <c r="BO83" s="63"/>
      <c r="BP83" s="63"/>
      <c r="BQ83" s="60">
        <v>77</v>
      </c>
      <c r="BR83" s="89"/>
      <c r="BS83" s="900"/>
      <c r="BT83" s="901"/>
      <c r="BU83" s="901"/>
      <c r="BV83" s="901"/>
      <c r="BW83" s="901"/>
      <c r="BX83" s="901"/>
      <c r="BY83" s="901"/>
      <c r="BZ83" s="901"/>
      <c r="CA83" s="901"/>
      <c r="CB83" s="901"/>
      <c r="CC83" s="901"/>
      <c r="CD83" s="901"/>
      <c r="CE83" s="901"/>
      <c r="CF83" s="901"/>
      <c r="CG83" s="902"/>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6"/>
      <c r="EA83" s="55"/>
    </row>
    <row r="84" spans="1:131" s="52" customFormat="1" ht="26.25" customHeight="1" x14ac:dyDescent="0.2">
      <c r="A84" s="60">
        <v>17</v>
      </c>
      <c r="B84" s="929"/>
      <c r="C84" s="930"/>
      <c r="D84" s="930"/>
      <c r="E84" s="930"/>
      <c r="F84" s="930"/>
      <c r="G84" s="930"/>
      <c r="H84" s="930"/>
      <c r="I84" s="930"/>
      <c r="J84" s="930"/>
      <c r="K84" s="930"/>
      <c r="L84" s="930"/>
      <c r="M84" s="930"/>
      <c r="N84" s="930"/>
      <c r="O84" s="930"/>
      <c r="P84" s="931"/>
      <c r="Q84" s="932"/>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63"/>
      <c r="BF84" s="63"/>
      <c r="BG84" s="63"/>
      <c r="BH84" s="63"/>
      <c r="BI84" s="63"/>
      <c r="BJ84" s="63"/>
      <c r="BK84" s="63"/>
      <c r="BL84" s="63"/>
      <c r="BM84" s="63"/>
      <c r="BN84" s="63"/>
      <c r="BO84" s="63"/>
      <c r="BP84" s="63"/>
      <c r="BQ84" s="60">
        <v>78</v>
      </c>
      <c r="BR84" s="89"/>
      <c r="BS84" s="900"/>
      <c r="BT84" s="901"/>
      <c r="BU84" s="901"/>
      <c r="BV84" s="901"/>
      <c r="BW84" s="901"/>
      <c r="BX84" s="901"/>
      <c r="BY84" s="901"/>
      <c r="BZ84" s="901"/>
      <c r="CA84" s="901"/>
      <c r="CB84" s="901"/>
      <c r="CC84" s="901"/>
      <c r="CD84" s="901"/>
      <c r="CE84" s="901"/>
      <c r="CF84" s="901"/>
      <c r="CG84" s="902"/>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6"/>
      <c r="EA84" s="55"/>
    </row>
    <row r="85" spans="1:131" s="52" customFormat="1" ht="26.25" customHeight="1" x14ac:dyDescent="0.2">
      <c r="A85" s="60">
        <v>18</v>
      </c>
      <c r="B85" s="929"/>
      <c r="C85" s="930"/>
      <c r="D85" s="930"/>
      <c r="E85" s="930"/>
      <c r="F85" s="930"/>
      <c r="G85" s="930"/>
      <c r="H85" s="930"/>
      <c r="I85" s="930"/>
      <c r="J85" s="930"/>
      <c r="K85" s="930"/>
      <c r="L85" s="930"/>
      <c r="M85" s="930"/>
      <c r="N85" s="930"/>
      <c r="O85" s="930"/>
      <c r="P85" s="931"/>
      <c r="Q85" s="932"/>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63"/>
      <c r="BF85" s="63"/>
      <c r="BG85" s="63"/>
      <c r="BH85" s="63"/>
      <c r="BI85" s="63"/>
      <c r="BJ85" s="63"/>
      <c r="BK85" s="63"/>
      <c r="BL85" s="63"/>
      <c r="BM85" s="63"/>
      <c r="BN85" s="63"/>
      <c r="BO85" s="63"/>
      <c r="BP85" s="63"/>
      <c r="BQ85" s="60">
        <v>79</v>
      </c>
      <c r="BR85" s="89"/>
      <c r="BS85" s="900"/>
      <c r="BT85" s="901"/>
      <c r="BU85" s="901"/>
      <c r="BV85" s="901"/>
      <c r="BW85" s="901"/>
      <c r="BX85" s="901"/>
      <c r="BY85" s="901"/>
      <c r="BZ85" s="901"/>
      <c r="CA85" s="901"/>
      <c r="CB85" s="901"/>
      <c r="CC85" s="901"/>
      <c r="CD85" s="901"/>
      <c r="CE85" s="901"/>
      <c r="CF85" s="901"/>
      <c r="CG85" s="902"/>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6"/>
      <c r="EA85" s="55"/>
    </row>
    <row r="86" spans="1:131" s="52" customFormat="1" ht="26.25" customHeight="1" x14ac:dyDescent="0.2">
      <c r="A86" s="60">
        <v>19</v>
      </c>
      <c r="B86" s="929"/>
      <c r="C86" s="930"/>
      <c r="D86" s="930"/>
      <c r="E86" s="930"/>
      <c r="F86" s="930"/>
      <c r="G86" s="930"/>
      <c r="H86" s="930"/>
      <c r="I86" s="930"/>
      <c r="J86" s="930"/>
      <c r="K86" s="930"/>
      <c r="L86" s="930"/>
      <c r="M86" s="930"/>
      <c r="N86" s="930"/>
      <c r="O86" s="930"/>
      <c r="P86" s="931"/>
      <c r="Q86" s="932"/>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63"/>
      <c r="BF86" s="63"/>
      <c r="BG86" s="63"/>
      <c r="BH86" s="63"/>
      <c r="BI86" s="63"/>
      <c r="BJ86" s="63"/>
      <c r="BK86" s="63"/>
      <c r="BL86" s="63"/>
      <c r="BM86" s="63"/>
      <c r="BN86" s="63"/>
      <c r="BO86" s="63"/>
      <c r="BP86" s="63"/>
      <c r="BQ86" s="60">
        <v>80</v>
      </c>
      <c r="BR86" s="89"/>
      <c r="BS86" s="900"/>
      <c r="BT86" s="901"/>
      <c r="BU86" s="901"/>
      <c r="BV86" s="901"/>
      <c r="BW86" s="901"/>
      <c r="BX86" s="901"/>
      <c r="BY86" s="901"/>
      <c r="BZ86" s="901"/>
      <c r="CA86" s="901"/>
      <c r="CB86" s="901"/>
      <c r="CC86" s="901"/>
      <c r="CD86" s="901"/>
      <c r="CE86" s="901"/>
      <c r="CF86" s="901"/>
      <c r="CG86" s="902"/>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6"/>
      <c r="EA86" s="55"/>
    </row>
    <row r="87" spans="1:131" s="52" customFormat="1" ht="26.25" customHeight="1" x14ac:dyDescent="0.2">
      <c r="A87" s="65">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63"/>
      <c r="BF87" s="63"/>
      <c r="BG87" s="63"/>
      <c r="BH87" s="63"/>
      <c r="BI87" s="63"/>
      <c r="BJ87" s="63"/>
      <c r="BK87" s="63"/>
      <c r="BL87" s="63"/>
      <c r="BM87" s="63"/>
      <c r="BN87" s="63"/>
      <c r="BO87" s="63"/>
      <c r="BP87" s="63"/>
      <c r="BQ87" s="60">
        <v>81</v>
      </c>
      <c r="BR87" s="89"/>
      <c r="BS87" s="900"/>
      <c r="BT87" s="901"/>
      <c r="BU87" s="901"/>
      <c r="BV87" s="901"/>
      <c r="BW87" s="901"/>
      <c r="BX87" s="901"/>
      <c r="BY87" s="901"/>
      <c r="BZ87" s="901"/>
      <c r="CA87" s="901"/>
      <c r="CB87" s="901"/>
      <c r="CC87" s="901"/>
      <c r="CD87" s="901"/>
      <c r="CE87" s="901"/>
      <c r="CF87" s="901"/>
      <c r="CG87" s="902"/>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6"/>
      <c r="EA87" s="55"/>
    </row>
    <row r="88" spans="1:131" s="52" customFormat="1" ht="26.25" customHeight="1" x14ac:dyDescent="0.2">
      <c r="A88" s="61" t="s">
        <v>252</v>
      </c>
      <c r="B88" s="907" t="s">
        <v>187</v>
      </c>
      <c r="C88" s="908"/>
      <c r="D88" s="908"/>
      <c r="E88" s="908"/>
      <c r="F88" s="908"/>
      <c r="G88" s="908"/>
      <c r="H88" s="908"/>
      <c r="I88" s="908"/>
      <c r="J88" s="908"/>
      <c r="K88" s="908"/>
      <c r="L88" s="908"/>
      <c r="M88" s="908"/>
      <c r="N88" s="908"/>
      <c r="O88" s="908"/>
      <c r="P88" s="909"/>
      <c r="Q88" s="917"/>
      <c r="R88" s="918"/>
      <c r="S88" s="918"/>
      <c r="T88" s="918"/>
      <c r="U88" s="918"/>
      <c r="V88" s="918"/>
      <c r="W88" s="918"/>
      <c r="X88" s="918"/>
      <c r="Y88" s="918"/>
      <c r="Z88" s="918"/>
      <c r="AA88" s="918"/>
      <c r="AB88" s="918"/>
      <c r="AC88" s="918"/>
      <c r="AD88" s="918"/>
      <c r="AE88" s="918"/>
      <c r="AF88" s="919">
        <v>20001</v>
      </c>
      <c r="AG88" s="919"/>
      <c r="AH88" s="919"/>
      <c r="AI88" s="919"/>
      <c r="AJ88" s="919"/>
      <c r="AK88" s="918"/>
      <c r="AL88" s="918"/>
      <c r="AM88" s="918"/>
      <c r="AN88" s="918"/>
      <c r="AO88" s="918"/>
      <c r="AP88" s="919">
        <v>370</v>
      </c>
      <c r="AQ88" s="919"/>
      <c r="AR88" s="919"/>
      <c r="AS88" s="919"/>
      <c r="AT88" s="919"/>
      <c r="AU88" s="919">
        <v>163</v>
      </c>
      <c r="AV88" s="919"/>
      <c r="AW88" s="919"/>
      <c r="AX88" s="919"/>
      <c r="AY88" s="919"/>
      <c r="AZ88" s="920"/>
      <c r="BA88" s="920"/>
      <c r="BB88" s="920"/>
      <c r="BC88" s="920"/>
      <c r="BD88" s="921"/>
      <c r="BE88" s="63"/>
      <c r="BF88" s="63"/>
      <c r="BG88" s="63"/>
      <c r="BH88" s="63"/>
      <c r="BI88" s="63"/>
      <c r="BJ88" s="63"/>
      <c r="BK88" s="63"/>
      <c r="BL88" s="63"/>
      <c r="BM88" s="63"/>
      <c r="BN88" s="63"/>
      <c r="BO88" s="63"/>
      <c r="BP88" s="63"/>
      <c r="BQ88" s="60">
        <v>82</v>
      </c>
      <c r="BR88" s="89"/>
      <c r="BS88" s="900"/>
      <c r="BT88" s="901"/>
      <c r="BU88" s="901"/>
      <c r="BV88" s="901"/>
      <c r="BW88" s="901"/>
      <c r="BX88" s="901"/>
      <c r="BY88" s="901"/>
      <c r="BZ88" s="901"/>
      <c r="CA88" s="901"/>
      <c r="CB88" s="901"/>
      <c r="CC88" s="901"/>
      <c r="CD88" s="901"/>
      <c r="CE88" s="901"/>
      <c r="CF88" s="901"/>
      <c r="CG88" s="902"/>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6"/>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00"/>
      <c r="BT89" s="901"/>
      <c r="BU89" s="901"/>
      <c r="BV89" s="901"/>
      <c r="BW89" s="901"/>
      <c r="BX89" s="901"/>
      <c r="BY89" s="901"/>
      <c r="BZ89" s="901"/>
      <c r="CA89" s="901"/>
      <c r="CB89" s="901"/>
      <c r="CC89" s="901"/>
      <c r="CD89" s="901"/>
      <c r="CE89" s="901"/>
      <c r="CF89" s="901"/>
      <c r="CG89" s="902"/>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6"/>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00"/>
      <c r="BT90" s="901"/>
      <c r="BU90" s="901"/>
      <c r="BV90" s="901"/>
      <c r="BW90" s="901"/>
      <c r="BX90" s="901"/>
      <c r="BY90" s="901"/>
      <c r="BZ90" s="901"/>
      <c r="CA90" s="901"/>
      <c r="CB90" s="901"/>
      <c r="CC90" s="901"/>
      <c r="CD90" s="901"/>
      <c r="CE90" s="901"/>
      <c r="CF90" s="901"/>
      <c r="CG90" s="902"/>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6"/>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00"/>
      <c r="BT91" s="901"/>
      <c r="BU91" s="901"/>
      <c r="BV91" s="901"/>
      <c r="BW91" s="901"/>
      <c r="BX91" s="901"/>
      <c r="BY91" s="901"/>
      <c r="BZ91" s="901"/>
      <c r="CA91" s="901"/>
      <c r="CB91" s="901"/>
      <c r="CC91" s="901"/>
      <c r="CD91" s="901"/>
      <c r="CE91" s="901"/>
      <c r="CF91" s="901"/>
      <c r="CG91" s="902"/>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6"/>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00"/>
      <c r="BT92" s="901"/>
      <c r="BU92" s="901"/>
      <c r="BV92" s="901"/>
      <c r="BW92" s="901"/>
      <c r="BX92" s="901"/>
      <c r="BY92" s="901"/>
      <c r="BZ92" s="901"/>
      <c r="CA92" s="901"/>
      <c r="CB92" s="901"/>
      <c r="CC92" s="901"/>
      <c r="CD92" s="901"/>
      <c r="CE92" s="901"/>
      <c r="CF92" s="901"/>
      <c r="CG92" s="902"/>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6"/>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00"/>
      <c r="BT93" s="901"/>
      <c r="BU93" s="901"/>
      <c r="BV93" s="901"/>
      <c r="BW93" s="901"/>
      <c r="BX93" s="901"/>
      <c r="BY93" s="901"/>
      <c r="BZ93" s="901"/>
      <c r="CA93" s="901"/>
      <c r="CB93" s="901"/>
      <c r="CC93" s="901"/>
      <c r="CD93" s="901"/>
      <c r="CE93" s="901"/>
      <c r="CF93" s="901"/>
      <c r="CG93" s="902"/>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6"/>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00"/>
      <c r="BT94" s="901"/>
      <c r="BU94" s="901"/>
      <c r="BV94" s="901"/>
      <c r="BW94" s="901"/>
      <c r="BX94" s="901"/>
      <c r="BY94" s="901"/>
      <c r="BZ94" s="901"/>
      <c r="CA94" s="901"/>
      <c r="CB94" s="901"/>
      <c r="CC94" s="901"/>
      <c r="CD94" s="901"/>
      <c r="CE94" s="901"/>
      <c r="CF94" s="901"/>
      <c r="CG94" s="902"/>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6"/>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00"/>
      <c r="BT95" s="901"/>
      <c r="BU95" s="901"/>
      <c r="BV95" s="901"/>
      <c r="BW95" s="901"/>
      <c r="BX95" s="901"/>
      <c r="BY95" s="901"/>
      <c r="BZ95" s="901"/>
      <c r="CA95" s="901"/>
      <c r="CB95" s="901"/>
      <c r="CC95" s="901"/>
      <c r="CD95" s="901"/>
      <c r="CE95" s="901"/>
      <c r="CF95" s="901"/>
      <c r="CG95" s="902"/>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6"/>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00"/>
      <c r="BT96" s="901"/>
      <c r="BU96" s="901"/>
      <c r="BV96" s="901"/>
      <c r="BW96" s="901"/>
      <c r="BX96" s="901"/>
      <c r="BY96" s="901"/>
      <c r="BZ96" s="901"/>
      <c r="CA96" s="901"/>
      <c r="CB96" s="901"/>
      <c r="CC96" s="901"/>
      <c r="CD96" s="901"/>
      <c r="CE96" s="901"/>
      <c r="CF96" s="901"/>
      <c r="CG96" s="902"/>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6"/>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00"/>
      <c r="BT97" s="901"/>
      <c r="BU97" s="901"/>
      <c r="BV97" s="901"/>
      <c r="BW97" s="901"/>
      <c r="BX97" s="901"/>
      <c r="BY97" s="901"/>
      <c r="BZ97" s="901"/>
      <c r="CA97" s="901"/>
      <c r="CB97" s="901"/>
      <c r="CC97" s="901"/>
      <c r="CD97" s="901"/>
      <c r="CE97" s="901"/>
      <c r="CF97" s="901"/>
      <c r="CG97" s="902"/>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6"/>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00"/>
      <c r="BT98" s="901"/>
      <c r="BU98" s="901"/>
      <c r="BV98" s="901"/>
      <c r="BW98" s="901"/>
      <c r="BX98" s="901"/>
      <c r="BY98" s="901"/>
      <c r="BZ98" s="901"/>
      <c r="CA98" s="901"/>
      <c r="CB98" s="901"/>
      <c r="CC98" s="901"/>
      <c r="CD98" s="901"/>
      <c r="CE98" s="901"/>
      <c r="CF98" s="901"/>
      <c r="CG98" s="902"/>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6"/>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00"/>
      <c r="BT99" s="901"/>
      <c r="BU99" s="901"/>
      <c r="BV99" s="901"/>
      <c r="BW99" s="901"/>
      <c r="BX99" s="901"/>
      <c r="BY99" s="901"/>
      <c r="BZ99" s="901"/>
      <c r="CA99" s="901"/>
      <c r="CB99" s="901"/>
      <c r="CC99" s="901"/>
      <c r="CD99" s="901"/>
      <c r="CE99" s="901"/>
      <c r="CF99" s="901"/>
      <c r="CG99" s="902"/>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6"/>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00"/>
      <c r="BT100" s="901"/>
      <c r="BU100" s="901"/>
      <c r="BV100" s="901"/>
      <c r="BW100" s="901"/>
      <c r="BX100" s="901"/>
      <c r="BY100" s="901"/>
      <c r="BZ100" s="901"/>
      <c r="CA100" s="901"/>
      <c r="CB100" s="901"/>
      <c r="CC100" s="901"/>
      <c r="CD100" s="901"/>
      <c r="CE100" s="901"/>
      <c r="CF100" s="901"/>
      <c r="CG100" s="902"/>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6"/>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00"/>
      <c r="BT101" s="901"/>
      <c r="BU101" s="901"/>
      <c r="BV101" s="901"/>
      <c r="BW101" s="901"/>
      <c r="BX101" s="901"/>
      <c r="BY101" s="901"/>
      <c r="BZ101" s="901"/>
      <c r="CA101" s="901"/>
      <c r="CB101" s="901"/>
      <c r="CC101" s="901"/>
      <c r="CD101" s="901"/>
      <c r="CE101" s="901"/>
      <c r="CF101" s="901"/>
      <c r="CG101" s="902"/>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6"/>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252</v>
      </c>
      <c r="BR102" s="907" t="s">
        <v>444</v>
      </c>
      <c r="BS102" s="908"/>
      <c r="BT102" s="908"/>
      <c r="BU102" s="908"/>
      <c r="BV102" s="908"/>
      <c r="BW102" s="908"/>
      <c r="BX102" s="908"/>
      <c r="BY102" s="908"/>
      <c r="BZ102" s="908"/>
      <c r="CA102" s="908"/>
      <c r="CB102" s="908"/>
      <c r="CC102" s="908"/>
      <c r="CD102" s="908"/>
      <c r="CE102" s="908"/>
      <c r="CF102" s="908"/>
      <c r="CG102" s="909"/>
      <c r="CH102" s="910"/>
      <c r="CI102" s="911"/>
      <c r="CJ102" s="911"/>
      <c r="CK102" s="911"/>
      <c r="CL102" s="912"/>
      <c r="CM102" s="910"/>
      <c r="CN102" s="911"/>
      <c r="CO102" s="911"/>
      <c r="CP102" s="911"/>
      <c r="CQ102" s="912"/>
      <c r="CR102" s="913">
        <v>3</v>
      </c>
      <c r="CS102" s="914"/>
      <c r="CT102" s="914"/>
      <c r="CU102" s="914"/>
      <c r="CV102" s="915"/>
      <c r="CW102" s="913">
        <v>0</v>
      </c>
      <c r="CX102" s="914"/>
      <c r="CY102" s="914"/>
      <c r="CZ102" s="914"/>
      <c r="DA102" s="915"/>
      <c r="DB102" s="913">
        <v>0</v>
      </c>
      <c r="DC102" s="914"/>
      <c r="DD102" s="914"/>
      <c r="DE102" s="914"/>
      <c r="DF102" s="915"/>
      <c r="DG102" s="913"/>
      <c r="DH102" s="914"/>
      <c r="DI102" s="914"/>
      <c r="DJ102" s="914"/>
      <c r="DK102" s="915"/>
      <c r="DL102" s="913">
        <v>38</v>
      </c>
      <c r="DM102" s="914"/>
      <c r="DN102" s="914"/>
      <c r="DO102" s="914"/>
      <c r="DP102" s="915"/>
      <c r="DQ102" s="913"/>
      <c r="DR102" s="914"/>
      <c r="DS102" s="914"/>
      <c r="DT102" s="914"/>
      <c r="DU102" s="915"/>
      <c r="DV102" s="907"/>
      <c r="DW102" s="908"/>
      <c r="DX102" s="908"/>
      <c r="DY102" s="908"/>
      <c r="DZ102" s="916"/>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94" t="s">
        <v>460</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95" t="s">
        <v>461</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462</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280</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896" t="s">
        <v>463</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203</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55" customFormat="1" ht="26.25" customHeight="1" x14ac:dyDescent="0.2">
      <c r="A109" s="874" t="s">
        <v>464</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7" t="s">
        <v>465</v>
      </c>
      <c r="AB109" s="875"/>
      <c r="AC109" s="875"/>
      <c r="AD109" s="875"/>
      <c r="AE109" s="876"/>
      <c r="AF109" s="877" t="s">
        <v>164</v>
      </c>
      <c r="AG109" s="875"/>
      <c r="AH109" s="875"/>
      <c r="AI109" s="875"/>
      <c r="AJ109" s="876"/>
      <c r="AK109" s="877" t="s">
        <v>390</v>
      </c>
      <c r="AL109" s="875"/>
      <c r="AM109" s="875"/>
      <c r="AN109" s="875"/>
      <c r="AO109" s="876"/>
      <c r="AP109" s="877" t="s">
        <v>466</v>
      </c>
      <c r="AQ109" s="875"/>
      <c r="AR109" s="875"/>
      <c r="AS109" s="875"/>
      <c r="AT109" s="878"/>
      <c r="AU109" s="874" t="s">
        <v>464</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7" t="s">
        <v>465</v>
      </c>
      <c r="BR109" s="875"/>
      <c r="BS109" s="875"/>
      <c r="BT109" s="875"/>
      <c r="BU109" s="876"/>
      <c r="BV109" s="877" t="s">
        <v>164</v>
      </c>
      <c r="BW109" s="875"/>
      <c r="BX109" s="875"/>
      <c r="BY109" s="875"/>
      <c r="BZ109" s="876"/>
      <c r="CA109" s="877" t="s">
        <v>390</v>
      </c>
      <c r="CB109" s="875"/>
      <c r="CC109" s="875"/>
      <c r="CD109" s="875"/>
      <c r="CE109" s="876"/>
      <c r="CF109" s="899" t="s">
        <v>466</v>
      </c>
      <c r="CG109" s="899"/>
      <c r="CH109" s="899"/>
      <c r="CI109" s="899"/>
      <c r="CJ109" s="899"/>
      <c r="CK109" s="877" t="s">
        <v>92</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7" t="s">
        <v>465</v>
      </c>
      <c r="DH109" s="875"/>
      <c r="DI109" s="875"/>
      <c r="DJ109" s="875"/>
      <c r="DK109" s="876"/>
      <c r="DL109" s="877" t="s">
        <v>164</v>
      </c>
      <c r="DM109" s="875"/>
      <c r="DN109" s="875"/>
      <c r="DO109" s="875"/>
      <c r="DP109" s="876"/>
      <c r="DQ109" s="877" t="s">
        <v>390</v>
      </c>
      <c r="DR109" s="875"/>
      <c r="DS109" s="875"/>
      <c r="DT109" s="875"/>
      <c r="DU109" s="876"/>
      <c r="DV109" s="877" t="s">
        <v>466</v>
      </c>
      <c r="DW109" s="875"/>
      <c r="DX109" s="875"/>
      <c r="DY109" s="875"/>
      <c r="DZ109" s="878"/>
    </row>
    <row r="110" spans="1:131" s="55" customFormat="1" ht="26.25" customHeight="1" x14ac:dyDescent="0.2">
      <c r="A110" s="799" t="s">
        <v>325</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792">
        <v>1578412</v>
      </c>
      <c r="AB110" s="793"/>
      <c r="AC110" s="793"/>
      <c r="AD110" s="793"/>
      <c r="AE110" s="794"/>
      <c r="AF110" s="795">
        <v>1535935</v>
      </c>
      <c r="AG110" s="793"/>
      <c r="AH110" s="793"/>
      <c r="AI110" s="793"/>
      <c r="AJ110" s="794"/>
      <c r="AK110" s="795">
        <v>1533935</v>
      </c>
      <c r="AL110" s="793"/>
      <c r="AM110" s="793"/>
      <c r="AN110" s="793"/>
      <c r="AO110" s="794"/>
      <c r="AP110" s="882">
        <v>20.5</v>
      </c>
      <c r="AQ110" s="883"/>
      <c r="AR110" s="883"/>
      <c r="AS110" s="883"/>
      <c r="AT110" s="884"/>
      <c r="AU110" s="709" t="s">
        <v>120</v>
      </c>
      <c r="AV110" s="710"/>
      <c r="AW110" s="710"/>
      <c r="AX110" s="710"/>
      <c r="AY110" s="710"/>
      <c r="AZ110" s="847" t="s">
        <v>467</v>
      </c>
      <c r="BA110" s="800"/>
      <c r="BB110" s="800"/>
      <c r="BC110" s="800"/>
      <c r="BD110" s="800"/>
      <c r="BE110" s="800"/>
      <c r="BF110" s="800"/>
      <c r="BG110" s="800"/>
      <c r="BH110" s="800"/>
      <c r="BI110" s="800"/>
      <c r="BJ110" s="800"/>
      <c r="BK110" s="800"/>
      <c r="BL110" s="800"/>
      <c r="BM110" s="800"/>
      <c r="BN110" s="800"/>
      <c r="BO110" s="800"/>
      <c r="BP110" s="801"/>
      <c r="BQ110" s="848">
        <v>15990944</v>
      </c>
      <c r="BR110" s="849"/>
      <c r="BS110" s="849"/>
      <c r="BT110" s="849"/>
      <c r="BU110" s="849"/>
      <c r="BV110" s="849">
        <v>15374950</v>
      </c>
      <c r="BW110" s="849"/>
      <c r="BX110" s="849"/>
      <c r="BY110" s="849"/>
      <c r="BZ110" s="849"/>
      <c r="CA110" s="849">
        <v>15016352</v>
      </c>
      <c r="CB110" s="849"/>
      <c r="CC110" s="849"/>
      <c r="CD110" s="849"/>
      <c r="CE110" s="849"/>
      <c r="CF110" s="864">
        <v>200.3</v>
      </c>
      <c r="CG110" s="865"/>
      <c r="CH110" s="865"/>
      <c r="CI110" s="865"/>
      <c r="CJ110" s="865"/>
      <c r="CK110" s="715" t="s">
        <v>166</v>
      </c>
      <c r="CL110" s="716"/>
      <c r="CM110" s="879" t="s">
        <v>469</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8" t="s">
        <v>202</v>
      </c>
      <c r="DH110" s="849"/>
      <c r="DI110" s="849"/>
      <c r="DJ110" s="849"/>
      <c r="DK110" s="849"/>
      <c r="DL110" s="849" t="s">
        <v>202</v>
      </c>
      <c r="DM110" s="849"/>
      <c r="DN110" s="849"/>
      <c r="DO110" s="849"/>
      <c r="DP110" s="849"/>
      <c r="DQ110" s="849" t="s">
        <v>202</v>
      </c>
      <c r="DR110" s="849"/>
      <c r="DS110" s="849"/>
      <c r="DT110" s="849"/>
      <c r="DU110" s="849"/>
      <c r="DV110" s="850" t="s">
        <v>202</v>
      </c>
      <c r="DW110" s="850"/>
      <c r="DX110" s="850"/>
      <c r="DY110" s="850"/>
      <c r="DZ110" s="851"/>
    </row>
    <row r="111" spans="1:131" s="55" customFormat="1" ht="26.25" customHeight="1" x14ac:dyDescent="0.2">
      <c r="A111" s="747" t="s">
        <v>450</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893"/>
      <c r="AA111" s="752" t="s">
        <v>202</v>
      </c>
      <c r="AB111" s="753"/>
      <c r="AC111" s="753"/>
      <c r="AD111" s="753"/>
      <c r="AE111" s="754"/>
      <c r="AF111" s="755" t="s">
        <v>202</v>
      </c>
      <c r="AG111" s="753"/>
      <c r="AH111" s="753"/>
      <c r="AI111" s="753"/>
      <c r="AJ111" s="754"/>
      <c r="AK111" s="755" t="s">
        <v>202</v>
      </c>
      <c r="AL111" s="753"/>
      <c r="AM111" s="753"/>
      <c r="AN111" s="753"/>
      <c r="AO111" s="754"/>
      <c r="AP111" s="819" t="s">
        <v>202</v>
      </c>
      <c r="AQ111" s="820"/>
      <c r="AR111" s="820"/>
      <c r="AS111" s="820"/>
      <c r="AT111" s="821"/>
      <c r="AU111" s="711"/>
      <c r="AV111" s="712"/>
      <c r="AW111" s="712"/>
      <c r="AX111" s="712"/>
      <c r="AY111" s="712"/>
      <c r="AZ111" s="822" t="s">
        <v>470</v>
      </c>
      <c r="BA111" s="760"/>
      <c r="BB111" s="760"/>
      <c r="BC111" s="760"/>
      <c r="BD111" s="760"/>
      <c r="BE111" s="760"/>
      <c r="BF111" s="760"/>
      <c r="BG111" s="760"/>
      <c r="BH111" s="760"/>
      <c r="BI111" s="760"/>
      <c r="BJ111" s="760"/>
      <c r="BK111" s="760"/>
      <c r="BL111" s="760"/>
      <c r="BM111" s="760"/>
      <c r="BN111" s="760"/>
      <c r="BO111" s="760"/>
      <c r="BP111" s="761"/>
      <c r="BQ111" s="823">
        <v>1962433</v>
      </c>
      <c r="BR111" s="824"/>
      <c r="BS111" s="824"/>
      <c r="BT111" s="824"/>
      <c r="BU111" s="824"/>
      <c r="BV111" s="824">
        <v>1657001</v>
      </c>
      <c r="BW111" s="824"/>
      <c r="BX111" s="824"/>
      <c r="BY111" s="824"/>
      <c r="BZ111" s="824"/>
      <c r="CA111" s="824">
        <v>1348986</v>
      </c>
      <c r="CB111" s="824"/>
      <c r="CC111" s="824"/>
      <c r="CD111" s="824"/>
      <c r="CE111" s="824"/>
      <c r="CF111" s="872">
        <v>18</v>
      </c>
      <c r="CG111" s="873"/>
      <c r="CH111" s="873"/>
      <c r="CI111" s="873"/>
      <c r="CJ111" s="873"/>
      <c r="CK111" s="717"/>
      <c r="CL111" s="718"/>
      <c r="CM111" s="816" t="s">
        <v>136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23">
        <v>1924953</v>
      </c>
      <c r="DH111" s="824"/>
      <c r="DI111" s="824"/>
      <c r="DJ111" s="824"/>
      <c r="DK111" s="824"/>
      <c r="DL111" s="824">
        <v>1615929</v>
      </c>
      <c r="DM111" s="824"/>
      <c r="DN111" s="824"/>
      <c r="DO111" s="824"/>
      <c r="DP111" s="824"/>
      <c r="DQ111" s="824">
        <v>1307075</v>
      </c>
      <c r="DR111" s="824"/>
      <c r="DS111" s="824"/>
      <c r="DT111" s="824"/>
      <c r="DU111" s="824"/>
      <c r="DV111" s="825">
        <v>17.399999999999999</v>
      </c>
      <c r="DW111" s="825"/>
      <c r="DX111" s="825"/>
      <c r="DY111" s="825"/>
      <c r="DZ111" s="826"/>
    </row>
    <row r="112" spans="1:131" s="55" customFormat="1" ht="26.25" customHeight="1" x14ac:dyDescent="0.2">
      <c r="A112" s="678" t="s">
        <v>155</v>
      </c>
      <c r="B112" s="679"/>
      <c r="C112" s="760" t="s">
        <v>472</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2" t="s">
        <v>202</v>
      </c>
      <c r="AB112" s="753"/>
      <c r="AC112" s="753"/>
      <c r="AD112" s="753"/>
      <c r="AE112" s="754"/>
      <c r="AF112" s="755" t="s">
        <v>202</v>
      </c>
      <c r="AG112" s="753"/>
      <c r="AH112" s="753"/>
      <c r="AI112" s="753"/>
      <c r="AJ112" s="754"/>
      <c r="AK112" s="755" t="s">
        <v>202</v>
      </c>
      <c r="AL112" s="753"/>
      <c r="AM112" s="753"/>
      <c r="AN112" s="753"/>
      <c r="AO112" s="754"/>
      <c r="AP112" s="819" t="s">
        <v>202</v>
      </c>
      <c r="AQ112" s="820"/>
      <c r="AR112" s="820"/>
      <c r="AS112" s="820"/>
      <c r="AT112" s="821"/>
      <c r="AU112" s="711"/>
      <c r="AV112" s="712"/>
      <c r="AW112" s="712"/>
      <c r="AX112" s="712"/>
      <c r="AY112" s="712"/>
      <c r="AZ112" s="822" t="s">
        <v>268</v>
      </c>
      <c r="BA112" s="760"/>
      <c r="BB112" s="760"/>
      <c r="BC112" s="760"/>
      <c r="BD112" s="760"/>
      <c r="BE112" s="760"/>
      <c r="BF112" s="760"/>
      <c r="BG112" s="760"/>
      <c r="BH112" s="760"/>
      <c r="BI112" s="760"/>
      <c r="BJ112" s="760"/>
      <c r="BK112" s="760"/>
      <c r="BL112" s="760"/>
      <c r="BM112" s="760"/>
      <c r="BN112" s="760"/>
      <c r="BO112" s="760"/>
      <c r="BP112" s="761"/>
      <c r="BQ112" s="823">
        <v>8286228</v>
      </c>
      <c r="BR112" s="824"/>
      <c r="BS112" s="824"/>
      <c r="BT112" s="824"/>
      <c r="BU112" s="824"/>
      <c r="BV112" s="824">
        <v>7659532</v>
      </c>
      <c r="BW112" s="824"/>
      <c r="BX112" s="824"/>
      <c r="BY112" s="824"/>
      <c r="BZ112" s="824"/>
      <c r="CA112" s="824">
        <v>7192574</v>
      </c>
      <c r="CB112" s="824"/>
      <c r="CC112" s="824"/>
      <c r="CD112" s="824"/>
      <c r="CE112" s="824"/>
      <c r="CF112" s="872">
        <v>96</v>
      </c>
      <c r="CG112" s="873"/>
      <c r="CH112" s="873"/>
      <c r="CI112" s="873"/>
      <c r="CJ112" s="873"/>
      <c r="CK112" s="717"/>
      <c r="CL112" s="718"/>
      <c r="CM112" s="816" t="s">
        <v>208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23" t="s">
        <v>202</v>
      </c>
      <c r="DH112" s="824"/>
      <c r="DI112" s="824"/>
      <c r="DJ112" s="824"/>
      <c r="DK112" s="824"/>
      <c r="DL112" s="824" t="s">
        <v>202</v>
      </c>
      <c r="DM112" s="824"/>
      <c r="DN112" s="824"/>
      <c r="DO112" s="824"/>
      <c r="DP112" s="824"/>
      <c r="DQ112" s="824" t="s">
        <v>202</v>
      </c>
      <c r="DR112" s="824"/>
      <c r="DS112" s="824"/>
      <c r="DT112" s="824"/>
      <c r="DU112" s="824"/>
      <c r="DV112" s="825" t="s">
        <v>202</v>
      </c>
      <c r="DW112" s="825"/>
      <c r="DX112" s="825"/>
      <c r="DY112" s="825"/>
      <c r="DZ112" s="826"/>
    </row>
    <row r="113" spans="1:130" s="55" customFormat="1" ht="26.25" customHeight="1" x14ac:dyDescent="0.2">
      <c r="A113" s="680"/>
      <c r="B113" s="681"/>
      <c r="C113" s="760" t="s">
        <v>473</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2">
        <v>635421</v>
      </c>
      <c r="AB113" s="753"/>
      <c r="AC113" s="753"/>
      <c r="AD113" s="753"/>
      <c r="AE113" s="754"/>
      <c r="AF113" s="755">
        <v>555689</v>
      </c>
      <c r="AG113" s="753"/>
      <c r="AH113" s="753"/>
      <c r="AI113" s="753"/>
      <c r="AJ113" s="754"/>
      <c r="AK113" s="755">
        <v>603836</v>
      </c>
      <c r="AL113" s="753"/>
      <c r="AM113" s="753"/>
      <c r="AN113" s="753"/>
      <c r="AO113" s="754"/>
      <c r="AP113" s="819">
        <v>8.1</v>
      </c>
      <c r="AQ113" s="820"/>
      <c r="AR113" s="820"/>
      <c r="AS113" s="820"/>
      <c r="AT113" s="821"/>
      <c r="AU113" s="711"/>
      <c r="AV113" s="712"/>
      <c r="AW113" s="712"/>
      <c r="AX113" s="712"/>
      <c r="AY113" s="712"/>
      <c r="AZ113" s="822" t="s">
        <v>475</v>
      </c>
      <c r="BA113" s="760"/>
      <c r="BB113" s="760"/>
      <c r="BC113" s="760"/>
      <c r="BD113" s="760"/>
      <c r="BE113" s="760"/>
      <c r="BF113" s="760"/>
      <c r="BG113" s="760"/>
      <c r="BH113" s="760"/>
      <c r="BI113" s="760"/>
      <c r="BJ113" s="760"/>
      <c r="BK113" s="760"/>
      <c r="BL113" s="760"/>
      <c r="BM113" s="760"/>
      <c r="BN113" s="760"/>
      <c r="BO113" s="760"/>
      <c r="BP113" s="761"/>
      <c r="BQ113" s="823">
        <v>1843</v>
      </c>
      <c r="BR113" s="824"/>
      <c r="BS113" s="824"/>
      <c r="BT113" s="824"/>
      <c r="BU113" s="824"/>
      <c r="BV113" s="824">
        <v>937</v>
      </c>
      <c r="BW113" s="824"/>
      <c r="BX113" s="824"/>
      <c r="BY113" s="824"/>
      <c r="BZ113" s="824"/>
      <c r="CA113" s="824">
        <v>163126</v>
      </c>
      <c r="CB113" s="824"/>
      <c r="CC113" s="824"/>
      <c r="CD113" s="824"/>
      <c r="CE113" s="824"/>
      <c r="CF113" s="872">
        <v>2.2000000000000002</v>
      </c>
      <c r="CG113" s="873"/>
      <c r="CH113" s="873"/>
      <c r="CI113" s="873"/>
      <c r="CJ113" s="873"/>
      <c r="CK113" s="717"/>
      <c r="CL113" s="718"/>
      <c r="CM113" s="816" t="s">
        <v>400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752" t="s">
        <v>202</v>
      </c>
      <c r="DH113" s="753"/>
      <c r="DI113" s="753"/>
      <c r="DJ113" s="753"/>
      <c r="DK113" s="754"/>
      <c r="DL113" s="755" t="s">
        <v>202</v>
      </c>
      <c r="DM113" s="753"/>
      <c r="DN113" s="753"/>
      <c r="DO113" s="753"/>
      <c r="DP113" s="754"/>
      <c r="DQ113" s="755" t="s">
        <v>202</v>
      </c>
      <c r="DR113" s="753"/>
      <c r="DS113" s="753"/>
      <c r="DT113" s="753"/>
      <c r="DU113" s="754"/>
      <c r="DV113" s="819" t="s">
        <v>202</v>
      </c>
      <c r="DW113" s="820"/>
      <c r="DX113" s="820"/>
      <c r="DY113" s="820"/>
      <c r="DZ113" s="821"/>
    </row>
    <row r="114" spans="1:130" s="55" customFormat="1" ht="26.25" customHeight="1" x14ac:dyDescent="0.2">
      <c r="A114" s="680"/>
      <c r="B114" s="681"/>
      <c r="C114" s="760" t="s">
        <v>476</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2" t="s">
        <v>202</v>
      </c>
      <c r="AB114" s="753"/>
      <c r="AC114" s="753"/>
      <c r="AD114" s="753"/>
      <c r="AE114" s="754"/>
      <c r="AF114" s="755" t="s">
        <v>202</v>
      </c>
      <c r="AG114" s="753"/>
      <c r="AH114" s="753"/>
      <c r="AI114" s="753"/>
      <c r="AJ114" s="754"/>
      <c r="AK114" s="755" t="s">
        <v>202</v>
      </c>
      <c r="AL114" s="753"/>
      <c r="AM114" s="753"/>
      <c r="AN114" s="753"/>
      <c r="AO114" s="754"/>
      <c r="AP114" s="819" t="s">
        <v>202</v>
      </c>
      <c r="AQ114" s="820"/>
      <c r="AR114" s="820"/>
      <c r="AS114" s="820"/>
      <c r="AT114" s="821"/>
      <c r="AU114" s="711"/>
      <c r="AV114" s="712"/>
      <c r="AW114" s="712"/>
      <c r="AX114" s="712"/>
      <c r="AY114" s="712"/>
      <c r="AZ114" s="822" t="s">
        <v>477</v>
      </c>
      <c r="BA114" s="760"/>
      <c r="BB114" s="760"/>
      <c r="BC114" s="760"/>
      <c r="BD114" s="760"/>
      <c r="BE114" s="760"/>
      <c r="BF114" s="760"/>
      <c r="BG114" s="760"/>
      <c r="BH114" s="760"/>
      <c r="BI114" s="760"/>
      <c r="BJ114" s="760"/>
      <c r="BK114" s="760"/>
      <c r="BL114" s="760"/>
      <c r="BM114" s="760"/>
      <c r="BN114" s="760"/>
      <c r="BO114" s="760"/>
      <c r="BP114" s="761"/>
      <c r="BQ114" s="823">
        <v>1580969</v>
      </c>
      <c r="BR114" s="824"/>
      <c r="BS114" s="824"/>
      <c r="BT114" s="824"/>
      <c r="BU114" s="824"/>
      <c r="BV114" s="824">
        <v>1526334</v>
      </c>
      <c r="BW114" s="824"/>
      <c r="BX114" s="824"/>
      <c r="BY114" s="824"/>
      <c r="BZ114" s="824"/>
      <c r="CA114" s="824">
        <v>1486235</v>
      </c>
      <c r="CB114" s="824"/>
      <c r="CC114" s="824"/>
      <c r="CD114" s="824"/>
      <c r="CE114" s="824"/>
      <c r="CF114" s="872">
        <v>19.8</v>
      </c>
      <c r="CG114" s="873"/>
      <c r="CH114" s="873"/>
      <c r="CI114" s="873"/>
      <c r="CJ114" s="873"/>
      <c r="CK114" s="717"/>
      <c r="CL114" s="718"/>
      <c r="CM114" s="816" t="s">
        <v>478</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752" t="s">
        <v>202</v>
      </c>
      <c r="DH114" s="753"/>
      <c r="DI114" s="753"/>
      <c r="DJ114" s="753"/>
      <c r="DK114" s="754"/>
      <c r="DL114" s="755" t="s">
        <v>202</v>
      </c>
      <c r="DM114" s="753"/>
      <c r="DN114" s="753"/>
      <c r="DO114" s="753"/>
      <c r="DP114" s="754"/>
      <c r="DQ114" s="755" t="s">
        <v>202</v>
      </c>
      <c r="DR114" s="753"/>
      <c r="DS114" s="753"/>
      <c r="DT114" s="753"/>
      <c r="DU114" s="754"/>
      <c r="DV114" s="819" t="s">
        <v>202</v>
      </c>
      <c r="DW114" s="820"/>
      <c r="DX114" s="820"/>
      <c r="DY114" s="820"/>
      <c r="DZ114" s="821"/>
    </row>
    <row r="115" spans="1:130" s="55" customFormat="1" ht="26.25" customHeight="1" x14ac:dyDescent="0.2">
      <c r="A115" s="680"/>
      <c r="B115" s="681"/>
      <c r="C115" s="760" t="s">
        <v>374</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2">
        <v>422360</v>
      </c>
      <c r="AB115" s="753"/>
      <c r="AC115" s="753"/>
      <c r="AD115" s="753"/>
      <c r="AE115" s="754"/>
      <c r="AF115" s="755">
        <v>310189</v>
      </c>
      <c r="AG115" s="753"/>
      <c r="AH115" s="753"/>
      <c r="AI115" s="753"/>
      <c r="AJ115" s="754"/>
      <c r="AK115" s="755">
        <v>309734</v>
      </c>
      <c r="AL115" s="753"/>
      <c r="AM115" s="753"/>
      <c r="AN115" s="753"/>
      <c r="AO115" s="754"/>
      <c r="AP115" s="819">
        <v>4.0999999999999996</v>
      </c>
      <c r="AQ115" s="820"/>
      <c r="AR115" s="820"/>
      <c r="AS115" s="820"/>
      <c r="AT115" s="821"/>
      <c r="AU115" s="711"/>
      <c r="AV115" s="712"/>
      <c r="AW115" s="712"/>
      <c r="AX115" s="712"/>
      <c r="AY115" s="712"/>
      <c r="AZ115" s="822" t="s">
        <v>344</v>
      </c>
      <c r="BA115" s="760"/>
      <c r="BB115" s="760"/>
      <c r="BC115" s="760"/>
      <c r="BD115" s="760"/>
      <c r="BE115" s="760"/>
      <c r="BF115" s="760"/>
      <c r="BG115" s="760"/>
      <c r="BH115" s="760"/>
      <c r="BI115" s="760"/>
      <c r="BJ115" s="760"/>
      <c r="BK115" s="760"/>
      <c r="BL115" s="760"/>
      <c r="BM115" s="760"/>
      <c r="BN115" s="760"/>
      <c r="BO115" s="760"/>
      <c r="BP115" s="761"/>
      <c r="BQ115" s="823" t="s">
        <v>202</v>
      </c>
      <c r="BR115" s="824"/>
      <c r="BS115" s="824"/>
      <c r="BT115" s="824"/>
      <c r="BU115" s="824"/>
      <c r="BV115" s="824" t="s">
        <v>202</v>
      </c>
      <c r="BW115" s="824"/>
      <c r="BX115" s="824"/>
      <c r="BY115" s="824"/>
      <c r="BZ115" s="824"/>
      <c r="CA115" s="824" t="s">
        <v>202</v>
      </c>
      <c r="CB115" s="824"/>
      <c r="CC115" s="824"/>
      <c r="CD115" s="824"/>
      <c r="CE115" s="824"/>
      <c r="CF115" s="872" t="s">
        <v>202</v>
      </c>
      <c r="CG115" s="873"/>
      <c r="CH115" s="873"/>
      <c r="CI115" s="873"/>
      <c r="CJ115" s="873"/>
      <c r="CK115" s="717"/>
      <c r="CL115" s="718"/>
      <c r="CM115" s="822" t="s">
        <v>30</v>
      </c>
      <c r="CN115" s="892"/>
      <c r="CO115" s="892"/>
      <c r="CP115" s="892"/>
      <c r="CQ115" s="892"/>
      <c r="CR115" s="892"/>
      <c r="CS115" s="892"/>
      <c r="CT115" s="892"/>
      <c r="CU115" s="892"/>
      <c r="CV115" s="892"/>
      <c r="CW115" s="892"/>
      <c r="CX115" s="892"/>
      <c r="CY115" s="892"/>
      <c r="CZ115" s="892"/>
      <c r="DA115" s="892"/>
      <c r="DB115" s="892"/>
      <c r="DC115" s="892"/>
      <c r="DD115" s="892"/>
      <c r="DE115" s="892"/>
      <c r="DF115" s="761"/>
      <c r="DG115" s="752">
        <v>34450</v>
      </c>
      <c r="DH115" s="753"/>
      <c r="DI115" s="753"/>
      <c r="DJ115" s="753"/>
      <c r="DK115" s="754"/>
      <c r="DL115" s="755">
        <v>39208</v>
      </c>
      <c r="DM115" s="753"/>
      <c r="DN115" s="753"/>
      <c r="DO115" s="753"/>
      <c r="DP115" s="754"/>
      <c r="DQ115" s="755">
        <v>40927</v>
      </c>
      <c r="DR115" s="753"/>
      <c r="DS115" s="753"/>
      <c r="DT115" s="753"/>
      <c r="DU115" s="754"/>
      <c r="DV115" s="819">
        <v>0.5</v>
      </c>
      <c r="DW115" s="820"/>
      <c r="DX115" s="820"/>
      <c r="DY115" s="820"/>
      <c r="DZ115" s="821"/>
    </row>
    <row r="116" spans="1:130" s="55" customFormat="1" ht="26.25" customHeight="1" x14ac:dyDescent="0.2">
      <c r="A116" s="682"/>
      <c r="B116" s="683"/>
      <c r="C116" s="853" t="s">
        <v>1</v>
      </c>
      <c r="D116" s="853"/>
      <c r="E116" s="853"/>
      <c r="F116" s="853"/>
      <c r="G116" s="853"/>
      <c r="H116" s="853"/>
      <c r="I116" s="853"/>
      <c r="J116" s="853"/>
      <c r="K116" s="853"/>
      <c r="L116" s="853"/>
      <c r="M116" s="853"/>
      <c r="N116" s="853"/>
      <c r="O116" s="853"/>
      <c r="P116" s="853"/>
      <c r="Q116" s="853"/>
      <c r="R116" s="853"/>
      <c r="S116" s="853"/>
      <c r="T116" s="853"/>
      <c r="U116" s="853"/>
      <c r="V116" s="853"/>
      <c r="W116" s="853"/>
      <c r="X116" s="853"/>
      <c r="Y116" s="853"/>
      <c r="Z116" s="854"/>
      <c r="AA116" s="752" t="s">
        <v>202</v>
      </c>
      <c r="AB116" s="753"/>
      <c r="AC116" s="753"/>
      <c r="AD116" s="753"/>
      <c r="AE116" s="754"/>
      <c r="AF116" s="755" t="s">
        <v>202</v>
      </c>
      <c r="AG116" s="753"/>
      <c r="AH116" s="753"/>
      <c r="AI116" s="753"/>
      <c r="AJ116" s="754"/>
      <c r="AK116" s="755" t="s">
        <v>202</v>
      </c>
      <c r="AL116" s="753"/>
      <c r="AM116" s="753"/>
      <c r="AN116" s="753"/>
      <c r="AO116" s="754"/>
      <c r="AP116" s="819" t="s">
        <v>202</v>
      </c>
      <c r="AQ116" s="820"/>
      <c r="AR116" s="820"/>
      <c r="AS116" s="820"/>
      <c r="AT116" s="821"/>
      <c r="AU116" s="711"/>
      <c r="AV116" s="712"/>
      <c r="AW116" s="712"/>
      <c r="AX116" s="712"/>
      <c r="AY116" s="712"/>
      <c r="AZ116" s="869" t="s">
        <v>226</v>
      </c>
      <c r="BA116" s="870"/>
      <c r="BB116" s="870"/>
      <c r="BC116" s="870"/>
      <c r="BD116" s="870"/>
      <c r="BE116" s="870"/>
      <c r="BF116" s="870"/>
      <c r="BG116" s="870"/>
      <c r="BH116" s="870"/>
      <c r="BI116" s="870"/>
      <c r="BJ116" s="870"/>
      <c r="BK116" s="870"/>
      <c r="BL116" s="870"/>
      <c r="BM116" s="870"/>
      <c r="BN116" s="870"/>
      <c r="BO116" s="870"/>
      <c r="BP116" s="871"/>
      <c r="BQ116" s="823" t="s">
        <v>202</v>
      </c>
      <c r="BR116" s="824"/>
      <c r="BS116" s="824"/>
      <c r="BT116" s="824"/>
      <c r="BU116" s="824"/>
      <c r="BV116" s="824" t="s">
        <v>202</v>
      </c>
      <c r="BW116" s="824"/>
      <c r="BX116" s="824"/>
      <c r="BY116" s="824"/>
      <c r="BZ116" s="824"/>
      <c r="CA116" s="824" t="s">
        <v>202</v>
      </c>
      <c r="CB116" s="824"/>
      <c r="CC116" s="824"/>
      <c r="CD116" s="824"/>
      <c r="CE116" s="824"/>
      <c r="CF116" s="872" t="s">
        <v>202</v>
      </c>
      <c r="CG116" s="873"/>
      <c r="CH116" s="873"/>
      <c r="CI116" s="873"/>
      <c r="CJ116" s="873"/>
      <c r="CK116" s="717"/>
      <c r="CL116" s="718"/>
      <c r="CM116" s="816" t="s">
        <v>479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752">
        <v>3030</v>
      </c>
      <c r="DH116" s="753"/>
      <c r="DI116" s="753"/>
      <c r="DJ116" s="753"/>
      <c r="DK116" s="754"/>
      <c r="DL116" s="755">
        <v>1864</v>
      </c>
      <c r="DM116" s="753"/>
      <c r="DN116" s="753"/>
      <c r="DO116" s="753"/>
      <c r="DP116" s="754"/>
      <c r="DQ116" s="755">
        <v>984</v>
      </c>
      <c r="DR116" s="753"/>
      <c r="DS116" s="753"/>
      <c r="DT116" s="753"/>
      <c r="DU116" s="754"/>
      <c r="DV116" s="819">
        <v>0</v>
      </c>
      <c r="DW116" s="820"/>
      <c r="DX116" s="820"/>
      <c r="DY116" s="820"/>
      <c r="DZ116" s="821"/>
    </row>
    <row r="117" spans="1:130" s="55" customFormat="1" ht="26.25" customHeight="1" x14ac:dyDescent="0.2">
      <c r="A117" s="874" t="s">
        <v>273</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859" t="s">
        <v>320</v>
      </c>
      <c r="Z117" s="876"/>
      <c r="AA117" s="885">
        <v>2636193</v>
      </c>
      <c r="AB117" s="886"/>
      <c r="AC117" s="886"/>
      <c r="AD117" s="886"/>
      <c r="AE117" s="887"/>
      <c r="AF117" s="888">
        <v>2401813</v>
      </c>
      <c r="AG117" s="886"/>
      <c r="AH117" s="886"/>
      <c r="AI117" s="886"/>
      <c r="AJ117" s="887"/>
      <c r="AK117" s="888">
        <v>2447505</v>
      </c>
      <c r="AL117" s="886"/>
      <c r="AM117" s="886"/>
      <c r="AN117" s="886"/>
      <c r="AO117" s="887"/>
      <c r="AP117" s="889"/>
      <c r="AQ117" s="890"/>
      <c r="AR117" s="890"/>
      <c r="AS117" s="890"/>
      <c r="AT117" s="891"/>
      <c r="AU117" s="711"/>
      <c r="AV117" s="712"/>
      <c r="AW117" s="712"/>
      <c r="AX117" s="712"/>
      <c r="AY117" s="712"/>
      <c r="AZ117" s="869" t="s">
        <v>481</v>
      </c>
      <c r="BA117" s="870"/>
      <c r="BB117" s="870"/>
      <c r="BC117" s="870"/>
      <c r="BD117" s="870"/>
      <c r="BE117" s="870"/>
      <c r="BF117" s="870"/>
      <c r="BG117" s="870"/>
      <c r="BH117" s="870"/>
      <c r="BI117" s="870"/>
      <c r="BJ117" s="870"/>
      <c r="BK117" s="870"/>
      <c r="BL117" s="870"/>
      <c r="BM117" s="870"/>
      <c r="BN117" s="870"/>
      <c r="BO117" s="870"/>
      <c r="BP117" s="871"/>
      <c r="BQ117" s="823" t="s">
        <v>202</v>
      </c>
      <c r="BR117" s="824"/>
      <c r="BS117" s="824"/>
      <c r="BT117" s="824"/>
      <c r="BU117" s="824"/>
      <c r="BV117" s="824" t="s">
        <v>202</v>
      </c>
      <c r="BW117" s="824"/>
      <c r="BX117" s="824"/>
      <c r="BY117" s="824"/>
      <c r="BZ117" s="824"/>
      <c r="CA117" s="824" t="s">
        <v>202</v>
      </c>
      <c r="CB117" s="824"/>
      <c r="CC117" s="824"/>
      <c r="CD117" s="824"/>
      <c r="CE117" s="824"/>
      <c r="CF117" s="872" t="s">
        <v>202</v>
      </c>
      <c r="CG117" s="873"/>
      <c r="CH117" s="873"/>
      <c r="CI117" s="873"/>
      <c r="CJ117" s="873"/>
      <c r="CK117" s="717"/>
      <c r="CL117" s="718"/>
      <c r="CM117" s="816" t="s">
        <v>336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752" t="s">
        <v>202</v>
      </c>
      <c r="DH117" s="753"/>
      <c r="DI117" s="753"/>
      <c r="DJ117" s="753"/>
      <c r="DK117" s="754"/>
      <c r="DL117" s="755" t="s">
        <v>202</v>
      </c>
      <c r="DM117" s="753"/>
      <c r="DN117" s="753"/>
      <c r="DO117" s="753"/>
      <c r="DP117" s="754"/>
      <c r="DQ117" s="755" t="s">
        <v>202</v>
      </c>
      <c r="DR117" s="753"/>
      <c r="DS117" s="753"/>
      <c r="DT117" s="753"/>
      <c r="DU117" s="754"/>
      <c r="DV117" s="819" t="s">
        <v>202</v>
      </c>
      <c r="DW117" s="820"/>
      <c r="DX117" s="820"/>
      <c r="DY117" s="820"/>
      <c r="DZ117" s="821"/>
    </row>
    <row r="118" spans="1:130" s="55" customFormat="1" ht="26.25" customHeight="1" x14ac:dyDescent="0.2">
      <c r="A118" s="874" t="s">
        <v>92</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7" t="s">
        <v>465</v>
      </c>
      <c r="AB118" s="875"/>
      <c r="AC118" s="875"/>
      <c r="AD118" s="875"/>
      <c r="AE118" s="876"/>
      <c r="AF118" s="877" t="s">
        <v>164</v>
      </c>
      <c r="AG118" s="875"/>
      <c r="AH118" s="875"/>
      <c r="AI118" s="875"/>
      <c r="AJ118" s="876"/>
      <c r="AK118" s="877" t="s">
        <v>390</v>
      </c>
      <c r="AL118" s="875"/>
      <c r="AM118" s="875"/>
      <c r="AN118" s="875"/>
      <c r="AO118" s="876"/>
      <c r="AP118" s="877" t="s">
        <v>466</v>
      </c>
      <c r="AQ118" s="875"/>
      <c r="AR118" s="875"/>
      <c r="AS118" s="875"/>
      <c r="AT118" s="878"/>
      <c r="AU118" s="711"/>
      <c r="AV118" s="712"/>
      <c r="AW118" s="712"/>
      <c r="AX118" s="712"/>
      <c r="AY118" s="712"/>
      <c r="AZ118" s="852" t="s">
        <v>482</v>
      </c>
      <c r="BA118" s="853"/>
      <c r="BB118" s="853"/>
      <c r="BC118" s="853"/>
      <c r="BD118" s="853"/>
      <c r="BE118" s="853"/>
      <c r="BF118" s="853"/>
      <c r="BG118" s="853"/>
      <c r="BH118" s="853"/>
      <c r="BI118" s="853"/>
      <c r="BJ118" s="853"/>
      <c r="BK118" s="853"/>
      <c r="BL118" s="853"/>
      <c r="BM118" s="853"/>
      <c r="BN118" s="853"/>
      <c r="BO118" s="853"/>
      <c r="BP118" s="854"/>
      <c r="BQ118" s="855" t="s">
        <v>202</v>
      </c>
      <c r="BR118" s="856"/>
      <c r="BS118" s="856"/>
      <c r="BT118" s="856"/>
      <c r="BU118" s="856"/>
      <c r="BV118" s="856" t="s">
        <v>202</v>
      </c>
      <c r="BW118" s="856"/>
      <c r="BX118" s="856"/>
      <c r="BY118" s="856"/>
      <c r="BZ118" s="856"/>
      <c r="CA118" s="856" t="s">
        <v>202</v>
      </c>
      <c r="CB118" s="856"/>
      <c r="CC118" s="856"/>
      <c r="CD118" s="856"/>
      <c r="CE118" s="856"/>
      <c r="CF118" s="872" t="s">
        <v>202</v>
      </c>
      <c r="CG118" s="873"/>
      <c r="CH118" s="873"/>
      <c r="CI118" s="873"/>
      <c r="CJ118" s="873"/>
      <c r="CK118" s="717"/>
      <c r="CL118" s="718"/>
      <c r="CM118" s="816" t="s">
        <v>483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752" t="s">
        <v>202</v>
      </c>
      <c r="DH118" s="753"/>
      <c r="DI118" s="753"/>
      <c r="DJ118" s="753"/>
      <c r="DK118" s="754"/>
      <c r="DL118" s="755" t="s">
        <v>202</v>
      </c>
      <c r="DM118" s="753"/>
      <c r="DN118" s="753"/>
      <c r="DO118" s="753"/>
      <c r="DP118" s="754"/>
      <c r="DQ118" s="755" t="s">
        <v>202</v>
      </c>
      <c r="DR118" s="753"/>
      <c r="DS118" s="753"/>
      <c r="DT118" s="753"/>
      <c r="DU118" s="754"/>
      <c r="DV118" s="819" t="s">
        <v>202</v>
      </c>
      <c r="DW118" s="820"/>
      <c r="DX118" s="820"/>
      <c r="DY118" s="820"/>
      <c r="DZ118" s="821"/>
    </row>
    <row r="119" spans="1:130" s="55" customFormat="1" ht="26.25" customHeight="1" x14ac:dyDescent="0.2">
      <c r="A119" s="721" t="s">
        <v>166</v>
      </c>
      <c r="B119" s="716"/>
      <c r="C119" s="879" t="s">
        <v>469</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792" t="s">
        <v>202</v>
      </c>
      <c r="AB119" s="793"/>
      <c r="AC119" s="793"/>
      <c r="AD119" s="793"/>
      <c r="AE119" s="794"/>
      <c r="AF119" s="795" t="s">
        <v>202</v>
      </c>
      <c r="AG119" s="793"/>
      <c r="AH119" s="793"/>
      <c r="AI119" s="793"/>
      <c r="AJ119" s="794"/>
      <c r="AK119" s="795" t="s">
        <v>202</v>
      </c>
      <c r="AL119" s="793"/>
      <c r="AM119" s="793"/>
      <c r="AN119" s="793"/>
      <c r="AO119" s="794"/>
      <c r="AP119" s="882" t="s">
        <v>202</v>
      </c>
      <c r="AQ119" s="883"/>
      <c r="AR119" s="883"/>
      <c r="AS119" s="883"/>
      <c r="AT119" s="884"/>
      <c r="AU119" s="713"/>
      <c r="AV119" s="714"/>
      <c r="AW119" s="714"/>
      <c r="AX119" s="714"/>
      <c r="AY119" s="714"/>
      <c r="AZ119" s="84" t="s">
        <v>273</v>
      </c>
      <c r="BA119" s="84"/>
      <c r="BB119" s="84"/>
      <c r="BC119" s="84"/>
      <c r="BD119" s="84"/>
      <c r="BE119" s="84"/>
      <c r="BF119" s="84"/>
      <c r="BG119" s="84"/>
      <c r="BH119" s="84"/>
      <c r="BI119" s="84"/>
      <c r="BJ119" s="84"/>
      <c r="BK119" s="84"/>
      <c r="BL119" s="84"/>
      <c r="BM119" s="84"/>
      <c r="BN119" s="84"/>
      <c r="BO119" s="859" t="s">
        <v>170</v>
      </c>
      <c r="BP119" s="860"/>
      <c r="BQ119" s="855">
        <v>27822417</v>
      </c>
      <c r="BR119" s="856"/>
      <c r="BS119" s="856"/>
      <c r="BT119" s="856"/>
      <c r="BU119" s="856"/>
      <c r="BV119" s="856">
        <v>26218754</v>
      </c>
      <c r="BW119" s="856"/>
      <c r="BX119" s="856"/>
      <c r="BY119" s="856"/>
      <c r="BZ119" s="856"/>
      <c r="CA119" s="856">
        <v>25207273</v>
      </c>
      <c r="CB119" s="856"/>
      <c r="CC119" s="856"/>
      <c r="CD119" s="856"/>
      <c r="CE119" s="856"/>
      <c r="CF119" s="730"/>
      <c r="CG119" s="731"/>
      <c r="CH119" s="731"/>
      <c r="CI119" s="731"/>
      <c r="CJ119" s="863"/>
      <c r="CK119" s="719"/>
      <c r="CL119" s="720"/>
      <c r="CM119" s="827" t="s">
        <v>484</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772" t="s">
        <v>202</v>
      </c>
      <c r="DH119" s="773"/>
      <c r="DI119" s="773"/>
      <c r="DJ119" s="773"/>
      <c r="DK119" s="774"/>
      <c r="DL119" s="775" t="s">
        <v>202</v>
      </c>
      <c r="DM119" s="773"/>
      <c r="DN119" s="773"/>
      <c r="DO119" s="773"/>
      <c r="DP119" s="774"/>
      <c r="DQ119" s="775" t="s">
        <v>202</v>
      </c>
      <c r="DR119" s="773"/>
      <c r="DS119" s="773"/>
      <c r="DT119" s="773"/>
      <c r="DU119" s="774"/>
      <c r="DV119" s="844" t="s">
        <v>202</v>
      </c>
      <c r="DW119" s="845"/>
      <c r="DX119" s="845"/>
      <c r="DY119" s="845"/>
      <c r="DZ119" s="846"/>
    </row>
    <row r="120" spans="1:130" s="55" customFormat="1" ht="26.25" customHeight="1" x14ac:dyDescent="0.2">
      <c r="A120" s="722"/>
      <c r="B120" s="718"/>
      <c r="C120" s="816" t="s">
        <v>136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752">
        <v>420908</v>
      </c>
      <c r="AB120" s="753"/>
      <c r="AC120" s="753"/>
      <c r="AD120" s="753"/>
      <c r="AE120" s="754"/>
      <c r="AF120" s="755">
        <v>309023</v>
      </c>
      <c r="AG120" s="753"/>
      <c r="AH120" s="753"/>
      <c r="AI120" s="753"/>
      <c r="AJ120" s="754"/>
      <c r="AK120" s="755">
        <v>308854</v>
      </c>
      <c r="AL120" s="753"/>
      <c r="AM120" s="753"/>
      <c r="AN120" s="753"/>
      <c r="AO120" s="754"/>
      <c r="AP120" s="819">
        <v>4.0999999999999996</v>
      </c>
      <c r="AQ120" s="820"/>
      <c r="AR120" s="820"/>
      <c r="AS120" s="820"/>
      <c r="AT120" s="821"/>
      <c r="AU120" s="684" t="s">
        <v>471</v>
      </c>
      <c r="AV120" s="685"/>
      <c r="AW120" s="685"/>
      <c r="AX120" s="685"/>
      <c r="AY120" s="686"/>
      <c r="AZ120" s="847" t="s">
        <v>219</v>
      </c>
      <c r="BA120" s="800"/>
      <c r="BB120" s="800"/>
      <c r="BC120" s="800"/>
      <c r="BD120" s="800"/>
      <c r="BE120" s="800"/>
      <c r="BF120" s="800"/>
      <c r="BG120" s="800"/>
      <c r="BH120" s="800"/>
      <c r="BI120" s="800"/>
      <c r="BJ120" s="800"/>
      <c r="BK120" s="800"/>
      <c r="BL120" s="800"/>
      <c r="BM120" s="800"/>
      <c r="BN120" s="800"/>
      <c r="BO120" s="800"/>
      <c r="BP120" s="801"/>
      <c r="BQ120" s="848">
        <v>1515802</v>
      </c>
      <c r="BR120" s="849"/>
      <c r="BS120" s="849"/>
      <c r="BT120" s="849"/>
      <c r="BU120" s="849"/>
      <c r="BV120" s="849">
        <v>1584494</v>
      </c>
      <c r="BW120" s="849"/>
      <c r="BX120" s="849"/>
      <c r="BY120" s="849"/>
      <c r="BZ120" s="849"/>
      <c r="CA120" s="849">
        <v>1993583</v>
      </c>
      <c r="CB120" s="849"/>
      <c r="CC120" s="849"/>
      <c r="CD120" s="849"/>
      <c r="CE120" s="849"/>
      <c r="CF120" s="864">
        <v>26.6</v>
      </c>
      <c r="CG120" s="865"/>
      <c r="CH120" s="865"/>
      <c r="CI120" s="865"/>
      <c r="CJ120" s="865"/>
      <c r="CK120" s="692" t="s">
        <v>269</v>
      </c>
      <c r="CL120" s="693"/>
      <c r="CM120" s="693"/>
      <c r="CN120" s="693"/>
      <c r="CO120" s="694"/>
      <c r="CP120" s="866" t="s">
        <v>457</v>
      </c>
      <c r="CQ120" s="867"/>
      <c r="CR120" s="867"/>
      <c r="CS120" s="867"/>
      <c r="CT120" s="867"/>
      <c r="CU120" s="867"/>
      <c r="CV120" s="867"/>
      <c r="CW120" s="867"/>
      <c r="CX120" s="867"/>
      <c r="CY120" s="867"/>
      <c r="CZ120" s="867"/>
      <c r="DA120" s="867"/>
      <c r="DB120" s="867"/>
      <c r="DC120" s="867"/>
      <c r="DD120" s="867"/>
      <c r="DE120" s="867"/>
      <c r="DF120" s="868"/>
      <c r="DG120" s="848">
        <v>8277261</v>
      </c>
      <c r="DH120" s="849"/>
      <c r="DI120" s="849"/>
      <c r="DJ120" s="849"/>
      <c r="DK120" s="849"/>
      <c r="DL120" s="849">
        <v>7655833</v>
      </c>
      <c r="DM120" s="849"/>
      <c r="DN120" s="849"/>
      <c r="DO120" s="849"/>
      <c r="DP120" s="849"/>
      <c r="DQ120" s="849">
        <v>6951615</v>
      </c>
      <c r="DR120" s="849"/>
      <c r="DS120" s="849"/>
      <c r="DT120" s="849"/>
      <c r="DU120" s="849"/>
      <c r="DV120" s="850">
        <v>92.7</v>
      </c>
      <c r="DW120" s="850"/>
      <c r="DX120" s="850"/>
      <c r="DY120" s="850"/>
      <c r="DZ120" s="851"/>
    </row>
    <row r="121" spans="1:130" s="55" customFormat="1" ht="26.25" customHeight="1" x14ac:dyDescent="0.2">
      <c r="A121" s="722"/>
      <c r="B121" s="718"/>
      <c r="C121" s="869" t="s">
        <v>135</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52" t="s">
        <v>202</v>
      </c>
      <c r="AB121" s="753"/>
      <c r="AC121" s="753"/>
      <c r="AD121" s="753"/>
      <c r="AE121" s="754"/>
      <c r="AF121" s="755" t="s">
        <v>202</v>
      </c>
      <c r="AG121" s="753"/>
      <c r="AH121" s="753"/>
      <c r="AI121" s="753"/>
      <c r="AJ121" s="754"/>
      <c r="AK121" s="755" t="s">
        <v>202</v>
      </c>
      <c r="AL121" s="753"/>
      <c r="AM121" s="753"/>
      <c r="AN121" s="753"/>
      <c r="AO121" s="754"/>
      <c r="AP121" s="819" t="s">
        <v>202</v>
      </c>
      <c r="AQ121" s="820"/>
      <c r="AR121" s="820"/>
      <c r="AS121" s="820"/>
      <c r="AT121" s="821"/>
      <c r="AU121" s="687"/>
      <c r="AV121" s="688"/>
      <c r="AW121" s="688"/>
      <c r="AX121" s="688"/>
      <c r="AY121" s="689"/>
      <c r="AZ121" s="822" t="s">
        <v>485</v>
      </c>
      <c r="BA121" s="760"/>
      <c r="BB121" s="760"/>
      <c r="BC121" s="760"/>
      <c r="BD121" s="760"/>
      <c r="BE121" s="760"/>
      <c r="BF121" s="760"/>
      <c r="BG121" s="760"/>
      <c r="BH121" s="760"/>
      <c r="BI121" s="760"/>
      <c r="BJ121" s="760"/>
      <c r="BK121" s="760"/>
      <c r="BL121" s="760"/>
      <c r="BM121" s="760"/>
      <c r="BN121" s="760"/>
      <c r="BO121" s="760"/>
      <c r="BP121" s="761"/>
      <c r="BQ121" s="823">
        <v>3478329</v>
      </c>
      <c r="BR121" s="824"/>
      <c r="BS121" s="824"/>
      <c r="BT121" s="824"/>
      <c r="BU121" s="824"/>
      <c r="BV121" s="824">
        <v>3574844</v>
      </c>
      <c r="BW121" s="824"/>
      <c r="BX121" s="824"/>
      <c r="BY121" s="824"/>
      <c r="BZ121" s="824"/>
      <c r="CA121" s="824">
        <v>3100770</v>
      </c>
      <c r="CB121" s="824"/>
      <c r="CC121" s="824"/>
      <c r="CD121" s="824"/>
      <c r="CE121" s="824"/>
      <c r="CF121" s="872">
        <v>41.4</v>
      </c>
      <c r="CG121" s="873"/>
      <c r="CH121" s="873"/>
      <c r="CI121" s="873"/>
      <c r="CJ121" s="873"/>
      <c r="CK121" s="695"/>
      <c r="CL121" s="696"/>
      <c r="CM121" s="696"/>
      <c r="CN121" s="696"/>
      <c r="CO121" s="697"/>
      <c r="CP121" s="841" t="s">
        <v>370</v>
      </c>
      <c r="CQ121" s="842"/>
      <c r="CR121" s="842"/>
      <c r="CS121" s="842"/>
      <c r="CT121" s="842"/>
      <c r="CU121" s="842"/>
      <c r="CV121" s="842"/>
      <c r="CW121" s="842"/>
      <c r="CX121" s="842"/>
      <c r="CY121" s="842"/>
      <c r="CZ121" s="842"/>
      <c r="DA121" s="842"/>
      <c r="DB121" s="842"/>
      <c r="DC121" s="842"/>
      <c r="DD121" s="842"/>
      <c r="DE121" s="842"/>
      <c r="DF121" s="843"/>
      <c r="DG121" s="823">
        <v>8967</v>
      </c>
      <c r="DH121" s="824"/>
      <c r="DI121" s="824"/>
      <c r="DJ121" s="824"/>
      <c r="DK121" s="824"/>
      <c r="DL121" s="824">
        <v>3699</v>
      </c>
      <c r="DM121" s="824"/>
      <c r="DN121" s="824"/>
      <c r="DO121" s="824"/>
      <c r="DP121" s="824"/>
      <c r="DQ121" s="824">
        <v>240959</v>
      </c>
      <c r="DR121" s="824"/>
      <c r="DS121" s="824"/>
      <c r="DT121" s="824"/>
      <c r="DU121" s="824"/>
      <c r="DV121" s="825">
        <v>3.2</v>
      </c>
      <c r="DW121" s="825"/>
      <c r="DX121" s="825"/>
      <c r="DY121" s="825"/>
      <c r="DZ121" s="826"/>
    </row>
    <row r="122" spans="1:130" s="55" customFormat="1" ht="26.25" customHeight="1" x14ac:dyDescent="0.2">
      <c r="A122" s="722"/>
      <c r="B122" s="718"/>
      <c r="C122" s="816" t="s">
        <v>478</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752" t="s">
        <v>202</v>
      </c>
      <c r="AB122" s="753"/>
      <c r="AC122" s="753"/>
      <c r="AD122" s="753"/>
      <c r="AE122" s="754"/>
      <c r="AF122" s="755" t="s">
        <v>202</v>
      </c>
      <c r="AG122" s="753"/>
      <c r="AH122" s="753"/>
      <c r="AI122" s="753"/>
      <c r="AJ122" s="754"/>
      <c r="AK122" s="755" t="s">
        <v>202</v>
      </c>
      <c r="AL122" s="753"/>
      <c r="AM122" s="753"/>
      <c r="AN122" s="753"/>
      <c r="AO122" s="754"/>
      <c r="AP122" s="819" t="s">
        <v>202</v>
      </c>
      <c r="AQ122" s="820"/>
      <c r="AR122" s="820"/>
      <c r="AS122" s="820"/>
      <c r="AT122" s="821"/>
      <c r="AU122" s="687"/>
      <c r="AV122" s="688"/>
      <c r="AW122" s="688"/>
      <c r="AX122" s="688"/>
      <c r="AY122" s="689"/>
      <c r="AZ122" s="852" t="s">
        <v>487</v>
      </c>
      <c r="BA122" s="853"/>
      <c r="BB122" s="853"/>
      <c r="BC122" s="853"/>
      <c r="BD122" s="853"/>
      <c r="BE122" s="853"/>
      <c r="BF122" s="853"/>
      <c r="BG122" s="853"/>
      <c r="BH122" s="853"/>
      <c r="BI122" s="853"/>
      <c r="BJ122" s="853"/>
      <c r="BK122" s="853"/>
      <c r="BL122" s="853"/>
      <c r="BM122" s="853"/>
      <c r="BN122" s="853"/>
      <c r="BO122" s="853"/>
      <c r="BP122" s="854"/>
      <c r="BQ122" s="855">
        <v>14673395</v>
      </c>
      <c r="BR122" s="856"/>
      <c r="BS122" s="856"/>
      <c r="BT122" s="856"/>
      <c r="BU122" s="856"/>
      <c r="BV122" s="856">
        <v>14065192</v>
      </c>
      <c r="BW122" s="856"/>
      <c r="BX122" s="856"/>
      <c r="BY122" s="856"/>
      <c r="BZ122" s="856"/>
      <c r="CA122" s="856">
        <v>13959841</v>
      </c>
      <c r="CB122" s="856"/>
      <c r="CC122" s="856"/>
      <c r="CD122" s="856"/>
      <c r="CE122" s="856"/>
      <c r="CF122" s="857">
        <v>186.2</v>
      </c>
      <c r="CG122" s="858"/>
      <c r="CH122" s="858"/>
      <c r="CI122" s="858"/>
      <c r="CJ122" s="858"/>
      <c r="CK122" s="695"/>
      <c r="CL122" s="696"/>
      <c r="CM122" s="696"/>
      <c r="CN122" s="696"/>
      <c r="CO122" s="697"/>
      <c r="CP122" s="841" t="s">
        <v>78</v>
      </c>
      <c r="CQ122" s="842"/>
      <c r="CR122" s="842"/>
      <c r="CS122" s="842"/>
      <c r="CT122" s="842"/>
      <c r="CU122" s="842"/>
      <c r="CV122" s="842"/>
      <c r="CW122" s="842"/>
      <c r="CX122" s="842"/>
      <c r="CY122" s="842"/>
      <c r="CZ122" s="842"/>
      <c r="DA122" s="842"/>
      <c r="DB122" s="842"/>
      <c r="DC122" s="842"/>
      <c r="DD122" s="842"/>
      <c r="DE122" s="842"/>
      <c r="DF122" s="843"/>
      <c r="DG122" s="823" t="s">
        <v>202</v>
      </c>
      <c r="DH122" s="824"/>
      <c r="DI122" s="824"/>
      <c r="DJ122" s="824"/>
      <c r="DK122" s="824"/>
      <c r="DL122" s="824" t="s">
        <v>202</v>
      </c>
      <c r="DM122" s="824"/>
      <c r="DN122" s="824"/>
      <c r="DO122" s="824"/>
      <c r="DP122" s="824"/>
      <c r="DQ122" s="824" t="s">
        <v>202</v>
      </c>
      <c r="DR122" s="824"/>
      <c r="DS122" s="824"/>
      <c r="DT122" s="824"/>
      <c r="DU122" s="824"/>
      <c r="DV122" s="825" t="s">
        <v>202</v>
      </c>
      <c r="DW122" s="825"/>
      <c r="DX122" s="825"/>
      <c r="DY122" s="825"/>
      <c r="DZ122" s="826"/>
    </row>
    <row r="123" spans="1:130" s="55" customFormat="1" ht="26.25" customHeight="1" x14ac:dyDescent="0.2">
      <c r="A123" s="722"/>
      <c r="B123" s="718"/>
      <c r="C123" s="816" t="s">
        <v>479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752">
        <v>1452</v>
      </c>
      <c r="AB123" s="753"/>
      <c r="AC123" s="753"/>
      <c r="AD123" s="753"/>
      <c r="AE123" s="754"/>
      <c r="AF123" s="755">
        <v>1166</v>
      </c>
      <c r="AG123" s="753"/>
      <c r="AH123" s="753"/>
      <c r="AI123" s="753"/>
      <c r="AJ123" s="754"/>
      <c r="AK123" s="755">
        <v>880</v>
      </c>
      <c r="AL123" s="753"/>
      <c r="AM123" s="753"/>
      <c r="AN123" s="753"/>
      <c r="AO123" s="754"/>
      <c r="AP123" s="819">
        <v>0</v>
      </c>
      <c r="AQ123" s="820"/>
      <c r="AR123" s="820"/>
      <c r="AS123" s="820"/>
      <c r="AT123" s="821"/>
      <c r="AU123" s="690"/>
      <c r="AV123" s="691"/>
      <c r="AW123" s="691"/>
      <c r="AX123" s="691"/>
      <c r="AY123" s="691"/>
      <c r="AZ123" s="84" t="s">
        <v>273</v>
      </c>
      <c r="BA123" s="84"/>
      <c r="BB123" s="84"/>
      <c r="BC123" s="84"/>
      <c r="BD123" s="84"/>
      <c r="BE123" s="84"/>
      <c r="BF123" s="84"/>
      <c r="BG123" s="84"/>
      <c r="BH123" s="84"/>
      <c r="BI123" s="84"/>
      <c r="BJ123" s="84"/>
      <c r="BK123" s="84"/>
      <c r="BL123" s="84"/>
      <c r="BM123" s="84"/>
      <c r="BN123" s="84"/>
      <c r="BO123" s="859" t="s">
        <v>488</v>
      </c>
      <c r="BP123" s="860"/>
      <c r="BQ123" s="861">
        <v>19667526</v>
      </c>
      <c r="BR123" s="862"/>
      <c r="BS123" s="862"/>
      <c r="BT123" s="862"/>
      <c r="BU123" s="862"/>
      <c r="BV123" s="862">
        <v>19224530</v>
      </c>
      <c r="BW123" s="862"/>
      <c r="BX123" s="862"/>
      <c r="BY123" s="862"/>
      <c r="BZ123" s="862"/>
      <c r="CA123" s="862">
        <v>19054194</v>
      </c>
      <c r="CB123" s="862"/>
      <c r="CC123" s="862"/>
      <c r="CD123" s="862"/>
      <c r="CE123" s="862"/>
      <c r="CF123" s="730"/>
      <c r="CG123" s="731"/>
      <c r="CH123" s="731"/>
      <c r="CI123" s="731"/>
      <c r="CJ123" s="863"/>
      <c r="CK123" s="695"/>
      <c r="CL123" s="696"/>
      <c r="CM123" s="696"/>
      <c r="CN123" s="696"/>
      <c r="CO123" s="697"/>
      <c r="CP123" s="841"/>
      <c r="CQ123" s="842"/>
      <c r="CR123" s="842"/>
      <c r="CS123" s="842"/>
      <c r="CT123" s="842"/>
      <c r="CU123" s="842"/>
      <c r="CV123" s="842"/>
      <c r="CW123" s="842"/>
      <c r="CX123" s="842"/>
      <c r="CY123" s="842"/>
      <c r="CZ123" s="842"/>
      <c r="DA123" s="842"/>
      <c r="DB123" s="842"/>
      <c r="DC123" s="842"/>
      <c r="DD123" s="842"/>
      <c r="DE123" s="842"/>
      <c r="DF123" s="843"/>
      <c r="DG123" s="752"/>
      <c r="DH123" s="753"/>
      <c r="DI123" s="753"/>
      <c r="DJ123" s="753"/>
      <c r="DK123" s="754"/>
      <c r="DL123" s="755"/>
      <c r="DM123" s="753"/>
      <c r="DN123" s="753"/>
      <c r="DO123" s="753"/>
      <c r="DP123" s="754"/>
      <c r="DQ123" s="755"/>
      <c r="DR123" s="753"/>
      <c r="DS123" s="753"/>
      <c r="DT123" s="753"/>
      <c r="DU123" s="754"/>
      <c r="DV123" s="819"/>
      <c r="DW123" s="820"/>
      <c r="DX123" s="820"/>
      <c r="DY123" s="820"/>
      <c r="DZ123" s="821"/>
    </row>
    <row r="124" spans="1:130" s="55" customFormat="1" ht="26.25" customHeight="1" x14ac:dyDescent="0.2">
      <c r="A124" s="722"/>
      <c r="B124" s="718"/>
      <c r="C124" s="816" t="s">
        <v>336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752" t="s">
        <v>202</v>
      </c>
      <c r="AB124" s="753"/>
      <c r="AC124" s="753"/>
      <c r="AD124" s="753"/>
      <c r="AE124" s="754"/>
      <c r="AF124" s="755" t="s">
        <v>202</v>
      </c>
      <c r="AG124" s="753"/>
      <c r="AH124" s="753"/>
      <c r="AI124" s="753"/>
      <c r="AJ124" s="754"/>
      <c r="AK124" s="755" t="s">
        <v>202</v>
      </c>
      <c r="AL124" s="753"/>
      <c r="AM124" s="753"/>
      <c r="AN124" s="753"/>
      <c r="AO124" s="754"/>
      <c r="AP124" s="819" t="s">
        <v>202</v>
      </c>
      <c r="AQ124" s="820"/>
      <c r="AR124" s="820"/>
      <c r="AS124" s="820"/>
      <c r="AT124" s="821"/>
      <c r="AU124" s="835" t="s">
        <v>489</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115.6</v>
      </c>
      <c r="BR124" s="839"/>
      <c r="BS124" s="839"/>
      <c r="BT124" s="839"/>
      <c r="BU124" s="839"/>
      <c r="BV124" s="839">
        <v>99.1</v>
      </c>
      <c r="BW124" s="839"/>
      <c r="BX124" s="839"/>
      <c r="BY124" s="839"/>
      <c r="BZ124" s="839"/>
      <c r="CA124" s="839">
        <v>82</v>
      </c>
      <c r="CB124" s="839"/>
      <c r="CC124" s="839"/>
      <c r="CD124" s="839"/>
      <c r="CE124" s="839"/>
      <c r="CF124" s="738"/>
      <c r="CG124" s="739"/>
      <c r="CH124" s="739"/>
      <c r="CI124" s="739"/>
      <c r="CJ124" s="840"/>
      <c r="CK124" s="698"/>
      <c r="CL124" s="698"/>
      <c r="CM124" s="698"/>
      <c r="CN124" s="698"/>
      <c r="CO124" s="699"/>
      <c r="CP124" s="841" t="s">
        <v>490</v>
      </c>
      <c r="CQ124" s="842"/>
      <c r="CR124" s="842"/>
      <c r="CS124" s="842"/>
      <c r="CT124" s="842"/>
      <c r="CU124" s="842"/>
      <c r="CV124" s="842"/>
      <c r="CW124" s="842"/>
      <c r="CX124" s="842"/>
      <c r="CY124" s="842"/>
      <c r="CZ124" s="842"/>
      <c r="DA124" s="842"/>
      <c r="DB124" s="842"/>
      <c r="DC124" s="842"/>
      <c r="DD124" s="842"/>
      <c r="DE124" s="842"/>
      <c r="DF124" s="843"/>
      <c r="DG124" s="772" t="s">
        <v>202</v>
      </c>
      <c r="DH124" s="773"/>
      <c r="DI124" s="773"/>
      <c r="DJ124" s="773"/>
      <c r="DK124" s="774"/>
      <c r="DL124" s="775" t="s">
        <v>202</v>
      </c>
      <c r="DM124" s="773"/>
      <c r="DN124" s="773"/>
      <c r="DO124" s="773"/>
      <c r="DP124" s="774"/>
      <c r="DQ124" s="775" t="s">
        <v>202</v>
      </c>
      <c r="DR124" s="773"/>
      <c r="DS124" s="773"/>
      <c r="DT124" s="773"/>
      <c r="DU124" s="774"/>
      <c r="DV124" s="844" t="s">
        <v>202</v>
      </c>
      <c r="DW124" s="845"/>
      <c r="DX124" s="845"/>
      <c r="DY124" s="845"/>
      <c r="DZ124" s="846"/>
    </row>
    <row r="125" spans="1:130" s="55" customFormat="1" ht="26.25" customHeight="1" x14ac:dyDescent="0.2">
      <c r="A125" s="722"/>
      <c r="B125" s="718"/>
      <c r="C125" s="816" t="s">
        <v>483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752" t="s">
        <v>202</v>
      </c>
      <c r="AB125" s="753"/>
      <c r="AC125" s="753"/>
      <c r="AD125" s="753"/>
      <c r="AE125" s="754"/>
      <c r="AF125" s="755" t="s">
        <v>202</v>
      </c>
      <c r="AG125" s="753"/>
      <c r="AH125" s="753"/>
      <c r="AI125" s="753"/>
      <c r="AJ125" s="754"/>
      <c r="AK125" s="755" t="s">
        <v>202</v>
      </c>
      <c r="AL125" s="753"/>
      <c r="AM125" s="753"/>
      <c r="AN125" s="753"/>
      <c r="AO125" s="754"/>
      <c r="AP125" s="819" t="s">
        <v>202</v>
      </c>
      <c r="AQ125" s="820"/>
      <c r="AR125" s="820"/>
      <c r="AS125" s="820"/>
      <c r="AT125" s="821"/>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00" t="s">
        <v>493</v>
      </c>
      <c r="CL125" s="693"/>
      <c r="CM125" s="693"/>
      <c r="CN125" s="693"/>
      <c r="CO125" s="694"/>
      <c r="CP125" s="847" t="s">
        <v>139</v>
      </c>
      <c r="CQ125" s="800"/>
      <c r="CR125" s="800"/>
      <c r="CS125" s="800"/>
      <c r="CT125" s="800"/>
      <c r="CU125" s="800"/>
      <c r="CV125" s="800"/>
      <c r="CW125" s="800"/>
      <c r="CX125" s="800"/>
      <c r="CY125" s="800"/>
      <c r="CZ125" s="800"/>
      <c r="DA125" s="800"/>
      <c r="DB125" s="800"/>
      <c r="DC125" s="800"/>
      <c r="DD125" s="800"/>
      <c r="DE125" s="800"/>
      <c r="DF125" s="801"/>
      <c r="DG125" s="848" t="s">
        <v>202</v>
      </c>
      <c r="DH125" s="849"/>
      <c r="DI125" s="849"/>
      <c r="DJ125" s="849"/>
      <c r="DK125" s="849"/>
      <c r="DL125" s="849" t="s">
        <v>202</v>
      </c>
      <c r="DM125" s="849"/>
      <c r="DN125" s="849"/>
      <c r="DO125" s="849"/>
      <c r="DP125" s="849"/>
      <c r="DQ125" s="849" t="s">
        <v>202</v>
      </c>
      <c r="DR125" s="849"/>
      <c r="DS125" s="849"/>
      <c r="DT125" s="849"/>
      <c r="DU125" s="849"/>
      <c r="DV125" s="850" t="s">
        <v>202</v>
      </c>
      <c r="DW125" s="850"/>
      <c r="DX125" s="850"/>
      <c r="DY125" s="850"/>
      <c r="DZ125" s="851"/>
    </row>
    <row r="126" spans="1:130" s="55" customFormat="1" ht="26.25" customHeight="1" x14ac:dyDescent="0.2">
      <c r="A126" s="722"/>
      <c r="B126" s="718"/>
      <c r="C126" s="816" t="s">
        <v>484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752" t="s">
        <v>202</v>
      </c>
      <c r="AB126" s="753"/>
      <c r="AC126" s="753"/>
      <c r="AD126" s="753"/>
      <c r="AE126" s="754"/>
      <c r="AF126" s="755" t="s">
        <v>202</v>
      </c>
      <c r="AG126" s="753"/>
      <c r="AH126" s="753"/>
      <c r="AI126" s="753"/>
      <c r="AJ126" s="754"/>
      <c r="AK126" s="755" t="s">
        <v>202</v>
      </c>
      <c r="AL126" s="753"/>
      <c r="AM126" s="753"/>
      <c r="AN126" s="753"/>
      <c r="AO126" s="754"/>
      <c r="AP126" s="819" t="s">
        <v>202</v>
      </c>
      <c r="AQ126" s="820"/>
      <c r="AR126" s="820"/>
      <c r="AS126" s="820"/>
      <c r="AT126" s="821"/>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01"/>
      <c r="CL126" s="696"/>
      <c r="CM126" s="696"/>
      <c r="CN126" s="696"/>
      <c r="CO126" s="697"/>
      <c r="CP126" s="822" t="s">
        <v>416</v>
      </c>
      <c r="CQ126" s="760"/>
      <c r="CR126" s="760"/>
      <c r="CS126" s="760"/>
      <c r="CT126" s="760"/>
      <c r="CU126" s="760"/>
      <c r="CV126" s="760"/>
      <c r="CW126" s="760"/>
      <c r="CX126" s="760"/>
      <c r="CY126" s="760"/>
      <c r="CZ126" s="760"/>
      <c r="DA126" s="760"/>
      <c r="DB126" s="760"/>
      <c r="DC126" s="760"/>
      <c r="DD126" s="760"/>
      <c r="DE126" s="760"/>
      <c r="DF126" s="761"/>
      <c r="DG126" s="823" t="s">
        <v>202</v>
      </c>
      <c r="DH126" s="824"/>
      <c r="DI126" s="824"/>
      <c r="DJ126" s="824"/>
      <c r="DK126" s="824"/>
      <c r="DL126" s="824" t="s">
        <v>202</v>
      </c>
      <c r="DM126" s="824"/>
      <c r="DN126" s="824"/>
      <c r="DO126" s="824"/>
      <c r="DP126" s="824"/>
      <c r="DQ126" s="824" t="s">
        <v>202</v>
      </c>
      <c r="DR126" s="824"/>
      <c r="DS126" s="824"/>
      <c r="DT126" s="824"/>
      <c r="DU126" s="824"/>
      <c r="DV126" s="825" t="s">
        <v>202</v>
      </c>
      <c r="DW126" s="825"/>
      <c r="DX126" s="825"/>
      <c r="DY126" s="825"/>
      <c r="DZ126" s="826"/>
    </row>
    <row r="127" spans="1:130" s="55" customFormat="1" ht="26.25" customHeight="1" x14ac:dyDescent="0.2">
      <c r="A127" s="723"/>
      <c r="B127" s="720"/>
      <c r="C127" s="827" t="s">
        <v>72</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52" t="s">
        <v>202</v>
      </c>
      <c r="AB127" s="753"/>
      <c r="AC127" s="753"/>
      <c r="AD127" s="753"/>
      <c r="AE127" s="754"/>
      <c r="AF127" s="755" t="s">
        <v>202</v>
      </c>
      <c r="AG127" s="753"/>
      <c r="AH127" s="753"/>
      <c r="AI127" s="753"/>
      <c r="AJ127" s="754"/>
      <c r="AK127" s="755" t="s">
        <v>202</v>
      </c>
      <c r="AL127" s="753"/>
      <c r="AM127" s="753"/>
      <c r="AN127" s="753"/>
      <c r="AO127" s="754"/>
      <c r="AP127" s="819" t="s">
        <v>202</v>
      </c>
      <c r="AQ127" s="820"/>
      <c r="AR127" s="820"/>
      <c r="AS127" s="820"/>
      <c r="AT127" s="821"/>
      <c r="AU127" s="78"/>
      <c r="AV127" s="78"/>
      <c r="AW127" s="78"/>
      <c r="AX127" s="830" t="s">
        <v>495</v>
      </c>
      <c r="AY127" s="831"/>
      <c r="AZ127" s="831"/>
      <c r="BA127" s="831"/>
      <c r="BB127" s="831"/>
      <c r="BC127" s="831"/>
      <c r="BD127" s="831"/>
      <c r="BE127" s="832"/>
      <c r="BF127" s="833" t="s">
        <v>234</v>
      </c>
      <c r="BG127" s="831"/>
      <c r="BH127" s="831"/>
      <c r="BI127" s="831"/>
      <c r="BJ127" s="831"/>
      <c r="BK127" s="831"/>
      <c r="BL127" s="832"/>
      <c r="BM127" s="833" t="s">
        <v>417</v>
      </c>
      <c r="BN127" s="831"/>
      <c r="BO127" s="831"/>
      <c r="BP127" s="831"/>
      <c r="BQ127" s="831"/>
      <c r="BR127" s="831"/>
      <c r="BS127" s="832"/>
      <c r="BT127" s="833" t="s">
        <v>405</v>
      </c>
      <c r="BU127" s="831"/>
      <c r="BV127" s="831"/>
      <c r="BW127" s="831"/>
      <c r="BX127" s="831"/>
      <c r="BY127" s="831"/>
      <c r="BZ127" s="834"/>
      <c r="CA127" s="78"/>
      <c r="CB127" s="78"/>
      <c r="CC127" s="78"/>
      <c r="CD127" s="90"/>
      <c r="CE127" s="90"/>
      <c r="CF127" s="90"/>
      <c r="CG127" s="75"/>
      <c r="CH127" s="75"/>
      <c r="CI127" s="75"/>
      <c r="CJ127" s="91"/>
      <c r="CK127" s="701"/>
      <c r="CL127" s="696"/>
      <c r="CM127" s="696"/>
      <c r="CN127" s="696"/>
      <c r="CO127" s="697"/>
      <c r="CP127" s="822" t="s">
        <v>412</v>
      </c>
      <c r="CQ127" s="760"/>
      <c r="CR127" s="760"/>
      <c r="CS127" s="760"/>
      <c r="CT127" s="760"/>
      <c r="CU127" s="760"/>
      <c r="CV127" s="760"/>
      <c r="CW127" s="760"/>
      <c r="CX127" s="760"/>
      <c r="CY127" s="760"/>
      <c r="CZ127" s="760"/>
      <c r="DA127" s="760"/>
      <c r="DB127" s="760"/>
      <c r="DC127" s="760"/>
      <c r="DD127" s="760"/>
      <c r="DE127" s="760"/>
      <c r="DF127" s="761"/>
      <c r="DG127" s="823" t="s">
        <v>202</v>
      </c>
      <c r="DH127" s="824"/>
      <c r="DI127" s="824"/>
      <c r="DJ127" s="824"/>
      <c r="DK127" s="824"/>
      <c r="DL127" s="824" t="s">
        <v>202</v>
      </c>
      <c r="DM127" s="824"/>
      <c r="DN127" s="824"/>
      <c r="DO127" s="824"/>
      <c r="DP127" s="824"/>
      <c r="DQ127" s="824" t="s">
        <v>202</v>
      </c>
      <c r="DR127" s="824"/>
      <c r="DS127" s="824"/>
      <c r="DT127" s="824"/>
      <c r="DU127" s="824"/>
      <c r="DV127" s="825" t="s">
        <v>202</v>
      </c>
      <c r="DW127" s="825"/>
      <c r="DX127" s="825"/>
      <c r="DY127" s="825"/>
      <c r="DZ127" s="826"/>
    </row>
    <row r="128" spans="1:130" s="55" customFormat="1" ht="26.25" customHeight="1" x14ac:dyDescent="0.2">
      <c r="A128" s="788" t="s">
        <v>496</v>
      </c>
      <c r="B128" s="789"/>
      <c r="C128" s="789"/>
      <c r="D128" s="789"/>
      <c r="E128" s="789"/>
      <c r="F128" s="789"/>
      <c r="G128" s="789"/>
      <c r="H128" s="789"/>
      <c r="I128" s="789"/>
      <c r="J128" s="789"/>
      <c r="K128" s="789"/>
      <c r="L128" s="789"/>
      <c r="M128" s="789"/>
      <c r="N128" s="789"/>
      <c r="O128" s="789"/>
      <c r="P128" s="789"/>
      <c r="Q128" s="789"/>
      <c r="R128" s="789"/>
      <c r="S128" s="789"/>
      <c r="T128" s="789"/>
      <c r="U128" s="789"/>
      <c r="V128" s="789"/>
      <c r="W128" s="790" t="s">
        <v>7</v>
      </c>
      <c r="X128" s="790"/>
      <c r="Y128" s="790"/>
      <c r="Z128" s="791"/>
      <c r="AA128" s="792">
        <v>450674</v>
      </c>
      <c r="AB128" s="793"/>
      <c r="AC128" s="793"/>
      <c r="AD128" s="793"/>
      <c r="AE128" s="794"/>
      <c r="AF128" s="795">
        <v>317287</v>
      </c>
      <c r="AG128" s="793"/>
      <c r="AH128" s="793"/>
      <c r="AI128" s="793"/>
      <c r="AJ128" s="794"/>
      <c r="AK128" s="795">
        <v>286332</v>
      </c>
      <c r="AL128" s="793"/>
      <c r="AM128" s="793"/>
      <c r="AN128" s="793"/>
      <c r="AO128" s="794"/>
      <c r="AP128" s="796"/>
      <c r="AQ128" s="797"/>
      <c r="AR128" s="797"/>
      <c r="AS128" s="797"/>
      <c r="AT128" s="798"/>
      <c r="AU128" s="78"/>
      <c r="AV128" s="78"/>
      <c r="AW128" s="78"/>
      <c r="AX128" s="799" t="s">
        <v>305</v>
      </c>
      <c r="AY128" s="800"/>
      <c r="AZ128" s="800"/>
      <c r="BA128" s="800"/>
      <c r="BB128" s="800"/>
      <c r="BC128" s="800"/>
      <c r="BD128" s="800"/>
      <c r="BE128" s="801"/>
      <c r="BF128" s="802" t="s">
        <v>202</v>
      </c>
      <c r="BG128" s="803"/>
      <c r="BH128" s="803"/>
      <c r="BI128" s="803"/>
      <c r="BJ128" s="803"/>
      <c r="BK128" s="803"/>
      <c r="BL128" s="804"/>
      <c r="BM128" s="802">
        <v>13.58</v>
      </c>
      <c r="BN128" s="803"/>
      <c r="BO128" s="803"/>
      <c r="BP128" s="803"/>
      <c r="BQ128" s="803"/>
      <c r="BR128" s="803"/>
      <c r="BS128" s="804"/>
      <c r="BT128" s="802">
        <v>20</v>
      </c>
      <c r="BU128" s="803"/>
      <c r="BV128" s="803"/>
      <c r="BW128" s="803"/>
      <c r="BX128" s="803"/>
      <c r="BY128" s="803"/>
      <c r="BZ128" s="805"/>
      <c r="CA128" s="90"/>
      <c r="CB128" s="90"/>
      <c r="CC128" s="90"/>
      <c r="CD128" s="90"/>
      <c r="CE128" s="90"/>
      <c r="CF128" s="90"/>
      <c r="CG128" s="75"/>
      <c r="CH128" s="75"/>
      <c r="CI128" s="75"/>
      <c r="CJ128" s="91"/>
      <c r="CK128" s="702"/>
      <c r="CL128" s="703"/>
      <c r="CM128" s="703"/>
      <c r="CN128" s="703"/>
      <c r="CO128" s="704"/>
      <c r="CP128" s="806" t="s">
        <v>397</v>
      </c>
      <c r="CQ128" s="780"/>
      <c r="CR128" s="780"/>
      <c r="CS128" s="780"/>
      <c r="CT128" s="780"/>
      <c r="CU128" s="780"/>
      <c r="CV128" s="780"/>
      <c r="CW128" s="780"/>
      <c r="CX128" s="780"/>
      <c r="CY128" s="780"/>
      <c r="CZ128" s="780"/>
      <c r="DA128" s="780"/>
      <c r="DB128" s="780"/>
      <c r="DC128" s="780"/>
      <c r="DD128" s="780"/>
      <c r="DE128" s="780"/>
      <c r="DF128" s="781"/>
      <c r="DG128" s="807" t="s">
        <v>202</v>
      </c>
      <c r="DH128" s="808"/>
      <c r="DI128" s="808"/>
      <c r="DJ128" s="808"/>
      <c r="DK128" s="808"/>
      <c r="DL128" s="808" t="s">
        <v>202</v>
      </c>
      <c r="DM128" s="808"/>
      <c r="DN128" s="808"/>
      <c r="DO128" s="808"/>
      <c r="DP128" s="808"/>
      <c r="DQ128" s="808" t="s">
        <v>202</v>
      </c>
      <c r="DR128" s="808"/>
      <c r="DS128" s="808"/>
      <c r="DT128" s="808"/>
      <c r="DU128" s="808"/>
      <c r="DV128" s="809" t="s">
        <v>202</v>
      </c>
      <c r="DW128" s="809"/>
      <c r="DX128" s="809"/>
      <c r="DY128" s="809"/>
      <c r="DZ128" s="810"/>
    </row>
    <row r="129" spans="1:131" s="55" customFormat="1" ht="26.25" customHeight="1" x14ac:dyDescent="0.2">
      <c r="A129" s="747" t="s">
        <v>175</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238</v>
      </c>
      <c r="X129" s="750"/>
      <c r="Y129" s="750"/>
      <c r="Z129" s="751"/>
      <c r="AA129" s="752">
        <v>8253018</v>
      </c>
      <c r="AB129" s="753"/>
      <c r="AC129" s="753"/>
      <c r="AD129" s="753"/>
      <c r="AE129" s="754"/>
      <c r="AF129" s="755">
        <v>8270506</v>
      </c>
      <c r="AG129" s="753"/>
      <c r="AH129" s="753"/>
      <c r="AI129" s="753"/>
      <c r="AJ129" s="754"/>
      <c r="AK129" s="755">
        <v>8715960</v>
      </c>
      <c r="AL129" s="753"/>
      <c r="AM129" s="753"/>
      <c r="AN129" s="753"/>
      <c r="AO129" s="754"/>
      <c r="AP129" s="756"/>
      <c r="AQ129" s="757"/>
      <c r="AR129" s="757"/>
      <c r="AS129" s="757"/>
      <c r="AT129" s="758"/>
      <c r="AU129" s="80"/>
      <c r="AV129" s="80"/>
      <c r="AW129" s="80"/>
      <c r="AX129" s="759" t="s">
        <v>114</v>
      </c>
      <c r="AY129" s="760"/>
      <c r="AZ129" s="760"/>
      <c r="BA129" s="760"/>
      <c r="BB129" s="760"/>
      <c r="BC129" s="760"/>
      <c r="BD129" s="760"/>
      <c r="BE129" s="761"/>
      <c r="BF129" s="811" t="s">
        <v>202</v>
      </c>
      <c r="BG129" s="812"/>
      <c r="BH129" s="812"/>
      <c r="BI129" s="812"/>
      <c r="BJ129" s="812"/>
      <c r="BK129" s="812"/>
      <c r="BL129" s="813"/>
      <c r="BM129" s="811">
        <v>18.579999999999998</v>
      </c>
      <c r="BN129" s="812"/>
      <c r="BO129" s="812"/>
      <c r="BP129" s="812"/>
      <c r="BQ129" s="812"/>
      <c r="BR129" s="812"/>
      <c r="BS129" s="813"/>
      <c r="BT129" s="811">
        <v>30</v>
      </c>
      <c r="BU129" s="814"/>
      <c r="BV129" s="814"/>
      <c r="BW129" s="814"/>
      <c r="BX129" s="814"/>
      <c r="BY129" s="814"/>
      <c r="BZ129" s="815"/>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47" t="s">
        <v>497</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498</v>
      </c>
      <c r="X130" s="750"/>
      <c r="Y130" s="750"/>
      <c r="Z130" s="751"/>
      <c r="AA130" s="752">
        <v>1202665</v>
      </c>
      <c r="AB130" s="753"/>
      <c r="AC130" s="753"/>
      <c r="AD130" s="753"/>
      <c r="AE130" s="754"/>
      <c r="AF130" s="755">
        <v>1214013</v>
      </c>
      <c r="AG130" s="753"/>
      <c r="AH130" s="753"/>
      <c r="AI130" s="753"/>
      <c r="AJ130" s="754"/>
      <c r="AK130" s="755">
        <v>1220596</v>
      </c>
      <c r="AL130" s="753"/>
      <c r="AM130" s="753"/>
      <c r="AN130" s="753"/>
      <c r="AO130" s="754"/>
      <c r="AP130" s="756"/>
      <c r="AQ130" s="757"/>
      <c r="AR130" s="757"/>
      <c r="AS130" s="757"/>
      <c r="AT130" s="758"/>
      <c r="AU130" s="80"/>
      <c r="AV130" s="80"/>
      <c r="AW130" s="80"/>
      <c r="AX130" s="759" t="s">
        <v>431</v>
      </c>
      <c r="AY130" s="760"/>
      <c r="AZ130" s="760"/>
      <c r="BA130" s="760"/>
      <c r="BB130" s="760"/>
      <c r="BC130" s="760"/>
      <c r="BD130" s="760"/>
      <c r="BE130" s="761"/>
      <c r="BF130" s="762">
        <v>12.9</v>
      </c>
      <c r="BG130" s="763"/>
      <c r="BH130" s="763"/>
      <c r="BI130" s="763"/>
      <c r="BJ130" s="763"/>
      <c r="BK130" s="763"/>
      <c r="BL130" s="764"/>
      <c r="BM130" s="762">
        <v>25</v>
      </c>
      <c r="BN130" s="763"/>
      <c r="BO130" s="763"/>
      <c r="BP130" s="763"/>
      <c r="BQ130" s="763"/>
      <c r="BR130" s="763"/>
      <c r="BS130" s="764"/>
      <c r="BT130" s="762">
        <v>35</v>
      </c>
      <c r="BU130" s="765"/>
      <c r="BV130" s="765"/>
      <c r="BW130" s="765"/>
      <c r="BX130" s="765"/>
      <c r="BY130" s="765"/>
      <c r="BZ130" s="76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177</v>
      </c>
      <c r="X131" s="770"/>
      <c r="Y131" s="770"/>
      <c r="Z131" s="771"/>
      <c r="AA131" s="772">
        <v>7050353</v>
      </c>
      <c r="AB131" s="773"/>
      <c r="AC131" s="773"/>
      <c r="AD131" s="773"/>
      <c r="AE131" s="774"/>
      <c r="AF131" s="775">
        <v>7056493</v>
      </c>
      <c r="AG131" s="773"/>
      <c r="AH131" s="773"/>
      <c r="AI131" s="773"/>
      <c r="AJ131" s="774"/>
      <c r="AK131" s="775">
        <v>7495364</v>
      </c>
      <c r="AL131" s="773"/>
      <c r="AM131" s="773"/>
      <c r="AN131" s="773"/>
      <c r="AO131" s="774"/>
      <c r="AP131" s="776"/>
      <c r="AQ131" s="777"/>
      <c r="AR131" s="777"/>
      <c r="AS131" s="777"/>
      <c r="AT131" s="778"/>
      <c r="AU131" s="80"/>
      <c r="AV131" s="80"/>
      <c r="AW131" s="80"/>
      <c r="AX131" s="779" t="s">
        <v>468</v>
      </c>
      <c r="AY131" s="780"/>
      <c r="AZ131" s="780"/>
      <c r="BA131" s="780"/>
      <c r="BB131" s="780"/>
      <c r="BC131" s="780"/>
      <c r="BD131" s="780"/>
      <c r="BE131" s="781"/>
      <c r="BF131" s="782">
        <v>82</v>
      </c>
      <c r="BG131" s="783"/>
      <c r="BH131" s="783"/>
      <c r="BI131" s="783"/>
      <c r="BJ131" s="783"/>
      <c r="BK131" s="783"/>
      <c r="BL131" s="784"/>
      <c r="BM131" s="782">
        <v>350</v>
      </c>
      <c r="BN131" s="783"/>
      <c r="BO131" s="783"/>
      <c r="BP131" s="783"/>
      <c r="BQ131" s="783"/>
      <c r="BR131" s="783"/>
      <c r="BS131" s="784"/>
      <c r="BT131" s="785"/>
      <c r="BU131" s="786"/>
      <c r="BV131" s="786"/>
      <c r="BW131" s="786"/>
      <c r="BX131" s="786"/>
      <c r="BY131" s="786"/>
      <c r="BZ131" s="78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05" t="s">
        <v>27</v>
      </c>
      <c r="B132" s="706"/>
      <c r="C132" s="706"/>
      <c r="D132" s="706"/>
      <c r="E132" s="706"/>
      <c r="F132" s="706"/>
      <c r="G132" s="706"/>
      <c r="H132" s="706"/>
      <c r="I132" s="706"/>
      <c r="J132" s="706"/>
      <c r="K132" s="706"/>
      <c r="L132" s="706"/>
      <c r="M132" s="706"/>
      <c r="N132" s="706"/>
      <c r="O132" s="706"/>
      <c r="P132" s="706"/>
      <c r="Q132" s="706"/>
      <c r="R132" s="706"/>
      <c r="S132" s="706"/>
      <c r="T132" s="706"/>
      <c r="U132" s="706"/>
      <c r="V132" s="724" t="s">
        <v>499</v>
      </c>
      <c r="W132" s="724"/>
      <c r="X132" s="724"/>
      <c r="Y132" s="724"/>
      <c r="Z132" s="725"/>
      <c r="AA132" s="726">
        <v>13.940493480000001</v>
      </c>
      <c r="AB132" s="727"/>
      <c r="AC132" s="727"/>
      <c r="AD132" s="727"/>
      <c r="AE132" s="728"/>
      <c r="AF132" s="729">
        <v>12.33634045</v>
      </c>
      <c r="AG132" s="727"/>
      <c r="AH132" s="727"/>
      <c r="AI132" s="727"/>
      <c r="AJ132" s="728"/>
      <c r="AK132" s="729">
        <v>12.54878349</v>
      </c>
      <c r="AL132" s="727"/>
      <c r="AM132" s="727"/>
      <c r="AN132" s="727"/>
      <c r="AO132" s="728"/>
      <c r="AP132" s="730"/>
      <c r="AQ132" s="731"/>
      <c r="AR132" s="731"/>
      <c r="AS132" s="731"/>
      <c r="AT132" s="732"/>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733" t="s">
        <v>83</v>
      </c>
      <c r="W133" s="733"/>
      <c r="X133" s="733"/>
      <c r="Y133" s="733"/>
      <c r="Z133" s="734"/>
      <c r="AA133" s="735">
        <v>14.1</v>
      </c>
      <c r="AB133" s="736"/>
      <c r="AC133" s="736"/>
      <c r="AD133" s="736"/>
      <c r="AE133" s="737"/>
      <c r="AF133" s="735">
        <v>13.6</v>
      </c>
      <c r="AG133" s="736"/>
      <c r="AH133" s="736"/>
      <c r="AI133" s="736"/>
      <c r="AJ133" s="737"/>
      <c r="AK133" s="735">
        <v>12.9</v>
      </c>
      <c r="AL133" s="736"/>
      <c r="AM133" s="736"/>
      <c r="AN133" s="736"/>
      <c r="AO133" s="737"/>
      <c r="AP133" s="738"/>
      <c r="AQ133" s="739"/>
      <c r="AR133" s="739"/>
      <c r="AS133" s="739"/>
      <c r="AT133" s="74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5KxSyFboPLLlwH5hSbfgfwCIomcW917inEoowufsYxKgGLNHeVcEWJtVZVHA00MwvueYxSF5LXsH11GPapAkdw==" saltValue="B0SpBPZDZHATVJweGS9Um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96</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Auje9JSmiT4VN3oFsQGU9BOQ0RU7okqGbLGBkkBT8ej/gtCoUVFgzh+FIFntd7Il0AmULpH7XgKb9Jx8caiV3A==" saltValue="5JM8E7BttTvLVuPCYjI/m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2" zoomScaleNormal="52"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tiglC9U/ZYcu921xz98JMTdFSUVdAZ7doiddtDzlaTQ6i9OkGMb7lkfnKdJhR9W2bxe3JZFa8xWTSEivvk0xPA==" saltValue="hCw/yZBWuIvh7AFAbyH4fA=="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500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329</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07" t="s">
        <v>84</v>
      </c>
      <c r="AP7" s="145"/>
      <c r="AQ7" s="156" t="s">
        <v>501</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08"/>
      <c r="AP8" s="146" t="s">
        <v>503</v>
      </c>
      <c r="AQ8" s="157" t="s">
        <v>504</v>
      </c>
      <c r="AR8" s="171" t="s">
        <v>505</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20" t="s">
        <v>506</v>
      </c>
      <c r="AL9" s="1021"/>
      <c r="AM9" s="1021"/>
      <c r="AN9" s="1022"/>
      <c r="AO9" s="135">
        <v>3277813</v>
      </c>
      <c r="AP9" s="135">
        <v>88277</v>
      </c>
      <c r="AQ9" s="158">
        <v>63681</v>
      </c>
      <c r="AR9" s="172">
        <v>38.6</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20" t="s">
        <v>212</v>
      </c>
      <c r="AL10" s="1021"/>
      <c r="AM10" s="1021"/>
      <c r="AN10" s="1022"/>
      <c r="AO10" s="136">
        <v>50562</v>
      </c>
      <c r="AP10" s="136">
        <v>1362</v>
      </c>
      <c r="AQ10" s="159">
        <v>8003</v>
      </c>
      <c r="AR10" s="173">
        <v>-83</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20" t="s">
        <v>395</v>
      </c>
      <c r="AL11" s="1021"/>
      <c r="AM11" s="1021"/>
      <c r="AN11" s="1022"/>
      <c r="AO11" s="136">
        <v>12113</v>
      </c>
      <c r="AP11" s="136">
        <v>326</v>
      </c>
      <c r="AQ11" s="159">
        <v>360</v>
      </c>
      <c r="AR11" s="173">
        <v>-9.4</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20" t="s">
        <v>237</v>
      </c>
      <c r="AL12" s="1021"/>
      <c r="AM12" s="1021"/>
      <c r="AN12" s="1022"/>
      <c r="AO12" s="136" t="s">
        <v>202</v>
      </c>
      <c r="AP12" s="136" t="s">
        <v>202</v>
      </c>
      <c r="AQ12" s="159">
        <v>18</v>
      </c>
      <c r="AR12" s="173" t="s">
        <v>202</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20" t="s">
        <v>507</v>
      </c>
      <c r="AL13" s="1021"/>
      <c r="AM13" s="1021"/>
      <c r="AN13" s="1022"/>
      <c r="AO13" s="136">
        <v>56561</v>
      </c>
      <c r="AP13" s="136">
        <v>1523</v>
      </c>
      <c r="AQ13" s="159">
        <v>2539</v>
      </c>
      <c r="AR13" s="173">
        <v>-40</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20" t="s">
        <v>508</v>
      </c>
      <c r="AL14" s="1021"/>
      <c r="AM14" s="1021"/>
      <c r="AN14" s="1022"/>
      <c r="AO14" s="136" t="s">
        <v>202</v>
      </c>
      <c r="AP14" s="136" t="s">
        <v>202</v>
      </c>
      <c r="AQ14" s="159">
        <v>1117</v>
      </c>
      <c r="AR14" s="173" t="s">
        <v>202</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23" t="s">
        <v>307</v>
      </c>
      <c r="AL15" s="1024"/>
      <c r="AM15" s="1024"/>
      <c r="AN15" s="1025"/>
      <c r="AO15" s="136">
        <v>-130161</v>
      </c>
      <c r="AP15" s="136">
        <v>-3505</v>
      </c>
      <c r="AQ15" s="159">
        <v>-4412</v>
      </c>
      <c r="AR15" s="173">
        <v>-20.6</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23" t="s">
        <v>273</v>
      </c>
      <c r="AL16" s="1024"/>
      <c r="AM16" s="1024"/>
      <c r="AN16" s="1025"/>
      <c r="AO16" s="136">
        <v>3266888</v>
      </c>
      <c r="AP16" s="136">
        <v>87983</v>
      </c>
      <c r="AQ16" s="159">
        <v>71307</v>
      </c>
      <c r="AR16" s="173">
        <v>23.4</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179</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509</v>
      </c>
      <c r="AP20" s="147" t="s">
        <v>333</v>
      </c>
      <c r="AQ20" s="160" t="s">
        <v>40</v>
      </c>
      <c r="AR20" s="174"/>
    </row>
    <row r="21" spans="1:46" s="99" customFormat="1" ht="13" x14ac:dyDescent="0.2">
      <c r="A21" s="101"/>
      <c r="AK21" s="1026" t="s">
        <v>510</v>
      </c>
      <c r="AL21" s="1027"/>
      <c r="AM21" s="1027"/>
      <c r="AN21" s="1028"/>
      <c r="AO21" s="138">
        <v>8.0500000000000007</v>
      </c>
      <c r="AP21" s="148">
        <v>6.49</v>
      </c>
      <c r="AQ21" s="161">
        <v>1.56</v>
      </c>
      <c r="AS21" s="180"/>
      <c r="AT21" s="101"/>
    </row>
    <row r="22" spans="1:46" s="99" customFormat="1" ht="13" x14ac:dyDescent="0.2">
      <c r="A22" s="101"/>
      <c r="AK22" s="1026" t="s">
        <v>511</v>
      </c>
      <c r="AL22" s="1027"/>
      <c r="AM22" s="1027"/>
      <c r="AN22" s="1028"/>
      <c r="AO22" s="139">
        <v>98.8</v>
      </c>
      <c r="AP22" s="149">
        <v>97.2</v>
      </c>
      <c r="AQ22" s="162">
        <v>1.6</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512</v>
      </c>
      <c r="AP26" s="150"/>
      <c r="AQ26" s="150"/>
      <c r="AR26" s="150"/>
      <c r="AS26" s="103"/>
      <c r="AT26" s="103"/>
    </row>
    <row r="27" spans="1:46" ht="13" x14ac:dyDescent="0.2">
      <c r="A27" s="104"/>
      <c r="AO27" s="109"/>
      <c r="AP27" s="109"/>
      <c r="AQ27" s="109"/>
      <c r="AR27" s="109"/>
      <c r="AS27" s="109"/>
      <c r="AT27" s="109"/>
    </row>
    <row r="28" spans="1:46" ht="16.5" x14ac:dyDescent="0.2">
      <c r="A28" s="100" t="s">
        <v>263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07" t="s">
        <v>84</v>
      </c>
      <c r="AP30" s="145"/>
      <c r="AQ30" s="156" t="s">
        <v>501</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08"/>
      <c r="AP31" s="146" t="s">
        <v>503</v>
      </c>
      <c r="AQ31" s="157" t="s">
        <v>504</v>
      </c>
      <c r="AR31" s="171" t="s">
        <v>505</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1" t="s">
        <v>513</v>
      </c>
      <c r="AL32" s="1012"/>
      <c r="AM32" s="1012"/>
      <c r="AN32" s="1013"/>
      <c r="AO32" s="136">
        <v>1533935</v>
      </c>
      <c r="AP32" s="136">
        <v>41311</v>
      </c>
      <c r="AQ32" s="163">
        <v>31105</v>
      </c>
      <c r="AR32" s="173">
        <v>32.799999999999997</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1" t="s">
        <v>514</v>
      </c>
      <c r="AL33" s="1012"/>
      <c r="AM33" s="1012"/>
      <c r="AN33" s="1013"/>
      <c r="AO33" s="136" t="s">
        <v>202</v>
      </c>
      <c r="AP33" s="136" t="s">
        <v>202</v>
      </c>
      <c r="AQ33" s="163" t="s">
        <v>202</v>
      </c>
      <c r="AR33" s="173" t="s">
        <v>202</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1" t="s">
        <v>16</v>
      </c>
      <c r="AL34" s="1012"/>
      <c r="AM34" s="1012"/>
      <c r="AN34" s="1013"/>
      <c r="AO34" s="136" t="s">
        <v>202</v>
      </c>
      <c r="AP34" s="136" t="s">
        <v>202</v>
      </c>
      <c r="AQ34" s="163">
        <v>0</v>
      </c>
      <c r="AR34" s="173" t="s">
        <v>202</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1" t="s">
        <v>515</v>
      </c>
      <c r="AL35" s="1012"/>
      <c r="AM35" s="1012"/>
      <c r="AN35" s="1013"/>
      <c r="AO35" s="136">
        <v>603836</v>
      </c>
      <c r="AP35" s="136">
        <v>16262</v>
      </c>
      <c r="AQ35" s="163">
        <v>8747</v>
      </c>
      <c r="AR35" s="173">
        <v>85.9</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1" t="s">
        <v>36</v>
      </c>
      <c r="AL36" s="1012"/>
      <c r="AM36" s="1012"/>
      <c r="AN36" s="1013"/>
      <c r="AO36" s="136" t="s">
        <v>202</v>
      </c>
      <c r="AP36" s="136" t="s">
        <v>202</v>
      </c>
      <c r="AQ36" s="163">
        <v>2193</v>
      </c>
      <c r="AR36" s="173" t="s">
        <v>202</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1" t="s">
        <v>347</v>
      </c>
      <c r="AL37" s="1012"/>
      <c r="AM37" s="1012"/>
      <c r="AN37" s="1013"/>
      <c r="AO37" s="136">
        <v>309734</v>
      </c>
      <c r="AP37" s="136">
        <v>8342</v>
      </c>
      <c r="AQ37" s="163">
        <v>863</v>
      </c>
      <c r="AR37" s="173">
        <v>866.6</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4" t="s">
        <v>516</v>
      </c>
      <c r="AL38" s="1015"/>
      <c r="AM38" s="1015"/>
      <c r="AN38" s="1016"/>
      <c r="AO38" s="140" t="s">
        <v>202</v>
      </c>
      <c r="AP38" s="140" t="s">
        <v>202</v>
      </c>
      <c r="AQ38" s="164">
        <v>1</v>
      </c>
      <c r="AR38" s="162" t="s">
        <v>202</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4" t="s">
        <v>81</v>
      </c>
      <c r="AL39" s="1015"/>
      <c r="AM39" s="1015"/>
      <c r="AN39" s="1016"/>
      <c r="AO39" s="136">
        <v>-286332</v>
      </c>
      <c r="AP39" s="136">
        <v>-7711</v>
      </c>
      <c r="AQ39" s="163">
        <v>-3092</v>
      </c>
      <c r="AR39" s="173">
        <v>149.4</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1" t="s">
        <v>517</v>
      </c>
      <c r="AL40" s="1012"/>
      <c r="AM40" s="1012"/>
      <c r="AN40" s="1013"/>
      <c r="AO40" s="136">
        <v>-1220596</v>
      </c>
      <c r="AP40" s="136">
        <v>-32873</v>
      </c>
      <c r="AQ40" s="163">
        <v>-27116</v>
      </c>
      <c r="AR40" s="173">
        <v>21.2</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7" t="s">
        <v>386</v>
      </c>
      <c r="AL41" s="1018"/>
      <c r="AM41" s="1018"/>
      <c r="AN41" s="1019"/>
      <c r="AO41" s="136">
        <v>940577</v>
      </c>
      <c r="AP41" s="136">
        <v>25331</v>
      </c>
      <c r="AQ41" s="163">
        <v>12702</v>
      </c>
      <c r="AR41" s="173">
        <v>99.4</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62</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518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519</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09" t="s">
        <v>84</v>
      </c>
      <c r="AN49" s="1004" t="s">
        <v>440</v>
      </c>
      <c r="AO49" s="1005"/>
      <c r="AP49" s="1005"/>
      <c r="AQ49" s="1005"/>
      <c r="AR49" s="1006"/>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0"/>
      <c r="AN50" s="132" t="s">
        <v>491</v>
      </c>
      <c r="AO50" s="142" t="s">
        <v>492</v>
      </c>
      <c r="AP50" s="153" t="s">
        <v>520</v>
      </c>
      <c r="AQ50" s="166" t="s">
        <v>382</v>
      </c>
      <c r="AR50" s="176" t="s">
        <v>521</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1879671</v>
      </c>
      <c r="AN51" s="133">
        <v>50050</v>
      </c>
      <c r="AO51" s="143">
        <v>-46.1</v>
      </c>
      <c r="AP51" s="154">
        <v>47738</v>
      </c>
      <c r="AQ51" s="167">
        <v>-4.4000000000000004</v>
      </c>
      <c r="AR51" s="177">
        <v>-41.7</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275</v>
      </c>
      <c r="AM52" s="127">
        <v>1643390</v>
      </c>
      <c r="AN52" s="134">
        <v>43758</v>
      </c>
      <c r="AO52" s="144">
        <v>-23.8</v>
      </c>
      <c r="AP52" s="155">
        <v>24937</v>
      </c>
      <c r="AQ52" s="168">
        <v>-5.5</v>
      </c>
      <c r="AR52" s="178">
        <v>-18.3</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232</v>
      </c>
      <c r="AL53" s="121"/>
      <c r="AM53" s="126">
        <v>2518150</v>
      </c>
      <c r="AN53" s="133">
        <v>67049</v>
      </c>
      <c r="AO53" s="143">
        <v>34</v>
      </c>
      <c r="AP53" s="154">
        <v>52191</v>
      </c>
      <c r="AQ53" s="167">
        <v>9.3000000000000007</v>
      </c>
      <c r="AR53" s="177">
        <v>24.7</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275</v>
      </c>
      <c r="AM54" s="127">
        <v>2080812</v>
      </c>
      <c r="AN54" s="134">
        <v>55404</v>
      </c>
      <c r="AO54" s="144">
        <v>26.6</v>
      </c>
      <c r="AP54" s="155">
        <v>24843</v>
      </c>
      <c r="AQ54" s="168">
        <v>-0.4</v>
      </c>
      <c r="AR54" s="178">
        <v>27</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502</v>
      </c>
      <c r="AL55" s="121"/>
      <c r="AM55" s="126">
        <v>1759658</v>
      </c>
      <c r="AN55" s="133">
        <v>46967</v>
      </c>
      <c r="AO55" s="143">
        <v>-30</v>
      </c>
      <c r="AP55" s="154">
        <v>47387</v>
      </c>
      <c r="AQ55" s="167">
        <v>-9.1999999999999993</v>
      </c>
      <c r="AR55" s="177">
        <v>-20.8</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275</v>
      </c>
      <c r="AM56" s="127">
        <v>1140645</v>
      </c>
      <c r="AN56" s="134">
        <v>30445</v>
      </c>
      <c r="AO56" s="144">
        <v>-45</v>
      </c>
      <c r="AP56" s="155">
        <v>24928</v>
      </c>
      <c r="AQ56" s="168">
        <v>0.3</v>
      </c>
      <c r="AR56" s="178">
        <v>-45.3</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887345</v>
      </c>
      <c r="AN57" s="133">
        <v>23777</v>
      </c>
      <c r="AO57" s="143">
        <v>-49.4</v>
      </c>
      <c r="AP57" s="154">
        <v>51264</v>
      </c>
      <c r="AQ57" s="167">
        <v>8.1999999999999993</v>
      </c>
      <c r="AR57" s="177">
        <v>-57.6</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275</v>
      </c>
      <c r="AM58" s="127">
        <v>690306</v>
      </c>
      <c r="AN58" s="134">
        <v>18497</v>
      </c>
      <c r="AO58" s="144">
        <v>-39.200000000000003</v>
      </c>
      <c r="AP58" s="155">
        <v>26040</v>
      </c>
      <c r="AQ58" s="168">
        <v>4.5</v>
      </c>
      <c r="AR58" s="178">
        <v>-43.7</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474</v>
      </c>
      <c r="AL59" s="121"/>
      <c r="AM59" s="126">
        <v>1327642</v>
      </c>
      <c r="AN59" s="133">
        <v>35756</v>
      </c>
      <c r="AO59" s="143">
        <v>50.4</v>
      </c>
      <c r="AP59" s="154">
        <v>52068</v>
      </c>
      <c r="AQ59" s="167">
        <v>1.6</v>
      </c>
      <c r="AR59" s="177">
        <v>48.8</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275</v>
      </c>
      <c r="AM60" s="127">
        <v>979405</v>
      </c>
      <c r="AN60" s="134">
        <v>26377</v>
      </c>
      <c r="AO60" s="144">
        <v>42.6</v>
      </c>
      <c r="AP60" s="155">
        <v>26936</v>
      </c>
      <c r="AQ60" s="168">
        <v>3.4</v>
      </c>
      <c r="AR60" s="178">
        <v>39.200000000000003</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1674493</v>
      </c>
      <c r="AN61" s="133">
        <v>44720</v>
      </c>
      <c r="AO61" s="143">
        <v>-8.1999999999999993</v>
      </c>
      <c r="AP61" s="154">
        <v>50130</v>
      </c>
      <c r="AQ61" s="169">
        <v>1.1000000000000001</v>
      </c>
      <c r="AR61" s="177">
        <v>-9.3000000000000007</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275</v>
      </c>
      <c r="AM62" s="127">
        <v>1306912</v>
      </c>
      <c r="AN62" s="134">
        <v>34896</v>
      </c>
      <c r="AO62" s="144">
        <v>-7.8</v>
      </c>
      <c r="AP62" s="155">
        <v>25537</v>
      </c>
      <c r="AQ62" s="168">
        <v>0.5</v>
      </c>
      <c r="AR62" s="178">
        <v>-8.3000000000000007</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3j8+gCLyOCiIzYggGm6y3VtNtyQtUT90Mn+DfImD21+gpKGlHGz7j7Ht7xEQbmC54HVgoLtdXD7BOhkCmnYrsQ==" saltValue="AMIZf8gl681+wBVf/4a16Q=="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96</v>
      </c>
    </row>
    <row r="120" spans="125:125" ht="13.5" hidden="1" customHeight="1" x14ac:dyDescent="0.2"/>
    <row r="121" spans="125:125" ht="13.5" hidden="1" customHeight="1" x14ac:dyDescent="0.2">
      <c r="DU121" s="96"/>
    </row>
  </sheetData>
  <sheetProtection algorithmName="SHA-512" hashValue="n487zPTzqnF0yyf/0w31ajUNQeoJyIW+3Ys6gtf/Cwecqg5WXGDTgnWqPWordhL0MsN+LQ1A2l8PwW7E6plocQ==" saltValue="GxbTPUnGopqjJCPc7GtJR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96</v>
      </c>
    </row>
  </sheetData>
  <sheetProtection algorithmName="SHA-512" hashValue="kwvtfSH5671bhKMbR6FU4Ta46uSWEUZDiKyANluMLCwmZpGgxqK0w1qoTZkWT7DIEAULH0uctT+3ihTed32UXA==" saltValue="wc+ErMFBICZxqZHAF3xOa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9</v>
      </c>
      <c r="C46" s="189"/>
      <c r="D46" s="189"/>
      <c r="E46" s="190" t="s">
        <v>15</v>
      </c>
      <c r="F46" s="191" t="s">
        <v>327</v>
      </c>
      <c r="G46" s="195" t="s">
        <v>410</v>
      </c>
      <c r="H46" s="195" t="s">
        <v>525</v>
      </c>
      <c r="I46" s="195" t="s">
        <v>526</v>
      </c>
      <c r="J46" s="200" t="s">
        <v>527</v>
      </c>
    </row>
    <row r="47" spans="2:10" ht="57.75" customHeight="1" x14ac:dyDescent="0.2">
      <c r="B47" s="186"/>
      <c r="C47" s="1029" t="s">
        <v>3</v>
      </c>
      <c r="D47" s="1029"/>
      <c r="E47" s="1030"/>
      <c r="F47" s="192">
        <v>11.65</v>
      </c>
      <c r="G47" s="196">
        <v>7.99</v>
      </c>
      <c r="H47" s="196">
        <v>8.17</v>
      </c>
      <c r="I47" s="196">
        <v>10.09</v>
      </c>
      <c r="J47" s="201">
        <v>7.86</v>
      </c>
    </row>
    <row r="48" spans="2:10" ht="57.75" customHeight="1" x14ac:dyDescent="0.2">
      <c r="B48" s="187"/>
      <c r="C48" s="1031" t="s">
        <v>10</v>
      </c>
      <c r="D48" s="1031"/>
      <c r="E48" s="1032"/>
      <c r="F48" s="193">
        <v>0.64</v>
      </c>
      <c r="G48" s="197">
        <v>0.61</v>
      </c>
      <c r="H48" s="197">
        <v>0.66</v>
      </c>
      <c r="I48" s="197">
        <v>1.18</v>
      </c>
      <c r="J48" s="202">
        <v>1.43</v>
      </c>
    </row>
    <row r="49" spans="2:10" ht="57.75" customHeight="1" x14ac:dyDescent="0.2">
      <c r="B49" s="188"/>
      <c r="C49" s="1033" t="s">
        <v>14</v>
      </c>
      <c r="D49" s="1033"/>
      <c r="E49" s="1034"/>
      <c r="F49" s="194" t="s">
        <v>528</v>
      </c>
      <c r="G49" s="198" t="s">
        <v>529</v>
      </c>
      <c r="H49" s="198">
        <v>0.06</v>
      </c>
      <c r="I49" s="198">
        <v>0.53</v>
      </c>
      <c r="J49" s="203" t="s">
        <v>530</v>
      </c>
    </row>
    <row r="50" spans="2:10" ht="13.5" customHeight="1" x14ac:dyDescent="0.2"/>
  </sheetData>
  <sheetProtection algorithmName="SHA-512" hashValue="9ITsT3PuEake+xxur/YRQvn4HfnduZzntu0L6JSyoRxfvfkV7e/nS1FBlI6zDL9grX9kCGyqUktRRvg8H2fdpg==" saltValue="Kw+dRVcM69uDmw2eyQe88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2022-03-24T06:40:52Z</dcterms:created>
  <dcterms:modified xsi:type="dcterms:W3CDTF">2022-10-04T06:12:04Z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3.0.2.0</vt:lpwstr>
      <vt:lpwstr>3.1.9.0</vt:lpwstr>
    </vt:vector>
  </property>
  <property fmtid="{DCFEDD21-7773-49B2-8022-6FC58DB5260B}" pid="3" name="LastSavedVersion">
    <vt:lpwstr>3.0.2.0</vt:lpwstr>
  </property>
  <property fmtid="{DCFEDD21-7773-49B2-8022-6FC58DB5260B}" pid="4" name="LastSavedDate">
    <vt:filetime>2022-03-24T06:45:38Z</vt:filetime>
  </property>
</Properties>
</file>