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0" windowWidth="10215" windowHeight="7935" firstSheet="2"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C35" i="9"/>
  <c r="CO34" i="9"/>
  <c r="BW34" i="9"/>
  <c r="BW35" i="9" s="1"/>
  <c r="BW36" i="9" s="1"/>
  <c r="BW37" i="9" s="1"/>
  <c r="BW38" i="9" s="1"/>
  <c r="BW39" i="9" s="1"/>
  <c r="BW40" i="9" s="1"/>
  <c r="BW41" i="9" s="1"/>
  <c r="BW42" i="9" s="1"/>
  <c r="BW43" i="9" s="1"/>
  <c r="C34" i="9"/>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<sst xmlns="http://schemas.openxmlformats.org/spreadsheetml/2006/main" count="1003" uniqueCount="549">
  <si>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</si>
  <si>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</si>
  <si>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</si>
  <si>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</si>
  <si>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</si>
  <si>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</si>
  <si>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</si>
  <si>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</si>
  <si>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</si>
  <si>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</si>
  <si>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</si>
  <si>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</si>
  <si>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</si>
  <si>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</si>
  <si>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</si>
  <si>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</si>
  <si>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</si>
  <si>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</si>
  <si>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</si>
  <si>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</si>
  <si>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</si>
  <si>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</si>
  <si>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</si>
  <si>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</si>
  <si>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</si>
  <si>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</si>
  <si>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</si>
  <si>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</si>
  <si>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</si>
  <si>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</si>
  <si>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</si>
  <si>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</si>
  <si>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</si>
  <si>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</si>
  <si>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</si>
  <si>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</si>
  <si>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</si>
  <si>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</si>
  <si>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</si>
  <si>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</si>
  <si>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</si>
  <si>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</si>
  <si>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</si>
  <si>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</si>
  <si>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</si>
  <si>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</si>
  <si>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</si>
  <si>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</si>
  <si>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</si>
  <si>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</si>
  <si>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</si>
  <si>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</si>
  <si>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</si>
  <si>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</si>
  <si>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</si>
  <si>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</si>
  <si>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</si>
  <si>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</si>
  <si>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</si>
  <si>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</si>
  <si>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</si>
  <si>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</si>
  <si>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</si>
  <si>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</si>
  <si>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</si>
  <si>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</si>
  <si>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</si>
  <si>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</si>
  <si>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</si>
  <si>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</si>
  <si>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</si>
  <si>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</si>
  <si>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</si>
  <si>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</si>
  <si>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</si>
  <si>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</si>
  <si>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</si>
  <si>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</si>
  <si>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</si>
  <si>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</si>
  <si>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</si>
  <si>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精華町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</si>
  <si>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</si>
  <si>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</si>
  <si>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</si>
  <si>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</si>
  <si>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</si>
  <si>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</si>
  <si>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</si>
  <si>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</si>
  <si>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</si>
  <si>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</si>
  <si>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</si>
  <si>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</si>
  <si>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</si>
  <si>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</si>
  <si>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</si>
  <si>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</si>
  <si>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</si>
  <si>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</si>
  <si>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</si>
  <si>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</si>
  <si>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</si>
  <si>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</si>
  <si>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</si>
  <si>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</si>
  <si>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</si>
  <si>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</si>
  <si>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</si>
  <si>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</si>
  <si>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</si>
  <si>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</si>
  <si>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</si>
  <si>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</si>
  <si>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</si>
  <si>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</si>
  <si>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</si>
  <si>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</si>
  <si>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</si>
  <si>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</si>
  <si>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</si>
  <si>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</si>
  <si>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</si>
  <si>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</si>
  <si>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</si>
  <si>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</si>
  <si>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</si>
  <si>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</si>
  <si>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</si>
  <si>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</si>
  <si>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</si>
  <si>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</si>
  <si>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</si>
  <si>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</si>
  <si>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</si>
  <si>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</si>
  <si>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</si>
  <si>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</si>
  <si>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</si>
  <si>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</si>
  <si>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</si>
  <si>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</si>
  <si>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</si>
  <si>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</si>
  <si>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</si>
  <si>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</si>
  <si>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</si>
  <si>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</si>
  <si>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</si>
  <si>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</si>
  <si>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</si>
  <si>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</si>
  <si>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</si>
  <si>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</si>
  <si>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</si>
  <si>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</si>
  <si>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</si>
  <si>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</si>
  <si>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</si>
  <si>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</si>
  <si>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</si>
  <si>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</si>
  <si>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</si>
  <si>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</si>
  <si>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</si>
  <si>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</si>
  <si>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</si>
  <si>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</si>
  <si>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</si>
  <si>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</si>
  <si>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</si>
  <si>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</si>
  <si>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</si>
  <si>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</si>
  <si>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</si>
  <si>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</si>
  <si>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</si>
  <si>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</si>
  <si>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</si>
  <si>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</si>
  <si>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</si>
  <si>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</si>
  <si>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</si>
  <si>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</si>
  <si>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</si>
  <si>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</si>
  <si>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</si>
  <si>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</si>
  <si>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</si>
  <si>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</si>
  <si>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</si>
  <si>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</si>
  <si>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</si>
  <si>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京都府精華町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</si>
  <si>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</si>
  <si>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</si>
  <si>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</si>
  <si>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</si>
  <si>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</si>
  <si>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</si>
  <si>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</si>
  <si>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</si>
  <si>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</si>
  <si>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</si>
  <si>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</si>
  <si>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</si>
  <si>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</si>
  <si>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</si>
  <si>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</si>
  <si>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</si>
  <si>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</si>
  <si>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</si>
  <si>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</si>
  <si>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</si>
  <si>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</si>
  <si>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</si>
  <si>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</si>
  <si>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</si>
  <si>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</si>
  <si>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</si>
  <si>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</si>
  <si>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</si>
  <si>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</si>
  <si>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</si>
  <si>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</si>
  <si>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</si>
  <si>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</si>
  <si>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</si>
  <si>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</si>
  <si>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</si>
  <si>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</si>
  <si>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</si>
  <si>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</si>
  <si>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</si>
  <si>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</si>
  <si>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</si>
  <si>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</si>
  <si>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</si>
  <si>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</si>
  <si>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</si>
  <si>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</si>
  <si>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</si>
  <si>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</si>
  <si>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</si>
  <si>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</si>
  <si>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</si>
  <si>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</si>
  <si>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</si>
  <si>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</si>
  <si>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</si>
  <si>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</si>
  <si>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</si>
  <si>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</si>
  <si>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</si>
  <si>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</si>
  <si>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</si>
  <si>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</si>
  <si>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</si>
  <si>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</si>
  <si>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</si>
  <si>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</si>
  <si>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</si>
  <si>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</si>
  <si>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</si>
  <si>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</si>
  <si>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</si>
  <si>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</si>
  <si>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</si>
  <si>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</si>
  <si>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</si>
  <si>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</si>
  <si>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</si>
  <si>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</si>
  <si>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</si>
  <si>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</si>
  <si>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</si>
  <si>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</si>
  <si>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</si>
  <si>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</si>
  <si>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</si>
  <si>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</si>
  <si>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</si>
  <si>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</si>
  <si>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</si>
  <si>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</si>
  <si>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</si>
  <si>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</si>
  <si>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</si>
  <si>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</si>
  <si>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</si>
  <si>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</si>
  <si>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</si>
  <si>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</si>
  <si>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</si>
  <si>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</si>
  <si>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</si>
  <si>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</si>
  <si>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</si>
  <si>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</si>
  <si>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</si>
  <si>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</si>
  <si>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</si>
  <si>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</si>
  <si>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</si>
  <si>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</si>
  <si>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</si>
  <si>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</si>
  <si>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</si>
  <si>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</si>
  <si>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</si>
  <si>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</si>
  <si>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</si>
  <si>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</si>
  <si>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</si>
  <si>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</si>
  <si>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</si>
  <si>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</si>
  <si>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</si>
  <si>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</si>
  <si>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</si>
  <si>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</si>
  <si>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</si>
  <si>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</si>
  <si>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</si>
  <si>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</si>
  <si>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</si>
  <si>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</si>
  <si>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</si>
  <si>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</si>
  <si>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</si>
  <si>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</si>
  <si>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</si>
  <si>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</si>
  <si>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</si>
  <si>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</si>
  <si>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</si>
  <si>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</si>
  <si>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</si>
  <si>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</si>
  <si>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</si>
  <si>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</si>
  <si>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</si>
  <si>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京都府精華町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</si>
  <si>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</si>
  <si>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</si>
  <si>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</si>
  <si>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</si>
  <si>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</si>
  <si>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</si>
  <si>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</si>
  <si>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</si>
  <si>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</si>
  <si>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</si>
  <si>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</si>
  <si>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</si>
  <si>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</si>
  <si>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</si>
  <si>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</si>
  <si>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</si>
  <si>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</si>
  <si>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</si>
  <si>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</si>
  <si>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</si>
  <si>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</si>
  <si>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</si>
  <si>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</si>
  <si>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</si>
  <si>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</si>
  <si>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</si>
  <si>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</si>
  <si>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</si>
  <si>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</si>
  <si>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</si>
  <si>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</si>
  <si>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</si>
  <si>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</si>
  <si>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</si>
  <si>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</si>
  <si>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</si>
  <si>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</si>
  <si>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水道事業特別会計</t>
    <phoneticPr fontId="5"/>
  </si>
  <si>
    <t>法適用企業</t>
    <phoneticPr fontId="5"/>
  </si>
  <si>
    <t>病院事業特別会計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</si>
  <si>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</si>
  <si>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</si>
  <si>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</si>
  <si>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</si>
  <si>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</si>
  <si>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</si>
  <si>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</si>
  <si>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</si>
  <si>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</si>
  <si>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</si>
  <si>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</si>
  <si>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</si>
  <si>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</si>
  <si>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</si>
  <si>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</si>
  <si>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</si>
  <si>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</si>
  <si>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</si>
  <si>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</si>
  <si>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</si>
  <si>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</si>
  <si>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</si>
  <si>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</si>
  <si>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</si>
  <si>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</si>
  <si>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</si>
  <si>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</si>
  <si>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</si>
  <si>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</si>
  <si>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</si>
  <si>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</si>
  <si>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</si>
  <si>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</si>
  <si>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</si>
  <si>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</si>
  <si>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</si>
  <si>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</si>
  <si>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</si>
  <si>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</si>
  <si>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</si>
  <si>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</si>
  <si>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</si>
  <si>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</si>
  <si>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</si>
  <si>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</si>
  <si>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</si>
  <si>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</si>
  <si>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</si>
  <si>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</si>
  <si>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</si>
  <si>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</si>
  <si>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</si>
  <si>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</si>
  <si>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</si>
  <si>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</si>
  <si>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</si>
  <si>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</si>
  <si>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</si>
  <si>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</si>
  <si>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</si>
  <si>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</si>
  <si>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</si>
  <si>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</si>
  <si>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</si>
  <si>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</si>
  <si>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</si>
  <si>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</si>
  <si>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</si>
  <si>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</si>
  <si>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</si>
  <si>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</si>
  <si>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</si>
  <si>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</si>
  <si>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</si>
  <si>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</si>
  <si>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</si>
  <si>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</si>
  <si>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</si>
  <si>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</si>
  <si>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</si>
  <si>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</si>
  <si>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</si>
  <si>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</si>
  <si>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</si>
  <si>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</si>
  <si>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</si>
  <si>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</si>
  <si>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</si>
  <si>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</si>
  <si>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</si>
  <si>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</si>
  <si>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</si>
  <si>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</si>
  <si>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</si>
  <si>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</si>
  <si>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</si>
  <si>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</si>
  <si>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</si>
  <si>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</si>
  <si>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</si>
  <si>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</si>
  <si>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</si>
  <si>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</si>
  <si>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</si>
  <si>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</si>
  <si>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</si>
  <si>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</si>
  <si>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</si>
  <si>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</si>
  <si>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</si>
  <si>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</si>
  <si>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</si>
  <si>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</si>
  <si>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</si>
  <si>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</si>
  <si>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</si>
  <si>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</si>
  <si>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</si>
  <si>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</si>
  <si>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</si>
  <si>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</si>
  <si>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</si>
  <si>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</si>
  <si>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</si>
  <si>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</si>
  <si>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</si>
  <si>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</si>
  <si>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</si>
  <si>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</si>
  <si>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</si>
  <si>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</si>
  <si>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</si>
  <si>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</si>
  <si>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</si>
  <si>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</si>
  <si>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4.88</t>
  </si>
  <si>
    <t>▲ 3.10</t>
  </si>
  <si>
    <t>水道事業特別会計</t>
  </si>
  <si>
    <t>一般会計</t>
  </si>
  <si>
    <t>国民健康保険事業特別会計</t>
  </si>
  <si>
    <t>介護保険事業特別会計</t>
  </si>
  <si>
    <t>病院事業特別会計</t>
  </si>
  <si>
    <t>後期高齢者医療特別会計</t>
  </si>
  <si>
    <t>公共下水道事業特別会計</t>
  </si>
  <si>
    <t>簡易水道事業特別会計</t>
  </si>
  <si>
    <t>その他会計（赤字）</t>
  </si>
  <si>
    <t>▲ 0.02</t>
  </si>
  <si>
    <t>その他会計（黒字）</t>
  </si>
  <si>
    <t>-</t>
    <phoneticPr fontId="2"/>
  </si>
  <si>
    <t>-</t>
    <phoneticPr fontId="2"/>
  </si>
  <si>
    <t>-</t>
    <phoneticPr fontId="2"/>
  </si>
  <si>
    <t>相楽郡西部塵埃処理組合</t>
    <rPh sb="0" eb="3">
      <t>ソウラクグン</t>
    </rPh>
    <rPh sb="3" eb="5">
      <t>セイブ</t>
    </rPh>
    <rPh sb="5" eb="6">
      <t>チリ</t>
    </rPh>
    <rPh sb="6" eb="7">
      <t>ホコリ</t>
    </rPh>
    <rPh sb="7" eb="9">
      <t>ショリ</t>
    </rPh>
    <rPh sb="9" eb="11">
      <t>クミアイ</t>
    </rPh>
    <phoneticPr fontId="24"/>
  </si>
  <si>
    <t>相楽郡広域事務組合（一般会計）</t>
    <rPh sb="0" eb="3">
      <t>ソウラクグン</t>
    </rPh>
    <rPh sb="3" eb="5">
      <t>コウイキ</t>
    </rPh>
    <rPh sb="5" eb="7">
      <t>ジム</t>
    </rPh>
    <rPh sb="7" eb="9">
      <t>クミアイ</t>
    </rPh>
    <rPh sb="10" eb="12">
      <t>イッパン</t>
    </rPh>
    <rPh sb="12" eb="14">
      <t>カイケイ</t>
    </rPh>
    <phoneticPr fontId="24"/>
  </si>
  <si>
    <t>相楽郡広域事務組合（相楽地区ふるさと市町村圏振興事業特別会計）</t>
    <rPh sb="0" eb="3">
      <t>ソウラクグン</t>
    </rPh>
    <rPh sb="3" eb="5">
      <t>コウイキ</t>
    </rPh>
    <rPh sb="5" eb="7">
      <t>ジム</t>
    </rPh>
    <rPh sb="7" eb="9">
      <t>クミアイ</t>
    </rPh>
    <rPh sb="10" eb="12">
      <t>サガラ</t>
    </rPh>
    <rPh sb="12" eb="14">
      <t>チク</t>
    </rPh>
    <rPh sb="18" eb="21">
      <t>シチョウソン</t>
    </rPh>
    <rPh sb="21" eb="22">
      <t>ケン</t>
    </rPh>
    <rPh sb="22" eb="24">
      <t>シンコウ</t>
    </rPh>
    <rPh sb="24" eb="26">
      <t>ジギョウ</t>
    </rPh>
    <rPh sb="26" eb="28">
      <t>トクベツ</t>
    </rPh>
    <rPh sb="28" eb="30">
      <t>カイケイ</t>
    </rPh>
    <phoneticPr fontId="24"/>
  </si>
  <si>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4"/>
  </si>
  <si>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4"/>
  </si>
  <si>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</si>
  <si>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4"/>
  </si>
  <si>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4"/>
  </si>
  <si>
    <t>京都府自治会館管理組合</t>
    <rPh sb="0" eb="3">
      <t>キョウトフ</t>
    </rPh>
    <rPh sb="3" eb="5">
      <t>ジチ</t>
    </rPh>
    <rPh sb="5" eb="7">
      <t>カイカン</t>
    </rPh>
    <rPh sb="7" eb="9">
      <t>カンリ</t>
    </rPh>
    <rPh sb="9" eb="11">
      <t>クミアイ</t>
    </rPh>
    <phoneticPr fontId="24"/>
  </si>
  <si>
    <t>京都府市町村職員退職手当組合</t>
    <rPh sb="0" eb="3">
      <t>キョウトフ</t>
    </rPh>
    <rPh sb="3" eb="6">
      <t>シチョウソン</t>
    </rPh>
    <rPh sb="6" eb="8">
      <t>ショクイン</t>
    </rPh>
    <rPh sb="8" eb="10">
      <t>タイショク</t>
    </rPh>
    <rPh sb="10" eb="12">
      <t>テアテ</t>
    </rPh>
    <rPh sb="12" eb="14">
      <t>クミアイ</t>
    </rPh>
    <phoneticPr fontId="24"/>
  </si>
  <si>
    <t>京都地方税機構</t>
    <rPh sb="0" eb="2">
      <t>キョウト</t>
    </rPh>
    <rPh sb="2" eb="4">
      <t>チホウ</t>
    </rPh>
    <rPh sb="4" eb="5">
      <t>ゼイ</t>
    </rPh>
    <rPh sb="5" eb="7">
      <t>キコウ</t>
    </rPh>
    <phoneticPr fontId="24"/>
  </si>
  <si>
    <t>学研都市京都土地開発公社</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</si>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</sst>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58145</c:v>
                </c:pt>
                <c:pt idx="1">
                  <c:v>38190</c:v>
                </c:pt>
                <c:pt idx="2">
                  <c:v>30079</c:v>
                </c:pt>
                <c:pt idx="3">
                  <c:v>32553</c:v>
                </c:pt>
                <c:pt idx="4">
                  <c:v>53263</c:v>
                </c:pt>
              </c:numCache>
            </c:numRef>
          </c:val>
          <c:smooth val="0"/>
        </c:ser>
        <c:dLbls>
          <c:showLegendKey val="0"/>
          <c:showVal val="0"/>
          <c:showCatName val="0"/>
          <c:showSerName val="0"/>
          <c:showPercent val="0"/>
          <c:showBubbleSize val="0"/>
        </c:dLbls>
        <c:marker val="1"/>
        <c:smooth val="0"/>
        <c:axId val="94301568"/>
        <c:axId val="90195072"/>
      </c:lineChart>
      <c:catAx>
        <c:axId val="94301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95072"/>
        <c:crosses val="autoZero"/>
        <c:auto val="1"/>
        <c:lblAlgn val="ctr"/>
        <c:lblOffset val="100"/>
        <c:tickLblSkip val="1"/>
        <c:tickMarkSkip val="1"/>
        <c:noMultiLvlLbl val="0"/>
      </c:catAx>
      <c:valAx>
        <c:axId val="901950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01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0.98</c:v>
                </c:pt>
                <c:pt idx="1">
                  <c:v>0.71</c:v>
                </c:pt>
                <c:pt idx="2">
                  <c:v>0.63</c:v>
                </c:pt>
                <c:pt idx="3">
                  <c:v>0.41</c:v>
                </c:pt>
                <c:pt idx="4">
                  <c:v>0.67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14.35</c:v>
                </c:pt>
                <c:pt idx="1">
                  <c:v>10.25</c:v>
                </c:pt>
                <c:pt idx="2">
                  <c:v>11.6</c:v>
                </c:pt>
                <c:pt idx="3">
                  <c:v>8.8800000000000008</c:v>
                </c:pt>
                <c:pt idx="4">
                  <c:v>9.91</c:v>
                </c:pt>
              </c:numCache>
            </c:numRef>
          </c:val>
        </c:ser>
        <c:dLbls>
          <c:showLegendKey val="0"/>
          <c:showVal val="0"/>
          <c:showCatName val="0"/>
          <c:showSerName val="0"/>
          <c:showPercent val="0"/>
          <c:showBubbleSize val="0"/>
        </c:dLbls>
        <c:gapWidth val="250"/>
        <c:overlap val="100"/>
        <c:axId val="80744448"/>
        <c:axId val="8074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2.82</c:v>
                </c:pt>
                <c:pt idx="1">
                  <c:v>-4.88</c:v>
                </c:pt>
                <c:pt idx="2">
                  <c:v>0.98</c:v>
                </c:pt>
                <c:pt idx="3">
                  <c:v>-3.1</c:v>
                </c:pt>
                <c:pt idx="4">
                  <c:v>0.97</c:v>
                </c:pt>
              </c:numCache>
            </c:numRef>
          </c:val>
          <c:smooth val="0"/>
        </c:ser>
        <c:dLbls>
          <c:showLegendKey val="0"/>
          <c:showVal val="0"/>
          <c:showCatName val="0"/>
          <c:showSerName val="0"/>
          <c:showPercent val="0"/>
          <c:showBubbleSize val="0"/>
        </c:dLbls>
        <c:marker val="1"/>
        <c:smooth val="0"/>
        <c:axId val="80744448"/>
        <c:axId val="80746368"/>
      </c:lineChart>
      <c:catAx>
        <c:axId val="8074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746368"/>
        <c:crosses val="autoZero"/>
        <c:auto val="1"/>
        <c:lblAlgn val="ctr"/>
        <c:lblOffset val="100"/>
        <c:tickLblSkip val="1"/>
        <c:tickMarkSkip val="1"/>
        <c:noMultiLvlLbl val="0"/>
      </c:catAx>
      <c:valAx>
        <c:axId val="8074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4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0</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0.02</c:v>
                </c:pt>
                <c:pt idx="3">
                  <c:v>#N/A</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0.09</c:v>
                </c:pt>
                <c:pt idx="4">
                  <c:v>#N/A</c:v>
                </c:pt>
                <c:pt idx="5">
                  <c:v>0.14000000000000001</c:v>
                </c:pt>
                <c:pt idx="6">
                  <c:v>#N/A</c:v>
                </c:pt>
                <c:pt idx="7">
                  <c:v>0.11</c:v>
                </c:pt>
                <c:pt idx="8">
                  <c:v>#N/A</c:v>
                </c:pt>
                <c:pt idx="9">
                  <c:v>0.13</c:v>
                </c:pt>
              </c:numCache>
            </c:numRef>
          </c:val>
        </c:ser>
        <c:ser>
          <c:idx val="5"/>
          <c:order val="5"/>
          <c:tx>
            <c:strRef>
              <c:f>データシート!$A$32</c:f>
              <c:strCache>
                <c:ptCount val="1"/>
                <c:pt idx="0">
                  <c:v>病院事業特別会計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0.35</c:v>
                </c:pt>
                <c:pt idx="2">
                  <c:v>#N/A</c:v>
                </c:pt>
                <c:pt idx="3">
                  <c:v>0.16</c:v>
                </c:pt>
                <c:pt idx="4">
                  <c:v>#N/A</c:v>
                </c:pt>
                <c:pt idx="5">
                  <c:v>0.16</c:v>
                </c:pt>
                <c:pt idx="6">
                  <c:v>#N/A</c:v>
                </c:pt>
                <c:pt idx="7">
                  <c:v>0.16</c:v>
                </c:pt>
                <c:pt idx="8">
                  <c:v>#N/A</c:v>
                </c:pt>
                <c:pt idx="9">
                  <c:v>0.16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0.36</c:v>
                </c:pt>
                <c:pt idx="2">
                  <c:v>#N/A</c:v>
                </c:pt>
                <c:pt idx="3">
                  <c:v>1.04</c:v>
                </c:pt>
                <c:pt idx="4">
                  <c:v>#N/A</c:v>
                </c:pt>
                <c:pt idx="5">
                  <c:v>0.79</c:v>
                </c:pt>
                <c:pt idx="6">
                  <c:v>#N/A</c:v>
                </c:pt>
                <c:pt idx="7">
                  <c:v>0.33</c:v>
                </c:pt>
                <c:pt idx="8">
                  <c:v>#N/A</c:v>
                </c:pt>
                <c:pt idx="9">
                  <c:v>0.26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1.91</c:v>
                </c:pt>
                <c:pt idx="2">
                  <c:v>#N/A</c:v>
                </c:pt>
                <c:pt idx="3">
                  <c:v>0.49</c:v>
                </c:pt>
                <c:pt idx="4">
                  <c:v>#N/A</c:v>
                </c:pt>
                <c:pt idx="5">
                  <c:v>0</c:v>
                </c:pt>
                <c:pt idx="6">
                  <c:v>#N/A</c:v>
                </c:pt>
                <c:pt idx="7">
                  <c:v>0.59</c:v>
                </c:pt>
                <c:pt idx="8">
                  <c:v>#N/A</c:v>
                </c:pt>
                <c:pt idx="9">
                  <c:v>0.56000000000000005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0.97</c:v>
                </c:pt>
                <c:pt idx="2">
                  <c:v>#N/A</c:v>
                </c:pt>
                <c:pt idx="3">
                  <c:v>0.7</c:v>
                </c:pt>
                <c:pt idx="4">
                  <c:v>#N/A</c:v>
                </c:pt>
                <c:pt idx="5">
                  <c:v>0.63</c:v>
                </c:pt>
                <c:pt idx="6">
                  <c:v>#N/A</c:v>
                </c:pt>
                <c:pt idx="7">
                  <c:v>0.41</c:v>
                </c:pt>
                <c:pt idx="8">
                  <c:v>#N/A</c:v>
                </c:pt>
                <c:pt idx="9">
                  <c:v>0.66</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23.45</c:v>
                </c:pt>
                <c:pt idx="2">
                  <c:v>#N/A</c:v>
                </c:pt>
                <c:pt idx="3">
                  <c:v>24.04</c:v>
                </c:pt>
                <c:pt idx="4">
                  <c:v>#N/A</c:v>
                </c:pt>
                <c:pt idx="5">
                  <c:v>24.95</c:v>
                </c:pt>
                <c:pt idx="6">
                  <c:v>#N/A</c:v>
                </c:pt>
                <c:pt idx="7">
                  <c:v>27.06</c:v>
                </c:pt>
                <c:pt idx="8">
                  <c:v>#N/A</c:v>
                </c:pt>
                <c:pt idx="9">
                  <c:v>30.27</c:v>
                </c:pt>
              </c:numCache>
            </c:numRef>
          </c:val>
        </c:ser>
        <c:dLbls>
          <c:showLegendKey val="0"/>
          <c:showVal val="0"/>
          <c:showCatName val="0"/>
          <c:showSerName val="0"/>
          <c:showPercent val="0"/>
          <c:showBubbleSize val="0"/>
        </c:dLbls>
        <c:gapWidth val="150"/>
        <c:overlap val="100"/>
        <c:axId val="95566080"/>
        <c:axId val="95580160"/>
      </c:barChart>
      <c:catAx>
        <c:axId val="9556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580160"/>
        <c:crosses val="autoZero"/>
        <c:auto val="1"/>
        <c:lblAlgn val="ctr"/>
        <c:lblOffset val="100"/>
        <c:tickLblSkip val="1"/>
        <c:tickMarkSkip val="1"/>
        <c:noMultiLvlLbl val="0"/>
      </c:catAx>
      <c:valAx>
        <c:axId val="9558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6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2009</c:v>
                </c:pt>
                <c:pt idx="5">
                  <c:v>1721</c:v>
                </c:pt>
                <c:pt idx="8">
                  <c:v>1948</c:v>
                </c:pt>
                <c:pt idx="11">
                  <c:v>1631</c:v>
                </c:pt>
                <c:pt idx="14">
                  <c:v>1812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537</c:v>
                </c:pt>
                <c:pt idx="3">
                  <c:v>458</c:v>
                </c:pt>
                <c:pt idx="6">
                  <c:v>455</c:v>
                </c:pt>
                <c:pt idx="9">
                  <c:v>455</c:v>
                </c:pt>
                <c:pt idx="12">
                  <c:v>655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88</c:v>
                </c:pt>
                <c:pt idx="3">
                  <c:v>61</c:v>
                </c:pt>
                <c:pt idx="6">
                  <c:v>60</c:v>
                </c:pt>
                <c:pt idx="9">
                  <c:v>69</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517</c:v>
                </c:pt>
                <c:pt idx="3">
                  <c:v>488</c:v>
                </c:pt>
                <c:pt idx="6">
                  <c:v>490</c:v>
                </c:pt>
                <c:pt idx="9">
                  <c:v>490</c:v>
                </c:pt>
                <c:pt idx="12">
                  <c:v>532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1768</c:v>
                </c:pt>
                <c:pt idx="3">
                  <c:v>1698</c:v>
                </c:pt>
                <c:pt idx="6">
                  <c:v>1687</c:v>
                </c:pt>
                <c:pt idx="9">
                  <c:v>1618</c:v>
                </c:pt>
                <c:pt idx="12">
                  <c:v>1577</c:v>
                </c:pt>
              </c:numCache>
            </c:numRef>
          </c:val>
        </c:ser>
        <c:dLbls>
          <c:showLegendKey val="0"/>
          <c:showVal val="0"/>
          <c:showCatName val="0"/>
          <c:showSerName val="0"/>
          <c:showPercent val="0"/>
          <c:showBubbleSize val="0"/>
        </c:dLbls>
        <c:gapWidth val="100"/>
        <c:overlap val="100"/>
        <c:axId val="95749632"/>
        <c:axId val="9575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901</c:v>
                </c:pt>
                <c:pt idx="2">
                  <c:v>#N/A</c:v>
                </c:pt>
                <c:pt idx="3">
                  <c:v>#N/A</c:v>
                </c:pt>
                <c:pt idx="4">
                  <c:v>984</c:v>
                </c:pt>
                <c:pt idx="5">
                  <c:v>#N/A</c:v>
                </c:pt>
                <c:pt idx="6">
                  <c:v>#N/A</c:v>
                </c:pt>
                <c:pt idx="7">
                  <c:v>744</c:v>
                </c:pt>
                <c:pt idx="8">
                  <c:v>#N/A</c:v>
                </c:pt>
                <c:pt idx="9">
                  <c:v>#N/A</c:v>
                </c:pt>
                <c:pt idx="10">
                  <c:v>1001</c:v>
                </c:pt>
                <c:pt idx="11">
                  <c:v>#N/A</c:v>
                </c:pt>
                <c:pt idx="12">
                  <c:v>#N/A</c:v>
                </c:pt>
                <c:pt idx="13">
                  <c:v>1002</c:v>
                </c:pt>
                <c:pt idx="14">
                  <c:v>#N/A</c:v>
                </c:pt>
              </c:numCache>
            </c:numRef>
          </c:val>
          <c:smooth val="0"/>
        </c:ser>
        <c:dLbls>
          <c:showLegendKey val="0"/>
          <c:showVal val="0"/>
          <c:showCatName val="0"/>
          <c:showSerName val="0"/>
          <c:showPercent val="0"/>
          <c:showBubbleSize val="0"/>
        </c:dLbls>
        <c:marker val="1"/>
        <c:smooth val="0"/>
        <c:axId val="95749632"/>
        <c:axId val="95751552"/>
      </c:lineChart>
      <c:catAx>
        <c:axId val="9574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51552"/>
        <c:crosses val="autoZero"/>
        <c:auto val="1"/>
        <c:lblAlgn val="ctr"/>
        <c:lblOffset val="100"/>
        <c:tickLblSkip val="1"/>
        <c:tickMarkSkip val="1"/>
        <c:noMultiLvlLbl val="0"/>
      </c:catAx>
      <c:valAx>
        <c:axId val="9575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4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14858</c:v>
                </c:pt>
                <c:pt idx="5">
                  <c:v>14679</c:v>
                </c:pt>
                <c:pt idx="8">
                  <c:v>14414</c:v>
                </c:pt>
                <c:pt idx="11">
                  <c:v>13947</c:v>
                </c:pt>
                <c:pt idx="14">
                  <c:v>13762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3761</c:v>
                </c:pt>
                <c:pt idx="5">
                  <c:v>3646</c:v>
                </c:pt>
                <c:pt idx="8">
                  <c:v>3781</c:v>
                </c:pt>
                <c:pt idx="11">
                  <c:v>3613</c:v>
                </c:pt>
                <c:pt idx="14">
                  <c:v>3334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3521</c:v>
                </c:pt>
                <c:pt idx="5">
                  <c:v>3237</c:v>
                </c:pt>
                <c:pt idx="8">
                  <c:v>3018</c:v>
                </c:pt>
                <c:pt idx="11">
                  <c:v>2888</c:v>
                </c:pt>
                <c:pt idx="14">
                  <c:v>3250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1517</c:v>
                </c:pt>
                <c:pt idx="3">
                  <c:v>1565</c:v>
                </c:pt>
                <c:pt idx="6">
                  <c:v>1639</c:v>
                </c:pt>
                <c:pt idx="9">
                  <c:v>1675</c:v>
                </c:pt>
                <c:pt idx="12">
                  <c:v>1550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205</c:v>
                </c:pt>
                <c:pt idx="3">
                  <c:v>199</c:v>
                </c:pt>
                <c:pt idx="6">
                  <c:v>170</c:v>
                </c:pt>
                <c:pt idx="9">
                  <c:v>115</c:v>
                </c:pt>
                <c:pt idx="12">
                  <c:v>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8288</c:v>
                </c:pt>
                <c:pt idx="3">
                  <c:v>8529</c:v>
                </c:pt>
                <c:pt idx="6">
                  <c:v>8251</c:v>
                </c:pt>
                <c:pt idx="9">
                  <c:v>7858</c:v>
                </c:pt>
                <c:pt idx="12">
                  <c:v>7840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5749</c:v>
                </c:pt>
                <c:pt idx="3">
                  <c:v>5319</c:v>
                </c:pt>
                <c:pt idx="6">
                  <c:v>4861</c:v>
                </c:pt>
                <c:pt idx="9">
                  <c:v>4410</c:v>
                </c:pt>
                <c:pt idx="12">
                  <c:v>3753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16052</c:v>
                </c:pt>
                <c:pt idx="3">
                  <c:v>15514</c:v>
                </c:pt>
                <c:pt idx="6">
                  <c:v>14883</c:v>
                </c:pt>
                <c:pt idx="9">
                  <c:v>14395</c:v>
                </c:pt>
                <c:pt idx="12">
                  <c:v>14418</c:v>
                </c:pt>
              </c:numCache>
            </c:numRef>
          </c:val>
        </c:ser>
        <c:dLbls>
          <c:showLegendKey val="0"/>
          <c:showVal val="0"/>
          <c:showCatName val="0"/>
          <c:showSerName val="0"/>
          <c:showPercent val="0"/>
          <c:showBubbleSize val="0"/>
        </c:dLbls>
        <c:gapWidth val="100"/>
        <c:overlap val="100"/>
        <c:axId val="95927296"/>
        <c:axId val="95490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9670</c:v>
                </c:pt>
                <c:pt idx="2">
                  <c:v>#N/A</c:v>
                </c:pt>
                <c:pt idx="3">
                  <c:v>#N/A</c:v>
                </c:pt>
                <c:pt idx="4">
                  <c:v>9564</c:v>
                </c:pt>
                <c:pt idx="5">
                  <c:v>#N/A</c:v>
                </c:pt>
                <c:pt idx="6">
                  <c:v>#N/A</c:v>
                </c:pt>
                <c:pt idx="7">
                  <c:v>8591</c:v>
                </c:pt>
                <c:pt idx="8">
                  <c:v>#N/A</c:v>
                </c:pt>
                <c:pt idx="9">
                  <c:v>#N/A</c:v>
                </c:pt>
                <c:pt idx="10">
                  <c:v>8007</c:v>
                </c:pt>
                <c:pt idx="11">
                  <c:v>#N/A</c:v>
                </c:pt>
                <c:pt idx="12">
                  <c:v>#N/A</c:v>
                </c:pt>
                <c:pt idx="13">
                  <c:v>7291</c:v>
                </c:pt>
                <c:pt idx="14">
                  <c:v>#N/A</c:v>
                </c:pt>
              </c:numCache>
            </c:numRef>
          </c:val>
          <c:smooth val="0"/>
        </c:ser>
        <c:dLbls>
          <c:showLegendKey val="0"/>
          <c:showVal val="0"/>
          <c:showCatName val="0"/>
          <c:showSerName val="0"/>
          <c:showPercent val="0"/>
          <c:showBubbleSize val="0"/>
        </c:dLbls>
        <c:marker val="1"/>
        <c:smooth val="0"/>
        <c:axId val="95927296"/>
        <c:axId val="95490432"/>
      </c:lineChart>
      <c:catAx>
        <c:axId val="9592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490432"/>
        <c:crosses val="autoZero"/>
        <c:auto val="1"/>
        <c:lblAlgn val="ctr"/>
        <c:lblOffset val="100"/>
        <c:tickLblSkip val="1"/>
        <c:tickMarkSkip val="1"/>
        <c:noMultiLvlLbl val="0"/>
      </c:catAx>
      <c:valAx>
        <c:axId val="9549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2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37,443
37,236
25.68
13,339,781
13,136,074
52,213
7,832,596
14,417,856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111.0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人口は微増傾向を続けているものの高齢化の進展や景気動向に左右され町税収入が伸び悩んでいる。一方で人口増に伴って扶助費をはじめとした行政需要の増加により財政力指数は逓減傾向にある。積極的な企業誘致による税収確保や行政の効率化に継続して取り組むことで持続可能な財政基盤の確立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7" name="直線コネクタ 66"/>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0" name="直線コネクタ 69"/>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65617</xdr:rowOff>
    </xdr:to>
    <xdr:cxnSp macro="">
      <xdr:nvCxnSpPr>
        <xdr:cNvPr id="73" name="直線コネクタ 72"/>
        <xdr:cNvCxnSpPr/>
      </xdr:nvCxnSpPr>
      <xdr:spPr>
        <a:xfrm>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11995</xdr:rowOff>
    </xdr:from>
    <xdr:to>
      <xdr:col>3</xdr:col>
      <xdr:colOff>279400</xdr:colOff>
      <xdr:row>42</xdr:row>
      <xdr:rowOff>52211</xdr:rowOff>
    </xdr:to>
    <xdr:cxnSp macro="">
      <xdr:nvCxnSpPr>
        <xdr:cNvPr id="76" name="直線コネクタ 75"/>
        <xdr:cNvCxnSpPr/>
      </xdr:nvCxnSpPr>
      <xdr:spPr>
        <a:xfrm>
          <a:off x="1447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7"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8" name="円/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89" name="テキスト ボックス 88"/>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1" name="テキスト ボックス 90"/>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2" name="円/楕円 91"/>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93" name="テキスト ボックス 92"/>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4" name="円/楕円 93"/>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95" name="テキスト ボックス 94"/>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増に伴う社会保障経費の累増や公共施設等の維持管理費が増加する中、税収が伸び悩み経常一般財源の確保が困難になっていることから経常収支比率は高めの傾向が続いている。今後も経常収支比率は高止まり傾向が続くものとみられ、短期的に経常収支比率を大きく好転させることは困難であるが、行財政改革の継続によって経常経費削減や経常財源の確保に努め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5588</xdr:rowOff>
    </xdr:from>
    <xdr:to>
      <xdr:col>7</xdr:col>
      <xdr:colOff>152400</xdr:colOff>
      <xdr:row>65</xdr:row>
      <xdr:rowOff>65786</xdr:rowOff>
    </xdr:to>
    <xdr:cxnSp macro="">
      <xdr:nvCxnSpPr>
        <xdr:cNvPr id="128" name="直線コネクタ 127"/>
        <xdr:cNvCxnSpPr/>
      </xdr:nvCxnSpPr>
      <xdr:spPr>
        <a:xfrm>
          <a:off x="4114800" y="1097838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5588</xdr:rowOff>
    </xdr:from>
    <xdr:to>
      <xdr:col>6</xdr:col>
      <xdr:colOff>0</xdr:colOff>
      <xdr:row>64</xdr:row>
      <xdr:rowOff>68326</xdr:rowOff>
    </xdr:to>
    <xdr:cxnSp macro="">
      <xdr:nvCxnSpPr>
        <xdr:cNvPr id="131" name="直線コネクタ 130"/>
        <xdr:cNvCxnSpPr/>
      </xdr:nvCxnSpPr>
      <xdr:spPr>
        <a:xfrm flipV="1">
          <a:off x="3225800" y="1097838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34544</xdr:rowOff>
    </xdr:from>
    <xdr:to>
      <xdr:col>4</xdr:col>
      <xdr:colOff>482600</xdr:colOff>
      <xdr:row>64</xdr:row>
      <xdr:rowOff>68326</xdr:rowOff>
    </xdr:to>
    <xdr:cxnSp macro="">
      <xdr:nvCxnSpPr>
        <xdr:cNvPr id="134" name="直線コネクタ 133"/>
        <xdr:cNvCxnSpPr/>
      </xdr:nvCxnSpPr>
      <xdr:spPr>
        <a:xfrm>
          <a:off x="2336800" y="110073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85344</xdr:rowOff>
    </xdr:from>
    <xdr:to>
      <xdr:col>3</xdr:col>
      <xdr:colOff>279400</xdr:colOff>
      <xdr:row>64</xdr:row>
      <xdr:rowOff>34544</xdr:rowOff>
    </xdr:to>
    <xdr:cxnSp macro="">
      <xdr:nvCxnSpPr>
        <xdr:cNvPr id="137" name="直線コネクタ 136"/>
        <xdr:cNvCxnSpPr/>
      </xdr:nvCxnSpPr>
      <xdr:spPr>
        <a:xfrm>
          <a:off x="1447800" y="108866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14986</xdr:rowOff>
    </xdr:from>
    <xdr:to>
      <xdr:col>7</xdr:col>
      <xdr:colOff>203200</xdr:colOff>
      <xdr:row>65</xdr:row>
      <xdr:rowOff>116586</xdr:rowOff>
    </xdr:to>
    <xdr:sp macro="" textlink="">
      <xdr:nvSpPr>
        <xdr:cNvPr id="147" name="円/楕円 146"/>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158513</xdr:rowOff>
    </xdr:from>
    <xdr:ext cx="762000" cy="259045"/>
    <xdr:sp macro="" textlink="">
      <xdr:nvSpPr>
        <xdr:cNvPr id="148" name="財政構造の弾力性該当値テキスト"/>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126238</xdr:rowOff>
    </xdr:from>
    <xdr:to>
      <xdr:col>6</xdr:col>
      <xdr:colOff>50800</xdr:colOff>
      <xdr:row>64</xdr:row>
      <xdr:rowOff>56388</xdr:rowOff>
    </xdr:to>
    <xdr:sp macro="" textlink="">
      <xdr:nvSpPr>
        <xdr:cNvPr id="149" name="円/楕円 148"/>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50" name="テキスト ボックス 149"/>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17526</xdr:rowOff>
    </xdr:from>
    <xdr:to>
      <xdr:col>4</xdr:col>
      <xdr:colOff>533400</xdr:colOff>
      <xdr:row>64</xdr:row>
      <xdr:rowOff>119126</xdr:rowOff>
    </xdr:to>
    <xdr:sp macro="" textlink="">
      <xdr:nvSpPr>
        <xdr:cNvPr id="151" name="円/楕円 150"/>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103903</xdr:rowOff>
    </xdr:from>
    <xdr:ext cx="762000" cy="259045"/>
    <xdr:sp macro="" textlink="">
      <xdr:nvSpPr>
        <xdr:cNvPr id="152" name="テキスト ボックス 151"/>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53" name="円/楕円 152"/>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70121</xdr:rowOff>
    </xdr:from>
    <xdr:ext cx="762000" cy="259045"/>
    <xdr:sp macro="" textlink="">
      <xdr:nvSpPr>
        <xdr:cNvPr id="154" name="テキスト ボックス 153"/>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55" name="円/楕円 154"/>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56" name="テキスト ボックス 155"/>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[112,316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人件費は、行財政改革の取組みとして退職者不補充を中心として抑制に努めているが、子育て支援などの行政需要の増大や地方分権に伴う業務量増加によって時間外勤務手当が増加するなどしている。</a:t>
          </a:r>
          <a:r>
            <a:rPr kumimoji="1" lang="en-US" altLang="ja-JP" sz="1300">
              <a:latin typeface="ＭＳ Ｐゴシック"/>
            </a:rPr>
            <a:t>H26</a:t>
          </a:r>
          <a:r>
            <a:rPr kumimoji="1" lang="ja-JP" altLang="en-US" sz="1300">
              <a:latin typeface="ＭＳ Ｐゴシック"/>
            </a:rPr>
            <a:t>年度は国の給与削減措置によって</a:t>
          </a:r>
          <a:r>
            <a:rPr kumimoji="1" lang="en-US" altLang="ja-JP" sz="1300">
              <a:latin typeface="ＭＳ Ｐゴシック"/>
            </a:rPr>
            <a:t>H25</a:t>
          </a:r>
          <a:r>
            <a:rPr kumimoji="1" lang="ja-JP" altLang="en-US" sz="1300">
              <a:latin typeface="ＭＳ Ｐゴシック"/>
            </a:rPr>
            <a:t>年度に一時的に減少していたものが元の水準に戻ったことにより増加している。物件費である賃金についても臨時職員の雇用等によって増加傾向が続いていることや、施設の維持管理に伴う委託料などが増加傾向にあるが、ごみ処理事業など一部事務組合で行っていることなども起因して類似団体平均に比して低めとなってい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33026</xdr:rowOff>
    </xdr:from>
    <xdr:to>
      <xdr:col>7</xdr:col>
      <xdr:colOff>152400</xdr:colOff>
      <xdr:row>83</xdr:row>
      <xdr:rowOff>71544</xdr:rowOff>
    </xdr:to>
    <xdr:cxnSp macro="">
      <xdr:nvCxnSpPr>
        <xdr:cNvPr id="191" name="直線コネクタ 190"/>
        <xdr:cNvCxnSpPr/>
      </xdr:nvCxnSpPr>
      <xdr:spPr>
        <a:xfrm>
          <a:off x="4114800" y="14263376"/>
          <a:ext cx="838200" cy="3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33026</xdr:rowOff>
    </xdr:from>
    <xdr:to>
      <xdr:col>6</xdr:col>
      <xdr:colOff>0</xdr:colOff>
      <xdr:row>83</xdr:row>
      <xdr:rowOff>64950</xdr:rowOff>
    </xdr:to>
    <xdr:cxnSp macro="">
      <xdr:nvCxnSpPr>
        <xdr:cNvPr id="194" name="直線コネクタ 193"/>
        <xdr:cNvCxnSpPr/>
      </xdr:nvCxnSpPr>
      <xdr:spPr>
        <a:xfrm flipV="1">
          <a:off x="3225800" y="14263376"/>
          <a:ext cx="889000" cy="3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64950</xdr:rowOff>
    </xdr:from>
    <xdr:to>
      <xdr:col>4</xdr:col>
      <xdr:colOff>482600</xdr:colOff>
      <xdr:row>83</xdr:row>
      <xdr:rowOff>76388</xdr:rowOff>
    </xdr:to>
    <xdr:cxnSp macro="">
      <xdr:nvCxnSpPr>
        <xdr:cNvPr id="197" name="直線コネクタ 196"/>
        <xdr:cNvCxnSpPr/>
      </xdr:nvCxnSpPr>
      <xdr:spPr>
        <a:xfrm flipV="1">
          <a:off x="2336800" y="14295300"/>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46876</xdr:rowOff>
    </xdr:from>
    <xdr:to>
      <xdr:col>3</xdr:col>
      <xdr:colOff>279400</xdr:colOff>
      <xdr:row>83</xdr:row>
      <xdr:rowOff>76388</xdr:rowOff>
    </xdr:to>
    <xdr:cxnSp macro="">
      <xdr:nvCxnSpPr>
        <xdr:cNvPr id="200" name="直線コネクタ 199"/>
        <xdr:cNvCxnSpPr/>
      </xdr:nvCxnSpPr>
      <xdr:spPr>
        <a:xfrm>
          <a:off x="1447800" y="14277226"/>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20744</xdr:rowOff>
    </xdr:from>
    <xdr:to>
      <xdr:col>7</xdr:col>
      <xdr:colOff>203200</xdr:colOff>
      <xdr:row>83</xdr:row>
      <xdr:rowOff>122344</xdr:rowOff>
    </xdr:to>
    <xdr:sp macro="" textlink="">
      <xdr:nvSpPr>
        <xdr:cNvPr id="210" name="円/楕円 209"/>
        <xdr:cNvSpPr/>
      </xdr:nvSpPr>
      <xdr:spPr>
        <a:xfrm>
          <a:off x="4902200" y="142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37271</xdr:rowOff>
    </xdr:from>
    <xdr:ext cx="762000" cy="259045"/>
    <xdr:sp macro="" textlink="">
      <xdr:nvSpPr>
        <xdr:cNvPr id="211" name="人件費・物件費等の状況該当値テキスト"/>
        <xdr:cNvSpPr txBox="1"/>
      </xdr:nvSpPr>
      <xdr:spPr>
        <a:xfrm>
          <a:off x="5041900" y="140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112,316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153676</xdr:rowOff>
    </xdr:from>
    <xdr:to>
      <xdr:col>6</xdr:col>
      <xdr:colOff>50800</xdr:colOff>
      <xdr:row>83</xdr:row>
      <xdr:rowOff>83826</xdr:rowOff>
    </xdr:to>
    <xdr:sp macro="" textlink="">
      <xdr:nvSpPr>
        <xdr:cNvPr id="212" name="円/楕円 211"/>
        <xdr:cNvSpPr/>
      </xdr:nvSpPr>
      <xdr:spPr>
        <a:xfrm>
          <a:off x="4064000" y="1421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94003</xdr:rowOff>
    </xdr:from>
    <xdr:ext cx="736600" cy="259045"/>
    <xdr:sp macro="" textlink="">
      <xdr:nvSpPr>
        <xdr:cNvPr id="213" name="テキスト ボックス 212"/>
        <xdr:cNvSpPr txBox="1"/>
      </xdr:nvSpPr>
      <xdr:spPr>
        <a:xfrm>
          <a:off x="3733800" y="1398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107,527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14150</xdr:rowOff>
    </xdr:from>
    <xdr:to>
      <xdr:col>4</xdr:col>
      <xdr:colOff>533400</xdr:colOff>
      <xdr:row>83</xdr:row>
      <xdr:rowOff>115750</xdr:rowOff>
    </xdr:to>
    <xdr:sp macro="" textlink="">
      <xdr:nvSpPr>
        <xdr:cNvPr id="214" name="円/楕円 213"/>
        <xdr:cNvSpPr/>
      </xdr:nvSpPr>
      <xdr:spPr>
        <a:xfrm>
          <a:off x="3175000" y="142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100527</xdr:rowOff>
    </xdr:from>
    <xdr:ext cx="762000" cy="259045"/>
    <xdr:sp macro="" textlink="">
      <xdr:nvSpPr>
        <xdr:cNvPr id="215" name="テキスト ボックス 214"/>
        <xdr:cNvSpPr txBox="1"/>
      </xdr:nvSpPr>
      <xdr:spPr>
        <a:xfrm>
          <a:off x="2844800" y="143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111,496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25588</xdr:rowOff>
    </xdr:from>
    <xdr:to>
      <xdr:col>3</xdr:col>
      <xdr:colOff>330200</xdr:colOff>
      <xdr:row>83</xdr:row>
      <xdr:rowOff>127188</xdr:rowOff>
    </xdr:to>
    <xdr:sp macro="" textlink="">
      <xdr:nvSpPr>
        <xdr:cNvPr id="216" name="円/楕円 215"/>
        <xdr:cNvSpPr/>
      </xdr:nvSpPr>
      <xdr:spPr>
        <a:xfrm>
          <a:off x="2286000" y="1425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111965</xdr:rowOff>
    </xdr:from>
    <xdr:ext cx="762000" cy="259045"/>
    <xdr:sp macro="" textlink="">
      <xdr:nvSpPr>
        <xdr:cNvPr id="217" name="テキスト ボックス 216"/>
        <xdr:cNvSpPr txBox="1"/>
      </xdr:nvSpPr>
      <xdr:spPr>
        <a:xfrm>
          <a:off x="1955800" y="1434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112,918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167526</xdr:rowOff>
    </xdr:from>
    <xdr:to>
      <xdr:col>2</xdr:col>
      <xdr:colOff>127000</xdr:colOff>
      <xdr:row>83</xdr:row>
      <xdr:rowOff>97676</xdr:rowOff>
    </xdr:to>
    <xdr:sp macro="" textlink="">
      <xdr:nvSpPr>
        <xdr:cNvPr id="218" name="円/楕円 217"/>
        <xdr:cNvSpPr/>
      </xdr:nvSpPr>
      <xdr:spPr>
        <a:xfrm>
          <a:off x="1397000" y="142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82453</xdr:rowOff>
    </xdr:from>
    <xdr:ext cx="762000" cy="259045"/>
    <xdr:sp macro="" textlink="">
      <xdr:nvSpPr>
        <xdr:cNvPr id="219" name="テキスト ボックス 218"/>
        <xdr:cNvSpPr txBox="1"/>
      </xdr:nvSpPr>
      <xdr:spPr>
        <a:xfrm>
          <a:off x="1066800" y="1431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ラスパイレス指数は、類似団体平均を</a:t>
          </a:r>
          <a:r>
            <a:rPr kumimoji="1" lang="en-US" altLang="ja-JP" sz="1300">
              <a:latin typeface="ＭＳ Ｐゴシック"/>
            </a:rPr>
            <a:t>2.3</a:t>
          </a:r>
          <a:r>
            <a:rPr kumimoji="1" lang="ja-JP" altLang="en-US" sz="1300">
              <a:latin typeface="ＭＳ Ｐゴシック"/>
            </a:rPr>
            <a:t>ポイント上回っており、引き続き比較的給与水準の高い若年層の水準適正化や各種手当や昇給の見直しなどにより給与水準の適正化に努め、総人件費の削減を図る。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84</xdr:row>
      <xdr:rowOff>162984</xdr:rowOff>
    </xdr:to>
    <xdr:cxnSp macro="">
      <xdr:nvCxnSpPr>
        <xdr:cNvPr id="253" name="直線コネクタ 252"/>
        <xdr:cNvCxnSpPr/>
      </xdr:nvCxnSpPr>
      <xdr:spPr>
        <a:xfrm flipV="1">
          <a:off x="16179800" y="1453261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88</xdr:row>
      <xdr:rowOff>112607</xdr:rowOff>
    </xdr:to>
    <xdr:cxnSp macro="">
      <xdr:nvCxnSpPr>
        <xdr:cNvPr id="256" name="直線コネクタ 255"/>
        <xdr:cNvCxnSpPr/>
      </xdr:nvCxnSpPr>
      <xdr:spPr>
        <a:xfrm flipV="1">
          <a:off x="15290800" y="1456478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112607</xdr:rowOff>
    </xdr:from>
    <xdr:to>
      <xdr:col>22</xdr:col>
      <xdr:colOff>203200</xdr:colOff>
      <xdr:row>88</xdr:row>
      <xdr:rowOff>144780</xdr:rowOff>
    </xdr:to>
    <xdr:cxnSp macro="">
      <xdr:nvCxnSpPr>
        <xdr:cNvPr id="259" name="直線コネクタ 258"/>
        <xdr:cNvCxnSpPr/>
      </xdr:nvCxnSpPr>
      <xdr:spPr>
        <a:xfrm flipV="1">
          <a:off x="14401800" y="152002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88</xdr:row>
      <xdr:rowOff>144780</xdr:rowOff>
    </xdr:to>
    <xdr:cxnSp macro="">
      <xdr:nvCxnSpPr>
        <xdr:cNvPr id="262" name="直線コネクタ 261"/>
        <xdr:cNvCxnSpPr/>
      </xdr:nvCxnSpPr>
      <xdr:spPr>
        <a:xfrm>
          <a:off x="13512800" y="14580870"/>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2" name="円/楕円 271"/>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3"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4" name="円/楕円 273"/>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5" name="テキスト ボックス 274"/>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76" name="円/楕円 275"/>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77" name="テキスト ボックス 276"/>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8" name="円/楕円 277"/>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79" name="テキスト ボックス 278"/>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0" name="円/楕円 279"/>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81" name="テキスト ボックス 280"/>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行財政改革の取組みとして退職者不補充を中心とした職員数削減に努めてきたが、緩やかながらも人口増を続ける本町における行政需要の高まりや地方分権による事務移譲対応、地方創生を進めていく中での人材確保等、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139156</xdr:rowOff>
    </xdr:from>
    <xdr:to>
      <xdr:col>24</xdr:col>
      <xdr:colOff>558800</xdr:colOff>
      <xdr:row>60</xdr:row>
      <xdr:rowOff>142603</xdr:rowOff>
    </xdr:to>
    <xdr:cxnSp macro="">
      <xdr:nvCxnSpPr>
        <xdr:cNvPr id="318" name="直線コネクタ 317"/>
        <xdr:cNvCxnSpPr/>
      </xdr:nvCxnSpPr>
      <xdr:spPr>
        <a:xfrm>
          <a:off x="16179800" y="1042615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138006</xdr:rowOff>
    </xdr:from>
    <xdr:to>
      <xdr:col>23</xdr:col>
      <xdr:colOff>406400</xdr:colOff>
      <xdr:row>60</xdr:row>
      <xdr:rowOff>139156</xdr:rowOff>
    </xdr:to>
    <xdr:cxnSp macro="">
      <xdr:nvCxnSpPr>
        <xdr:cNvPr id="321" name="直線コネクタ 320"/>
        <xdr:cNvCxnSpPr/>
      </xdr:nvCxnSpPr>
      <xdr:spPr>
        <a:xfrm>
          <a:off x="15290800" y="1042500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138006</xdr:rowOff>
    </xdr:from>
    <xdr:to>
      <xdr:col>22</xdr:col>
      <xdr:colOff>203200</xdr:colOff>
      <xdr:row>60</xdr:row>
      <xdr:rowOff>147199</xdr:rowOff>
    </xdr:to>
    <xdr:cxnSp macro="">
      <xdr:nvCxnSpPr>
        <xdr:cNvPr id="324" name="直線コネクタ 323"/>
        <xdr:cNvCxnSpPr/>
      </xdr:nvCxnSpPr>
      <xdr:spPr>
        <a:xfrm flipV="1">
          <a:off x="14401800" y="1042500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147199</xdr:rowOff>
    </xdr:from>
    <xdr:to>
      <xdr:col>21</xdr:col>
      <xdr:colOff>0</xdr:colOff>
      <xdr:row>60</xdr:row>
      <xdr:rowOff>150646</xdr:rowOff>
    </xdr:to>
    <xdr:cxnSp macro="">
      <xdr:nvCxnSpPr>
        <xdr:cNvPr id="327" name="直線コネクタ 326"/>
        <xdr:cNvCxnSpPr/>
      </xdr:nvCxnSpPr>
      <xdr:spPr>
        <a:xfrm flipV="1">
          <a:off x="13512800" y="1043419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1" name="テキスト ボックス 330"/>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91803</xdr:rowOff>
    </xdr:from>
    <xdr:to>
      <xdr:col>24</xdr:col>
      <xdr:colOff>609600</xdr:colOff>
      <xdr:row>61</xdr:row>
      <xdr:rowOff>21953</xdr:rowOff>
    </xdr:to>
    <xdr:sp macro="" textlink="">
      <xdr:nvSpPr>
        <xdr:cNvPr id="337" name="円/楕円 336"/>
        <xdr:cNvSpPr/>
      </xdr:nvSpPr>
      <xdr:spPr>
        <a:xfrm>
          <a:off x="16967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63880</xdr:rowOff>
    </xdr:from>
    <xdr:ext cx="762000" cy="259045"/>
    <xdr:sp macro="" textlink="">
      <xdr:nvSpPr>
        <xdr:cNvPr id="338" name="定員管理の状況該当値テキスト"/>
        <xdr:cNvSpPr txBox="1"/>
      </xdr:nvSpPr>
      <xdr:spPr>
        <a:xfrm>
          <a:off x="17106900" y="10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88356</xdr:rowOff>
    </xdr:from>
    <xdr:to>
      <xdr:col>23</xdr:col>
      <xdr:colOff>457200</xdr:colOff>
      <xdr:row>61</xdr:row>
      <xdr:rowOff>18506</xdr:rowOff>
    </xdr:to>
    <xdr:sp macro="" textlink="">
      <xdr:nvSpPr>
        <xdr:cNvPr id="339" name="円/楕円 338"/>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3283</xdr:rowOff>
    </xdr:from>
    <xdr:ext cx="736600" cy="259045"/>
    <xdr:sp macro="" textlink="">
      <xdr:nvSpPr>
        <xdr:cNvPr id="340" name="テキスト ボックス 339"/>
        <xdr:cNvSpPr txBox="1"/>
      </xdr:nvSpPr>
      <xdr:spPr>
        <a:xfrm>
          <a:off x="15798800" y="1046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87206</xdr:rowOff>
    </xdr:from>
    <xdr:to>
      <xdr:col>22</xdr:col>
      <xdr:colOff>254000</xdr:colOff>
      <xdr:row>61</xdr:row>
      <xdr:rowOff>17356</xdr:rowOff>
    </xdr:to>
    <xdr:sp macro="" textlink="">
      <xdr:nvSpPr>
        <xdr:cNvPr id="341" name="円/楕円 340"/>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2133</xdr:rowOff>
    </xdr:from>
    <xdr:ext cx="762000" cy="259045"/>
    <xdr:sp macro="" textlink="">
      <xdr:nvSpPr>
        <xdr:cNvPr id="342" name="テキスト ボックス 341"/>
        <xdr:cNvSpPr txBox="1"/>
      </xdr:nvSpPr>
      <xdr:spPr>
        <a:xfrm>
          <a:off x="14909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96399</xdr:rowOff>
    </xdr:from>
    <xdr:to>
      <xdr:col>21</xdr:col>
      <xdr:colOff>50800</xdr:colOff>
      <xdr:row>61</xdr:row>
      <xdr:rowOff>26549</xdr:rowOff>
    </xdr:to>
    <xdr:sp macro="" textlink="">
      <xdr:nvSpPr>
        <xdr:cNvPr id="343" name="円/楕円 342"/>
        <xdr:cNvSpPr/>
      </xdr:nvSpPr>
      <xdr:spPr>
        <a:xfrm>
          <a:off x="14351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11326</xdr:rowOff>
    </xdr:from>
    <xdr:ext cx="762000" cy="259045"/>
    <xdr:sp macro="" textlink="">
      <xdr:nvSpPr>
        <xdr:cNvPr id="344" name="テキスト ボックス 343"/>
        <xdr:cNvSpPr txBox="1"/>
      </xdr:nvSpPr>
      <xdr:spPr>
        <a:xfrm>
          <a:off x="14020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99846</xdr:rowOff>
    </xdr:from>
    <xdr:to>
      <xdr:col>19</xdr:col>
      <xdr:colOff>533400</xdr:colOff>
      <xdr:row>61</xdr:row>
      <xdr:rowOff>29996</xdr:rowOff>
    </xdr:to>
    <xdr:sp macro="" textlink="">
      <xdr:nvSpPr>
        <xdr:cNvPr id="345" name="円/楕円 344"/>
        <xdr:cNvSpPr/>
      </xdr:nvSpPr>
      <xdr:spPr>
        <a:xfrm>
          <a:off x="13462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14773</xdr:rowOff>
    </xdr:from>
    <xdr:ext cx="762000" cy="259045"/>
    <xdr:sp macro="" textlink="">
      <xdr:nvSpPr>
        <xdr:cNvPr id="346" name="テキスト ボックス 345"/>
        <xdr:cNvSpPr txBox="1"/>
      </xdr:nvSpPr>
      <xdr:spPr>
        <a:xfrm>
          <a:off x="13131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五省協定に基づく立替施行償還債務を中心とした準公債費である債務負担行為の償還金、公営企業への繰出金が影響して類似団体比較において高い水準が続いている。基金等の充当財源の影響により若干の変動があるものの短期的に数値が大きく好転する要素はなく、債務残高総額の圧縮に継続して取り組む。</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165100</xdr:rowOff>
    </xdr:from>
    <xdr:to>
      <xdr:col>24</xdr:col>
      <xdr:colOff>558800</xdr:colOff>
      <xdr:row>45</xdr:row>
      <xdr:rowOff>1694</xdr:rowOff>
    </xdr:to>
    <xdr:cxnSp macro="">
      <xdr:nvCxnSpPr>
        <xdr:cNvPr id="379" name="直線コネクタ 378"/>
        <xdr:cNvCxnSpPr/>
      </xdr:nvCxnSpPr>
      <xdr:spPr>
        <a:xfrm flipV="1">
          <a:off x="16179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0"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157056</xdr:rowOff>
    </xdr:from>
    <xdr:to>
      <xdr:col>23</xdr:col>
      <xdr:colOff>406400</xdr:colOff>
      <xdr:row>45</xdr:row>
      <xdr:rowOff>1694</xdr:rowOff>
    </xdr:to>
    <xdr:cxnSp macro="">
      <xdr:nvCxnSpPr>
        <xdr:cNvPr id="382" name="直線コネクタ 381"/>
        <xdr:cNvCxnSpPr/>
      </xdr:nvCxnSpPr>
      <xdr:spPr>
        <a:xfrm>
          <a:off x="15290800" y="77008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4" name="テキスト ボックス 383"/>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157056</xdr:rowOff>
    </xdr:from>
    <xdr:to>
      <xdr:col>22</xdr:col>
      <xdr:colOff>203200</xdr:colOff>
      <xdr:row>45</xdr:row>
      <xdr:rowOff>138430</xdr:rowOff>
    </xdr:to>
    <xdr:cxnSp macro="">
      <xdr:nvCxnSpPr>
        <xdr:cNvPr id="385" name="直線コネクタ 384"/>
        <xdr:cNvCxnSpPr/>
      </xdr:nvCxnSpPr>
      <xdr:spPr>
        <a:xfrm flipV="1">
          <a:off x="14401800" y="770085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7" name="テキスト ボックス 386"/>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106256</xdr:rowOff>
    </xdr:from>
    <xdr:to>
      <xdr:col>21</xdr:col>
      <xdr:colOff>0</xdr:colOff>
      <xdr:row>45</xdr:row>
      <xdr:rowOff>138430</xdr:rowOff>
    </xdr:to>
    <xdr:cxnSp macro="">
      <xdr:nvCxnSpPr>
        <xdr:cNvPr id="388" name="直線コネクタ 387"/>
        <xdr:cNvCxnSpPr/>
      </xdr:nvCxnSpPr>
      <xdr:spPr>
        <a:xfrm>
          <a:off x="13512800" y="78215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0" name="テキスト ボックス 389"/>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2" name="テキスト ボックス 391"/>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114300</xdr:rowOff>
    </xdr:from>
    <xdr:to>
      <xdr:col>24</xdr:col>
      <xdr:colOff>609600</xdr:colOff>
      <xdr:row>45</xdr:row>
      <xdr:rowOff>44450</xdr:rowOff>
    </xdr:to>
    <xdr:sp macro="" textlink="">
      <xdr:nvSpPr>
        <xdr:cNvPr id="398" name="円/楕円 397"/>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86377</xdr:rowOff>
    </xdr:from>
    <xdr:ext cx="762000" cy="259045"/>
    <xdr:sp macro="" textlink="">
      <xdr:nvSpPr>
        <xdr:cNvPr id="399" name="公債費負担の状況該当値テキスト"/>
        <xdr:cNvSpPr txBox="1"/>
      </xdr:nvSpPr>
      <xdr:spPr>
        <a:xfrm>
          <a:off x="17106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122344</xdr:rowOff>
    </xdr:from>
    <xdr:to>
      <xdr:col>23</xdr:col>
      <xdr:colOff>457200</xdr:colOff>
      <xdr:row>45</xdr:row>
      <xdr:rowOff>52494</xdr:rowOff>
    </xdr:to>
    <xdr:sp macro="" textlink="">
      <xdr:nvSpPr>
        <xdr:cNvPr id="400" name="円/楕円 399"/>
        <xdr:cNvSpPr/>
      </xdr:nvSpPr>
      <xdr:spPr>
        <a:xfrm>
          <a:off x="16129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37271</xdr:rowOff>
    </xdr:from>
    <xdr:ext cx="736600" cy="259045"/>
    <xdr:sp macro="" textlink="">
      <xdr:nvSpPr>
        <xdr:cNvPr id="401" name="テキスト ボックス 400"/>
        <xdr:cNvSpPr txBox="1"/>
      </xdr:nvSpPr>
      <xdr:spPr>
        <a:xfrm>
          <a:off x="15798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106256</xdr:rowOff>
    </xdr:from>
    <xdr:to>
      <xdr:col>22</xdr:col>
      <xdr:colOff>254000</xdr:colOff>
      <xdr:row>45</xdr:row>
      <xdr:rowOff>36406</xdr:rowOff>
    </xdr:to>
    <xdr:sp macro="" textlink="">
      <xdr:nvSpPr>
        <xdr:cNvPr id="402" name="円/楕円 401"/>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21183</xdr:rowOff>
    </xdr:from>
    <xdr:ext cx="762000" cy="259045"/>
    <xdr:sp macro="" textlink="">
      <xdr:nvSpPr>
        <xdr:cNvPr id="403" name="テキスト ボックス 402"/>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87630</xdr:rowOff>
    </xdr:from>
    <xdr:to>
      <xdr:col>21</xdr:col>
      <xdr:colOff>50800</xdr:colOff>
      <xdr:row>46</xdr:row>
      <xdr:rowOff>17780</xdr:rowOff>
    </xdr:to>
    <xdr:sp macro="" textlink="">
      <xdr:nvSpPr>
        <xdr:cNvPr id="404" name="円/楕円 403"/>
        <xdr:cNvSpPr/>
      </xdr:nvSpPr>
      <xdr:spPr>
        <a:xfrm>
          <a:off x="14351000" y="78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46</xdr:row>
      <xdr:rowOff>2557</xdr:rowOff>
    </xdr:from>
    <xdr:ext cx="762000" cy="259045"/>
    <xdr:sp macro="" textlink="">
      <xdr:nvSpPr>
        <xdr:cNvPr id="405" name="テキスト ボックス 404"/>
        <xdr:cNvSpPr txBox="1"/>
      </xdr:nvSpPr>
      <xdr:spPr>
        <a:xfrm>
          <a:off x="14020800" y="788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55456</xdr:rowOff>
    </xdr:from>
    <xdr:to>
      <xdr:col>19</xdr:col>
      <xdr:colOff>533400</xdr:colOff>
      <xdr:row>45</xdr:row>
      <xdr:rowOff>157056</xdr:rowOff>
    </xdr:to>
    <xdr:sp macro="" textlink="">
      <xdr:nvSpPr>
        <xdr:cNvPr id="406" name="円/楕円 405"/>
        <xdr:cNvSpPr/>
      </xdr:nvSpPr>
      <xdr:spPr>
        <a:xfrm>
          <a:off x="13462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141833</xdr:rowOff>
    </xdr:from>
    <xdr:ext cx="762000" cy="259045"/>
    <xdr:sp macro="" textlink="">
      <xdr:nvSpPr>
        <xdr:cNvPr id="407" name="テキスト ボックス 406"/>
        <xdr:cNvSpPr txBox="1"/>
      </xdr:nvSpPr>
      <xdr:spPr>
        <a:xfrm>
          <a:off x="13131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学研都市建設に伴う都市基盤整備のための借入や五省協定に基づく旧住都公団立替施行による債務負担行為残高の大きさが懸念課題であり、地方債繰上償還の実施や、新規地方債発行を償還元金の範囲内に抑える公債費適正化対策により着実な債務圧縮を続けてきた。それでもなお類似団体比較において将来負担比率が極めて高いことから、更なる残高圧縮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5927</xdr:rowOff>
    </xdr:from>
    <xdr:to>
      <xdr:col>24</xdr:col>
      <xdr:colOff>558800</xdr:colOff>
      <xdr:row>19</xdr:row>
      <xdr:rowOff>87969</xdr:rowOff>
    </xdr:to>
    <xdr:cxnSp macro="">
      <xdr:nvCxnSpPr>
        <xdr:cNvPr id="441" name="直線コネクタ 440"/>
        <xdr:cNvCxnSpPr/>
      </xdr:nvCxnSpPr>
      <xdr:spPr>
        <a:xfrm flipV="1">
          <a:off x="16179800" y="3263477"/>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2"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87969</xdr:rowOff>
    </xdr:from>
    <xdr:to>
      <xdr:col>23</xdr:col>
      <xdr:colOff>406400</xdr:colOff>
      <xdr:row>20</xdr:row>
      <xdr:rowOff>31538</xdr:rowOff>
    </xdr:to>
    <xdr:cxnSp macro="">
      <xdr:nvCxnSpPr>
        <xdr:cNvPr id="444" name="直線コネクタ 443"/>
        <xdr:cNvCxnSpPr/>
      </xdr:nvCxnSpPr>
      <xdr:spPr>
        <a:xfrm flipV="1">
          <a:off x="15290800" y="3345519"/>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31538</xdr:rowOff>
    </xdr:from>
    <xdr:to>
      <xdr:col>22</xdr:col>
      <xdr:colOff>203200</xdr:colOff>
      <xdr:row>20</xdr:row>
      <xdr:rowOff>155406</xdr:rowOff>
    </xdr:to>
    <xdr:cxnSp macro="">
      <xdr:nvCxnSpPr>
        <xdr:cNvPr id="447" name="直線コネクタ 446"/>
        <xdr:cNvCxnSpPr/>
      </xdr:nvCxnSpPr>
      <xdr:spPr>
        <a:xfrm flipV="1">
          <a:off x="14401800" y="3460538"/>
          <a:ext cx="889000" cy="1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155406</xdr:rowOff>
    </xdr:from>
    <xdr:to>
      <xdr:col>21</xdr:col>
      <xdr:colOff>0</xdr:colOff>
      <xdr:row>21</xdr:row>
      <xdr:rowOff>9694</xdr:rowOff>
    </xdr:to>
    <xdr:cxnSp macro="">
      <xdr:nvCxnSpPr>
        <xdr:cNvPr id="450" name="直線コネクタ 449"/>
        <xdr:cNvCxnSpPr/>
      </xdr:nvCxnSpPr>
      <xdr:spPr>
        <a:xfrm flipV="1">
          <a:off x="13512800" y="3584406"/>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2" name="テキスト ボックス 451"/>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3" name="フローチャート : 判断 452"/>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4" name="テキスト ボックス 453"/>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126577</xdr:rowOff>
    </xdr:from>
    <xdr:to>
      <xdr:col>24</xdr:col>
      <xdr:colOff>609600</xdr:colOff>
      <xdr:row>19</xdr:row>
      <xdr:rowOff>56727</xdr:rowOff>
    </xdr:to>
    <xdr:sp macro="" textlink="">
      <xdr:nvSpPr>
        <xdr:cNvPr id="460" name="円/楕円 459"/>
        <xdr:cNvSpPr/>
      </xdr:nvSpPr>
      <xdr:spPr>
        <a:xfrm>
          <a:off x="16967200" y="32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98654</xdr:rowOff>
    </xdr:from>
    <xdr:ext cx="762000" cy="259045"/>
    <xdr:sp macro="" textlink="">
      <xdr:nvSpPr>
        <xdr:cNvPr id="461" name="将来負担の状況該当値テキスト"/>
        <xdr:cNvSpPr txBox="1"/>
      </xdr:nvSpPr>
      <xdr:spPr>
        <a:xfrm>
          <a:off x="17106900" y="318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37169</xdr:rowOff>
    </xdr:from>
    <xdr:to>
      <xdr:col>23</xdr:col>
      <xdr:colOff>457200</xdr:colOff>
      <xdr:row>19</xdr:row>
      <xdr:rowOff>138769</xdr:rowOff>
    </xdr:to>
    <xdr:sp macro="" textlink="">
      <xdr:nvSpPr>
        <xdr:cNvPr id="462" name="円/楕円 461"/>
        <xdr:cNvSpPr/>
      </xdr:nvSpPr>
      <xdr:spPr>
        <a:xfrm>
          <a:off x="16129000" y="32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123546</xdr:rowOff>
    </xdr:from>
    <xdr:ext cx="736600" cy="259045"/>
    <xdr:sp macro="" textlink="">
      <xdr:nvSpPr>
        <xdr:cNvPr id="463" name="テキスト ボックス 462"/>
        <xdr:cNvSpPr txBox="1"/>
      </xdr:nvSpPr>
      <xdr:spPr>
        <a:xfrm>
          <a:off x="15798800" y="338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152188</xdr:rowOff>
    </xdr:from>
    <xdr:to>
      <xdr:col>22</xdr:col>
      <xdr:colOff>254000</xdr:colOff>
      <xdr:row>20</xdr:row>
      <xdr:rowOff>82338</xdr:rowOff>
    </xdr:to>
    <xdr:sp macro="" textlink="">
      <xdr:nvSpPr>
        <xdr:cNvPr id="464" name="円/楕円 463"/>
        <xdr:cNvSpPr/>
      </xdr:nvSpPr>
      <xdr:spPr>
        <a:xfrm>
          <a:off x="15240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67115</xdr:rowOff>
    </xdr:from>
    <xdr:ext cx="762000" cy="259045"/>
    <xdr:sp macro="" textlink="">
      <xdr:nvSpPr>
        <xdr:cNvPr id="465" name="テキスト ボックス 464"/>
        <xdr:cNvSpPr txBox="1"/>
      </xdr:nvSpPr>
      <xdr:spPr>
        <a:xfrm>
          <a:off x="14909800" y="3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104606</xdr:rowOff>
    </xdr:from>
    <xdr:to>
      <xdr:col>21</xdr:col>
      <xdr:colOff>50800</xdr:colOff>
      <xdr:row>21</xdr:row>
      <xdr:rowOff>34756</xdr:rowOff>
    </xdr:to>
    <xdr:sp macro="" textlink="">
      <xdr:nvSpPr>
        <xdr:cNvPr id="466" name="円/楕円 465"/>
        <xdr:cNvSpPr/>
      </xdr:nvSpPr>
      <xdr:spPr>
        <a:xfrm>
          <a:off x="14351000" y="35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19533</xdr:rowOff>
    </xdr:from>
    <xdr:ext cx="762000" cy="259045"/>
    <xdr:sp macro="" textlink="">
      <xdr:nvSpPr>
        <xdr:cNvPr id="467" name="テキスト ボックス 466"/>
        <xdr:cNvSpPr txBox="1"/>
      </xdr:nvSpPr>
      <xdr:spPr>
        <a:xfrm>
          <a:off x="14020800" y="361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130344</xdr:rowOff>
    </xdr:from>
    <xdr:to>
      <xdr:col>19</xdr:col>
      <xdr:colOff>533400</xdr:colOff>
      <xdr:row>21</xdr:row>
      <xdr:rowOff>60494</xdr:rowOff>
    </xdr:to>
    <xdr:sp macro="" textlink="">
      <xdr:nvSpPr>
        <xdr:cNvPr id="468" name="円/楕円 467"/>
        <xdr:cNvSpPr/>
      </xdr:nvSpPr>
      <xdr:spPr>
        <a:xfrm>
          <a:off x="13462000" y="35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45271</xdr:rowOff>
    </xdr:from>
    <xdr:ext cx="762000" cy="259045"/>
    <xdr:sp macro="" textlink="">
      <xdr:nvSpPr>
        <xdr:cNvPr id="469" name="テキスト ボックス 468"/>
        <xdr:cNvSpPr txBox="1"/>
      </xdr:nvSpPr>
      <xdr:spPr>
        <a:xfrm>
          <a:off x="13131800" y="364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37,443
37,236
25.68
13,339,781
13,136,074
52,213
7,832,596
14,417,856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111.0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経常経費に占める人件費の割合は類似団体と比較して高めの傾向であるものの、行財政改革の取組みで人件費総額を抑制し逓減傾向を続けてきた。</a:t>
          </a:r>
          <a:r>
            <a:rPr kumimoji="1" lang="en-US" altLang="ja-JP" sz="1300">
              <a:latin typeface="ＭＳ Ｐゴシック"/>
            </a:rPr>
            <a:t>H26</a:t>
          </a:r>
          <a:r>
            <a:rPr kumimoji="1" lang="ja-JP" altLang="en-US" sz="1300">
              <a:latin typeface="ＭＳ Ｐゴシック"/>
            </a:rPr>
            <a:t>年度は前年度の給与の</a:t>
          </a:r>
          <a:r>
            <a:rPr kumimoji="1" lang="en-US" altLang="ja-JP" sz="1300">
              <a:latin typeface="ＭＳ Ｐゴシック"/>
            </a:rPr>
            <a:t>7.8</a:t>
          </a:r>
          <a:r>
            <a:rPr kumimoji="1" lang="ja-JP" altLang="en-US" sz="1300">
              <a:latin typeface="ＭＳ Ｐゴシック"/>
            </a:rPr>
            <a:t>％削減措置が終了したことにより増加しており、今後、増大する行政需要や円滑な世代交代に対応しつつ職員数の適正化に引き続き取り組む。</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37</xdr:row>
      <xdr:rowOff>69850</xdr:rowOff>
    </xdr:to>
    <xdr:cxnSp macro="">
      <xdr:nvCxnSpPr>
        <xdr:cNvPr id="62" name="直線コネクタ 61"/>
        <xdr:cNvCxnSpPr/>
      </xdr:nvCxnSpPr>
      <xdr:spPr>
        <a:xfrm>
          <a:off x="3987800" y="6376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33274</xdr:rowOff>
    </xdr:from>
    <xdr:to>
      <xdr:col>5</xdr:col>
      <xdr:colOff>549275</xdr:colOff>
      <xdr:row>37</xdr:row>
      <xdr:rowOff>106426</xdr:rowOff>
    </xdr:to>
    <xdr:cxnSp macro="">
      <xdr:nvCxnSpPr>
        <xdr:cNvPr id="65" name="直線コネクタ 64"/>
        <xdr:cNvCxnSpPr/>
      </xdr:nvCxnSpPr>
      <xdr:spPr>
        <a:xfrm flipV="1">
          <a:off x="3098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106426</xdr:rowOff>
    </xdr:from>
    <xdr:to>
      <xdr:col>4</xdr:col>
      <xdr:colOff>346075</xdr:colOff>
      <xdr:row>37</xdr:row>
      <xdr:rowOff>106426</xdr:rowOff>
    </xdr:to>
    <xdr:cxnSp macro="">
      <xdr:nvCxnSpPr>
        <xdr:cNvPr id="68" name="直線コネクタ 67"/>
        <xdr:cNvCxnSpPr/>
      </xdr:nvCxnSpPr>
      <xdr:spPr>
        <a:xfrm>
          <a:off x="2209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37</xdr:row>
      <xdr:rowOff>106426</xdr:rowOff>
    </xdr:to>
    <xdr:cxnSp macro="">
      <xdr:nvCxnSpPr>
        <xdr:cNvPr id="71" name="直線コネクタ 70"/>
        <xdr:cNvCxnSpPr/>
      </xdr:nvCxnSpPr>
      <xdr:spPr>
        <a:xfrm>
          <a:off x="1320800" y="6386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1" name="円/楕円 80"/>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2"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3" name="円/楕円 82"/>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84" name="テキスト ボックス 83"/>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5" name="円/楕円 84"/>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142003</xdr:rowOff>
    </xdr:from>
    <xdr:ext cx="762000" cy="259045"/>
    <xdr:sp macro="" textlink="">
      <xdr:nvSpPr>
        <xdr:cNvPr id="86" name="テキスト ボックス 85"/>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55626</xdr:rowOff>
    </xdr:from>
    <xdr:to>
      <xdr:col>3</xdr:col>
      <xdr:colOff>193675</xdr:colOff>
      <xdr:row>37</xdr:row>
      <xdr:rowOff>157226</xdr:rowOff>
    </xdr:to>
    <xdr:sp macro="" textlink="">
      <xdr:nvSpPr>
        <xdr:cNvPr id="87" name="円/楕円 86"/>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142003</xdr:rowOff>
    </xdr:from>
    <xdr:ext cx="762000" cy="259045"/>
    <xdr:sp macro="" textlink="">
      <xdr:nvSpPr>
        <xdr:cNvPr id="88" name="テキスト ボックス 87"/>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89" name="円/楕円 88"/>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90" name="テキスト ボックス 89"/>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施設の維持管理に要する委託経費や子育て支援など新たな行政需要に対応するための臨時職員賃金の増、職員人件費から委託料へのシフトによって物件費としての増加傾向が続いている。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65278</xdr:rowOff>
    </xdr:from>
    <xdr:to>
      <xdr:col>24</xdr:col>
      <xdr:colOff>31750</xdr:colOff>
      <xdr:row>17</xdr:row>
      <xdr:rowOff>156718</xdr:rowOff>
    </xdr:to>
    <xdr:cxnSp macro="">
      <xdr:nvCxnSpPr>
        <xdr:cNvPr id="120" name="直線コネクタ 119"/>
        <xdr:cNvCxnSpPr/>
      </xdr:nvCxnSpPr>
      <xdr:spPr>
        <a:xfrm>
          <a:off x="15671800" y="29799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28702</xdr:rowOff>
    </xdr:from>
    <xdr:to>
      <xdr:col>22</xdr:col>
      <xdr:colOff>565150</xdr:colOff>
      <xdr:row>17</xdr:row>
      <xdr:rowOff>65278</xdr:rowOff>
    </xdr:to>
    <xdr:cxnSp macro="">
      <xdr:nvCxnSpPr>
        <xdr:cNvPr id="123" name="直線コネクタ 122"/>
        <xdr:cNvCxnSpPr/>
      </xdr:nvCxnSpPr>
      <xdr:spPr>
        <a:xfrm>
          <a:off x="14782800" y="2943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10414</xdr:rowOff>
    </xdr:from>
    <xdr:to>
      <xdr:col>21</xdr:col>
      <xdr:colOff>361950</xdr:colOff>
      <xdr:row>17</xdr:row>
      <xdr:rowOff>28702</xdr:rowOff>
    </xdr:to>
    <xdr:cxnSp macro="">
      <xdr:nvCxnSpPr>
        <xdr:cNvPr id="126" name="直線コネクタ 125"/>
        <xdr:cNvCxnSpPr/>
      </xdr:nvCxnSpPr>
      <xdr:spPr>
        <a:xfrm>
          <a:off x="13893800" y="2925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154432</xdr:rowOff>
    </xdr:from>
    <xdr:to>
      <xdr:col>20</xdr:col>
      <xdr:colOff>158750</xdr:colOff>
      <xdr:row>17</xdr:row>
      <xdr:rowOff>10414</xdr:rowOff>
    </xdr:to>
    <xdr:cxnSp macro="">
      <xdr:nvCxnSpPr>
        <xdr:cNvPr id="129" name="直線コネクタ 128"/>
        <xdr:cNvCxnSpPr/>
      </xdr:nvCxnSpPr>
      <xdr:spPr>
        <a:xfrm>
          <a:off x="13004800" y="2897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105918</xdr:rowOff>
    </xdr:from>
    <xdr:to>
      <xdr:col>24</xdr:col>
      <xdr:colOff>82550</xdr:colOff>
      <xdr:row>18</xdr:row>
      <xdr:rowOff>36068</xdr:rowOff>
    </xdr:to>
    <xdr:sp macro="" textlink="">
      <xdr:nvSpPr>
        <xdr:cNvPr id="139" name="円/楕円 138"/>
        <xdr:cNvSpPr/>
      </xdr:nvSpPr>
      <xdr:spPr>
        <a:xfrm>
          <a:off x="164592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77995</xdr:rowOff>
    </xdr:from>
    <xdr:ext cx="762000" cy="259045"/>
    <xdr:sp macro="" textlink="">
      <xdr:nvSpPr>
        <xdr:cNvPr id="140" name="物件費該当値テキスト"/>
        <xdr:cNvSpPr txBox="1"/>
      </xdr:nvSpPr>
      <xdr:spPr>
        <a:xfrm>
          <a:off x="165989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14478</xdr:rowOff>
    </xdr:from>
    <xdr:to>
      <xdr:col>22</xdr:col>
      <xdr:colOff>615950</xdr:colOff>
      <xdr:row>17</xdr:row>
      <xdr:rowOff>116078</xdr:rowOff>
    </xdr:to>
    <xdr:sp macro="" textlink="">
      <xdr:nvSpPr>
        <xdr:cNvPr id="141" name="円/楕円 140"/>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126255</xdr:rowOff>
    </xdr:from>
    <xdr:ext cx="736600" cy="259045"/>
    <xdr:sp macro="" textlink="">
      <xdr:nvSpPr>
        <xdr:cNvPr id="142" name="テキスト ボックス 141"/>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149352</xdr:rowOff>
    </xdr:from>
    <xdr:to>
      <xdr:col>21</xdr:col>
      <xdr:colOff>412750</xdr:colOff>
      <xdr:row>17</xdr:row>
      <xdr:rowOff>79502</xdr:rowOff>
    </xdr:to>
    <xdr:sp macro="" textlink="">
      <xdr:nvSpPr>
        <xdr:cNvPr id="143" name="円/楕円 142"/>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89679</xdr:rowOff>
    </xdr:from>
    <xdr:ext cx="762000" cy="259045"/>
    <xdr:sp macro="" textlink="">
      <xdr:nvSpPr>
        <xdr:cNvPr id="144" name="テキスト ボックス 143"/>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131064</xdr:rowOff>
    </xdr:from>
    <xdr:to>
      <xdr:col>20</xdr:col>
      <xdr:colOff>209550</xdr:colOff>
      <xdr:row>17</xdr:row>
      <xdr:rowOff>61214</xdr:rowOff>
    </xdr:to>
    <xdr:sp macro="" textlink="">
      <xdr:nvSpPr>
        <xdr:cNvPr id="145" name="円/楕円 144"/>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71391</xdr:rowOff>
    </xdr:from>
    <xdr:ext cx="762000" cy="259045"/>
    <xdr:sp macro="" textlink="">
      <xdr:nvSpPr>
        <xdr:cNvPr id="146" name="テキスト ボックス 145"/>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103632</xdr:rowOff>
    </xdr:from>
    <xdr:to>
      <xdr:col>19</xdr:col>
      <xdr:colOff>6350</xdr:colOff>
      <xdr:row>17</xdr:row>
      <xdr:rowOff>33782</xdr:rowOff>
    </xdr:to>
    <xdr:sp macro="" textlink="">
      <xdr:nvSpPr>
        <xdr:cNvPr id="147" name="円/楕円 146"/>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43959</xdr:rowOff>
    </xdr:from>
    <xdr:ext cx="762000" cy="259045"/>
    <xdr:sp macro="" textlink="">
      <xdr:nvSpPr>
        <xdr:cNvPr id="148" name="テキスト ボックス 147"/>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自立支援医療をはじめとして、時限的な国の施策である臨時福祉給付金・子育て臨時特例給付金や制度改正により幼稚園就園奨励費が大きく増加した。今後も高齢化に伴い増加傾向が続くと予想され、また、保険事業への繰出金についても扶助費同様に増加傾向が顕著となっていることから、財政圧迫の要因のひとつとなってい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88900</xdr:rowOff>
    </xdr:from>
    <xdr:to>
      <xdr:col>7</xdr:col>
      <xdr:colOff>15875</xdr:colOff>
      <xdr:row>59</xdr:row>
      <xdr:rowOff>57150</xdr:rowOff>
    </xdr:to>
    <xdr:cxnSp macro="">
      <xdr:nvCxnSpPr>
        <xdr:cNvPr id="181" name="直線コネクタ 180"/>
        <xdr:cNvCxnSpPr/>
      </xdr:nvCxnSpPr>
      <xdr:spPr>
        <a:xfrm>
          <a:off x="3987800" y="10033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58</xdr:row>
      <xdr:rowOff>88900</xdr:rowOff>
    </xdr:to>
    <xdr:cxnSp macro="">
      <xdr:nvCxnSpPr>
        <xdr:cNvPr id="184" name="直線コネクタ 183"/>
        <xdr:cNvCxnSpPr/>
      </xdr:nvCxnSpPr>
      <xdr:spPr>
        <a:xfrm>
          <a:off x="3098800" y="1003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76200</xdr:rowOff>
    </xdr:from>
    <xdr:to>
      <xdr:col>4</xdr:col>
      <xdr:colOff>346075</xdr:colOff>
      <xdr:row>58</xdr:row>
      <xdr:rowOff>88900</xdr:rowOff>
    </xdr:to>
    <xdr:cxnSp macro="">
      <xdr:nvCxnSpPr>
        <xdr:cNvPr id="187" name="直線コネクタ 186"/>
        <xdr:cNvCxnSpPr/>
      </xdr:nvCxnSpPr>
      <xdr:spPr>
        <a:xfrm>
          <a:off x="2209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146050</xdr:rowOff>
    </xdr:from>
    <xdr:to>
      <xdr:col>3</xdr:col>
      <xdr:colOff>142875</xdr:colOff>
      <xdr:row>58</xdr:row>
      <xdr:rowOff>76200</xdr:rowOff>
    </xdr:to>
    <xdr:cxnSp macro="">
      <xdr:nvCxnSpPr>
        <xdr:cNvPr id="190" name="直線コネクタ 189"/>
        <xdr:cNvCxnSpPr/>
      </xdr:nvCxnSpPr>
      <xdr:spPr>
        <a:xfrm>
          <a:off x="1320800" y="9918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6350</xdr:rowOff>
    </xdr:from>
    <xdr:to>
      <xdr:col>7</xdr:col>
      <xdr:colOff>66675</xdr:colOff>
      <xdr:row>59</xdr:row>
      <xdr:rowOff>107950</xdr:rowOff>
    </xdr:to>
    <xdr:sp macro="" textlink="">
      <xdr:nvSpPr>
        <xdr:cNvPr id="200" name="円/楕円 199"/>
        <xdr:cNvSpPr/>
      </xdr:nvSpPr>
      <xdr:spPr>
        <a:xfrm>
          <a:off x="4775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149877</xdr:rowOff>
    </xdr:from>
    <xdr:ext cx="762000" cy="259045"/>
    <xdr:sp macro="" textlink="">
      <xdr:nvSpPr>
        <xdr:cNvPr id="201" name="扶助費該当値テキスト"/>
        <xdr:cNvSpPr txBox="1"/>
      </xdr:nvSpPr>
      <xdr:spPr>
        <a:xfrm>
          <a:off x="4914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38100</xdr:rowOff>
    </xdr:from>
    <xdr:to>
      <xdr:col>5</xdr:col>
      <xdr:colOff>600075</xdr:colOff>
      <xdr:row>58</xdr:row>
      <xdr:rowOff>139700</xdr:rowOff>
    </xdr:to>
    <xdr:sp macro="" textlink="">
      <xdr:nvSpPr>
        <xdr:cNvPr id="202" name="円/楕円 201"/>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203" name="テキスト ボックス 202"/>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04" name="円/楕円 203"/>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05" name="テキスト ボックス 204"/>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25400</xdr:rowOff>
    </xdr:from>
    <xdr:to>
      <xdr:col>3</xdr:col>
      <xdr:colOff>193675</xdr:colOff>
      <xdr:row>58</xdr:row>
      <xdr:rowOff>127000</xdr:rowOff>
    </xdr:to>
    <xdr:sp macro="" textlink="">
      <xdr:nvSpPr>
        <xdr:cNvPr id="206" name="円/楕円 205"/>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111777</xdr:rowOff>
    </xdr:from>
    <xdr:ext cx="762000" cy="259045"/>
    <xdr:sp macro="" textlink="">
      <xdr:nvSpPr>
        <xdr:cNvPr id="207" name="テキスト ボックス 206"/>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08" name="円/楕円 207"/>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09" name="テキスト ボックス 208"/>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保険事業特別会計の繰出金が扶助費と同様に年々増加傾向にあることに起因して比率が増加しており、類似団体とほぼ同様の推移を辿っている。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33274</xdr:rowOff>
    </xdr:from>
    <xdr:to>
      <xdr:col>24</xdr:col>
      <xdr:colOff>31750</xdr:colOff>
      <xdr:row>57</xdr:row>
      <xdr:rowOff>69850</xdr:rowOff>
    </xdr:to>
    <xdr:cxnSp macro="">
      <xdr:nvCxnSpPr>
        <xdr:cNvPr id="239" name="直線コネクタ 238"/>
        <xdr:cNvCxnSpPr/>
      </xdr:nvCxnSpPr>
      <xdr:spPr>
        <a:xfrm>
          <a:off x="15671800" y="9805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14986</xdr:rowOff>
    </xdr:from>
    <xdr:to>
      <xdr:col>22</xdr:col>
      <xdr:colOff>565150</xdr:colOff>
      <xdr:row>57</xdr:row>
      <xdr:rowOff>33274</xdr:rowOff>
    </xdr:to>
    <xdr:cxnSp macro="">
      <xdr:nvCxnSpPr>
        <xdr:cNvPr id="242" name="直線コネクタ 241"/>
        <xdr:cNvCxnSpPr/>
      </xdr:nvCxnSpPr>
      <xdr:spPr>
        <a:xfrm>
          <a:off x="14782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14986</xdr:rowOff>
    </xdr:to>
    <xdr:cxnSp macro="">
      <xdr:nvCxnSpPr>
        <xdr:cNvPr id="245" name="直線コネクタ 244"/>
        <xdr:cNvCxnSpPr/>
      </xdr:nvCxnSpPr>
      <xdr:spPr>
        <a:xfrm>
          <a:off x="13893800" y="9773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154432</xdr:rowOff>
    </xdr:from>
    <xdr:to>
      <xdr:col>20</xdr:col>
      <xdr:colOff>158750</xdr:colOff>
      <xdr:row>57</xdr:row>
      <xdr:rowOff>1270</xdr:rowOff>
    </xdr:to>
    <xdr:cxnSp macro="">
      <xdr:nvCxnSpPr>
        <xdr:cNvPr id="248" name="直線コネクタ 247"/>
        <xdr:cNvCxnSpPr/>
      </xdr:nvCxnSpPr>
      <xdr:spPr>
        <a:xfrm>
          <a:off x="13004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8" name="円/楕円 25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5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153924</xdr:rowOff>
    </xdr:from>
    <xdr:to>
      <xdr:col>22</xdr:col>
      <xdr:colOff>615950</xdr:colOff>
      <xdr:row>57</xdr:row>
      <xdr:rowOff>84074</xdr:rowOff>
    </xdr:to>
    <xdr:sp macro="" textlink="">
      <xdr:nvSpPr>
        <xdr:cNvPr id="260" name="円/楕円 259"/>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61" name="テキスト ボックス 26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135636</xdr:rowOff>
    </xdr:from>
    <xdr:to>
      <xdr:col>21</xdr:col>
      <xdr:colOff>412750</xdr:colOff>
      <xdr:row>57</xdr:row>
      <xdr:rowOff>65786</xdr:rowOff>
    </xdr:to>
    <xdr:sp macro="" textlink="">
      <xdr:nvSpPr>
        <xdr:cNvPr id="262" name="円/楕円 261"/>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63" name="テキスト ボックス 262"/>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64" name="円/楕円 263"/>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65" name="テキスト ボックス 264"/>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66" name="円/楕円 265"/>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67" name="テキスト ボックス 26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町村規模では消防や病院を一部事務組合で運営して負担金として補助費支出する団体が多いところ、単独消防、病院は指定管理者制度を導入しているため相対的に低い水準にある。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34</xdr:row>
      <xdr:rowOff>149860</xdr:rowOff>
    </xdr:to>
    <xdr:cxnSp macro="">
      <xdr:nvCxnSpPr>
        <xdr:cNvPr id="297" name="直線コネクタ 296"/>
        <xdr:cNvCxnSpPr/>
      </xdr:nvCxnSpPr>
      <xdr:spPr>
        <a:xfrm>
          <a:off x="15671800" y="59608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122428</xdr:rowOff>
    </xdr:from>
    <xdr:to>
      <xdr:col>22</xdr:col>
      <xdr:colOff>565150</xdr:colOff>
      <xdr:row>34</xdr:row>
      <xdr:rowOff>131572</xdr:rowOff>
    </xdr:to>
    <xdr:cxnSp macro="">
      <xdr:nvCxnSpPr>
        <xdr:cNvPr id="300" name="直線コネクタ 299"/>
        <xdr:cNvCxnSpPr/>
      </xdr:nvCxnSpPr>
      <xdr:spPr>
        <a:xfrm>
          <a:off x="14782800" y="5951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117856</xdr:rowOff>
    </xdr:from>
    <xdr:to>
      <xdr:col>21</xdr:col>
      <xdr:colOff>361950</xdr:colOff>
      <xdr:row>34</xdr:row>
      <xdr:rowOff>122428</xdr:rowOff>
    </xdr:to>
    <xdr:cxnSp macro="">
      <xdr:nvCxnSpPr>
        <xdr:cNvPr id="303" name="直線コネクタ 302"/>
        <xdr:cNvCxnSpPr/>
      </xdr:nvCxnSpPr>
      <xdr:spPr>
        <a:xfrm>
          <a:off x="13893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113284</xdr:rowOff>
    </xdr:from>
    <xdr:to>
      <xdr:col>20</xdr:col>
      <xdr:colOff>158750</xdr:colOff>
      <xdr:row>34</xdr:row>
      <xdr:rowOff>117856</xdr:rowOff>
    </xdr:to>
    <xdr:cxnSp macro="">
      <xdr:nvCxnSpPr>
        <xdr:cNvPr id="306" name="直線コネクタ 305"/>
        <xdr:cNvCxnSpPr/>
      </xdr:nvCxnSpPr>
      <xdr:spPr>
        <a:xfrm>
          <a:off x="13004800" y="5942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16" name="円/楕円 315"/>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7637</xdr:rowOff>
    </xdr:from>
    <xdr:ext cx="762000" cy="259045"/>
    <xdr:sp macro="" textlink="">
      <xdr:nvSpPr>
        <xdr:cNvPr id="317" name="補助費等該当値テキスト"/>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80772</xdr:rowOff>
    </xdr:from>
    <xdr:to>
      <xdr:col>22</xdr:col>
      <xdr:colOff>615950</xdr:colOff>
      <xdr:row>35</xdr:row>
      <xdr:rowOff>10922</xdr:rowOff>
    </xdr:to>
    <xdr:sp macro="" textlink="">
      <xdr:nvSpPr>
        <xdr:cNvPr id="318" name="円/楕円 317"/>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21099</xdr:rowOff>
    </xdr:from>
    <xdr:ext cx="736600" cy="259045"/>
    <xdr:sp macro="" textlink="">
      <xdr:nvSpPr>
        <xdr:cNvPr id="319" name="テキスト ボックス 318"/>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71628</xdr:rowOff>
    </xdr:from>
    <xdr:to>
      <xdr:col>21</xdr:col>
      <xdr:colOff>412750</xdr:colOff>
      <xdr:row>35</xdr:row>
      <xdr:rowOff>1778</xdr:rowOff>
    </xdr:to>
    <xdr:sp macro="" textlink="">
      <xdr:nvSpPr>
        <xdr:cNvPr id="320" name="円/楕円 319"/>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11955</xdr:rowOff>
    </xdr:from>
    <xdr:ext cx="762000" cy="259045"/>
    <xdr:sp macro="" textlink="">
      <xdr:nvSpPr>
        <xdr:cNvPr id="321" name="テキスト ボックス 320"/>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67056</xdr:rowOff>
    </xdr:from>
    <xdr:to>
      <xdr:col>20</xdr:col>
      <xdr:colOff>209550</xdr:colOff>
      <xdr:row>34</xdr:row>
      <xdr:rowOff>168656</xdr:rowOff>
    </xdr:to>
    <xdr:sp macro="" textlink="">
      <xdr:nvSpPr>
        <xdr:cNvPr id="322" name="円/楕円 321"/>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7383</xdr:rowOff>
    </xdr:from>
    <xdr:ext cx="762000" cy="259045"/>
    <xdr:sp macro="" textlink="">
      <xdr:nvSpPr>
        <xdr:cNvPr id="323" name="テキスト ボックス 322"/>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62484</xdr:rowOff>
    </xdr:from>
    <xdr:to>
      <xdr:col>19</xdr:col>
      <xdr:colOff>6350</xdr:colOff>
      <xdr:row>34</xdr:row>
      <xdr:rowOff>164084</xdr:rowOff>
    </xdr:to>
    <xdr:sp macro="" textlink="">
      <xdr:nvSpPr>
        <xdr:cNvPr id="324" name="円/楕円 323"/>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2811</xdr:rowOff>
    </xdr:from>
    <xdr:ext cx="762000" cy="259045"/>
    <xdr:sp macro="" textlink="">
      <xdr:nvSpPr>
        <xdr:cNvPr id="325" name="テキスト ボックス 324"/>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学研都市建設に伴う基盤整備のための多額の債務残高が懸案課題であり類似団体比較において高い水準となっている。公債費適正化対策によって債務残高の圧縮を図ってきたことで着実に良化傾向を示しているが、近年の臨財債の増加や公共施設等の更新需要に対応した地方債発行により今後数値の悪化が見込まれる可能性があ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77470</xdr:rowOff>
    </xdr:from>
    <xdr:to>
      <xdr:col>7</xdr:col>
      <xdr:colOff>15875</xdr:colOff>
      <xdr:row>79</xdr:row>
      <xdr:rowOff>100330</xdr:rowOff>
    </xdr:to>
    <xdr:cxnSp macro="">
      <xdr:nvCxnSpPr>
        <xdr:cNvPr id="358" name="直線コネクタ 357"/>
        <xdr:cNvCxnSpPr/>
      </xdr:nvCxnSpPr>
      <xdr:spPr>
        <a:xfrm flipV="1">
          <a:off x="3987800" y="1362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100330</xdr:rowOff>
    </xdr:from>
    <xdr:to>
      <xdr:col>5</xdr:col>
      <xdr:colOff>549275</xdr:colOff>
      <xdr:row>80</xdr:row>
      <xdr:rowOff>12700</xdr:rowOff>
    </xdr:to>
    <xdr:cxnSp macro="">
      <xdr:nvCxnSpPr>
        <xdr:cNvPr id="361" name="直線コネクタ 360"/>
        <xdr:cNvCxnSpPr/>
      </xdr:nvCxnSpPr>
      <xdr:spPr>
        <a:xfrm flipV="1">
          <a:off x="3098800" y="1364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27939</xdr:rowOff>
    </xdr:to>
    <xdr:cxnSp macro="">
      <xdr:nvCxnSpPr>
        <xdr:cNvPr id="364" name="直線コネクタ 363"/>
        <xdr:cNvCxnSpPr/>
      </xdr:nvCxnSpPr>
      <xdr:spPr>
        <a:xfrm flipV="1">
          <a:off x="2209800" y="13728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27939</xdr:rowOff>
    </xdr:from>
    <xdr:to>
      <xdr:col>3</xdr:col>
      <xdr:colOff>142875</xdr:colOff>
      <xdr:row>80</xdr:row>
      <xdr:rowOff>88900</xdr:rowOff>
    </xdr:to>
    <xdr:cxnSp macro="">
      <xdr:nvCxnSpPr>
        <xdr:cNvPr id="367" name="直線コネクタ 366"/>
        <xdr:cNvCxnSpPr/>
      </xdr:nvCxnSpPr>
      <xdr:spPr>
        <a:xfrm flipV="1">
          <a:off x="1320800" y="13743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7" name="円/楕円 376"/>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170197</xdr:rowOff>
    </xdr:from>
    <xdr:ext cx="762000" cy="259045"/>
    <xdr:sp macro="" textlink="">
      <xdr:nvSpPr>
        <xdr:cNvPr id="378" name="公債費該当値テキスト"/>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49530</xdr:rowOff>
    </xdr:from>
    <xdr:to>
      <xdr:col>5</xdr:col>
      <xdr:colOff>600075</xdr:colOff>
      <xdr:row>79</xdr:row>
      <xdr:rowOff>151130</xdr:rowOff>
    </xdr:to>
    <xdr:sp macro="" textlink="">
      <xdr:nvSpPr>
        <xdr:cNvPr id="379" name="円/楕円 378"/>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135907</xdr:rowOff>
    </xdr:from>
    <xdr:ext cx="736600" cy="259045"/>
    <xdr:sp macro="" textlink="">
      <xdr:nvSpPr>
        <xdr:cNvPr id="380" name="テキスト ボックス 379"/>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81" name="円/楕円 380"/>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82" name="テキスト ボックス 381"/>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148589</xdr:rowOff>
    </xdr:from>
    <xdr:to>
      <xdr:col>3</xdr:col>
      <xdr:colOff>193675</xdr:colOff>
      <xdr:row>80</xdr:row>
      <xdr:rowOff>78739</xdr:rowOff>
    </xdr:to>
    <xdr:sp macro="" textlink="">
      <xdr:nvSpPr>
        <xdr:cNvPr id="383" name="円/楕円 382"/>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63516</xdr:rowOff>
    </xdr:from>
    <xdr:ext cx="762000" cy="259045"/>
    <xdr:sp macro="" textlink="">
      <xdr:nvSpPr>
        <xdr:cNvPr id="384" name="テキスト ボックス 383"/>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38100</xdr:rowOff>
    </xdr:from>
    <xdr:to>
      <xdr:col>1</xdr:col>
      <xdr:colOff>676275</xdr:colOff>
      <xdr:row>80</xdr:row>
      <xdr:rowOff>139700</xdr:rowOff>
    </xdr:to>
    <xdr:sp macro="" textlink="">
      <xdr:nvSpPr>
        <xdr:cNvPr id="385" name="円/楕円 384"/>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124477</xdr:rowOff>
    </xdr:from>
    <xdr:ext cx="762000" cy="259045"/>
    <xdr:sp macro="" textlink="">
      <xdr:nvSpPr>
        <xdr:cNvPr id="386" name="テキスト ボックス 385"/>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公債費の比率は高いが、公債費を除いた場合は類似団体平均と同水準となっている。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77</xdr:row>
      <xdr:rowOff>24130</xdr:rowOff>
    </xdr:to>
    <xdr:cxnSp macro="">
      <xdr:nvCxnSpPr>
        <xdr:cNvPr id="417" name="直線コネクタ 416"/>
        <xdr:cNvCxnSpPr/>
      </xdr:nvCxnSpPr>
      <xdr:spPr>
        <a:xfrm>
          <a:off x="15671800" y="12992608"/>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75</xdr:row>
      <xdr:rowOff>143002</xdr:rowOff>
    </xdr:to>
    <xdr:cxnSp macro="">
      <xdr:nvCxnSpPr>
        <xdr:cNvPr id="420" name="直線コネクタ 419"/>
        <xdr:cNvCxnSpPr/>
      </xdr:nvCxnSpPr>
      <xdr:spPr>
        <a:xfrm flipV="1">
          <a:off x="14782800" y="12992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101854</xdr:rowOff>
    </xdr:from>
    <xdr:to>
      <xdr:col>21</xdr:col>
      <xdr:colOff>361950</xdr:colOff>
      <xdr:row>75</xdr:row>
      <xdr:rowOff>143002</xdr:rowOff>
    </xdr:to>
    <xdr:cxnSp macro="">
      <xdr:nvCxnSpPr>
        <xdr:cNvPr id="423" name="直線コネクタ 422"/>
        <xdr:cNvCxnSpPr/>
      </xdr:nvCxnSpPr>
      <xdr:spPr>
        <a:xfrm>
          <a:off x="13893800" y="12960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122428</xdr:rowOff>
    </xdr:from>
    <xdr:to>
      <xdr:col>20</xdr:col>
      <xdr:colOff>158750</xdr:colOff>
      <xdr:row>75</xdr:row>
      <xdr:rowOff>101854</xdr:rowOff>
    </xdr:to>
    <xdr:cxnSp macro="">
      <xdr:nvCxnSpPr>
        <xdr:cNvPr id="426" name="直線コネクタ 425"/>
        <xdr:cNvCxnSpPr/>
      </xdr:nvCxnSpPr>
      <xdr:spPr>
        <a:xfrm>
          <a:off x="13004800" y="128097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6" name="円/楕円 435"/>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116857</xdr:rowOff>
    </xdr:from>
    <xdr:ext cx="762000" cy="259045"/>
    <xdr:sp macro="" textlink="">
      <xdr:nvSpPr>
        <xdr:cNvPr id="437"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38" name="円/楕円 437"/>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39" name="テキスト ボックス 438"/>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92202</xdr:rowOff>
    </xdr:from>
    <xdr:to>
      <xdr:col>21</xdr:col>
      <xdr:colOff>412750</xdr:colOff>
      <xdr:row>76</xdr:row>
      <xdr:rowOff>22352</xdr:rowOff>
    </xdr:to>
    <xdr:sp macro="" textlink="">
      <xdr:nvSpPr>
        <xdr:cNvPr id="440" name="円/楕円 439"/>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32529</xdr:rowOff>
    </xdr:from>
    <xdr:ext cx="762000" cy="259045"/>
    <xdr:sp macro="" textlink="">
      <xdr:nvSpPr>
        <xdr:cNvPr id="441" name="テキスト ボックス 440"/>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51054</xdr:rowOff>
    </xdr:from>
    <xdr:to>
      <xdr:col>20</xdr:col>
      <xdr:colOff>209550</xdr:colOff>
      <xdr:row>75</xdr:row>
      <xdr:rowOff>152654</xdr:rowOff>
    </xdr:to>
    <xdr:sp macro="" textlink="">
      <xdr:nvSpPr>
        <xdr:cNvPr id="442" name="円/楕円 441"/>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43" name="テキスト ボックス 442"/>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71628</xdr:rowOff>
    </xdr:from>
    <xdr:to>
      <xdr:col>19</xdr:col>
      <xdr:colOff>6350</xdr:colOff>
      <xdr:row>75</xdr:row>
      <xdr:rowOff>1778</xdr:rowOff>
    </xdr:to>
    <xdr:sp macro="" textlink="">
      <xdr:nvSpPr>
        <xdr:cNvPr id="444" name="円/楕円 443"/>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11955</xdr:rowOff>
    </xdr:from>
    <xdr:ext cx="762000" cy="259045"/>
    <xdr:sp macro="" textlink="">
      <xdr:nvSpPr>
        <xdr:cNvPr id="445" name="テキスト ボックス 444"/>
        <xdr:cNvSpPr txBox="1"/>
      </xdr:nvSpPr>
      <xdr:spPr>
        <a:xfrm>
          <a:off x="12623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京都府精華町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31979</xdr:rowOff>
    </xdr:from>
    <xdr:to>
      <xdr:col>4</xdr:col>
      <xdr:colOff>1117600</xdr:colOff>
      <xdr:row>18</xdr:row>
      <xdr:rowOff>36877</xdr:rowOff>
    </xdr:to>
    <xdr:cxnSp macro="">
      <xdr:nvCxnSpPr>
        <xdr:cNvPr id="52" name="直線コネクタ 51"/>
        <xdr:cNvCxnSpPr/>
      </xdr:nvCxnSpPr>
      <xdr:spPr bwMode="auto">
        <a:xfrm flipV="1">
          <a:off x="5003800" y="3165704"/>
          <a:ext cx="647700" cy="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16756</xdr:rowOff>
    </xdr:from>
    <xdr:ext cx="762000" cy="259045"/>
    <xdr:sp macro="" textlink="">
      <xdr:nvSpPr>
        <xdr:cNvPr id="53" name="人口1人当たり決算額の推移平均値テキスト130"/>
        <xdr:cNvSpPr txBox="1"/>
      </xdr:nvSpPr>
      <xdr:spPr>
        <a:xfrm>
          <a:off x="5740400" y="315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6931</xdr:rowOff>
    </xdr:from>
    <xdr:to>
      <xdr:col>4</xdr:col>
      <xdr:colOff>469900</xdr:colOff>
      <xdr:row>18</xdr:row>
      <xdr:rowOff>36877</xdr:rowOff>
    </xdr:to>
    <xdr:cxnSp macro="">
      <xdr:nvCxnSpPr>
        <xdr:cNvPr id="55" name="直線コネクタ 54"/>
        <xdr:cNvCxnSpPr/>
      </xdr:nvCxnSpPr>
      <xdr:spPr bwMode="auto">
        <a:xfrm>
          <a:off x="4305300" y="3140656"/>
          <a:ext cx="6985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421</xdr:rowOff>
    </xdr:from>
    <xdr:to>
      <xdr:col>3</xdr:col>
      <xdr:colOff>904875</xdr:colOff>
      <xdr:row>18</xdr:row>
      <xdr:rowOff>6931</xdr:rowOff>
    </xdr:to>
    <xdr:cxnSp macro="">
      <xdr:nvCxnSpPr>
        <xdr:cNvPr id="58" name="直線コネクタ 57"/>
        <xdr:cNvCxnSpPr/>
      </xdr:nvCxnSpPr>
      <xdr:spPr bwMode="auto">
        <a:xfrm>
          <a:off x="3606800" y="3134146"/>
          <a:ext cx="698500" cy="6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421</xdr:rowOff>
    </xdr:from>
    <xdr:to>
      <xdr:col>3</xdr:col>
      <xdr:colOff>206375</xdr:colOff>
      <xdr:row>18</xdr:row>
      <xdr:rowOff>20995</xdr:rowOff>
    </xdr:to>
    <xdr:cxnSp macro="">
      <xdr:nvCxnSpPr>
        <xdr:cNvPr id="61" name="直線コネクタ 60"/>
        <xdr:cNvCxnSpPr/>
      </xdr:nvCxnSpPr>
      <xdr:spPr bwMode="auto">
        <a:xfrm flipV="1">
          <a:off x="2908300" y="3134146"/>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152629</xdr:rowOff>
    </xdr:from>
    <xdr:to>
      <xdr:col>5</xdr:col>
      <xdr:colOff>34925</xdr:colOff>
      <xdr:row>18</xdr:row>
      <xdr:rowOff>82779</xdr:rowOff>
    </xdr:to>
    <xdr:sp macro="" textlink="">
      <xdr:nvSpPr>
        <xdr:cNvPr id="71" name="円/楕円 70"/>
        <xdr:cNvSpPr/>
      </xdr:nvSpPr>
      <xdr:spPr bwMode="auto">
        <a:xfrm>
          <a:off x="5600700" y="311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169156</xdr:rowOff>
    </xdr:from>
    <xdr:ext cx="762000" cy="259045"/>
    <xdr:sp macro="" textlink="">
      <xdr:nvSpPr>
        <xdr:cNvPr id="72" name="人口1人当たり決算額の推移該当値テキスト130"/>
        <xdr:cNvSpPr txBox="1"/>
      </xdr:nvSpPr>
      <xdr:spPr>
        <a:xfrm>
          <a:off x="5740400" y="295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70,854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157527</xdr:rowOff>
    </xdr:from>
    <xdr:to>
      <xdr:col>4</xdr:col>
      <xdr:colOff>520700</xdr:colOff>
      <xdr:row>18</xdr:row>
      <xdr:rowOff>87677</xdr:rowOff>
    </xdr:to>
    <xdr:sp macro="" textlink="">
      <xdr:nvSpPr>
        <xdr:cNvPr id="73" name="円/楕円 72"/>
        <xdr:cNvSpPr/>
      </xdr:nvSpPr>
      <xdr:spPr bwMode="auto">
        <a:xfrm>
          <a:off x="4953000" y="311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97854</xdr:rowOff>
    </xdr:from>
    <xdr:ext cx="736600" cy="259045"/>
    <xdr:sp macro="" textlink="">
      <xdr:nvSpPr>
        <xdr:cNvPr id="74" name="テキスト ボックス 73"/>
        <xdr:cNvSpPr txBox="1"/>
      </xdr:nvSpPr>
      <xdr:spPr>
        <a:xfrm>
          <a:off x="4622800" y="288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127581</xdr:rowOff>
    </xdr:from>
    <xdr:to>
      <xdr:col>3</xdr:col>
      <xdr:colOff>955675</xdr:colOff>
      <xdr:row>18</xdr:row>
      <xdr:rowOff>57731</xdr:rowOff>
    </xdr:to>
    <xdr:sp macro="" textlink="">
      <xdr:nvSpPr>
        <xdr:cNvPr id="75" name="円/楕円 74"/>
        <xdr:cNvSpPr/>
      </xdr:nvSpPr>
      <xdr:spPr bwMode="auto">
        <a:xfrm>
          <a:off x="4254500" y="308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67908</xdr:rowOff>
    </xdr:from>
    <xdr:ext cx="762000" cy="259045"/>
    <xdr:sp macro="" textlink="">
      <xdr:nvSpPr>
        <xdr:cNvPr id="76" name="テキスト ボックス 75"/>
        <xdr:cNvSpPr txBox="1"/>
      </xdr:nvSpPr>
      <xdr:spPr>
        <a:xfrm>
          <a:off x="3924300" y="285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121071</xdr:rowOff>
    </xdr:from>
    <xdr:to>
      <xdr:col>3</xdr:col>
      <xdr:colOff>257175</xdr:colOff>
      <xdr:row>18</xdr:row>
      <xdr:rowOff>51221</xdr:rowOff>
    </xdr:to>
    <xdr:sp macro="" textlink="">
      <xdr:nvSpPr>
        <xdr:cNvPr id="77" name="円/楕円 76"/>
        <xdr:cNvSpPr/>
      </xdr:nvSpPr>
      <xdr:spPr bwMode="auto">
        <a:xfrm>
          <a:off x="3556000" y="308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61398</xdr:rowOff>
    </xdr:from>
    <xdr:ext cx="762000" cy="259045"/>
    <xdr:sp macro="" textlink="">
      <xdr:nvSpPr>
        <xdr:cNvPr id="78" name="テキスト ボックス 77"/>
        <xdr:cNvSpPr txBox="1"/>
      </xdr:nvSpPr>
      <xdr:spPr>
        <a:xfrm>
          <a:off x="3225800" y="285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141645</xdr:rowOff>
    </xdr:from>
    <xdr:to>
      <xdr:col>2</xdr:col>
      <xdr:colOff>692150</xdr:colOff>
      <xdr:row>18</xdr:row>
      <xdr:rowOff>71795</xdr:rowOff>
    </xdr:to>
    <xdr:sp macro="" textlink="">
      <xdr:nvSpPr>
        <xdr:cNvPr id="79" name="円/楕円 78"/>
        <xdr:cNvSpPr/>
      </xdr:nvSpPr>
      <xdr:spPr bwMode="auto">
        <a:xfrm>
          <a:off x="2857500" y="310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81972</xdr:rowOff>
    </xdr:from>
    <xdr:ext cx="762000" cy="259045"/>
    <xdr:sp macro="" textlink="">
      <xdr:nvSpPr>
        <xdr:cNvPr id="80" name="テキスト ボックス 79"/>
        <xdr:cNvSpPr txBox="1"/>
      </xdr:nvSpPr>
      <xdr:spPr>
        <a:xfrm>
          <a:off x="2527300" y="287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141271</xdr:rowOff>
    </xdr:from>
    <xdr:to>
      <xdr:col>4</xdr:col>
      <xdr:colOff>1117600</xdr:colOff>
      <xdr:row>34</xdr:row>
      <xdr:rowOff>141892</xdr:rowOff>
    </xdr:to>
    <xdr:cxnSp macro="">
      <xdr:nvCxnSpPr>
        <xdr:cNvPr id="115" name="直線コネクタ 114"/>
        <xdr:cNvCxnSpPr/>
      </xdr:nvCxnSpPr>
      <xdr:spPr bwMode="auto">
        <a:xfrm>
          <a:off x="5003800" y="6408721"/>
          <a:ext cx="647700" cy="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141271</xdr:rowOff>
    </xdr:from>
    <xdr:to>
      <xdr:col>4</xdr:col>
      <xdr:colOff>469900</xdr:colOff>
      <xdr:row>35</xdr:row>
      <xdr:rowOff>16978</xdr:rowOff>
    </xdr:to>
    <xdr:cxnSp macro="">
      <xdr:nvCxnSpPr>
        <xdr:cNvPr id="118" name="直線コネクタ 117"/>
        <xdr:cNvCxnSpPr/>
      </xdr:nvCxnSpPr>
      <xdr:spPr bwMode="auto">
        <a:xfrm flipV="1">
          <a:off x="4305300" y="6408721"/>
          <a:ext cx="698500" cy="218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138757</xdr:rowOff>
    </xdr:from>
    <xdr:to>
      <xdr:col>3</xdr:col>
      <xdr:colOff>904875</xdr:colOff>
      <xdr:row>35</xdr:row>
      <xdr:rowOff>16978</xdr:rowOff>
    </xdr:to>
    <xdr:cxnSp macro="">
      <xdr:nvCxnSpPr>
        <xdr:cNvPr id="121" name="直線コネクタ 120"/>
        <xdr:cNvCxnSpPr/>
      </xdr:nvCxnSpPr>
      <xdr:spPr bwMode="auto">
        <a:xfrm>
          <a:off x="3606800" y="6406207"/>
          <a:ext cx="698500" cy="221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138757</xdr:rowOff>
    </xdr:from>
    <xdr:to>
      <xdr:col>3</xdr:col>
      <xdr:colOff>206375</xdr:colOff>
      <xdr:row>34</xdr:row>
      <xdr:rowOff>211092</xdr:rowOff>
    </xdr:to>
    <xdr:cxnSp macro="">
      <xdr:nvCxnSpPr>
        <xdr:cNvPr id="124" name="直線コネクタ 123"/>
        <xdr:cNvCxnSpPr/>
      </xdr:nvCxnSpPr>
      <xdr:spPr bwMode="auto">
        <a:xfrm flipV="1">
          <a:off x="2908300" y="6406207"/>
          <a:ext cx="698500" cy="72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91092</xdr:rowOff>
    </xdr:from>
    <xdr:to>
      <xdr:col>5</xdr:col>
      <xdr:colOff>34925</xdr:colOff>
      <xdr:row>34</xdr:row>
      <xdr:rowOff>192692</xdr:rowOff>
    </xdr:to>
    <xdr:sp macro="" textlink="">
      <xdr:nvSpPr>
        <xdr:cNvPr id="134" name="円/楕円 133"/>
        <xdr:cNvSpPr/>
      </xdr:nvSpPr>
      <xdr:spPr bwMode="auto">
        <a:xfrm>
          <a:off x="5600700" y="6358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279069</xdr:rowOff>
    </xdr:from>
    <xdr:ext cx="762000" cy="259045"/>
    <xdr:sp macro="" textlink="">
      <xdr:nvSpPr>
        <xdr:cNvPr id="135" name="人口1人当たり決算額の推移該当値テキスト445"/>
        <xdr:cNvSpPr txBox="1"/>
      </xdr:nvSpPr>
      <xdr:spPr>
        <a:xfrm>
          <a:off x="5740400" y="62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90471</xdr:rowOff>
    </xdr:from>
    <xdr:to>
      <xdr:col>4</xdr:col>
      <xdr:colOff>520700</xdr:colOff>
      <xdr:row>34</xdr:row>
      <xdr:rowOff>192071</xdr:rowOff>
    </xdr:to>
    <xdr:sp macro="" textlink="">
      <xdr:nvSpPr>
        <xdr:cNvPr id="136" name="円/楕円 135"/>
        <xdr:cNvSpPr/>
      </xdr:nvSpPr>
      <xdr:spPr bwMode="auto">
        <a:xfrm>
          <a:off x="4953000" y="635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202248</xdr:rowOff>
    </xdr:from>
    <xdr:ext cx="736600" cy="259045"/>
    <xdr:sp macro="" textlink="">
      <xdr:nvSpPr>
        <xdr:cNvPr id="137" name="テキスト ボックス 136"/>
        <xdr:cNvSpPr txBox="1"/>
      </xdr:nvSpPr>
      <xdr:spPr>
        <a:xfrm>
          <a:off x="4622800" y="6126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26,813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309078</xdr:rowOff>
    </xdr:from>
    <xdr:to>
      <xdr:col>3</xdr:col>
      <xdr:colOff>955675</xdr:colOff>
      <xdr:row>35</xdr:row>
      <xdr:rowOff>67778</xdr:rowOff>
    </xdr:to>
    <xdr:sp macro="" textlink="">
      <xdr:nvSpPr>
        <xdr:cNvPr id="138" name="円/楕円 137"/>
        <xdr:cNvSpPr/>
      </xdr:nvSpPr>
      <xdr:spPr bwMode="auto">
        <a:xfrm>
          <a:off x="4254500" y="6576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77955</xdr:rowOff>
    </xdr:from>
    <xdr:ext cx="762000" cy="259045"/>
    <xdr:sp macro="" textlink="">
      <xdr:nvSpPr>
        <xdr:cNvPr id="139" name="テキスト ボックス 138"/>
        <xdr:cNvSpPr txBox="1"/>
      </xdr:nvSpPr>
      <xdr:spPr>
        <a:xfrm>
          <a:off x="3924300" y="63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87957</xdr:rowOff>
    </xdr:from>
    <xdr:to>
      <xdr:col>3</xdr:col>
      <xdr:colOff>257175</xdr:colOff>
      <xdr:row>34</xdr:row>
      <xdr:rowOff>189557</xdr:rowOff>
    </xdr:to>
    <xdr:sp macro="" textlink="">
      <xdr:nvSpPr>
        <xdr:cNvPr id="140" name="円/楕円 139"/>
        <xdr:cNvSpPr/>
      </xdr:nvSpPr>
      <xdr:spPr bwMode="auto">
        <a:xfrm>
          <a:off x="3556000" y="6355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199734</xdr:rowOff>
    </xdr:from>
    <xdr:ext cx="762000" cy="259045"/>
    <xdr:sp macro="" textlink="">
      <xdr:nvSpPr>
        <xdr:cNvPr id="141" name="テキスト ボックス 140"/>
        <xdr:cNvSpPr txBox="1"/>
      </xdr:nvSpPr>
      <xdr:spPr>
        <a:xfrm>
          <a:off x="3225800" y="61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160292</xdr:rowOff>
    </xdr:from>
    <xdr:to>
      <xdr:col>2</xdr:col>
      <xdr:colOff>692150</xdr:colOff>
      <xdr:row>34</xdr:row>
      <xdr:rowOff>261893</xdr:rowOff>
    </xdr:to>
    <xdr:sp macro="" textlink="">
      <xdr:nvSpPr>
        <xdr:cNvPr id="142" name="円/楕円 141"/>
        <xdr:cNvSpPr/>
      </xdr:nvSpPr>
      <xdr:spPr bwMode="auto">
        <a:xfrm>
          <a:off x="2857500" y="642774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272069</xdr:rowOff>
    </xdr:from>
    <xdr:ext cx="762000" cy="259045"/>
    <xdr:sp macro="" textlink="">
      <xdr:nvSpPr>
        <xdr:cNvPr id="143" name="テキスト ボックス 142"/>
        <xdr:cNvSpPr txBox="1"/>
      </xdr:nvSpPr>
      <xdr:spPr>
        <a:xfrm>
          <a:off x="2527300" y="61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厳しい財政状況における深刻な財源不足に対応するため、実質的な赤字補てんとして基金の取り崩しを続けている状況にある。地方交付税や特別地方消費税交付金の増加の影響などにより、最終的に実質単年度収支で黒字となったが、財政状況は依然として厳しいことから、今後も行財政改革による選択と集中型の財政構造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赤字は発生していない。なかでも水道事業特別会計は、負債が少ないことから黒字額が大きくなっている。ただし、赤字は発生していないものの、保険事業会計において年々保険給付費が増大しており、保険税（料）による自立的な会計運営の維持が困難となりつつ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多額の実質債務残高が懸案事項となるなか公債費適正化対策として新規地方債発行額を償還元金の範囲内に抑えて総額抑制を図ってきたことから、元利償還金について着実に減少させている。公営企業債の元利償還金に対する繰入金の増加傾向や、控除財源となる基金等の特定財源の減少傾向が続いていることから、債務の圧縮を図ると同時に充当可能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学研都市開発に伴う五省協定に基づく立替施行による準公債費の債務負担行為残高が大きな懸案であったが着実に残高を減少させている。地方債については、これまで新規発行を償還元金の範囲内に抑える公債費適正化対策により残高減少に努めてき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年度は大型投資事業の財源としての新規地方債発行額の増加により、一時的に地方債残高が増加に転じている。</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年度についても大型投資事業の進捗上、地方債発行のピークとなり、地方債発行額は増加することが見込まれている。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22"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13339781</v>
      </c>
      <c r="BO4" s="379"/>
      <c r="BP4" s="379"/>
      <c r="BQ4" s="379"/>
      <c r="BR4" s="379"/>
      <c r="BS4" s="379"/>
      <c r="BT4" s="379"/>
      <c r="BU4" s="380"/>
      <c r="BV4" s="378">
        <v>11574151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0.7</v>
      </c>
      <c r="CU4" s="556"/>
      <c r="CV4" s="556"/>
      <c r="CW4" s="556"/>
      <c r="CX4" s="556"/>
      <c r="CY4" s="556"/>
      <c r="CZ4" s="556"/>
      <c r="DA4" s="557"/>
      <c r="DB4" s="555">
        <v>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13136074</v>
      </c>
      <c r="BO5" s="384"/>
      <c r="BP5" s="384"/>
      <c r="BQ5" s="384"/>
      <c r="BR5" s="384"/>
      <c r="BS5" s="384"/>
      <c r="BT5" s="384"/>
      <c r="BU5" s="385"/>
      <c r="BV5" s="383">
        <v>11485319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93.6</v>
      </c>
      <c r="CU5" s="354"/>
      <c r="CV5" s="354"/>
      <c r="CW5" s="354"/>
      <c r="CX5" s="354"/>
      <c r="CY5" s="354"/>
      <c r="CZ5" s="354"/>
      <c r="DA5" s="355"/>
      <c r="DB5" s="353">
        <v>88.8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203707</v>
      </c>
      <c r="BO6" s="384"/>
      <c r="BP6" s="384"/>
      <c r="BQ6" s="384"/>
      <c r="BR6" s="384"/>
      <c r="BS6" s="384"/>
      <c r="BT6" s="384"/>
      <c r="BU6" s="385"/>
      <c r="BV6" s="383">
        <v>88832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102.5</v>
      </c>
      <c r="CU6" s="530"/>
      <c r="CV6" s="530"/>
      <c r="CW6" s="530"/>
      <c r="CX6" s="530"/>
      <c r="CY6" s="530"/>
      <c r="CZ6" s="530"/>
      <c r="DA6" s="531"/>
      <c r="DB6" s="529">
        <v>97.7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151494</v>
      </c>
      <c r="BO7" s="384"/>
      <c r="BP7" s="384"/>
      <c r="BQ7" s="384"/>
      <c r="BR7" s="384"/>
      <c r="BS7" s="384"/>
      <c r="BT7" s="384"/>
      <c r="BU7" s="385"/>
      <c r="BV7" s="383">
        <v>56234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7832596</v>
      </c>
      <c r="CU7" s="384"/>
      <c r="CV7" s="384"/>
      <c r="CW7" s="384"/>
      <c r="CX7" s="384"/>
      <c r="CY7" s="384"/>
      <c r="CZ7" s="384"/>
      <c r="DA7" s="385"/>
      <c r="DB7" s="383">
        <v>7884067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52213</v>
      </c>
      <c r="BO8" s="384"/>
      <c r="BP8" s="384"/>
      <c r="BQ8" s="384"/>
      <c r="BR8" s="384"/>
      <c r="BS8" s="384"/>
      <c r="BT8" s="384"/>
      <c r="BU8" s="385"/>
      <c r="BV8" s="383">
        <v>32598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0.69</v>
      </c>
      <c r="CU8" s="493"/>
      <c r="CV8" s="493"/>
      <c r="CW8" s="493"/>
      <c r="CX8" s="493"/>
      <c r="CY8" s="493"/>
      <c r="CZ8" s="493"/>
      <c r="DA8" s="494"/>
      <c r="DB8" s="492">
        <v>0.69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35630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19615</v>
      </c>
      <c r="BO9" s="384"/>
      <c r="BP9" s="384"/>
      <c r="BQ9" s="384"/>
      <c r="BR9" s="384"/>
      <c r="BS9" s="384"/>
      <c r="BT9" s="384"/>
      <c r="BU9" s="385"/>
      <c r="BV9" s="383">
        <v>-16366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17.399999999999999</v>
      </c>
      <c r="CU9" s="354"/>
      <c r="CV9" s="354"/>
      <c r="CW9" s="354"/>
      <c r="CX9" s="354"/>
      <c r="CY9" s="354"/>
      <c r="CZ9" s="354"/>
      <c r="DA9" s="355"/>
      <c r="DB9" s="353">
        <v>17.8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34236</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56364</v>
      </c>
      <c r="BO10" s="384"/>
      <c r="BP10" s="384"/>
      <c r="BQ10" s="384"/>
      <c r="BR10" s="384"/>
      <c r="BS10" s="384"/>
      <c r="BT10" s="384"/>
      <c r="BU10" s="385"/>
      <c r="BV10" s="383">
        <v>1529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37443</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v>229175</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37236</v>
      </c>
      <c r="S13" s="485"/>
      <c r="T13" s="485"/>
      <c r="U13" s="485"/>
      <c r="V13" s="486"/>
      <c r="W13" s="472" t="s">
        <v>122</v>
      </c>
      <c r="X13" s="396"/>
      <c r="Y13" s="396"/>
      <c r="Z13" s="396"/>
      <c r="AA13" s="396"/>
      <c r="AB13" s="397"/>
      <c r="AC13" s="359">
        <v>394</v>
      </c>
      <c r="AD13" s="360"/>
      <c r="AE13" s="360"/>
      <c r="AF13" s="360"/>
      <c r="AG13" s="361"/>
      <c r="AH13" s="359">
        <v>490</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75979</v>
      </c>
      <c r="BO13" s="384"/>
      <c r="BP13" s="384"/>
      <c r="BQ13" s="384"/>
      <c r="BR13" s="384"/>
      <c r="BS13" s="384"/>
      <c r="BT13" s="384"/>
      <c r="BU13" s="385"/>
      <c r="BV13" s="383">
        <v>-244012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14</v>
      </c>
      <c r="CU13" s="354"/>
      <c r="CV13" s="354"/>
      <c r="CW13" s="354"/>
      <c r="CX13" s="354"/>
      <c r="CY13" s="354"/>
      <c r="CZ13" s="354"/>
      <c r="DA13" s="355"/>
      <c r="DB13" s="353">
        <v>14.1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37287</v>
      </c>
      <c r="S14" s="485"/>
      <c r="T14" s="485"/>
      <c r="U14" s="485"/>
      <c r="V14" s="486"/>
      <c r="W14" s="487"/>
      <c r="X14" s="399"/>
      <c r="Y14" s="399"/>
      <c r="Z14" s="399"/>
      <c r="AA14" s="399"/>
      <c r="AB14" s="400"/>
      <c r="AC14" s="477">
        <v>2.5</v>
      </c>
      <c r="AD14" s="478"/>
      <c r="AE14" s="478"/>
      <c r="AF14" s="478"/>
      <c r="AG14" s="479"/>
      <c r="AH14" s="477">
        <v>3.1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111</v>
      </c>
      <c r="CU14" s="456"/>
      <c r="CV14" s="456"/>
      <c r="CW14" s="456"/>
      <c r="CX14" s="456"/>
      <c r="CY14" s="456"/>
      <c r="CZ14" s="456"/>
      <c r="DA14" s="457"/>
      <c r="DB14" s="488">
        <v>121.2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37081</v>
      </c>
      <c r="S15" s="485"/>
      <c r="T15" s="485"/>
      <c r="U15" s="485"/>
      <c r="V15" s="486"/>
      <c r="W15" s="472" t="s">
        <v>129</v>
      </c>
      <c r="X15" s="396"/>
      <c r="Y15" s="396"/>
      <c r="Z15" s="396"/>
      <c r="AA15" s="396"/>
      <c r="AB15" s="397"/>
      <c r="AC15" s="359">
        <v>3341</v>
      </c>
      <c r="AD15" s="360"/>
      <c r="AE15" s="360"/>
      <c r="AF15" s="360"/>
      <c r="AG15" s="361"/>
      <c r="AH15" s="359">
        <v>3487</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4084991</v>
      </c>
      <c r="BO15" s="379"/>
      <c r="BP15" s="379"/>
      <c r="BQ15" s="379"/>
      <c r="BR15" s="379"/>
      <c r="BS15" s="379"/>
      <c r="BT15" s="379"/>
      <c r="BU15" s="380"/>
      <c r="BV15" s="378">
        <v>4064439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21.6</v>
      </c>
      <c r="AD16" s="478"/>
      <c r="AE16" s="478"/>
      <c r="AF16" s="478"/>
      <c r="AG16" s="479"/>
      <c r="AH16" s="477">
        <v>22.4</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5893769</v>
      </c>
      <c r="BO16" s="384"/>
      <c r="BP16" s="384"/>
      <c r="BQ16" s="384"/>
      <c r="BR16" s="384"/>
      <c r="BS16" s="384"/>
      <c r="BT16" s="384"/>
      <c r="BU16" s="385"/>
      <c r="BV16" s="383">
        <v>5877195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11722</v>
      </c>
      <c r="AD17" s="360"/>
      <c r="AE17" s="360"/>
      <c r="AF17" s="360"/>
      <c r="AG17" s="361"/>
      <c r="AH17" s="359">
        <v>11365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5295699</v>
      </c>
      <c r="BO17" s="384"/>
      <c r="BP17" s="384"/>
      <c r="BQ17" s="384"/>
      <c r="BR17" s="384"/>
      <c r="BS17" s="384"/>
      <c r="BT17" s="384"/>
      <c r="BU17" s="385"/>
      <c r="BV17" s="383">
        <v>5328320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25.68</v>
      </c>
      <c r="M18" s="448"/>
      <c r="N18" s="448"/>
      <c r="O18" s="448"/>
      <c r="P18" s="448"/>
      <c r="Q18" s="448"/>
      <c r="R18" s="449"/>
      <c r="S18" s="449"/>
      <c r="T18" s="449"/>
      <c r="U18" s="449"/>
      <c r="V18" s="450"/>
      <c r="W18" s="464"/>
      <c r="X18" s="465"/>
      <c r="Y18" s="465"/>
      <c r="Z18" s="465"/>
      <c r="AA18" s="465"/>
      <c r="AB18" s="473"/>
      <c r="AC18" s="347">
        <v>75.8</v>
      </c>
      <c r="AD18" s="348"/>
      <c r="AE18" s="348"/>
      <c r="AF18" s="348"/>
      <c r="AG18" s="451"/>
      <c r="AH18" s="347">
        <v>72.900000000000006</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7549144</v>
      </c>
      <c r="BO18" s="384"/>
      <c r="BP18" s="384"/>
      <c r="BQ18" s="384"/>
      <c r="BR18" s="384"/>
      <c r="BS18" s="384"/>
      <c r="BT18" s="384"/>
      <c r="BU18" s="385"/>
      <c r="BV18" s="383">
        <v>7201839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1387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9091343</v>
      </c>
      <c r="BO19" s="384"/>
      <c r="BP19" s="384"/>
      <c r="BQ19" s="384"/>
      <c r="BR19" s="384"/>
      <c r="BS19" s="384"/>
      <c r="BT19" s="384"/>
      <c r="BU19" s="385"/>
      <c r="BV19" s="383">
        <v>9084338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12117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14417856</v>
      </c>
      <c r="BO23" s="384"/>
      <c r="BP23" s="384"/>
      <c r="BQ23" s="384"/>
      <c r="BR23" s="384"/>
      <c r="BS23" s="384"/>
      <c r="BT23" s="384"/>
      <c r="BU23" s="385"/>
      <c r="BV23" s="383">
        <v>14395495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7425</v>
      </c>
      <c r="R24" s="360"/>
      <c r="S24" s="360"/>
      <c r="T24" s="360"/>
      <c r="U24" s="360"/>
      <c r="V24" s="361"/>
      <c r="W24" s="425"/>
      <c r="X24" s="416"/>
      <c r="Y24" s="417"/>
      <c r="Z24" s="356" t="s">
        <v>152</v>
      </c>
      <c r="AA24" s="357"/>
      <c r="AB24" s="357"/>
      <c r="AC24" s="357"/>
      <c r="AD24" s="357"/>
      <c r="AE24" s="357"/>
      <c r="AF24" s="357"/>
      <c r="AG24" s="358"/>
      <c r="AH24" s="359">
        <v>274</v>
      </c>
      <c r="AI24" s="360"/>
      <c r="AJ24" s="360"/>
      <c r="AK24" s="360"/>
      <c r="AL24" s="361"/>
      <c r="AM24" s="359">
        <v>843646</v>
      </c>
      <c r="AN24" s="360"/>
      <c r="AO24" s="360"/>
      <c r="AP24" s="360"/>
      <c r="AQ24" s="360"/>
      <c r="AR24" s="361"/>
      <c r="AS24" s="359">
        <v>3079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12244935</v>
      </c>
      <c r="BO24" s="384"/>
      <c r="BP24" s="384"/>
      <c r="BQ24" s="384"/>
      <c r="BR24" s="384"/>
      <c r="BS24" s="384"/>
      <c r="BT24" s="384"/>
      <c r="BU24" s="385"/>
      <c r="BV24" s="383">
        <v>11971493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2</v>
      </c>
      <c r="M25" s="360"/>
      <c r="N25" s="360"/>
      <c r="O25" s="360"/>
      <c r="P25" s="361"/>
      <c r="Q25" s="359">
        <v>6557</v>
      </c>
      <c r="R25" s="360"/>
      <c r="S25" s="360"/>
      <c r="T25" s="360"/>
      <c r="U25" s="360"/>
      <c r="V25" s="361"/>
      <c r="W25" s="425"/>
      <c r="X25" s="416"/>
      <c r="Y25" s="417"/>
      <c r="Z25" s="356" t="s">
        <v>155</v>
      </c>
      <c r="AA25" s="357"/>
      <c r="AB25" s="357"/>
      <c r="AC25" s="357"/>
      <c r="AD25" s="357"/>
      <c r="AE25" s="357"/>
      <c r="AF25" s="357"/>
      <c r="AG25" s="358"/>
      <c r="AH25" s="359">
        <v>51</v>
      </c>
      <c r="AI25" s="360"/>
      <c r="AJ25" s="360"/>
      <c r="AK25" s="360"/>
      <c r="AL25" s="361"/>
      <c r="AM25" s="359">
        <v>147849</v>
      </c>
      <c r="AN25" s="360"/>
      <c r="AO25" s="360"/>
      <c r="AP25" s="360"/>
      <c r="AQ25" s="360"/>
      <c r="AR25" s="361"/>
      <c r="AS25" s="359">
        <v>2899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3966439</v>
      </c>
      <c r="BO25" s="379"/>
      <c r="BP25" s="379"/>
      <c r="BQ25" s="379"/>
      <c r="BR25" s="379"/>
      <c r="BS25" s="379"/>
      <c r="BT25" s="379"/>
      <c r="BU25" s="380"/>
      <c r="BV25" s="378">
        <v>4731468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5813</v>
      </c>
      <c r="R26" s="360"/>
      <c r="S26" s="360"/>
      <c r="T26" s="360"/>
      <c r="U26" s="360"/>
      <c r="V26" s="361"/>
      <c r="W26" s="425"/>
      <c r="X26" s="416"/>
      <c r="Y26" s="417"/>
      <c r="Z26" s="356" t="s">
        <v>158</v>
      </c>
      <c r="AA26" s="438"/>
      <c r="AB26" s="438"/>
      <c r="AC26" s="438"/>
      <c r="AD26" s="438"/>
      <c r="AE26" s="438"/>
      <c r="AF26" s="438"/>
      <c r="AG26" s="439"/>
      <c r="AH26" s="359">
        <v>10</v>
      </c>
      <c r="AI26" s="360"/>
      <c r="AJ26" s="360"/>
      <c r="AK26" s="360"/>
      <c r="AL26" s="361"/>
      <c r="AM26" s="359">
        <v>34510</v>
      </c>
      <c r="AN26" s="360"/>
      <c r="AO26" s="360"/>
      <c r="AP26" s="360"/>
      <c r="AQ26" s="360"/>
      <c r="AR26" s="361"/>
      <c r="AS26" s="359">
        <v>3451</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3450</v>
      </c>
      <c r="R27" s="360"/>
      <c r="S27" s="360"/>
      <c r="T27" s="360"/>
      <c r="U27" s="360"/>
      <c r="V27" s="361"/>
      <c r="W27" s="425"/>
      <c r="X27" s="416"/>
      <c r="Y27" s="417"/>
      <c r="Z27" s="356" t="s">
        <v>161</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2600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776601</v>
      </c>
      <c r="BO28" s="379"/>
      <c r="BP28" s="379"/>
      <c r="BQ28" s="379"/>
      <c r="BR28" s="379"/>
      <c r="BS28" s="379"/>
      <c r="BT28" s="379"/>
      <c r="BU28" s="380"/>
      <c r="BV28" s="378">
        <v>700237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16</v>
      </c>
      <c r="M29" s="360"/>
      <c r="N29" s="360"/>
      <c r="O29" s="360"/>
      <c r="P29" s="361"/>
      <c r="Q29" s="359">
        <v>2400</v>
      </c>
      <c r="R29" s="360"/>
      <c r="S29" s="360"/>
      <c r="T29" s="360"/>
      <c r="U29" s="360"/>
      <c r="V29" s="361"/>
      <c r="W29" s="426"/>
      <c r="X29" s="427"/>
      <c r="Y29" s="428"/>
      <c r="Z29" s="356" t="s">
        <v>168</v>
      </c>
      <c r="AA29" s="357"/>
      <c r="AB29" s="357"/>
      <c r="AC29" s="357"/>
      <c r="AD29" s="357"/>
      <c r="AE29" s="357"/>
      <c r="AF29" s="357"/>
      <c r="AG29" s="358"/>
      <c r="AH29" s="359">
        <v>274</v>
      </c>
      <c r="AI29" s="360"/>
      <c r="AJ29" s="360"/>
      <c r="AK29" s="360"/>
      <c r="AL29" s="361"/>
      <c r="AM29" s="359">
        <v>843646</v>
      </c>
      <c r="AN29" s="360"/>
      <c r="AO29" s="360"/>
      <c r="AP29" s="360"/>
      <c r="AQ29" s="360"/>
      <c r="AR29" s="361"/>
      <c r="AS29" s="359">
        <v>3079</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100311</v>
      </c>
      <c r="BO29" s="384"/>
      <c r="BP29" s="384"/>
      <c r="BQ29" s="384"/>
      <c r="BR29" s="384"/>
      <c r="BS29" s="384"/>
      <c r="BT29" s="384"/>
      <c r="BU29" s="385"/>
      <c r="BV29" s="383">
        <v>150137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2370030</v>
      </c>
      <c r="BO30" s="387"/>
      <c r="BP30" s="387"/>
      <c r="BQ30" s="387"/>
      <c r="BR30" s="387"/>
      <c r="BS30" s="387"/>
      <c r="BT30" s="387"/>
      <c r="BU30" s="388"/>
      <c r="BV30" s="386">
        <v>2014515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水道事業特別会計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相楽郡西部塵埃処理組合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学研都市京都土地開発公社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病院事業特別会計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相楽郡広域事務組合（一般会計）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相楽郡広域事務組合（相楽地区ふるさと市町村圏振興事業特別会計）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京都府市町村議会議員公務災害補償等組合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京都府後期高齢者医療広域連合（一般会計）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京都府後期高齢者医療広域連合（後期高齢者医療特別会計）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京都府住宅新築資金等貸付事業管理組合（一般会計）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京都府住宅新築資金等貸付事業管理組合（特別会計）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京都府自治会館管理組合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京都府市町村職員退職手当組合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16052</v>
      </c>
      <c r="J41" s="83">
        <v>15514</v>
      </c>
      <c r="K41" s="83">
        <v>14883</v>
      </c>
      <c r="L41" s="83">
        <v>14395</v>
      </c>
      <c r="M41" s="84">
        <v>14418</v>
      </c>
    </row>
    <row r="42" spans="2:13" ht="27.75" customHeight="1">
      <c r="B42" s="1171"/>
      <c r="C42" s="1172"/>
      <c r="D42" s="85"/>
      <c r="E42" s="1175" t="s">
        <v>26</v>
      </c>
      <c r="F42" s="1175"/>
      <c r="G42" s="1175"/>
      <c r="H42" s="1176"/>
      <c r="I42" s="86">
        <v>5749</v>
      </c>
      <c r="J42" s="87">
        <v>5319</v>
      </c>
      <c r="K42" s="87">
        <v>4861</v>
      </c>
      <c r="L42" s="87">
        <v>4410</v>
      </c>
      <c r="M42" s="88">
        <v>3753</v>
      </c>
    </row>
    <row r="43" spans="2:13" ht="27.75" customHeight="1">
      <c r="B43" s="1171"/>
      <c r="C43" s="1172"/>
      <c r="D43" s="85"/>
      <c r="E43" s="1175" t="s">
        <v>27</v>
      </c>
      <c r="F43" s="1175"/>
      <c r="G43" s="1175"/>
      <c r="H43" s="1176"/>
      <c r="I43" s="86">
        <v>8288</v>
      </c>
      <c r="J43" s="87">
        <v>8529</v>
      </c>
      <c r="K43" s="87">
        <v>8251</v>
      </c>
      <c r="L43" s="87">
        <v>7858</v>
      </c>
      <c r="M43" s="88">
        <v>7840</v>
      </c>
    </row>
    <row r="44" spans="2:13" ht="27.75" customHeight="1">
      <c r="B44" s="1171"/>
      <c r="C44" s="1172"/>
      <c r="D44" s="85"/>
      <c r="E44" s="1175" t="s">
        <v>28</v>
      </c>
      <c r="F44" s="1175"/>
      <c r="G44" s="1175"/>
      <c r="H44" s="1176"/>
      <c r="I44" s="86">
        <v>205</v>
      </c>
      <c r="J44" s="87">
        <v>199</v>
      </c>
      <c r="K44" s="87">
        <v>170</v>
      </c>
      <c r="L44" s="87">
        <v>115</v>
      </c>
      <c r="M44" s="88">
        <v>76</v>
      </c>
    </row>
    <row r="45" spans="2:13" ht="27.75" customHeight="1">
      <c r="B45" s="1171"/>
      <c r="C45" s="1172"/>
      <c r="D45" s="85"/>
      <c r="E45" s="1175" t="s">
        <v>29</v>
      </c>
      <c r="F45" s="1175"/>
      <c r="G45" s="1175"/>
      <c r="H45" s="1176"/>
      <c r="I45" s="86">
        <v>1517</v>
      </c>
      <c r="J45" s="87">
        <v>1565</v>
      </c>
      <c r="K45" s="87">
        <v>1639</v>
      </c>
      <c r="L45" s="87">
        <v>1675</v>
      </c>
      <c r="M45" s="88">
        <v>1550</v>
      </c>
    </row>
    <row r="46" spans="2:13" ht="27.75" customHeight="1">
      <c r="B46" s="1171"/>
      <c r="C46" s="1172"/>
      <c r="D46" s="85"/>
      <c r="E46" s="1175" t="s">
        <v>30</v>
      </c>
      <c r="F46" s="1175"/>
      <c r="G46" s="1175"/>
      <c r="H46" s="1176"/>
      <c r="I46" s="86" t="s">
        <v>475</v>
      </c>
      <c r="J46" s="87" t="s">
        <v>475</v>
      </c>
      <c r="K46" s="87" t="s">
        <v>475</v>
      </c>
      <c r="L46" s="87" t="s">
        <v>475</v>
      </c>
      <c r="M46" s="88" t="s">
        <v>475</v>
      </c>
    </row>
    <row r="47" spans="2:13" ht="27.75" customHeight="1">
      <c r="B47" s="1171"/>
      <c r="C47" s="1172"/>
      <c r="D47" s="85"/>
      <c r="E47" s="1175" t="s">
        <v>31</v>
      </c>
      <c r="F47" s="1175"/>
      <c r="G47" s="1175"/>
      <c r="H47" s="1176"/>
      <c r="I47" s="86" t="s">
        <v>475</v>
      </c>
      <c r="J47" s="87" t="s">
        <v>475</v>
      </c>
      <c r="K47" s="87" t="s">
        <v>475</v>
      </c>
      <c r="L47" s="87" t="s">
        <v>475</v>
      </c>
      <c r="M47" s="88" t="s">
        <v>475</v>
      </c>
    </row>
    <row r="48" spans="2:13" ht="27.75" customHeight="1">
      <c r="B48" s="1173"/>
      <c r="C48" s="1174"/>
      <c r="D48" s="85"/>
      <c r="E48" s="1175" t="s">
        <v>32</v>
      </c>
      <c r="F48" s="1175"/>
      <c r="G48" s="1175"/>
      <c r="H48" s="1176"/>
      <c r="I48" s="86" t="s">
        <v>475</v>
      </c>
      <c r="J48" s="87" t="s">
        <v>475</v>
      </c>
      <c r="K48" s="87" t="s">
        <v>475</v>
      </c>
      <c r="L48" s="87" t="s">
        <v>475</v>
      </c>
      <c r="M48" s="88" t="s">
        <v>475</v>
      </c>
    </row>
    <row r="49" spans="2:13" ht="27.75" customHeight="1">
      <c r="B49" s="1169" t="s">
        <v>33</v>
      </c>
      <c r="C49" s="1170"/>
      <c r="D49" s="89"/>
      <c r="E49" s="1175" t="s">
        <v>34</v>
      </c>
      <c r="F49" s="1175"/>
      <c r="G49" s="1175"/>
      <c r="H49" s="1176"/>
      <c r="I49" s="86">
        <v>3521</v>
      </c>
      <c r="J49" s="87">
        <v>3237</v>
      </c>
      <c r="K49" s="87">
        <v>3018</v>
      </c>
      <c r="L49" s="87">
        <v>2888</v>
      </c>
      <c r="M49" s="88">
        <v>3250</v>
      </c>
    </row>
    <row r="50" spans="2:13" ht="27.75" customHeight="1">
      <c r="B50" s="1171"/>
      <c r="C50" s="1172"/>
      <c r="D50" s="85"/>
      <c r="E50" s="1175" t="s">
        <v>35</v>
      </c>
      <c r="F50" s="1175"/>
      <c r="G50" s="1175"/>
      <c r="H50" s="1176"/>
      <c r="I50" s="86">
        <v>3761</v>
      </c>
      <c r="J50" s="87">
        <v>3646</v>
      </c>
      <c r="K50" s="87">
        <v>3781</v>
      </c>
      <c r="L50" s="87">
        <v>3613</v>
      </c>
      <c r="M50" s="88">
        <v>3334</v>
      </c>
    </row>
    <row r="51" spans="2:13" ht="27.75" customHeight="1">
      <c r="B51" s="1173"/>
      <c r="C51" s="1174"/>
      <c r="D51" s="85"/>
      <c r="E51" s="1175" t="s">
        <v>36</v>
      </c>
      <c r="F51" s="1175"/>
      <c r="G51" s="1175"/>
      <c r="H51" s="1176"/>
      <c r="I51" s="86">
        <v>14858</v>
      </c>
      <c r="J51" s="87">
        <v>14679</v>
      </c>
      <c r="K51" s="87">
        <v>14414</v>
      </c>
      <c r="L51" s="87">
        <v>13947</v>
      </c>
      <c r="M51" s="88">
        <v>13762</v>
      </c>
    </row>
    <row r="52" spans="2:13" ht="27.75" customHeight="1" thickBot="1">
      <c r="B52" s="1177" t="s">
        <v>37</v>
      </c>
      <c r="C52" s="1178"/>
      <c r="D52" s="90"/>
      <c r="E52" s="1179" t="s">
        <v>38</v>
      </c>
      <c r="F52" s="1179"/>
      <c r="G52" s="1179"/>
      <c r="H52" s="1180"/>
      <c r="I52" s="91">
        <v>9670</v>
      </c>
      <c r="J52" s="92">
        <v>9564</v>
      </c>
      <c r="K52" s="92">
        <v>8591</v>
      </c>
      <c r="L52" s="92">
        <v>8007</v>
      </c>
      <c r="M52" s="93">
        <v>7291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58145</v>
      </c>
      <c r="E3" s="116"/>
      <c r="F3" s="117">
        <v>49426</v>
      </c>
      <c r="G3" s="118"/>
      <c r="H3" s="119"/>
    </row>
    <row r="4" spans="1:8">
      <c r="A4" s="120"/>
      <c r="B4" s="121"/>
      <c r="C4" s="122"/>
      <c r="D4" s="123">
        <v>46390</v>
      </c>
      <c r="E4" s="124"/>
      <c r="F4" s="125">
        <v>26568</v>
      </c>
      <c r="G4" s="126"/>
      <c r="H4" s="127"/>
    </row>
    <row r="5" spans="1:8">
      <c r="A5" s="108" t="s">
        <v>507</v>
      </c>
      <c r="B5" s="113"/>
      <c r="C5" s="114"/>
      <c r="D5" s="115">
        <v>38190</v>
      </c>
      <c r="E5" s="116"/>
      <c r="F5" s="117">
        <v>42839</v>
      </c>
      <c r="G5" s="118"/>
      <c r="H5" s="119"/>
    </row>
    <row r="6" spans="1:8">
      <c r="A6" s="120"/>
      <c r="B6" s="121"/>
      <c r="C6" s="122"/>
      <c r="D6" s="123">
        <v>28576</v>
      </c>
      <c r="E6" s="124"/>
      <c r="F6" s="125">
        <v>22027</v>
      </c>
      <c r="G6" s="126"/>
      <c r="H6" s="127"/>
    </row>
    <row r="7" spans="1:8">
      <c r="A7" s="108" t="s">
        <v>508</v>
      </c>
      <c r="B7" s="113"/>
      <c r="C7" s="114"/>
      <c r="D7" s="115">
        <v>30079</v>
      </c>
      <c r="E7" s="116"/>
      <c r="F7" s="117">
        <v>46819</v>
      </c>
      <c r="G7" s="118"/>
      <c r="H7" s="119"/>
    </row>
    <row r="8" spans="1:8">
      <c r="A8" s="120"/>
      <c r="B8" s="121"/>
      <c r="C8" s="122"/>
      <c r="D8" s="123">
        <v>20202</v>
      </c>
      <c r="E8" s="124"/>
      <c r="F8" s="125">
        <v>24121</v>
      </c>
      <c r="G8" s="126"/>
      <c r="H8" s="127"/>
    </row>
    <row r="9" spans="1:8">
      <c r="A9" s="108" t="s">
        <v>509</v>
      </c>
      <c r="B9" s="113"/>
      <c r="C9" s="114"/>
      <c r="D9" s="115">
        <v>32553</v>
      </c>
      <c r="E9" s="116"/>
      <c r="F9" s="117">
        <v>53270</v>
      </c>
      <c r="G9" s="118"/>
      <c r="H9" s="119"/>
    </row>
    <row r="10" spans="1:8">
      <c r="A10" s="120"/>
      <c r="B10" s="121"/>
      <c r="C10" s="122"/>
      <c r="D10" s="123">
        <v>19407</v>
      </c>
      <c r="E10" s="124"/>
      <c r="F10" s="125">
        <v>24316</v>
      </c>
      <c r="G10" s="126"/>
      <c r="H10" s="127"/>
    </row>
    <row r="11" spans="1:8">
      <c r="A11" s="108" t="s">
        <v>510</v>
      </c>
      <c r="B11" s="113"/>
      <c r="C11" s="114"/>
      <c r="D11" s="115">
        <v>53263</v>
      </c>
      <c r="E11" s="116"/>
      <c r="F11" s="117">
        <v>53292</v>
      </c>
      <c r="G11" s="118"/>
      <c r="H11" s="119"/>
    </row>
    <row r="12" spans="1:8">
      <c r="A12" s="120"/>
      <c r="B12" s="121"/>
      <c r="C12" s="128"/>
      <c r="D12" s="123">
        <v>25350</v>
      </c>
      <c r="E12" s="124"/>
      <c r="F12" s="125">
        <v>28900</v>
      </c>
      <c r="G12" s="126"/>
      <c r="H12" s="127"/>
    </row>
    <row r="13" spans="1:8">
      <c r="A13" s="108"/>
      <c r="B13" s="113"/>
      <c r="C13" s="129"/>
      <c r="D13" s="130">
        <v>42446</v>
      </c>
      <c r="E13" s="131"/>
      <c r="F13" s="132">
        <v>49129</v>
      </c>
      <c r="G13" s="133"/>
      <c r="H13" s="119"/>
    </row>
    <row r="14" spans="1:8">
      <c r="A14" s="120"/>
      <c r="B14" s="121"/>
      <c r="C14" s="122"/>
      <c r="D14" s="123">
        <v>27985</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0.98</v>
      </c>
      <c r="C19" s="134">
        <f>ROUND(VALUE(SUBSTITUTE(実質収支比率等に係る経年分析!G$48,"▲","-")),2)</f>
        <v>0.71</v>
      </c>
      <c r="D19" s="134">
        <f>ROUND(VALUE(SUBSTITUTE(実質収支比率等に係る経年分析!H$48,"▲","-")),2)</f>
        <v>0.63</v>
      </c>
      <c r="E19" s="134">
        <f>ROUND(VALUE(SUBSTITUTE(実質収支比率等に係る経年分析!I$48,"▲","-")),2)</f>
        <v>0.41</v>
      </c>
      <c r="F19" s="134">
        <f>ROUND(VALUE(SUBSTITUTE(実質収支比率等に係る経年分析!J$48,"▲","-")),2)</f>
        <v>0.67</v>
      </c>
    </row>
    <row r="20" spans="1:11">
      <c r="A20" s="134" t="s">
        <v>43</v>
      </c>
      <c r="B20" s="134">
        <f>ROUND(VALUE(SUBSTITUTE(実質収支比率等に係る経年分析!F$47,"▲","-")),2)</f>
        <v>14.35</v>
      </c>
      <c r="C20" s="134">
        <f>ROUND(VALUE(SUBSTITUTE(実質収支比率等に係る経年分析!G$47,"▲","-")),2)</f>
        <v>10.25</v>
      </c>
      <c r="D20" s="134">
        <f>ROUND(VALUE(SUBSTITUTE(実質収支比率等に係る経年分析!H$47,"▲","-")),2)</f>
        <v>11.6</v>
      </c>
      <c r="E20" s="134">
        <f>ROUND(VALUE(SUBSTITUTE(実質収支比率等に係る経年分析!I$47,"▲","-")),2)</f>
        <v>8.8800000000000008</v>
      </c>
      <c r="F20" s="134">
        <f>ROUND(VALUE(SUBSTITUTE(実質収支比率等に係る経年分析!J$47,"▲","-")),2)</f>
        <v>9.91</v>
      </c>
    </row>
    <row r="21" spans="1:11">
      <c r="A21" s="134" t="s">
        <v>44</v>
      </c>
      <c r="B21" s="134">
        <f>IF(ISNUMBER(VALUE(SUBSTITUTE(実質収支比率等に係る経年分析!F$49,"▲","-"))),ROUND(VALUE(SUBSTITUTE(実質収支比率等に係る経年分析!F$49,"▲","-")),2),NA())</f>
        <v>2.82</v>
      </c>
      <c r="C21" s="134">
        <f>IF(ISNUMBER(VALUE(SUBSTITUTE(実質収支比率等に係る経年分析!G$49,"▲","-"))),ROUND(VALUE(SUBSTITUTE(実質収支比率等に係る経年分析!G$49,"▲","-")),2),NA())</f>
        <v>-4.88</v>
      </c>
      <c r="D21" s="134">
        <f>IF(ISNUMBER(VALUE(SUBSTITUTE(実質収支比率等に係る経年分析!H$49,"▲","-"))),ROUND(VALUE(SUBSTITUTE(実質収支比率等に係る経年分析!H$49,"▲","-")),2),NA())</f>
        <v>0.98</v>
      </c>
      <c r="E21" s="134">
        <f>IF(ISNUMBER(VALUE(SUBSTITUTE(実質収支比率等に係る経年分析!I$49,"▲","-"))),ROUND(VALUE(SUBSTITUTE(実質収支比率等に係る経年分析!I$49,"▲","-")),2),NA())</f>
        <v>-3.1</v>
      </c>
      <c r="F21" s="134">
        <f>IF(ISNUMBER(VALUE(SUBSTITUTE(実質収支比率等に係る経年分析!J$49,"▲","-"))),ROUND(VALUE(SUBSTITUTE(実質収支比率等に係る経年分析!J$49,"▲","-")),2),NA())</f>
        <v>0.97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0.02</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病院事業特別会計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0.56000000000000005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0.66</v>
      </c>
    </row>
    <row r="36" spans="1:16">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30.27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2009</v>
      </c>
      <c r="E42" s="136"/>
      <c r="F42" s="136"/>
      <c r="G42" s="136">
        <f>'実質公債費比率（分子）の構造'!L$52</f>
        <v>1721</v>
      </c>
      <c r="H42" s="136"/>
      <c r="I42" s="136"/>
      <c r="J42" s="136">
        <f>'実質公債費比率（分子）の構造'!M$52</f>
        <v>1948</v>
      </c>
      <c r="K42" s="136"/>
      <c r="L42" s="136"/>
      <c r="M42" s="136">
        <f>'実質公債費比率（分子）の構造'!N$52</f>
        <v>1631</v>
      </c>
      <c r="N42" s="136"/>
      <c r="O42" s="136"/>
      <c r="P42" s="136">
        <f>'実質公債費比率（分子）の構造'!O$52</f>
        <v>1812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537</v>
      </c>
      <c r="C44" s="136"/>
      <c r="D44" s="136"/>
      <c r="E44" s="136">
        <f>'実質公債費比率（分子）の構造'!L$50</f>
        <v>458</v>
      </c>
      <c r="F44" s="136"/>
      <c r="G44" s="136"/>
      <c r="H44" s="136">
        <f>'実質公債費比率（分子）の構造'!M$50</f>
        <v>455</v>
      </c>
      <c r="I44" s="136"/>
      <c r="J44" s="136"/>
      <c r="K44" s="136">
        <f>'実質公債費比率（分子）の構造'!N$50</f>
        <v>455</v>
      </c>
      <c r="L44" s="136"/>
      <c r="M44" s="136"/>
      <c r="N44" s="136">
        <f>'実質公債費比率（分子）の構造'!O$50</f>
        <v>655</v>
      </c>
      <c r="O44" s="136"/>
      <c r="P44" s="136"/>
    </row>
    <row r="45" spans="1:16">
      <c r="A45" s="136" t="s">
        <v>54</v>
      </c>
      <c r="B45" s="136">
        <f>'実質公債費比率（分子）の構造'!K$49</f>
        <v>88</v>
      </c>
      <c r="C45" s="136"/>
      <c r="D45" s="136"/>
      <c r="E45" s="136">
        <f>'実質公債費比率（分子）の構造'!L$49</f>
        <v>61</v>
      </c>
      <c r="F45" s="136"/>
      <c r="G45" s="136"/>
      <c r="H45" s="136">
        <f>'実質公債費比率（分子）の構造'!M$49</f>
        <v>60</v>
      </c>
      <c r="I45" s="136"/>
      <c r="J45" s="136"/>
      <c r="K45" s="136">
        <f>'実質公債費比率（分子）の構造'!N$49</f>
        <v>69</v>
      </c>
      <c r="L45" s="136"/>
      <c r="M45" s="136"/>
      <c r="N45" s="136">
        <f>'実質公債費比率（分子）の構造'!O$49</f>
        <v>50</v>
      </c>
      <c r="O45" s="136"/>
      <c r="P45" s="136"/>
    </row>
    <row r="46" spans="1:16">
      <c r="A46" s="136" t="s">
        <v>55</v>
      </c>
      <c r="B46" s="136">
        <f>'実質公債費比率（分子）の構造'!K$48</f>
        <v>517</v>
      </c>
      <c r="C46" s="136"/>
      <c r="D46" s="136"/>
      <c r="E46" s="136">
        <f>'実質公債費比率（分子）の構造'!L$48</f>
        <v>488</v>
      </c>
      <c r="F46" s="136"/>
      <c r="G46" s="136"/>
      <c r="H46" s="136">
        <f>'実質公債費比率（分子）の構造'!M$48</f>
        <v>490</v>
      </c>
      <c r="I46" s="136"/>
      <c r="J46" s="136"/>
      <c r="K46" s="136">
        <f>'実質公債費比率（分子）の構造'!N$48</f>
        <v>490</v>
      </c>
      <c r="L46" s="136"/>
      <c r="M46" s="136"/>
      <c r="N46" s="136">
        <f>'実質公債費比率（分子）の構造'!O$48</f>
        <v>532</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1768</v>
      </c>
      <c r="C49" s="136"/>
      <c r="D49" s="136"/>
      <c r="E49" s="136">
        <f>'実質公債費比率（分子）の構造'!L$45</f>
        <v>1698</v>
      </c>
      <c r="F49" s="136"/>
      <c r="G49" s="136"/>
      <c r="H49" s="136">
        <f>'実質公債費比率（分子）の構造'!M$45</f>
        <v>1687</v>
      </c>
      <c r="I49" s="136"/>
      <c r="J49" s="136"/>
      <c r="K49" s="136">
        <f>'実質公債費比率（分子）の構造'!N$45</f>
        <v>1618</v>
      </c>
      <c r="L49" s="136"/>
      <c r="M49" s="136"/>
      <c r="N49" s="136">
        <f>'実質公債費比率（分子）の構造'!O$45</f>
        <v>1577</v>
      </c>
      <c r="O49" s="136"/>
      <c r="P49" s="136"/>
    </row>
    <row r="50" spans="1:16">
      <c r="A50" s="136" t="s">
        <v>58</v>
      </c>
      <c r="B50" s="136" t="e">
        <f>NA()</f>
        <v>#N/A</v>
      </c>
      <c r="C50" s="136">
        <f>IF(ISNUMBER('実質公債費比率（分子）の構造'!K$53),'実質公債費比率（分子）の構造'!K$53,NA())</f>
        <v>901</v>
      </c>
      <c r="D50" s="136" t="e">
        <f>NA()</f>
        <v>#N/A</v>
      </c>
      <c r="E50" s="136" t="e">
        <f>NA()</f>
        <v>#N/A</v>
      </c>
      <c r="F50" s="136">
        <f>IF(ISNUMBER('実質公債費比率（分子）の構造'!L$53),'実質公債費比率（分子）の構造'!L$53,NA())</f>
        <v>984</v>
      </c>
      <c r="G50" s="136" t="e">
        <f>NA()</f>
        <v>#N/A</v>
      </c>
      <c r="H50" s="136" t="e">
        <f>NA()</f>
        <v>#N/A</v>
      </c>
      <c r="I50" s="136">
        <f>IF(ISNUMBER('実質公債費比率（分子）の構造'!M$53),'実質公債費比率（分子）の構造'!M$53,NA())</f>
        <v>744</v>
      </c>
      <c r="J50" s="136" t="e">
        <f>NA()</f>
        <v>#N/A</v>
      </c>
      <c r="K50" s="136" t="e">
        <f>NA()</f>
        <v>#N/A</v>
      </c>
      <c r="L50" s="136">
        <f>IF(ISNUMBER('実質公債費比率（分子）の構造'!N$53),'実質公債費比率（分子）の構造'!N$53,NA())</f>
        <v>1001</v>
      </c>
      <c r="M50" s="136" t="e">
        <f>NA()</f>
        <v>#N/A</v>
      </c>
      <c r="N50" s="136" t="e">
        <f>NA()</f>
        <v>#N/A</v>
      </c>
      <c r="O50" s="136">
        <f>IF(ISNUMBER('実質公債費比率（分子）の構造'!O$53),'実質公債費比率（分子）の構造'!O$53,NA())</f>
        <v>1002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14858</v>
      </c>
      <c r="E56" s="135"/>
      <c r="F56" s="135"/>
      <c r="G56" s="135">
        <f>'将来負担比率（分子）の構造'!J$51</f>
        <v>14679</v>
      </c>
      <c r="H56" s="135"/>
      <c r="I56" s="135"/>
      <c r="J56" s="135">
        <f>'将来負担比率（分子）の構造'!K$51</f>
        <v>14414</v>
      </c>
      <c r="K56" s="135"/>
      <c r="L56" s="135"/>
      <c r="M56" s="135">
        <f>'将来負担比率（分子）の構造'!L$51</f>
        <v>13947</v>
      </c>
      <c r="N56" s="135"/>
      <c r="O56" s="135"/>
      <c r="P56" s="135">
        <f>'将来負担比率（分子）の構造'!M$51</f>
        <v>13762</v>
      </c>
    </row>
    <row r="57" spans="1:16">
      <c r="A57" s="135" t="s">
        <v>35</v>
      </c>
      <c r="B57" s="135"/>
      <c r="C57" s="135"/>
      <c r="D57" s="135">
        <f>'将来負担比率（分子）の構造'!I$50</f>
        <v>3761</v>
      </c>
      <c r="E57" s="135"/>
      <c r="F57" s="135"/>
      <c r="G57" s="135">
        <f>'将来負担比率（分子）の構造'!J$50</f>
        <v>3646</v>
      </c>
      <c r="H57" s="135"/>
      <c r="I57" s="135"/>
      <c r="J57" s="135">
        <f>'将来負担比率（分子）の構造'!K$50</f>
        <v>3781</v>
      </c>
      <c r="K57" s="135"/>
      <c r="L57" s="135"/>
      <c r="M57" s="135">
        <f>'将来負担比率（分子）の構造'!L$50</f>
        <v>3613</v>
      </c>
      <c r="N57" s="135"/>
      <c r="O57" s="135"/>
      <c r="P57" s="135">
        <f>'将来負担比率（分子）の構造'!M$50</f>
        <v>3334</v>
      </c>
    </row>
    <row r="58" spans="1:16">
      <c r="A58" s="135" t="s">
        <v>34</v>
      </c>
      <c r="B58" s="135"/>
      <c r="C58" s="135"/>
      <c r="D58" s="135">
        <f>'将来負担比率（分子）の構造'!I$49</f>
        <v>3521</v>
      </c>
      <c r="E58" s="135"/>
      <c r="F58" s="135"/>
      <c r="G58" s="135">
        <f>'将来負担比率（分子）の構造'!J$49</f>
        <v>3237</v>
      </c>
      <c r="H58" s="135"/>
      <c r="I58" s="135"/>
      <c r="J58" s="135">
        <f>'将来負担比率（分子）の構造'!K$49</f>
        <v>3018</v>
      </c>
      <c r="K58" s="135"/>
      <c r="L58" s="135"/>
      <c r="M58" s="135">
        <f>'将来負担比率（分子）の構造'!L$49</f>
        <v>2888</v>
      </c>
      <c r="N58" s="135"/>
      <c r="O58" s="135"/>
      <c r="P58" s="135">
        <f>'将来負担比率（分子）の構造'!M$49</f>
        <v>3250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1517</v>
      </c>
      <c r="C62" s="135"/>
      <c r="D62" s="135"/>
      <c r="E62" s="135">
        <f>'将来負担比率（分子）の構造'!J$45</f>
        <v>1565</v>
      </c>
      <c r="F62" s="135"/>
      <c r="G62" s="135"/>
      <c r="H62" s="135">
        <f>'将来負担比率（分子）の構造'!K$45</f>
        <v>1639</v>
      </c>
      <c r="I62" s="135"/>
      <c r="J62" s="135"/>
      <c r="K62" s="135">
        <f>'将来負担比率（分子）の構造'!L$45</f>
        <v>1675</v>
      </c>
      <c r="L62" s="135"/>
      <c r="M62" s="135"/>
      <c r="N62" s="135">
        <f>'将来負担比率（分子）の構造'!M$45</f>
        <v>1550</v>
      </c>
      <c r="O62" s="135"/>
      <c r="P62" s="135"/>
    </row>
    <row r="63" spans="1:16">
      <c r="A63" s="135" t="s">
        <v>28</v>
      </c>
      <c r="B63" s="135">
        <f>'将来負担比率（分子）の構造'!I$44</f>
        <v>205</v>
      </c>
      <c r="C63" s="135"/>
      <c r="D63" s="135"/>
      <c r="E63" s="135">
        <f>'将来負担比率（分子）の構造'!J$44</f>
        <v>199</v>
      </c>
      <c r="F63" s="135"/>
      <c r="G63" s="135"/>
      <c r="H63" s="135">
        <f>'将来負担比率（分子）の構造'!K$44</f>
        <v>170</v>
      </c>
      <c r="I63" s="135"/>
      <c r="J63" s="135"/>
      <c r="K63" s="135">
        <f>'将来負担比率（分子）の構造'!L$44</f>
        <v>115</v>
      </c>
      <c r="L63" s="135"/>
      <c r="M63" s="135"/>
      <c r="N63" s="135">
        <f>'将来負担比率（分子）の構造'!M$44</f>
        <v>76</v>
      </c>
      <c r="O63" s="135"/>
      <c r="P63" s="135"/>
    </row>
    <row r="64" spans="1:16">
      <c r="A64" s="135" t="s">
        <v>27</v>
      </c>
      <c r="B64" s="135">
        <f>'将来負担比率（分子）の構造'!I$43</f>
        <v>8288</v>
      </c>
      <c r="C64" s="135"/>
      <c r="D64" s="135"/>
      <c r="E64" s="135">
        <f>'将来負担比率（分子）の構造'!J$43</f>
        <v>8529</v>
      </c>
      <c r="F64" s="135"/>
      <c r="G64" s="135"/>
      <c r="H64" s="135">
        <f>'将来負担比率（分子）の構造'!K$43</f>
        <v>8251</v>
      </c>
      <c r="I64" s="135"/>
      <c r="J64" s="135"/>
      <c r="K64" s="135">
        <f>'将来負担比率（分子）の構造'!L$43</f>
        <v>7858</v>
      </c>
      <c r="L64" s="135"/>
      <c r="M64" s="135"/>
      <c r="N64" s="135">
        <f>'将来負担比率（分子）の構造'!M$43</f>
        <v>7840</v>
      </c>
      <c r="O64" s="135"/>
      <c r="P64" s="135"/>
    </row>
    <row r="65" spans="1:16">
      <c r="A65" s="135" t="s">
        <v>26</v>
      </c>
      <c r="B65" s="135">
        <f>'将来負担比率（分子）の構造'!I$42</f>
        <v>5749</v>
      </c>
      <c r="C65" s="135"/>
      <c r="D65" s="135"/>
      <c r="E65" s="135">
        <f>'将来負担比率（分子）の構造'!J$42</f>
        <v>5319</v>
      </c>
      <c r="F65" s="135"/>
      <c r="G65" s="135"/>
      <c r="H65" s="135">
        <f>'将来負担比率（分子）の構造'!K$42</f>
        <v>4861</v>
      </c>
      <c r="I65" s="135"/>
      <c r="J65" s="135"/>
      <c r="K65" s="135">
        <f>'将来負担比率（分子）の構造'!L$42</f>
        <v>4410</v>
      </c>
      <c r="L65" s="135"/>
      <c r="M65" s="135"/>
      <c r="N65" s="135">
        <f>'将来負担比率（分子）の構造'!M$42</f>
        <v>3753</v>
      </c>
      <c r="O65" s="135"/>
      <c r="P65" s="135"/>
    </row>
    <row r="66" spans="1:16">
      <c r="A66" s="135" t="s">
        <v>25</v>
      </c>
      <c r="B66" s="135">
        <f>'将来負担比率（分子）の構造'!I$41</f>
        <v>16052</v>
      </c>
      <c r="C66" s="135"/>
      <c r="D66" s="135"/>
      <c r="E66" s="135">
        <f>'将来負担比率（分子）の構造'!J$41</f>
        <v>15514</v>
      </c>
      <c r="F66" s="135"/>
      <c r="G66" s="135"/>
      <c r="H66" s="135">
        <f>'将来負担比率（分子）の構造'!K$41</f>
        <v>14883</v>
      </c>
      <c r="I66" s="135"/>
      <c r="J66" s="135"/>
      <c r="K66" s="135">
        <f>'将来負担比率（分子）の構造'!L$41</f>
        <v>14395</v>
      </c>
      <c r="L66" s="135"/>
      <c r="M66" s="135"/>
      <c r="N66" s="135">
        <f>'将来負担比率（分子）の構造'!M$41</f>
        <v>14418</v>
      </c>
      <c r="O66" s="135"/>
      <c r="P66" s="135"/>
    </row>
    <row r="67" spans="1:16">
      <c r="A67" s="135" t="s">
        <v>62</v>
      </c>
      <c r="B67" s="135" t="e">
        <f>NA()</f>
        <v>#N/A</v>
      </c>
      <c r="C67" s="135">
        <f>IF(ISNUMBER('将来負担比率（分子）の構造'!I$52), IF('将来負担比率（分子）の構造'!I$52 &lt; 0, 0, '将来負担比率（分子）の構造'!I$52), NA())</f>
        <v>9670</v>
      </c>
      <c r="D67" s="135" t="e">
        <f>NA()</f>
        <v>#N/A</v>
      </c>
      <c r="E67" s="135" t="e">
        <f>NA()</f>
        <v>#N/A</v>
      </c>
      <c r="F67" s="135">
        <f>IF(ISNUMBER('将来負担比率（分子）の構造'!J$52), IF('将来負担比率（分子）の構造'!J$52 &lt; 0, 0, '将来負担比率（分子）の構造'!J$52), NA())</f>
        <v>9564</v>
      </c>
      <c r="G67" s="135" t="e">
        <f>NA()</f>
        <v>#N/A</v>
      </c>
      <c r="H67" s="135" t="e">
        <f>NA()</f>
        <v>#N/A</v>
      </c>
      <c r="I67" s="135">
        <f>IF(ISNUMBER('将来負担比率（分子）の構造'!K$52), IF('将来負担比率（分子）の構造'!K$52 &lt; 0, 0, '将来負担比率（分子）の構造'!K$52), NA())</f>
        <v>8591</v>
      </c>
      <c r="J67" s="135" t="e">
        <f>NA()</f>
        <v>#N/A</v>
      </c>
      <c r="K67" s="135" t="e">
        <f>NA()</f>
        <v>#N/A</v>
      </c>
      <c r="L67" s="135">
        <f>IF(ISNUMBER('将来負担比率（分子）の構造'!L$52), IF('将来負担比率（分子）の構造'!L$52 &lt; 0, 0, '将来負担比率（分子）の構造'!L$52), NA())</f>
        <v>8007</v>
      </c>
      <c r="M67" s="135" t="e">
        <f>NA()</f>
        <v>#N/A</v>
      </c>
      <c r="N67" s="135" t="e">
        <f>NA()</f>
        <v>#N/A</v>
      </c>
      <c r="O67" s="135">
        <f>IF(ISNUMBER('将来負担比率（分子）の構造'!M$52), IF('将来負担比率（分子）の構造'!M$52 &lt; 0, 0, '将来負担比率（分子）の構造'!M$52), NA())</f>
        <v>7291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5113453</v>
      </c>
      <c r="S5" s="639"/>
      <c r="T5" s="639"/>
      <c r="U5" s="639"/>
      <c r="V5" s="639"/>
      <c r="W5" s="639"/>
      <c r="X5" s="639"/>
      <c r="Y5" s="686"/>
      <c r="Z5" s="699">
        <v>38.299999999999997</v>
      </c>
      <c r="AA5" s="699"/>
      <c r="AB5" s="699"/>
      <c r="AC5" s="699"/>
      <c r="AD5" s="700">
        <v>4753670</v>
      </c>
      <c r="AE5" s="700"/>
      <c r="AF5" s="700"/>
      <c r="AG5" s="700"/>
      <c r="AH5" s="700"/>
      <c r="AI5" s="700"/>
      <c r="AJ5" s="700"/>
      <c r="AK5" s="700"/>
      <c r="AL5" s="687">
        <v>64.5</v>
      </c>
      <c r="AM5" s="656"/>
      <c r="AN5" s="656"/>
      <c r="AO5" s="688"/>
      <c r="AP5" s="675" t="s">
        <v>206</v>
      </c>
      <c r="AQ5" s="676"/>
      <c r="AR5" s="676"/>
      <c r="AS5" s="676"/>
      <c r="AT5" s="676"/>
      <c r="AU5" s="676"/>
      <c r="AV5" s="676"/>
      <c r="AW5" s="676"/>
      <c r="AX5" s="676"/>
      <c r="AY5" s="676"/>
      <c r="AZ5" s="676"/>
      <c r="BA5" s="676"/>
      <c r="BB5" s="676"/>
      <c r="BC5" s="676"/>
      <c r="BD5" s="676"/>
      <c r="BE5" s="676"/>
      <c r="BF5" s="677"/>
      <c r="BG5" s="588">
        <v>4753670</v>
      </c>
      <c r="BH5" s="589"/>
      <c r="BI5" s="589"/>
      <c r="BJ5" s="589"/>
      <c r="BK5" s="589"/>
      <c r="BL5" s="589"/>
      <c r="BM5" s="589"/>
      <c r="BN5" s="590"/>
      <c r="BO5" s="641">
        <v>93</v>
      </c>
      <c r="BP5" s="641"/>
      <c r="BQ5" s="641"/>
      <c r="BR5" s="641"/>
      <c r="BS5" s="642">
        <v>37085</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85394</v>
      </c>
      <c r="S6" s="589"/>
      <c r="T6" s="589"/>
      <c r="U6" s="589"/>
      <c r="V6" s="589"/>
      <c r="W6" s="589"/>
      <c r="X6" s="589"/>
      <c r="Y6" s="590"/>
      <c r="Z6" s="641">
        <v>0.6</v>
      </c>
      <c r="AA6" s="641"/>
      <c r="AB6" s="641"/>
      <c r="AC6" s="641"/>
      <c r="AD6" s="642">
        <v>85394</v>
      </c>
      <c r="AE6" s="642"/>
      <c r="AF6" s="642"/>
      <c r="AG6" s="642"/>
      <c r="AH6" s="642"/>
      <c r="AI6" s="642"/>
      <c r="AJ6" s="642"/>
      <c r="AK6" s="642"/>
      <c r="AL6" s="611">
        <v>1.2</v>
      </c>
      <c r="AM6" s="643"/>
      <c r="AN6" s="643"/>
      <c r="AO6" s="644"/>
      <c r="AP6" s="585" t="s">
        <v>211</v>
      </c>
      <c r="AQ6" s="586"/>
      <c r="AR6" s="586"/>
      <c r="AS6" s="586"/>
      <c r="AT6" s="586"/>
      <c r="AU6" s="586"/>
      <c r="AV6" s="586"/>
      <c r="AW6" s="586"/>
      <c r="AX6" s="586"/>
      <c r="AY6" s="586"/>
      <c r="AZ6" s="586"/>
      <c r="BA6" s="586"/>
      <c r="BB6" s="586"/>
      <c r="BC6" s="586"/>
      <c r="BD6" s="586"/>
      <c r="BE6" s="586"/>
      <c r="BF6" s="587"/>
      <c r="BG6" s="588">
        <v>4753670</v>
      </c>
      <c r="BH6" s="589"/>
      <c r="BI6" s="589"/>
      <c r="BJ6" s="589"/>
      <c r="BK6" s="589"/>
      <c r="BL6" s="589"/>
      <c r="BM6" s="589"/>
      <c r="BN6" s="590"/>
      <c r="BO6" s="641">
        <v>93</v>
      </c>
      <c r="BP6" s="641"/>
      <c r="BQ6" s="641"/>
      <c r="BR6" s="641"/>
      <c r="BS6" s="642">
        <v>37085</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134389</v>
      </c>
      <c r="CS6" s="589"/>
      <c r="CT6" s="589"/>
      <c r="CU6" s="589"/>
      <c r="CV6" s="589"/>
      <c r="CW6" s="589"/>
      <c r="CX6" s="589"/>
      <c r="CY6" s="590"/>
      <c r="CZ6" s="641">
        <v>1</v>
      </c>
      <c r="DA6" s="641"/>
      <c r="DB6" s="641"/>
      <c r="DC6" s="641"/>
      <c r="DD6" s="594" t="s">
        <v>213</v>
      </c>
      <c r="DE6" s="589"/>
      <c r="DF6" s="589"/>
      <c r="DG6" s="589"/>
      <c r="DH6" s="589"/>
      <c r="DI6" s="589"/>
      <c r="DJ6" s="589"/>
      <c r="DK6" s="589"/>
      <c r="DL6" s="589"/>
      <c r="DM6" s="589"/>
      <c r="DN6" s="589"/>
      <c r="DO6" s="589"/>
      <c r="DP6" s="590"/>
      <c r="DQ6" s="594">
        <v>134378</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16902</v>
      </c>
      <c r="S7" s="589"/>
      <c r="T7" s="589"/>
      <c r="U7" s="589"/>
      <c r="V7" s="589"/>
      <c r="W7" s="589"/>
      <c r="X7" s="589"/>
      <c r="Y7" s="590"/>
      <c r="Z7" s="641">
        <v>0.1</v>
      </c>
      <c r="AA7" s="641"/>
      <c r="AB7" s="641"/>
      <c r="AC7" s="641"/>
      <c r="AD7" s="642">
        <v>16902</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2425722</v>
      </c>
      <c r="BH7" s="589"/>
      <c r="BI7" s="589"/>
      <c r="BJ7" s="589"/>
      <c r="BK7" s="589"/>
      <c r="BL7" s="589"/>
      <c r="BM7" s="589"/>
      <c r="BN7" s="590"/>
      <c r="BO7" s="641">
        <v>47.4</v>
      </c>
      <c r="BP7" s="641"/>
      <c r="BQ7" s="641"/>
      <c r="BR7" s="641"/>
      <c r="BS7" s="642">
        <v>37085</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2020825</v>
      </c>
      <c r="CS7" s="589"/>
      <c r="CT7" s="589"/>
      <c r="CU7" s="589"/>
      <c r="CV7" s="589"/>
      <c r="CW7" s="589"/>
      <c r="CX7" s="589"/>
      <c r="CY7" s="590"/>
      <c r="CZ7" s="641">
        <v>15.4</v>
      </c>
      <c r="DA7" s="641"/>
      <c r="DB7" s="641"/>
      <c r="DC7" s="641"/>
      <c r="DD7" s="594">
        <v>14365</v>
      </c>
      <c r="DE7" s="589"/>
      <c r="DF7" s="589"/>
      <c r="DG7" s="589"/>
      <c r="DH7" s="589"/>
      <c r="DI7" s="589"/>
      <c r="DJ7" s="589"/>
      <c r="DK7" s="589"/>
      <c r="DL7" s="589"/>
      <c r="DM7" s="589"/>
      <c r="DN7" s="589"/>
      <c r="DO7" s="589"/>
      <c r="DP7" s="590"/>
      <c r="DQ7" s="594">
        <v>1223434</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57258</v>
      </c>
      <c r="S8" s="589"/>
      <c r="T8" s="589"/>
      <c r="U8" s="589"/>
      <c r="V8" s="589"/>
      <c r="W8" s="589"/>
      <c r="X8" s="589"/>
      <c r="Y8" s="590"/>
      <c r="Z8" s="641">
        <v>0.4</v>
      </c>
      <c r="AA8" s="641"/>
      <c r="AB8" s="641"/>
      <c r="AC8" s="641"/>
      <c r="AD8" s="642">
        <v>57258</v>
      </c>
      <c r="AE8" s="642"/>
      <c r="AF8" s="642"/>
      <c r="AG8" s="642"/>
      <c r="AH8" s="642"/>
      <c r="AI8" s="642"/>
      <c r="AJ8" s="642"/>
      <c r="AK8" s="642"/>
      <c r="AL8" s="611">
        <v>0.8</v>
      </c>
      <c r="AM8" s="643"/>
      <c r="AN8" s="643"/>
      <c r="AO8" s="644"/>
      <c r="AP8" s="585" t="s">
        <v>218</v>
      </c>
      <c r="AQ8" s="586"/>
      <c r="AR8" s="586"/>
      <c r="AS8" s="586"/>
      <c r="AT8" s="586"/>
      <c r="AU8" s="586"/>
      <c r="AV8" s="586"/>
      <c r="AW8" s="586"/>
      <c r="AX8" s="586"/>
      <c r="AY8" s="586"/>
      <c r="AZ8" s="586"/>
      <c r="BA8" s="586"/>
      <c r="BB8" s="586"/>
      <c r="BC8" s="586"/>
      <c r="BD8" s="586"/>
      <c r="BE8" s="586"/>
      <c r="BF8" s="587"/>
      <c r="BG8" s="588">
        <v>53119</v>
      </c>
      <c r="BH8" s="589"/>
      <c r="BI8" s="589"/>
      <c r="BJ8" s="589"/>
      <c r="BK8" s="589"/>
      <c r="BL8" s="589"/>
      <c r="BM8" s="589"/>
      <c r="BN8" s="590"/>
      <c r="BO8" s="641">
        <v>1</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4023346</v>
      </c>
      <c r="CS8" s="589"/>
      <c r="CT8" s="589"/>
      <c r="CU8" s="589"/>
      <c r="CV8" s="589"/>
      <c r="CW8" s="589"/>
      <c r="CX8" s="589"/>
      <c r="CY8" s="590"/>
      <c r="CZ8" s="641">
        <v>30.6</v>
      </c>
      <c r="DA8" s="641"/>
      <c r="DB8" s="641"/>
      <c r="DC8" s="641"/>
      <c r="DD8" s="594">
        <v>15010</v>
      </c>
      <c r="DE8" s="589"/>
      <c r="DF8" s="589"/>
      <c r="DG8" s="589"/>
      <c r="DH8" s="589"/>
      <c r="DI8" s="589"/>
      <c r="DJ8" s="589"/>
      <c r="DK8" s="589"/>
      <c r="DL8" s="589"/>
      <c r="DM8" s="589"/>
      <c r="DN8" s="589"/>
      <c r="DO8" s="589"/>
      <c r="DP8" s="590"/>
      <c r="DQ8" s="594">
        <v>2257673</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32470</v>
      </c>
      <c r="S9" s="589"/>
      <c r="T9" s="589"/>
      <c r="U9" s="589"/>
      <c r="V9" s="589"/>
      <c r="W9" s="589"/>
      <c r="X9" s="589"/>
      <c r="Y9" s="590"/>
      <c r="Z9" s="641">
        <v>0.2</v>
      </c>
      <c r="AA9" s="641"/>
      <c r="AB9" s="641"/>
      <c r="AC9" s="641"/>
      <c r="AD9" s="642">
        <v>32470</v>
      </c>
      <c r="AE9" s="642"/>
      <c r="AF9" s="642"/>
      <c r="AG9" s="642"/>
      <c r="AH9" s="642"/>
      <c r="AI9" s="642"/>
      <c r="AJ9" s="642"/>
      <c r="AK9" s="642"/>
      <c r="AL9" s="611">
        <v>0.4</v>
      </c>
      <c r="AM9" s="643"/>
      <c r="AN9" s="643"/>
      <c r="AO9" s="644"/>
      <c r="AP9" s="585" t="s">
        <v>222</v>
      </c>
      <c r="AQ9" s="586"/>
      <c r="AR9" s="586"/>
      <c r="AS9" s="586"/>
      <c r="AT9" s="586"/>
      <c r="AU9" s="586"/>
      <c r="AV9" s="586"/>
      <c r="AW9" s="586"/>
      <c r="AX9" s="586"/>
      <c r="AY9" s="586"/>
      <c r="AZ9" s="586"/>
      <c r="BA9" s="586"/>
      <c r="BB9" s="586"/>
      <c r="BC9" s="586"/>
      <c r="BD9" s="586"/>
      <c r="BE9" s="586"/>
      <c r="BF9" s="587"/>
      <c r="BG9" s="588">
        <v>2146316</v>
      </c>
      <c r="BH9" s="589"/>
      <c r="BI9" s="589"/>
      <c r="BJ9" s="589"/>
      <c r="BK9" s="589"/>
      <c r="BL9" s="589"/>
      <c r="BM9" s="589"/>
      <c r="BN9" s="590"/>
      <c r="BO9" s="641">
        <v>42</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855842</v>
      </c>
      <c r="CS9" s="589"/>
      <c r="CT9" s="589"/>
      <c r="CU9" s="589"/>
      <c r="CV9" s="589"/>
      <c r="CW9" s="589"/>
      <c r="CX9" s="589"/>
      <c r="CY9" s="590"/>
      <c r="CZ9" s="641">
        <v>6.5</v>
      </c>
      <c r="DA9" s="641"/>
      <c r="DB9" s="641"/>
      <c r="DC9" s="641"/>
      <c r="DD9" s="594">
        <v>13395</v>
      </c>
      <c r="DE9" s="589"/>
      <c r="DF9" s="589"/>
      <c r="DG9" s="589"/>
      <c r="DH9" s="589"/>
      <c r="DI9" s="589"/>
      <c r="DJ9" s="589"/>
      <c r="DK9" s="589"/>
      <c r="DL9" s="589"/>
      <c r="DM9" s="589"/>
      <c r="DN9" s="589"/>
      <c r="DO9" s="589"/>
      <c r="DP9" s="590"/>
      <c r="DQ9" s="594">
        <v>758461</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354247</v>
      </c>
      <c r="S10" s="589"/>
      <c r="T10" s="589"/>
      <c r="U10" s="589"/>
      <c r="V10" s="589"/>
      <c r="W10" s="589"/>
      <c r="X10" s="589"/>
      <c r="Y10" s="590"/>
      <c r="Z10" s="641">
        <v>2.7</v>
      </c>
      <c r="AA10" s="641"/>
      <c r="AB10" s="641"/>
      <c r="AC10" s="641"/>
      <c r="AD10" s="642">
        <v>354247</v>
      </c>
      <c r="AE10" s="642"/>
      <c r="AF10" s="642"/>
      <c r="AG10" s="642"/>
      <c r="AH10" s="642"/>
      <c r="AI10" s="642"/>
      <c r="AJ10" s="642"/>
      <c r="AK10" s="642"/>
      <c r="AL10" s="611">
        <v>4.8</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101362</v>
      </c>
      <c r="BH10" s="589"/>
      <c r="BI10" s="589"/>
      <c r="BJ10" s="589"/>
      <c r="BK10" s="589"/>
      <c r="BL10" s="589"/>
      <c r="BM10" s="589"/>
      <c r="BN10" s="590"/>
      <c r="BO10" s="641">
        <v>2</v>
      </c>
      <c r="BP10" s="641"/>
      <c r="BQ10" s="641"/>
      <c r="BR10" s="641"/>
      <c r="BS10" s="594">
        <v>16744</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7929</v>
      </c>
      <c r="CS10" s="589"/>
      <c r="CT10" s="589"/>
      <c r="CU10" s="589"/>
      <c r="CV10" s="589"/>
      <c r="CW10" s="589"/>
      <c r="CX10" s="589"/>
      <c r="CY10" s="590"/>
      <c r="CZ10" s="641">
        <v>0.1</v>
      </c>
      <c r="DA10" s="641"/>
      <c r="DB10" s="641"/>
      <c r="DC10" s="641"/>
      <c r="DD10" s="594" t="s">
        <v>219</v>
      </c>
      <c r="DE10" s="589"/>
      <c r="DF10" s="589"/>
      <c r="DG10" s="589"/>
      <c r="DH10" s="589"/>
      <c r="DI10" s="589"/>
      <c r="DJ10" s="589"/>
      <c r="DK10" s="589"/>
      <c r="DL10" s="589"/>
      <c r="DM10" s="589"/>
      <c r="DN10" s="589"/>
      <c r="DO10" s="589"/>
      <c r="DP10" s="590"/>
      <c r="DQ10" s="594" t="s">
        <v>219</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124925</v>
      </c>
      <c r="BH11" s="589"/>
      <c r="BI11" s="589"/>
      <c r="BJ11" s="589"/>
      <c r="BK11" s="589"/>
      <c r="BL11" s="589"/>
      <c r="BM11" s="589"/>
      <c r="BN11" s="590"/>
      <c r="BO11" s="641">
        <v>2.4</v>
      </c>
      <c r="BP11" s="641"/>
      <c r="BQ11" s="641"/>
      <c r="BR11" s="641"/>
      <c r="BS11" s="594">
        <v>20341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78045</v>
      </c>
      <c r="CS11" s="589"/>
      <c r="CT11" s="589"/>
      <c r="CU11" s="589"/>
      <c r="CV11" s="589"/>
      <c r="CW11" s="589"/>
      <c r="CX11" s="589"/>
      <c r="CY11" s="590"/>
      <c r="CZ11" s="641">
        <v>0.6</v>
      </c>
      <c r="DA11" s="641"/>
      <c r="DB11" s="641"/>
      <c r="DC11" s="641"/>
      <c r="DD11" s="594" t="s">
        <v>219</v>
      </c>
      <c r="DE11" s="589"/>
      <c r="DF11" s="589"/>
      <c r="DG11" s="589"/>
      <c r="DH11" s="589"/>
      <c r="DI11" s="589"/>
      <c r="DJ11" s="589"/>
      <c r="DK11" s="589"/>
      <c r="DL11" s="589"/>
      <c r="DM11" s="589"/>
      <c r="DN11" s="589"/>
      <c r="DO11" s="589"/>
      <c r="DP11" s="590"/>
      <c r="DQ11" s="594">
        <v>60713</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2181886</v>
      </c>
      <c r="BH12" s="589"/>
      <c r="BI12" s="589"/>
      <c r="BJ12" s="589"/>
      <c r="BK12" s="589"/>
      <c r="BL12" s="589"/>
      <c r="BM12" s="589"/>
      <c r="BN12" s="590"/>
      <c r="BO12" s="641">
        <v>42.7</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87115</v>
      </c>
      <c r="CS12" s="589"/>
      <c r="CT12" s="589"/>
      <c r="CU12" s="589"/>
      <c r="CV12" s="589"/>
      <c r="CW12" s="589"/>
      <c r="CX12" s="589"/>
      <c r="CY12" s="590"/>
      <c r="CZ12" s="641">
        <v>0.7</v>
      </c>
      <c r="DA12" s="641"/>
      <c r="DB12" s="641"/>
      <c r="DC12" s="641"/>
      <c r="DD12" s="594" t="s">
        <v>219</v>
      </c>
      <c r="DE12" s="589"/>
      <c r="DF12" s="589"/>
      <c r="DG12" s="589"/>
      <c r="DH12" s="589"/>
      <c r="DI12" s="589"/>
      <c r="DJ12" s="589"/>
      <c r="DK12" s="589"/>
      <c r="DL12" s="589"/>
      <c r="DM12" s="589"/>
      <c r="DN12" s="589"/>
      <c r="DO12" s="589"/>
      <c r="DP12" s="590"/>
      <c r="DQ12" s="594">
        <v>87115</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18000</v>
      </c>
      <c r="S13" s="589"/>
      <c r="T13" s="589"/>
      <c r="U13" s="589"/>
      <c r="V13" s="589"/>
      <c r="W13" s="589"/>
      <c r="X13" s="589"/>
      <c r="Y13" s="590"/>
      <c r="Z13" s="641">
        <v>0.1</v>
      </c>
      <c r="AA13" s="641"/>
      <c r="AB13" s="641"/>
      <c r="AC13" s="641"/>
      <c r="AD13" s="642">
        <v>18000</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2173330</v>
      </c>
      <c r="BH13" s="589"/>
      <c r="BI13" s="589"/>
      <c r="BJ13" s="589"/>
      <c r="BK13" s="589"/>
      <c r="BL13" s="589"/>
      <c r="BM13" s="589"/>
      <c r="BN13" s="590"/>
      <c r="BO13" s="641">
        <v>42.5</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1590866</v>
      </c>
      <c r="CS13" s="589"/>
      <c r="CT13" s="589"/>
      <c r="CU13" s="589"/>
      <c r="CV13" s="589"/>
      <c r="CW13" s="589"/>
      <c r="CX13" s="589"/>
      <c r="CY13" s="590"/>
      <c r="CZ13" s="641">
        <v>12.1</v>
      </c>
      <c r="DA13" s="641"/>
      <c r="DB13" s="641"/>
      <c r="DC13" s="641"/>
      <c r="DD13" s="594">
        <v>441565</v>
      </c>
      <c r="DE13" s="589"/>
      <c r="DF13" s="589"/>
      <c r="DG13" s="589"/>
      <c r="DH13" s="589"/>
      <c r="DI13" s="589"/>
      <c r="DJ13" s="589"/>
      <c r="DK13" s="589"/>
      <c r="DL13" s="589"/>
      <c r="DM13" s="589"/>
      <c r="DN13" s="589"/>
      <c r="DO13" s="589"/>
      <c r="DP13" s="590"/>
      <c r="DQ13" s="594">
        <v>1158296</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47622</v>
      </c>
      <c r="BH14" s="589"/>
      <c r="BI14" s="589"/>
      <c r="BJ14" s="589"/>
      <c r="BK14" s="589"/>
      <c r="BL14" s="589"/>
      <c r="BM14" s="589"/>
      <c r="BN14" s="590"/>
      <c r="BO14" s="641">
        <v>0.9</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710336</v>
      </c>
      <c r="CS14" s="589"/>
      <c r="CT14" s="589"/>
      <c r="CU14" s="589"/>
      <c r="CV14" s="589"/>
      <c r="CW14" s="589"/>
      <c r="CX14" s="589"/>
      <c r="CY14" s="590"/>
      <c r="CZ14" s="641">
        <v>5.4</v>
      </c>
      <c r="DA14" s="641"/>
      <c r="DB14" s="641"/>
      <c r="DC14" s="641"/>
      <c r="DD14" s="594">
        <v>273596</v>
      </c>
      <c r="DE14" s="589"/>
      <c r="DF14" s="589"/>
      <c r="DG14" s="589"/>
      <c r="DH14" s="589"/>
      <c r="DI14" s="589"/>
      <c r="DJ14" s="589"/>
      <c r="DK14" s="589"/>
      <c r="DL14" s="589"/>
      <c r="DM14" s="589"/>
      <c r="DN14" s="589"/>
      <c r="DO14" s="589"/>
      <c r="DP14" s="590"/>
      <c r="DQ14" s="594">
        <v>447493</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32351</v>
      </c>
      <c r="S15" s="589"/>
      <c r="T15" s="589"/>
      <c r="U15" s="589"/>
      <c r="V15" s="589"/>
      <c r="W15" s="589"/>
      <c r="X15" s="589"/>
      <c r="Y15" s="590"/>
      <c r="Z15" s="641">
        <v>0.2</v>
      </c>
      <c r="AA15" s="641"/>
      <c r="AB15" s="641"/>
      <c r="AC15" s="641"/>
      <c r="AD15" s="642">
        <v>32351</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98440</v>
      </c>
      <c r="BH15" s="589"/>
      <c r="BI15" s="589"/>
      <c r="BJ15" s="589"/>
      <c r="BK15" s="589"/>
      <c r="BL15" s="589"/>
      <c r="BM15" s="589"/>
      <c r="BN15" s="590"/>
      <c r="BO15" s="641">
        <v>1.9</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2029114</v>
      </c>
      <c r="CS15" s="589"/>
      <c r="CT15" s="589"/>
      <c r="CU15" s="589"/>
      <c r="CV15" s="589"/>
      <c r="CW15" s="589"/>
      <c r="CX15" s="589"/>
      <c r="CY15" s="590"/>
      <c r="CZ15" s="641">
        <v>15.4</v>
      </c>
      <c r="DA15" s="641"/>
      <c r="DB15" s="641"/>
      <c r="DC15" s="641"/>
      <c r="DD15" s="594">
        <v>1236381</v>
      </c>
      <c r="DE15" s="589"/>
      <c r="DF15" s="589"/>
      <c r="DG15" s="589"/>
      <c r="DH15" s="589"/>
      <c r="DI15" s="589"/>
      <c r="DJ15" s="589"/>
      <c r="DK15" s="589"/>
      <c r="DL15" s="589"/>
      <c r="DM15" s="589"/>
      <c r="DN15" s="589"/>
      <c r="DO15" s="589"/>
      <c r="DP15" s="590"/>
      <c r="DQ15" s="594">
        <v>1182540</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1998926</v>
      </c>
      <c r="S16" s="589"/>
      <c r="T16" s="589"/>
      <c r="U16" s="589"/>
      <c r="V16" s="589"/>
      <c r="W16" s="589"/>
      <c r="X16" s="589"/>
      <c r="Y16" s="590"/>
      <c r="Z16" s="641">
        <v>15</v>
      </c>
      <c r="AA16" s="641"/>
      <c r="AB16" s="641"/>
      <c r="AC16" s="641"/>
      <c r="AD16" s="642">
        <v>1840982</v>
      </c>
      <c r="AE16" s="642"/>
      <c r="AF16" s="642"/>
      <c r="AG16" s="642"/>
      <c r="AH16" s="642"/>
      <c r="AI16" s="642"/>
      <c r="AJ16" s="642"/>
      <c r="AK16" s="642"/>
      <c r="AL16" s="611">
        <v>25</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20734</v>
      </c>
      <c r="CS16" s="589"/>
      <c r="CT16" s="589"/>
      <c r="CU16" s="589"/>
      <c r="CV16" s="589"/>
      <c r="CW16" s="589"/>
      <c r="CX16" s="589"/>
      <c r="CY16" s="590"/>
      <c r="CZ16" s="641">
        <v>0.2</v>
      </c>
      <c r="DA16" s="641"/>
      <c r="DB16" s="641"/>
      <c r="DC16" s="641"/>
      <c r="DD16" s="594" t="s">
        <v>219</v>
      </c>
      <c r="DE16" s="589"/>
      <c r="DF16" s="589"/>
      <c r="DG16" s="589"/>
      <c r="DH16" s="589"/>
      <c r="DI16" s="589"/>
      <c r="DJ16" s="589"/>
      <c r="DK16" s="589"/>
      <c r="DL16" s="589"/>
      <c r="DM16" s="589"/>
      <c r="DN16" s="589"/>
      <c r="DO16" s="589"/>
      <c r="DP16" s="590"/>
      <c r="DQ16" s="594" t="s">
        <v>219</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1840982</v>
      </c>
      <c r="S17" s="589"/>
      <c r="T17" s="589"/>
      <c r="U17" s="589"/>
      <c r="V17" s="589"/>
      <c r="W17" s="589"/>
      <c r="X17" s="589"/>
      <c r="Y17" s="590"/>
      <c r="Z17" s="641">
        <v>13.8</v>
      </c>
      <c r="AA17" s="641"/>
      <c r="AB17" s="641"/>
      <c r="AC17" s="641"/>
      <c r="AD17" s="642">
        <v>1840982</v>
      </c>
      <c r="AE17" s="642"/>
      <c r="AF17" s="642"/>
      <c r="AG17" s="642"/>
      <c r="AH17" s="642"/>
      <c r="AI17" s="642"/>
      <c r="AJ17" s="642"/>
      <c r="AK17" s="642"/>
      <c r="AL17" s="611">
        <v>25</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1577533</v>
      </c>
      <c r="CS17" s="589"/>
      <c r="CT17" s="589"/>
      <c r="CU17" s="589"/>
      <c r="CV17" s="589"/>
      <c r="CW17" s="589"/>
      <c r="CX17" s="589"/>
      <c r="CY17" s="590"/>
      <c r="CZ17" s="641">
        <v>12</v>
      </c>
      <c r="DA17" s="641"/>
      <c r="DB17" s="641"/>
      <c r="DC17" s="641"/>
      <c r="DD17" s="594" t="s">
        <v>219</v>
      </c>
      <c r="DE17" s="589"/>
      <c r="DF17" s="589"/>
      <c r="DG17" s="589"/>
      <c r="DH17" s="589"/>
      <c r="DI17" s="589"/>
      <c r="DJ17" s="589"/>
      <c r="DK17" s="589"/>
      <c r="DL17" s="589"/>
      <c r="DM17" s="589"/>
      <c r="DN17" s="589"/>
      <c r="DO17" s="589"/>
      <c r="DP17" s="590"/>
      <c r="DQ17" s="594">
        <v>1577533</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157943</v>
      </c>
      <c r="S18" s="589"/>
      <c r="T18" s="589"/>
      <c r="U18" s="589"/>
      <c r="V18" s="589"/>
      <c r="W18" s="589"/>
      <c r="X18" s="589"/>
      <c r="Y18" s="590"/>
      <c r="Z18" s="641">
        <v>1.2</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359783</v>
      </c>
      <c r="BH19" s="589"/>
      <c r="BI19" s="589"/>
      <c r="BJ19" s="589"/>
      <c r="BK19" s="589"/>
      <c r="BL19" s="589"/>
      <c r="BM19" s="589"/>
      <c r="BN19" s="590"/>
      <c r="BO19" s="641">
        <v>7</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7709001</v>
      </c>
      <c r="S20" s="589"/>
      <c r="T20" s="589"/>
      <c r="U20" s="589"/>
      <c r="V20" s="589"/>
      <c r="W20" s="589"/>
      <c r="X20" s="589"/>
      <c r="Y20" s="590"/>
      <c r="Z20" s="641">
        <v>57.8</v>
      </c>
      <c r="AA20" s="641"/>
      <c r="AB20" s="641"/>
      <c r="AC20" s="641"/>
      <c r="AD20" s="642">
        <v>7191274</v>
      </c>
      <c r="AE20" s="642"/>
      <c r="AF20" s="642"/>
      <c r="AG20" s="642"/>
      <c r="AH20" s="642"/>
      <c r="AI20" s="642"/>
      <c r="AJ20" s="642"/>
      <c r="AK20" s="642"/>
      <c r="AL20" s="611">
        <v>97.6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359783</v>
      </c>
      <c r="BH20" s="589"/>
      <c r="BI20" s="589"/>
      <c r="BJ20" s="589"/>
      <c r="BK20" s="589"/>
      <c r="BL20" s="589"/>
      <c r="BM20" s="589"/>
      <c r="BN20" s="590"/>
      <c r="BO20" s="641">
        <v>7</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13136074</v>
      </c>
      <c r="CS20" s="589"/>
      <c r="CT20" s="589"/>
      <c r="CU20" s="589"/>
      <c r="CV20" s="589"/>
      <c r="CW20" s="589"/>
      <c r="CX20" s="589"/>
      <c r="CY20" s="590"/>
      <c r="CZ20" s="641">
        <v>100</v>
      </c>
      <c r="DA20" s="641"/>
      <c r="DB20" s="641"/>
      <c r="DC20" s="641"/>
      <c r="DD20" s="594">
        <v>1994312</v>
      </c>
      <c r="DE20" s="589"/>
      <c r="DF20" s="589"/>
      <c r="DG20" s="589"/>
      <c r="DH20" s="589"/>
      <c r="DI20" s="589"/>
      <c r="DJ20" s="589"/>
      <c r="DK20" s="589"/>
      <c r="DL20" s="589"/>
      <c r="DM20" s="589"/>
      <c r="DN20" s="589"/>
      <c r="DO20" s="589"/>
      <c r="DP20" s="590"/>
      <c r="DQ20" s="594">
        <v>8887636</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3495</v>
      </c>
      <c r="S21" s="589"/>
      <c r="T21" s="589"/>
      <c r="U21" s="589"/>
      <c r="V21" s="589"/>
      <c r="W21" s="589"/>
      <c r="X21" s="589"/>
      <c r="Y21" s="590"/>
      <c r="Z21" s="641">
        <v>0</v>
      </c>
      <c r="AA21" s="641"/>
      <c r="AB21" s="641"/>
      <c r="AC21" s="641"/>
      <c r="AD21" s="642">
        <v>3495</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17035</v>
      </c>
      <c r="S22" s="589"/>
      <c r="T22" s="589"/>
      <c r="U22" s="589"/>
      <c r="V22" s="589"/>
      <c r="W22" s="589"/>
      <c r="X22" s="589"/>
      <c r="Y22" s="590"/>
      <c r="Z22" s="641">
        <v>0.1</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346534</v>
      </c>
      <c r="S23" s="589"/>
      <c r="T23" s="589"/>
      <c r="U23" s="589"/>
      <c r="V23" s="589"/>
      <c r="W23" s="589"/>
      <c r="X23" s="589"/>
      <c r="Y23" s="590"/>
      <c r="Z23" s="641">
        <v>2.6</v>
      </c>
      <c r="AA23" s="641"/>
      <c r="AB23" s="641"/>
      <c r="AC23" s="641"/>
      <c r="AD23" s="642">
        <v>90384</v>
      </c>
      <c r="AE23" s="642"/>
      <c r="AF23" s="642"/>
      <c r="AG23" s="642"/>
      <c r="AH23" s="642"/>
      <c r="AI23" s="642"/>
      <c r="AJ23" s="642"/>
      <c r="AK23" s="642"/>
      <c r="AL23" s="611">
        <v>1.2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359783</v>
      </c>
      <c r="BH23" s="589"/>
      <c r="BI23" s="589"/>
      <c r="BJ23" s="589"/>
      <c r="BK23" s="589"/>
      <c r="BL23" s="589"/>
      <c r="BM23" s="589"/>
      <c r="BN23" s="590"/>
      <c r="BO23" s="641">
        <v>7</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29522</v>
      </c>
      <c r="S24" s="589"/>
      <c r="T24" s="589"/>
      <c r="U24" s="589"/>
      <c r="V24" s="589"/>
      <c r="W24" s="589"/>
      <c r="X24" s="589"/>
      <c r="Y24" s="590"/>
      <c r="Z24" s="641">
        <v>0.2</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6116320</v>
      </c>
      <c r="CS24" s="639"/>
      <c r="CT24" s="639"/>
      <c r="CU24" s="639"/>
      <c r="CV24" s="639"/>
      <c r="CW24" s="639"/>
      <c r="CX24" s="639"/>
      <c r="CY24" s="686"/>
      <c r="CZ24" s="690">
        <v>46.6</v>
      </c>
      <c r="DA24" s="691"/>
      <c r="DB24" s="691"/>
      <c r="DC24" s="692"/>
      <c r="DD24" s="685">
        <v>4540706</v>
      </c>
      <c r="DE24" s="639"/>
      <c r="DF24" s="639"/>
      <c r="DG24" s="639"/>
      <c r="DH24" s="639"/>
      <c r="DI24" s="639"/>
      <c r="DJ24" s="639"/>
      <c r="DK24" s="686"/>
      <c r="DL24" s="685">
        <v>4527888</v>
      </c>
      <c r="DM24" s="639"/>
      <c r="DN24" s="639"/>
      <c r="DO24" s="639"/>
      <c r="DP24" s="639"/>
      <c r="DQ24" s="639"/>
      <c r="DR24" s="639"/>
      <c r="DS24" s="639"/>
      <c r="DT24" s="639"/>
      <c r="DU24" s="639"/>
      <c r="DV24" s="686"/>
      <c r="DW24" s="687">
        <v>56.2</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1538210</v>
      </c>
      <c r="S25" s="589"/>
      <c r="T25" s="589"/>
      <c r="U25" s="589"/>
      <c r="V25" s="589"/>
      <c r="W25" s="589"/>
      <c r="X25" s="589"/>
      <c r="Y25" s="590"/>
      <c r="Z25" s="641">
        <v>11.5</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2332434</v>
      </c>
      <c r="CS25" s="607"/>
      <c r="CT25" s="607"/>
      <c r="CU25" s="607"/>
      <c r="CV25" s="607"/>
      <c r="CW25" s="607"/>
      <c r="CX25" s="607"/>
      <c r="CY25" s="608"/>
      <c r="CZ25" s="591">
        <v>17.8</v>
      </c>
      <c r="DA25" s="609"/>
      <c r="DB25" s="609"/>
      <c r="DC25" s="610"/>
      <c r="DD25" s="594">
        <v>2016288</v>
      </c>
      <c r="DE25" s="607"/>
      <c r="DF25" s="607"/>
      <c r="DG25" s="607"/>
      <c r="DH25" s="607"/>
      <c r="DI25" s="607"/>
      <c r="DJ25" s="607"/>
      <c r="DK25" s="608"/>
      <c r="DL25" s="594">
        <v>2016070</v>
      </c>
      <c r="DM25" s="607"/>
      <c r="DN25" s="607"/>
      <c r="DO25" s="607"/>
      <c r="DP25" s="607"/>
      <c r="DQ25" s="607"/>
      <c r="DR25" s="607"/>
      <c r="DS25" s="607"/>
      <c r="DT25" s="607"/>
      <c r="DU25" s="607"/>
      <c r="DV25" s="608"/>
      <c r="DW25" s="611">
        <v>25</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77491</v>
      </c>
      <c r="S26" s="589"/>
      <c r="T26" s="589"/>
      <c r="U26" s="589"/>
      <c r="V26" s="589"/>
      <c r="W26" s="589"/>
      <c r="X26" s="589"/>
      <c r="Y26" s="590"/>
      <c r="Z26" s="641">
        <v>0.6</v>
      </c>
      <c r="AA26" s="641"/>
      <c r="AB26" s="641"/>
      <c r="AC26" s="641"/>
      <c r="AD26" s="642">
        <v>77491</v>
      </c>
      <c r="AE26" s="642"/>
      <c r="AF26" s="642"/>
      <c r="AG26" s="642"/>
      <c r="AH26" s="642"/>
      <c r="AI26" s="642"/>
      <c r="AJ26" s="642"/>
      <c r="AK26" s="642"/>
      <c r="AL26" s="611">
        <v>1.1000000000000001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1643345</v>
      </c>
      <c r="CS26" s="589"/>
      <c r="CT26" s="589"/>
      <c r="CU26" s="589"/>
      <c r="CV26" s="589"/>
      <c r="CW26" s="589"/>
      <c r="CX26" s="589"/>
      <c r="CY26" s="590"/>
      <c r="CZ26" s="591">
        <v>12.5</v>
      </c>
      <c r="DA26" s="609"/>
      <c r="DB26" s="609"/>
      <c r="DC26" s="610"/>
      <c r="DD26" s="594">
        <v>1353749</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782661</v>
      </c>
      <c r="S27" s="589"/>
      <c r="T27" s="589"/>
      <c r="U27" s="589"/>
      <c r="V27" s="589"/>
      <c r="W27" s="589"/>
      <c r="X27" s="589"/>
      <c r="Y27" s="590"/>
      <c r="Z27" s="641">
        <v>5.9</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5113453</v>
      </c>
      <c r="BH27" s="589"/>
      <c r="BI27" s="589"/>
      <c r="BJ27" s="589"/>
      <c r="BK27" s="589"/>
      <c r="BL27" s="589"/>
      <c r="BM27" s="589"/>
      <c r="BN27" s="590"/>
      <c r="BO27" s="641">
        <v>100</v>
      </c>
      <c r="BP27" s="641"/>
      <c r="BQ27" s="641"/>
      <c r="BR27" s="641"/>
      <c r="BS27" s="594">
        <v>37085</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2206353</v>
      </c>
      <c r="CS27" s="607"/>
      <c r="CT27" s="607"/>
      <c r="CU27" s="607"/>
      <c r="CV27" s="607"/>
      <c r="CW27" s="607"/>
      <c r="CX27" s="607"/>
      <c r="CY27" s="608"/>
      <c r="CZ27" s="591">
        <v>16.8</v>
      </c>
      <c r="DA27" s="609"/>
      <c r="DB27" s="609"/>
      <c r="DC27" s="610"/>
      <c r="DD27" s="594">
        <v>946885</v>
      </c>
      <c r="DE27" s="607"/>
      <c r="DF27" s="607"/>
      <c r="DG27" s="607"/>
      <c r="DH27" s="607"/>
      <c r="DI27" s="607"/>
      <c r="DJ27" s="607"/>
      <c r="DK27" s="608"/>
      <c r="DL27" s="594">
        <v>934285</v>
      </c>
      <c r="DM27" s="607"/>
      <c r="DN27" s="607"/>
      <c r="DO27" s="607"/>
      <c r="DP27" s="607"/>
      <c r="DQ27" s="607"/>
      <c r="DR27" s="607"/>
      <c r="DS27" s="607"/>
      <c r="DT27" s="607"/>
      <c r="DU27" s="607"/>
      <c r="DV27" s="608"/>
      <c r="DW27" s="611">
        <v>11.6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20129</v>
      </c>
      <c r="S28" s="589"/>
      <c r="T28" s="589"/>
      <c r="U28" s="589"/>
      <c r="V28" s="589"/>
      <c r="W28" s="589"/>
      <c r="X28" s="589"/>
      <c r="Y28" s="590"/>
      <c r="Z28" s="641">
        <v>0.2</v>
      </c>
      <c r="AA28" s="641"/>
      <c r="AB28" s="641"/>
      <c r="AC28" s="641"/>
      <c r="AD28" s="642">
        <v>2949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1577533</v>
      </c>
      <c r="CS28" s="589"/>
      <c r="CT28" s="589"/>
      <c r="CU28" s="589"/>
      <c r="CV28" s="589"/>
      <c r="CW28" s="589"/>
      <c r="CX28" s="589"/>
      <c r="CY28" s="590"/>
      <c r="CZ28" s="591">
        <v>12</v>
      </c>
      <c r="DA28" s="609"/>
      <c r="DB28" s="609"/>
      <c r="DC28" s="610"/>
      <c r="DD28" s="594">
        <v>1577533</v>
      </c>
      <c r="DE28" s="589"/>
      <c r="DF28" s="589"/>
      <c r="DG28" s="589"/>
      <c r="DH28" s="589"/>
      <c r="DI28" s="589"/>
      <c r="DJ28" s="589"/>
      <c r="DK28" s="590"/>
      <c r="DL28" s="594">
        <v>1577533</v>
      </c>
      <c r="DM28" s="589"/>
      <c r="DN28" s="589"/>
      <c r="DO28" s="589"/>
      <c r="DP28" s="589"/>
      <c r="DQ28" s="589"/>
      <c r="DR28" s="589"/>
      <c r="DS28" s="589"/>
      <c r="DT28" s="589"/>
      <c r="DU28" s="589"/>
      <c r="DV28" s="590"/>
      <c r="DW28" s="611">
        <v>19.600000000000001</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13024</v>
      </c>
      <c r="S29" s="589"/>
      <c r="T29" s="589"/>
      <c r="U29" s="589"/>
      <c r="V29" s="589"/>
      <c r="W29" s="589"/>
      <c r="X29" s="589"/>
      <c r="Y29" s="590"/>
      <c r="Z29" s="641">
        <v>0.1</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1577480</v>
      </c>
      <c r="CS29" s="607"/>
      <c r="CT29" s="607"/>
      <c r="CU29" s="607"/>
      <c r="CV29" s="607"/>
      <c r="CW29" s="607"/>
      <c r="CX29" s="607"/>
      <c r="CY29" s="608"/>
      <c r="CZ29" s="591">
        <v>12</v>
      </c>
      <c r="DA29" s="609"/>
      <c r="DB29" s="609"/>
      <c r="DC29" s="610"/>
      <c r="DD29" s="594">
        <v>1577480</v>
      </c>
      <c r="DE29" s="607"/>
      <c r="DF29" s="607"/>
      <c r="DG29" s="607"/>
      <c r="DH29" s="607"/>
      <c r="DI29" s="607"/>
      <c r="DJ29" s="607"/>
      <c r="DK29" s="608"/>
      <c r="DL29" s="594">
        <v>1577480</v>
      </c>
      <c r="DM29" s="607"/>
      <c r="DN29" s="607"/>
      <c r="DO29" s="607"/>
      <c r="DP29" s="607"/>
      <c r="DQ29" s="607"/>
      <c r="DR29" s="607"/>
      <c r="DS29" s="607"/>
      <c r="DT29" s="607"/>
      <c r="DU29" s="607"/>
      <c r="DV29" s="608"/>
      <c r="DW29" s="611">
        <v>19.600000000000001</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609446</v>
      </c>
      <c r="S30" s="589"/>
      <c r="T30" s="589"/>
      <c r="U30" s="589"/>
      <c r="V30" s="589"/>
      <c r="W30" s="589"/>
      <c r="X30" s="589"/>
      <c r="Y30" s="590"/>
      <c r="Z30" s="641">
        <v>4.5999999999999996</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99.3</v>
      </c>
      <c r="BH30" s="655"/>
      <c r="BI30" s="655"/>
      <c r="BJ30" s="655"/>
      <c r="BK30" s="655"/>
      <c r="BL30" s="655"/>
      <c r="BM30" s="656">
        <v>97.8</v>
      </c>
      <c r="BN30" s="655"/>
      <c r="BO30" s="655"/>
      <c r="BP30" s="655"/>
      <c r="BQ30" s="657"/>
      <c r="BR30" s="654">
        <v>99.4</v>
      </c>
      <c r="BS30" s="655"/>
      <c r="BT30" s="655"/>
      <c r="BU30" s="655"/>
      <c r="BV30" s="655"/>
      <c r="BW30" s="655"/>
      <c r="BX30" s="656">
        <v>97.6</v>
      </c>
      <c r="BY30" s="655"/>
      <c r="BZ30" s="655"/>
      <c r="CA30" s="655"/>
      <c r="CB30" s="657"/>
      <c r="CD30" s="660"/>
      <c r="CE30" s="661"/>
      <c r="CF30" s="625" t="s">
        <v>291</v>
      </c>
      <c r="CG30" s="622"/>
      <c r="CH30" s="622"/>
      <c r="CI30" s="622"/>
      <c r="CJ30" s="622"/>
      <c r="CK30" s="622"/>
      <c r="CL30" s="622"/>
      <c r="CM30" s="622"/>
      <c r="CN30" s="622"/>
      <c r="CO30" s="622"/>
      <c r="CP30" s="622"/>
      <c r="CQ30" s="623"/>
      <c r="CR30" s="588">
        <v>1388939</v>
      </c>
      <c r="CS30" s="589"/>
      <c r="CT30" s="589"/>
      <c r="CU30" s="589"/>
      <c r="CV30" s="589"/>
      <c r="CW30" s="589"/>
      <c r="CX30" s="589"/>
      <c r="CY30" s="590"/>
      <c r="CZ30" s="591">
        <v>10.6</v>
      </c>
      <c r="DA30" s="609"/>
      <c r="DB30" s="609"/>
      <c r="DC30" s="610"/>
      <c r="DD30" s="594">
        <v>1388939</v>
      </c>
      <c r="DE30" s="589"/>
      <c r="DF30" s="589"/>
      <c r="DG30" s="589"/>
      <c r="DH30" s="589"/>
      <c r="DI30" s="589"/>
      <c r="DJ30" s="589"/>
      <c r="DK30" s="590"/>
      <c r="DL30" s="594">
        <v>1388939</v>
      </c>
      <c r="DM30" s="589"/>
      <c r="DN30" s="589"/>
      <c r="DO30" s="589"/>
      <c r="DP30" s="589"/>
      <c r="DQ30" s="589"/>
      <c r="DR30" s="589"/>
      <c r="DS30" s="589"/>
      <c r="DT30" s="589"/>
      <c r="DU30" s="589"/>
      <c r="DV30" s="590"/>
      <c r="DW30" s="611">
        <v>17.2</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68832</v>
      </c>
      <c r="S31" s="589"/>
      <c r="T31" s="589"/>
      <c r="U31" s="589"/>
      <c r="V31" s="589"/>
      <c r="W31" s="589"/>
      <c r="X31" s="589"/>
      <c r="Y31" s="590"/>
      <c r="Z31" s="641">
        <v>0.5</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99.3</v>
      </c>
      <c r="BH31" s="607"/>
      <c r="BI31" s="607"/>
      <c r="BJ31" s="607"/>
      <c r="BK31" s="607"/>
      <c r="BL31" s="607"/>
      <c r="BM31" s="643">
        <v>97.8</v>
      </c>
      <c r="BN31" s="653"/>
      <c r="BO31" s="653"/>
      <c r="BP31" s="653"/>
      <c r="BQ31" s="617"/>
      <c r="BR31" s="652">
        <v>99.4</v>
      </c>
      <c r="BS31" s="607"/>
      <c r="BT31" s="607"/>
      <c r="BU31" s="607"/>
      <c r="BV31" s="607"/>
      <c r="BW31" s="607"/>
      <c r="BX31" s="643">
        <v>97.9</v>
      </c>
      <c r="BY31" s="653"/>
      <c r="BZ31" s="653"/>
      <c r="CA31" s="653"/>
      <c r="CB31" s="617"/>
      <c r="CD31" s="660"/>
      <c r="CE31" s="661"/>
      <c r="CF31" s="625" t="s">
        <v>295</v>
      </c>
      <c r="CG31" s="622"/>
      <c r="CH31" s="622"/>
      <c r="CI31" s="622"/>
      <c r="CJ31" s="622"/>
      <c r="CK31" s="622"/>
      <c r="CL31" s="622"/>
      <c r="CM31" s="622"/>
      <c r="CN31" s="622"/>
      <c r="CO31" s="622"/>
      <c r="CP31" s="622"/>
      <c r="CQ31" s="623"/>
      <c r="CR31" s="588">
        <v>188541</v>
      </c>
      <c r="CS31" s="607"/>
      <c r="CT31" s="607"/>
      <c r="CU31" s="607"/>
      <c r="CV31" s="607"/>
      <c r="CW31" s="607"/>
      <c r="CX31" s="607"/>
      <c r="CY31" s="608"/>
      <c r="CZ31" s="591">
        <v>1.4</v>
      </c>
      <c r="DA31" s="609"/>
      <c r="DB31" s="609"/>
      <c r="DC31" s="610"/>
      <c r="DD31" s="594">
        <v>188541</v>
      </c>
      <c r="DE31" s="607"/>
      <c r="DF31" s="607"/>
      <c r="DG31" s="607"/>
      <c r="DH31" s="607"/>
      <c r="DI31" s="607"/>
      <c r="DJ31" s="607"/>
      <c r="DK31" s="608"/>
      <c r="DL31" s="594">
        <v>188541</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713101</v>
      </c>
      <c r="S32" s="589"/>
      <c r="T32" s="589"/>
      <c r="U32" s="589"/>
      <c r="V32" s="589"/>
      <c r="W32" s="589"/>
      <c r="X32" s="589"/>
      <c r="Y32" s="590"/>
      <c r="Z32" s="641">
        <v>5.3</v>
      </c>
      <c r="AA32" s="641"/>
      <c r="AB32" s="641"/>
      <c r="AC32" s="641"/>
      <c r="AD32" s="642">
        <v>628</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99.3</v>
      </c>
      <c r="BH32" s="573"/>
      <c r="BI32" s="573"/>
      <c r="BJ32" s="573"/>
      <c r="BK32" s="573"/>
      <c r="BL32" s="573"/>
      <c r="BM32" s="636">
        <v>97.7</v>
      </c>
      <c r="BN32" s="573"/>
      <c r="BO32" s="573"/>
      <c r="BP32" s="573"/>
      <c r="BQ32" s="630"/>
      <c r="BR32" s="651">
        <v>99.3</v>
      </c>
      <c r="BS32" s="573"/>
      <c r="BT32" s="573"/>
      <c r="BU32" s="573"/>
      <c r="BV32" s="573"/>
      <c r="BW32" s="573"/>
      <c r="BX32" s="636">
        <v>97.3</v>
      </c>
      <c r="BY32" s="573"/>
      <c r="BZ32" s="573"/>
      <c r="CA32" s="573"/>
      <c r="CB32" s="630"/>
      <c r="CD32" s="662"/>
      <c r="CE32" s="663"/>
      <c r="CF32" s="625" t="s">
        <v>298</v>
      </c>
      <c r="CG32" s="622"/>
      <c r="CH32" s="622"/>
      <c r="CI32" s="622"/>
      <c r="CJ32" s="622"/>
      <c r="CK32" s="622"/>
      <c r="CL32" s="622"/>
      <c r="CM32" s="622"/>
      <c r="CN32" s="622"/>
      <c r="CO32" s="622"/>
      <c r="CP32" s="622"/>
      <c r="CQ32" s="623"/>
      <c r="CR32" s="588">
        <v>53</v>
      </c>
      <c r="CS32" s="589"/>
      <c r="CT32" s="589"/>
      <c r="CU32" s="589"/>
      <c r="CV32" s="589"/>
      <c r="CW32" s="589"/>
      <c r="CX32" s="589"/>
      <c r="CY32" s="590"/>
      <c r="CZ32" s="591">
        <v>0</v>
      </c>
      <c r="DA32" s="609"/>
      <c r="DB32" s="609"/>
      <c r="DC32" s="610"/>
      <c r="DD32" s="594">
        <v>53</v>
      </c>
      <c r="DE32" s="589"/>
      <c r="DF32" s="589"/>
      <c r="DG32" s="589"/>
      <c r="DH32" s="589"/>
      <c r="DI32" s="589"/>
      <c r="DJ32" s="589"/>
      <c r="DK32" s="590"/>
      <c r="DL32" s="594">
        <v>53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1411300</v>
      </c>
      <c r="S33" s="589"/>
      <c r="T33" s="589"/>
      <c r="U33" s="589"/>
      <c r="V33" s="589"/>
      <c r="W33" s="589"/>
      <c r="X33" s="589"/>
      <c r="Y33" s="590"/>
      <c r="Z33" s="641">
        <v>10.6</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5004708</v>
      </c>
      <c r="CS33" s="607"/>
      <c r="CT33" s="607"/>
      <c r="CU33" s="607"/>
      <c r="CV33" s="607"/>
      <c r="CW33" s="607"/>
      <c r="CX33" s="607"/>
      <c r="CY33" s="608"/>
      <c r="CZ33" s="591">
        <v>38.1</v>
      </c>
      <c r="DA33" s="609"/>
      <c r="DB33" s="609"/>
      <c r="DC33" s="610"/>
      <c r="DD33" s="594">
        <v>3806975</v>
      </c>
      <c r="DE33" s="607"/>
      <c r="DF33" s="607"/>
      <c r="DG33" s="607"/>
      <c r="DH33" s="607"/>
      <c r="DI33" s="607"/>
      <c r="DJ33" s="607"/>
      <c r="DK33" s="608"/>
      <c r="DL33" s="594">
        <v>3021256</v>
      </c>
      <c r="DM33" s="607"/>
      <c r="DN33" s="607"/>
      <c r="DO33" s="607"/>
      <c r="DP33" s="607"/>
      <c r="DQ33" s="607"/>
      <c r="DR33" s="607"/>
      <c r="DS33" s="607"/>
      <c r="DT33" s="607"/>
      <c r="DU33" s="607"/>
      <c r="DV33" s="608"/>
      <c r="DW33" s="611">
        <v>37.5</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1944514</v>
      </c>
      <c r="CS34" s="589"/>
      <c r="CT34" s="589"/>
      <c r="CU34" s="589"/>
      <c r="CV34" s="589"/>
      <c r="CW34" s="589"/>
      <c r="CX34" s="589"/>
      <c r="CY34" s="590"/>
      <c r="CZ34" s="591">
        <v>14.8</v>
      </c>
      <c r="DA34" s="609"/>
      <c r="DB34" s="609"/>
      <c r="DC34" s="610"/>
      <c r="DD34" s="594">
        <v>1667087</v>
      </c>
      <c r="DE34" s="589"/>
      <c r="DF34" s="589"/>
      <c r="DG34" s="589"/>
      <c r="DH34" s="589"/>
      <c r="DI34" s="589"/>
      <c r="DJ34" s="589"/>
      <c r="DK34" s="590"/>
      <c r="DL34" s="594">
        <v>1360253</v>
      </c>
      <c r="DM34" s="589"/>
      <c r="DN34" s="589"/>
      <c r="DO34" s="589"/>
      <c r="DP34" s="589"/>
      <c r="DQ34" s="589"/>
      <c r="DR34" s="589"/>
      <c r="DS34" s="589"/>
      <c r="DT34" s="589"/>
      <c r="DU34" s="589"/>
      <c r="DV34" s="590"/>
      <c r="DW34" s="611">
        <v>16.899999999999999</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695900</v>
      </c>
      <c r="S35" s="589"/>
      <c r="T35" s="589"/>
      <c r="U35" s="589"/>
      <c r="V35" s="589"/>
      <c r="W35" s="589"/>
      <c r="X35" s="589"/>
      <c r="Y35" s="590"/>
      <c r="Z35" s="641">
        <v>5.2</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1633157</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44357</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45589</v>
      </c>
      <c r="CS35" s="607"/>
      <c r="CT35" s="607"/>
      <c r="CU35" s="607"/>
      <c r="CV35" s="607"/>
      <c r="CW35" s="607"/>
      <c r="CX35" s="607"/>
      <c r="CY35" s="608"/>
      <c r="CZ35" s="591">
        <v>0.3</v>
      </c>
      <c r="DA35" s="609"/>
      <c r="DB35" s="609"/>
      <c r="DC35" s="610"/>
      <c r="DD35" s="594">
        <v>36560</v>
      </c>
      <c r="DE35" s="607"/>
      <c r="DF35" s="607"/>
      <c r="DG35" s="607"/>
      <c r="DH35" s="607"/>
      <c r="DI35" s="607"/>
      <c r="DJ35" s="607"/>
      <c r="DK35" s="608"/>
      <c r="DL35" s="594">
        <v>36560</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13339781</v>
      </c>
      <c r="S36" s="629"/>
      <c r="T36" s="629"/>
      <c r="U36" s="629"/>
      <c r="V36" s="629"/>
      <c r="W36" s="629"/>
      <c r="X36" s="629"/>
      <c r="Y36" s="632"/>
      <c r="Z36" s="633">
        <v>100</v>
      </c>
      <c r="AA36" s="633"/>
      <c r="AB36" s="633"/>
      <c r="AC36" s="633"/>
      <c r="AD36" s="634">
        <v>7366221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719745</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15735</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767710</v>
      </c>
      <c r="CS36" s="589"/>
      <c r="CT36" s="589"/>
      <c r="CU36" s="589"/>
      <c r="CV36" s="589"/>
      <c r="CW36" s="589"/>
      <c r="CX36" s="589"/>
      <c r="CY36" s="590"/>
      <c r="CZ36" s="591">
        <v>5.8</v>
      </c>
      <c r="DA36" s="609"/>
      <c r="DB36" s="609"/>
      <c r="DC36" s="610"/>
      <c r="DD36" s="594">
        <v>651413</v>
      </c>
      <c r="DE36" s="589"/>
      <c r="DF36" s="589"/>
      <c r="DG36" s="589"/>
      <c r="DH36" s="589"/>
      <c r="DI36" s="589"/>
      <c r="DJ36" s="589"/>
      <c r="DK36" s="590"/>
      <c r="DL36" s="594">
        <v>446555</v>
      </c>
      <c r="DM36" s="589"/>
      <c r="DN36" s="589"/>
      <c r="DO36" s="589"/>
      <c r="DP36" s="589"/>
      <c r="DQ36" s="589"/>
      <c r="DR36" s="589"/>
      <c r="DS36" s="589"/>
      <c r="DT36" s="589"/>
      <c r="DU36" s="589"/>
      <c r="DV36" s="590"/>
      <c r="DW36" s="611">
        <v>5.5</v>
      </c>
      <c r="DX36" s="612"/>
      <c r="DY36" s="612"/>
      <c r="DZ36" s="612"/>
      <c r="EA36" s="612"/>
      <c r="EB36" s="612"/>
      <c r="EC36" s="613"/>
    </row>
    <row r="37" spans="2:133" ht="11.25" customHeight="1">
      <c r="AQ37" s="614" t="s">
        <v>313</v>
      </c>
      <c r="AR37" s="615"/>
      <c r="AS37" s="615"/>
      <c r="AT37" s="615"/>
      <c r="AU37" s="615"/>
      <c r="AV37" s="615"/>
      <c r="AW37" s="615"/>
      <c r="AX37" s="615"/>
      <c r="AY37" s="616"/>
      <c r="AZ37" s="588">
        <v>147440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4304</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207849</v>
      </c>
      <c r="CS37" s="607"/>
      <c r="CT37" s="607"/>
      <c r="CU37" s="607"/>
      <c r="CV37" s="607"/>
      <c r="CW37" s="607"/>
      <c r="CX37" s="607"/>
      <c r="CY37" s="608"/>
      <c r="CZ37" s="591">
        <v>1.6</v>
      </c>
      <c r="DA37" s="609"/>
      <c r="DB37" s="609"/>
      <c r="DC37" s="610"/>
      <c r="DD37" s="594">
        <v>157365</v>
      </c>
      <c r="DE37" s="607"/>
      <c r="DF37" s="607"/>
      <c r="DG37" s="607"/>
      <c r="DH37" s="607"/>
      <c r="DI37" s="607"/>
      <c r="DJ37" s="607"/>
      <c r="DK37" s="608"/>
      <c r="DL37" s="594">
        <v>126150</v>
      </c>
      <c r="DM37" s="607"/>
      <c r="DN37" s="607"/>
      <c r="DO37" s="607"/>
      <c r="DP37" s="607"/>
      <c r="DQ37" s="607"/>
      <c r="DR37" s="607"/>
      <c r="DS37" s="607"/>
      <c r="DT37" s="607"/>
      <c r="DU37" s="607"/>
      <c r="DV37" s="608"/>
      <c r="DW37" s="611">
        <v>1.6</v>
      </c>
      <c r="DX37" s="612"/>
      <c r="DY37" s="612"/>
      <c r="DZ37" s="612"/>
      <c r="EA37" s="612"/>
      <c r="EB37" s="612"/>
      <c r="EC37" s="613"/>
    </row>
    <row r="38" spans="2:133" ht="11.25" customHeight="1">
      <c r="AQ38" s="614" t="s">
        <v>316</v>
      </c>
      <c r="AR38" s="615"/>
      <c r="AS38" s="615"/>
      <c r="AT38" s="615"/>
      <c r="AU38" s="615"/>
      <c r="AV38" s="615"/>
      <c r="AW38" s="615"/>
      <c r="AX38" s="615"/>
      <c r="AY38" s="616"/>
      <c r="AZ38" s="588">
        <v>10910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7553</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1474807</v>
      </c>
      <c r="CS38" s="589"/>
      <c r="CT38" s="589"/>
      <c r="CU38" s="589"/>
      <c r="CV38" s="589"/>
      <c r="CW38" s="589"/>
      <c r="CX38" s="589"/>
      <c r="CY38" s="590"/>
      <c r="CZ38" s="591">
        <v>11.2</v>
      </c>
      <c r="DA38" s="609"/>
      <c r="DB38" s="609"/>
      <c r="DC38" s="610"/>
      <c r="DD38" s="594">
        <v>1343285</v>
      </c>
      <c r="DE38" s="589"/>
      <c r="DF38" s="589"/>
      <c r="DG38" s="589"/>
      <c r="DH38" s="589"/>
      <c r="DI38" s="589"/>
      <c r="DJ38" s="589"/>
      <c r="DK38" s="590"/>
      <c r="DL38" s="594">
        <v>1177888</v>
      </c>
      <c r="DM38" s="589"/>
      <c r="DN38" s="589"/>
      <c r="DO38" s="589"/>
      <c r="DP38" s="589"/>
      <c r="DQ38" s="589"/>
      <c r="DR38" s="589"/>
      <c r="DS38" s="589"/>
      <c r="DT38" s="589"/>
      <c r="DU38" s="589"/>
      <c r="DV38" s="590"/>
      <c r="DW38" s="611">
        <v>14.6</v>
      </c>
      <c r="DX38" s="612"/>
      <c r="DY38" s="612"/>
      <c r="DZ38" s="612"/>
      <c r="EA38" s="612"/>
      <c r="EB38" s="612"/>
      <c r="EC38" s="613"/>
    </row>
    <row r="39" spans="2:133" ht="11.25" customHeight="1">
      <c r="AQ39" s="614" t="s">
        <v>319</v>
      </c>
      <c r="AR39" s="615"/>
      <c r="AS39" s="615"/>
      <c r="AT39" s="615"/>
      <c r="AU39" s="615"/>
      <c r="AV39" s="615"/>
      <c r="AW39" s="615"/>
      <c r="AX39" s="615"/>
      <c r="AY39" s="616"/>
      <c r="AZ39" s="588">
        <v>3147</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770498</v>
      </c>
      <c r="CS39" s="607"/>
      <c r="CT39" s="607"/>
      <c r="CU39" s="607"/>
      <c r="CV39" s="607"/>
      <c r="CW39" s="607"/>
      <c r="CX39" s="607"/>
      <c r="CY39" s="608"/>
      <c r="CZ39" s="591">
        <v>5.9</v>
      </c>
      <c r="DA39" s="609"/>
      <c r="DB39" s="609"/>
      <c r="DC39" s="610"/>
      <c r="DD39" s="594">
        <v>108630</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182425</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81</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1590</v>
      </c>
      <c r="CS40" s="589"/>
      <c r="CT40" s="589"/>
      <c r="CU40" s="589"/>
      <c r="CV40" s="589"/>
      <c r="CW40" s="589"/>
      <c r="CX40" s="589"/>
      <c r="CY40" s="590"/>
      <c r="CZ40" s="591">
        <v>0</v>
      </c>
      <c r="DA40" s="609"/>
      <c r="DB40" s="609"/>
      <c r="DC40" s="610"/>
      <c r="DD40" s="594" t="s">
        <v>219</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569490</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302</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2015046</v>
      </c>
      <c r="CS42" s="589"/>
      <c r="CT42" s="589"/>
      <c r="CU42" s="589"/>
      <c r="CV42" s="589"/>
      <c r="CW42" s="589"/>
      <c r="CX42" s="589"/>
      <c r="CY42" s="590"/>
      <c r="CZ42" s="591">
        <v>15.3</v>
      </c>
      <c r="DA42" s="592"/>
      <c r="DB42" s="592"/>
      <c r="DC42" s="593"/>
      <c r="DD42" s="594">
        <v>539955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12400</v>
      </c>
      <c r="CS43" s="607"/>
      <c r="CT43" s="607"/>
      <c r="CU43" s="607"/>
      <c r="CV43" s="607"/>
      <c r="CW43" s="607"/>
      <c r="CX43" s="607"/>
      <c r="CY43" s="608"/>
      <c r="CZ43" s="591">
        <v>0.1</v>
      </c>
      <c r="DA43" s="609"/>
      <c r="DB43" s="609"/>
      <c r="DC43" s="610"/>
      <c r="DD43" s="594" t="s">
        <v>219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1994312</v>
      </c>
      <c r="CS44" s="589"/>
      <c r="CT44" s="589"/>
      <c r="CU44" s="589"/>
      <c r="CV44" s="589"/>
      <c r="CW44" s="589"/>
      <c r="CX44" s="589"/>
      <c r="CY44" s="590"/>
      <c r="CZ44" s="591">
        <v>15.2</v>
      </c>
      <c r="DA44" s="592"/>
      <c r="DB44" s="592"/>
      <c r="DC44" s="593"/>
      <c r="DD44" s="594">
        <v>539955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1045120</v>
      </c>
      <c r="CS45" s="607"/>
      <c r="CT45" s="607"/>
      <c r="CU45" s="607"/>
      <c r="CV45" s="607"/>
      <c r="CW45" s="607"/>
      <c r="CX45" s="607"/>
      <c r="CY45" s="608"/>
      <c r="CZ45" s="591">
        <v>8</v>
      </c>
      <c r="DA45" s="609"/>
      <c r="DB45" s="609"/>
      <c r="DC45" s="610"/>
      <c r="DD45" s="594">
        <v>3265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949192</v>
      </c>
      <c r="CS46" s="589"/>
      <c r="CT46" s="589"/>
      <c r="CU46" s="589"/>
      <c r="CV46" s="589"/>
      <c r="CW46" s="589"/>
      <c r="CX46" s="589"/>
      <c r="CY46" s="590"/>
      <c r="CZ46" s="591">
        <v>7.2</v>
      </c>
      <c r="DA46" s="592"/>
      <c r="DB46" s="592"/>
      <c r="DC46" s="593"/>
      <c r="DD46" s="594">
        <v>536690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20734</v>
      </c>
      <c r="CS47" s="607"/>
      <c r="CT47" s="607"/>
      <c r="CU47" s="607"/>
      <c r="CV47" s="607"/>
      <c r="CW47" s="607"/>
      <c r="CX47" s="607"/>
      <c r="CY47" s="608"/>
      <c r="CZ47" s="591">
        <v>0.2</v>
      </c>
      <c r="DA47" s="609"/>
      <c r="DB47" s="609"/>
      <c r="DC47" s="610"/>
      <c r="DD47" s="594" t="s">
        <v>219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13136074</v>
      </c>
      <c r="CS49" s="573"/>
      <c r="CT49" s="573"/>
      <c r="CU49" s="573"/>
      <c r="CV49" s="573"/>
      <c r="CW49" s="573"/>
      <c r="CX49" s="573"/>
      <c r="CY49" s="574"/>
      <c r="CZ49" s="575">
        <v>100</v>
      </c>
      <c r="DA49" s="576"/>
      <c r="DB49" s="576"/>
      <c r="DC49" s="577"/>
      <c r="DD49" s="578">
        <v>8887636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7" zoomScale="70" zoomScaleNormal="25" zoomScaleSheetLayoutView="70" workbookViewId="0">
      <selection activeCell="AK37" sqref="AK37:AO3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13340</v>
      </c>
      <c r="R7" s="1101"/>
      <c r="S7" s="1101"/>
      <c r="T7" s="1101"/>
      <c r="U7" s="1101"/>
      <c r="V7" s="1101">
        <v>13136</v>
      </c>
      <c r="W7" s="1101"/>
      <c r="X7" s="1101"/>
      <c r="Y7" s="1101"/>
      <c r="Z7" s="1101"/>
      <c r="AA7" s="1101">
        <v>204</v>
      </c>
      <c r="AB7" s="1101"/>
      <c r="AC7" s="1101"/>
      <c r="AD7" s="1101"/>
      <c r="AE7" s="1102"/>
      <c r="AF7" s="1103">
        <v>52</v>
      </c>
      <c r="AG7" s="1104"/>
      <c r="AH7" s="1104"/>
      <c r="AI7" s="1104"/>
      <c r="AJ7" s="1105"/>
      <c r="AK7" s="1087">
        <v>609</v>
      </c>
      <c r="AL7" s="1088"/>
      <c r="AM7" s="1088"/>
      <c r="AN7" s="1088"/>
      <c r="AO7" s="1088"/>
      <c r="AP7" s="1088">
        <v>14418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546</v>
      </c>
      <c r="BS7" s="1091" t="s">
        <v>545</v>
      </c>
      <c r="BT7" s="1092"/>
      <c r="BU7" s="1092"/>
      <c r="BV7" s="1092"/>
      <c r="BW7" s="1092"/>
      <c r="BX7" s="1092"/>
      <c r="BY7" s="1092"/>
      <c r="BZ7" s="1092"/>
      <c r="CA7" s="1092"/>
      <c r="CB7" s="1092"/>
      <c r="CC7" s="1092"/>
      <c r="CD7" s="1092"/>
      <c r="CE7" s="1092"/>
      <c r="CF7" s="1092"/>
      <c r="CG7" s="1093"/>
      <c r="CH7" s="1084">
        <v>-7</v>
      </c>
      <c r="CI7" s="1085"/>
      <c r="CJ7" s="1085"/>
      <c r="CK7" s="1085"/>
      <c r="CL7" s="1086"/>
      <c r="CM7" s="1084">
        <v>55</v>
      </c>
      <c r="CN7" s="1085"/>
      <c r="CO7" s="1085"/>
      <c r="CP7" s="1085"/>
      <c r="CQ7" s="1086"/>
      <c r="CR7" s="1084">
        <v>3</v>
      </c>
      <c r="CS7" s="1085"/>
      <c r="CT7" s="1085"/>
      <c r="CU7" s="1085"/>
      <c r="CV7" s="1086"/>
      <c r="CW7" s="1084" t="s">
        <v>547</v>
      </c>
      <c r="CX7" s="1085"/>
      <c r="CY7" s="1085"/>
      <c r="CZ7" s="1085"/>
      <c r="DA7" s="1086"/>
      <c r="DB7" s="1084">
        <v>115</v>
      </c>
      <c r="DC7" s="1085"/>
      <c r="DD7" s="1085"/>
      <c r="DE7" s="1085"/>
      <c r="DF7" s="1086"/>
      <c r="DG7" s="1084" t="s">
        <v>547</v>
      </c>
      <c r="DH7" s="1085"/>
      <c r="DI7" s="1085"/>
      <c r="DJ7" s="1085"/>
      <c r="DK7" s="1086"/>
      <c r="DL7" s="1084" t="s">
        <v>547</v>
      </c>
      <c r="DM7" s="1085"/>
      <c r="DN7" s="1085"/>
      <c r="DO7" s="1085"/>
      <c r="DP7" s="1086"/>
      <c r="DQ7" s="1084" t="s">
        <v>547</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13340</v>
      </c>
      <c r="R23" s="1065"/>
      <c r="S23" s="1065"/>
      <c r="T23" s="1065"/>
      <c r="U23" s="1065"/>
      <c r="V23" s="1065">
        <v>13136</v>
      </c>
      <c r="W23" s="1065"/>
      <c r="X23" s="1065"/>
      <c r="Y23" s="1065"/>
      <c r="Z23" s="1065"/>
      <c r="AA23" s="1065">
        <v>204</v>
      </c>
      <c r="AB23" s="1065"/>
      <c r="AC23" s="1065"/>
      <c r="AD23" s="1065"/>
      <c r="AE23" s="1066"/>
      <c r="AF23" s="1067">
        <v>52</v>
      </c>
      <c r="AG23" s="1065"/>
      <c r="AH23" s="1065"/>
      <c r="AI23" s="1065"/>
      <c r="AJ23" s="1068"/>
      <c r="AK23" s="1069"/>
      <c r="AL23" s="1070"/>
      <c r="AM23" s="1070"/>
      <c r="AN23" s="1070"/>
      <c r="AO23" s="1070"/>
      <c r="AP23" s="1065">
        <v>14418</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3363</v>
      </c>
      <c r="R28" s="1050"/>
      <c r="S28" s="1050"/>
      <c r="T28" s="1050"/>
      <c r="U28" s="1050"/>
      <c r="V28" s="1050">
        <v>3318</v>
      </c>
      <c r="W28" s="1050"/>
      <c r="X28" s="1050"/>
      <c r="Y28" s="1050"/>
      <c r="Z28" s="1050"/>
      <c r="AA28" s="1050">
        <v>44</v>
      </c>
      <c r="AB28" s="1050"/>
      <c r="AC28" s="1050"/>
      <c r="AD28" s="1050"/>
      <c r="AE28" s="1051"/>
      <c r="AF28" s="1052">
        <v>44</v>
      </c>
      <c r="AG28" s="1050"/>
      <c r="AH28" s="1050"/>
      <c r="AI28" s="1050"/>
      <c r="AJ28" s="1053"/>
      <c r="AK28" s="1054">
        <v>182</v>
      </c>
      <c r="AL28" s="1042"/>
      <c r="AM28" s="1042"/>
      <c r="AN28" s="1042"/>
      <c r="AO28" s="1042"/>
      <c r="AP28" s="1042" t="s">
        <v>531</v>
      </c>
      <c r="AQ28" s="1042"/>
      <c r="AR28" s="1042"/>
      <c r="AS28" s="1042"/>
      <c r="AT28" s="1042"/>
      <c r="AU28" s="1042" t="s">
        <v>531</v>
      </c>
      <c r="AV28" s="1042"/>
      <c r="AW28" s="1042"/>
      <c r="AX28" s="1042"/>
      <c r="AY28" s="1042"/>
      <c r="AZ28" s="1043" t="s">
        <v>531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2185</v>
      </c>
      <c r="R29" s="1040"/>
      <c r="S29" s="1040"/>
      <c r="T29" s="1040"/>
      <c r="U29" s="1040"/>
      <c r="V29" s="1040">
        <v>2164</v>
      </c>
      <c r="W29" s="1040"/>
      <c r="X29" s="1040"/>
      <c r="Y29" s="1040"/>
      <c r="Z29" s="1040"/>
      <c r="AA29" s="1040">
        <v>21</v>
      </c>
      <c r="AB29" s="1040"/>
      <c r="AC29" s="1040"/>
      <c r="AD29" s="1040"/>
      <c r="AE29" s="1041"/>
      <c r="AF29" s="1015">
        <v>21</v>
      </c>
      <c r="AG29" s="1016"/>
      <c r="AH29" s="1016"/>
      <c r="AI29" s="1016"/>
      <c r="AJ29" s="1017"/>
      <c r="AK29" s="976">
        <v>315</v>
      </c>
      <c r="AL29" s="967"/>
      <c r="AM29" s="967"/>
      <c r="AN29" s="967"/>
      <c r="AO29" s="967"/>
      <c r="AP29" s="967" t="s">
        <v>532</v>
      </c>
      <c r="AQ29" s="967"/>
      <c r="AR29" s="967"/>
      <c r="AS29" s="967"/>
      <c r="AT29" s="967"/>
      <c r="AU29" s="967" t="s">
        <v>531</v>
      </c>
      <c r="AV29" s="967"/>
      <c r="AW29" s="967"/>
      <c r="AX29" s="967"/>
      <c r="AY29" s="967"/>
      <c r="AZ29" s="1038" t="s">
        <v>531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330</v>
      </c>
      <c r="R30" s="1040"/>
      <c r="S30" s="1040"/>
      <c r="T30" s="1040"/>
      <c r="U30" s="1040"/>
      <c r="V30" s="1040">
        <v>320</v>
      </c>
      <c r="W30" s="1040"/>
      <c r="X30" s="1040"/>
      <c r="Y30" s="1040"/>
      <c r="Z30" s="1040"/>
      <c r="AA30" s="1040">
        <v>10</v>
      </c>
      <c r="AB30" s="1040"/>
      <c r="AC30" s="1040"/>
      <c r="AD30" s="1040"/>
      <c r="AE30" s="1041"/>
      <c r="AF30" s="1015">
        <v>10</v>
      </c>
      <c r="AG30" s="1016"/>
      <c r="AH30" s="1016"/>
      <c r="AI30" s="1016"/>
      <c r="AJ30" s="1017"/>
      <c r="AK30" s="976">
        <v>60</v>
      </c>
      <c r="AL30" s="967"/>
      <c r="AM30" s="967"/>
      <c r="AN30" s="967"/>
      <c r="AO30" s="967"/>
      <c r="AP30" s="967" t="s">
        <v>533</v>
      </c>
      <c r="AQ30" s="967"/>
      <c r="AR30" s="967"/>
      <c r="AS30" s="967"/>
      <c r="AT30" s="967"/>
      <c r="AU30" s="967" t="s">
        <v>532</v>
      </c>
      <c r="AV30" s="967"/>
      <c r="AW30" s="967"/>
      <c r="AX30" s="967"/>
      <c r="AY30" s="967"/>
      <c r="AZ30" s="1038" t="s">
        <v>531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4</v>
      </c>
      <c r="R31" s="1040"/>
      <c r="S31" s="1040"/>
      <c r="T31" s="1040"/>
      <c r="U31" s="1040"/>
      <c r="V31" s="1040">
        <v>4</v>
      </c>
      <c r="W31" s="1040"/>
      <c r="X31" s="1040"/>
      <c r="Y31" s="1040"/>
      <c r="Z31" s="1040"/>
      <c r="AA31" s="1040">
        <v>0</v>
      </c>
      <c r="AB31" s="1040"/>
      <c r="AC31" s="1040"/>
      <c r="AD31" s="1040"/>
      <c r="AE31" s="1041"/>
      <c r="AF31" s="1015" t="s">
        <v>110</v>
      </c>
      <c r="AG31" s="1016"/>
      <c r="AH31" s="1016"/>
      <c r="AI31" s="1016"/>
      <c r="AJ31" s="1017"/>
      <c r="AK31" s="976">
        <v>3</v>
      </c>
      <c r="AL31" s="967"/>
      <c r="AM31" s="967"/>
      <c r="AN31" s="967"/>
      <c r="AO31" s="967"/>
      <c r="AP31" s="967" t="s">
        <v>531</v>
      </c>
      <c r="AQ31" s="967"/>
      <c r="AR31" s="967"/>
      <c r="AS31" s="967"/>
      <c r="AT31" s="967"/>
      <c r="AU31" s="967" t="s">
        <v>531</v>
      </c>
      <c r="AV31" s="967"/>
      <c r="AW31" s="967"/>
      <c r="AX31" s="967"/>
      <c r="AY31" s="967"/>
      <c r="AZ31" s="1038" t="s">
        <v>531</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380</v>
      </c>
      <c r="C32" s="1034"/>
      <c r="D32" s="1034"/>
      <c r="E32" s="1034"/>
      <c r="F32" s="1034"/>
      <c r="G32" s="1034"/>
      <c r="H32" s="1034"/>
      <c r="I32" s="1034"/>
      <c r="J32" s="1034"/>
      <c r="K32" s="1034"/>
      <c r="L32" s="1034"/>
      <c r="M32" s="1034"/>
      <c r="N32" s="1034"/>
      <c r="O32" s="1034"/>
      <c r="P32" s="1035"/>
      <c r="Q32" s="1039">
        <v>1003</v>
      </c>
      <c r="R32" s="1040"/>
      <c r="S32" s="1040"/>
      <c r="T32" s="1040"/>
      <c r="U32" s="1040"/>
      <c r="V32" s="1040">
        <v>1000</v>
      </c>
      <c r="W32" s="1040"/>
      <c r="X32" s="1040"/>
      <c r="Y32" s="1040"/>
      <c r="Z32" s="1040"/>
      <c r="AA32" s="1040">
        <v>4</v>
      </c>
      <c r="AB32" s="1040"/>
      <c r="AC32" s="1040"/>
      <c r="AD32" s="1040"/>
      <c r="AE32" s="1041"/>
      <c r="AF32" s="1015">
        <v>2371</v>
      </c>
      <c r="AG32" s="1016"/>
      <c r="AH32" s="1016"/>
      <c r="AI32" s="1016"/>
      <c r="AJ32" s="1017"/>
      <c r="AK32" s="976">
        <v>1</v>
      </c>
      <c r="AL32" s="967"/>
      <c r="AM32" s="967"/>
      <c r="AN32" s="967"/>
      <c r="AO32" s="967"/>
      <c r="AP32" s="967" t="s">
        <v>531</v>
      </c>
      <c r="AQ32" s="967"/>
      <c r="AR32" s="967"/>
      <c r="AS32" s="967"/>
      <c r="AT32" s="967"/>
      <c r="AU32" s="967" t="s">
        <v>531</v>
      </c>
      <c r="AV32" s="967"/>
      <c r="AW32" s="967"/>
      <c r="AX32" s="967"/>
      <c r="AY32" s="967"/>
      <c r="AZ32" s="1038" t="s">
        <v>531</v>
      </c>
      <c r="BA32" s="1038"/>
      <c r="BB32" s="1038"/>
      <c r="BC32" s="1038"/>
      <c r="BD32" s="1038"/>
      <c r="BE32" s="1028" t="s">
        <v>381</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382</v>
      </c>
      <c r="C33" s="1034"/>
      <c r="D33" s="1034"/>
      <c r="E33" s="1034"/>
      <c r="F33" s="1034"/>
      <c r="G33" s="1034"/>
      <c r="H33" s="1034"/>
      <c r="I33" s="1034"/>
      <c r="J33" s="1034"/>
      <c r="K33" s="1034"/>
      <c r="L33" s="1034"/>
      <c r="M33" s="1034"/>
      <c r="N33" s="1034"/>
      <c r="O33" s="1034"/>
      <c r="P33" s="1035"/>
      <c r="Q33" s="1039">
        <v>26</v>
      </c>
      <c r="R33" s="1040"/>
      <c r="S33" s="1040"/>
      <c r="T33" s="1040"/>
      <c r="U33" s="1040"/>
      <c r="V33" s="1040">
        <v>41</v>
      </c>
      <c r="W33" s="1040"/>
      <c r="X33" s="1040"/>
      <c r="Y33" s="1040"/>
      <c r="Z33" s="1040"/>
      <c r="AA33" s="1040">
        <v>-15</v>
      </c>
      <c r="AB33" s="1040"/>
      <c r="AC33" s="1040"/>
      <c r="AD33" s="1040"/>
      <c r="AE33" s="1041"/>
      <c r="AF33" s="1015">
        <v>13</v>
      </c>
      <c r="AG33" s="1016"/>
      <c r="AH33" s="1016"/>
      <c r="AI33" s="1016"/>
      <c r="AJ33" s="1017"/>
      <c r="AK33" s="976">
        <v>10</v>
      </c>
      <c r="AL33" s="967"/>
      <c r="AM33" s="967"/>
      <c r="AN33" s="967"/>
      <c r="AO33" s="967"/>
      <c r="AP33" s="967" t="s">
        <v>531</v>
      </c>
      <c r="AQ33" s="967"/>
      <c r="AR33" s="967"/>
      <c r="AS33" s="967"/>
      <c r="AT33" s="967"/>
      <c r="AU33" s="967" t="s">
        <v>531</v>
      </c>
      <c r="AV33" s="967"/>
      <c r="AW33" s="967"/>
      <c r="AX33" s="967"/>
      <c r="AY33" s="967"/>
      <c r="AZ33" s="1038" t="s">
        <v>531</v>
      </c>
      <c r="BA33" s="1038"/>
      <c r="BB33" s="1038"/>
      <c r="BC33" s="1038"/>
      <c r="BD33" s="1038"/>
      <c r="BE33" s="1028" t="s">
        <v>381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383</v>
      </c>
      <c r="C34" s="1034"/>
      <c r="D34" s="1034"/>
      <c r="E34" s="1034"/>
      <c r="F34" s="1034"/>
      <c r="G34" s="1034"/>
      <c r="H34" s="1034"/>
      <c r="I34" s="1034"/>
      <c r="J34" s="1034"/>
      <c r="K34" s="1034"/>
      <c r="L34" s="1034"/>
      <c r="M34" s="1034"/>
      <c r="N34" s="1034"/>
      <c r="O34" s="1034"/>
      <c r="P34" s="1035"/>
      <c r="Q34" s="1039">
        <v>34</v>
      </c>
      <c r="R34" s="1040"/>
      <c r="S34" s="1040"/>
      <c r="T34" s="1040"/>
      <c r="U34" s="1040"/>
      <c r="V34" s="1040">
        <v>34</v>
      </c>
      <c r="W34" s="1040"/>
      <c r="X34" s="1040"/>
      <c r="Y34" s="1040"/>
      <c r="Z34" s="1040"/>
      <c r="AA34" s="1040">
        <v>0</v>
      </c>
      <c r="AB34" s="1040"/>
      <c r="AC34" s="1040"/>
      <c r="AD34" s="1040"/>
      <c r="AE34" s="1041"/>
      <c r="AF34" s="1015">
        <v>0</v>
      </c>
      <c r="AG34" s="1016"/>
      <c r="AH34" s="1016"/>
      <c r="AI34" s="1016"/>
      <c r="AJ34" s="1017"/>
      <c r="AK34" s="976">
        <v>3</v>
      </c>
      <c r="AL34" s="967"/>
      <c r="AM34" s="967"/>
      <c r="AN34" s="967"/>
      <c r="AO34" s="967"/>
      <c r="AP34" s="967">
        <v>27</v>
      </c>
      <c r="AQ34" s="967"/>
      <c r="AR34" s="967"/>
      <c r="AS34" s="967"/>
      <c r="AT34" s="967"/>
      <c r="AU34" s="967">
        <v>19</v>
      </c>
      <c r="AV34" s="967"/>
      <c r="AW34" s="967"/>
      <c r="AX34" s="967"/>
      <c r="AY34" s="967"/>
      <c r="AZ34" s="1038" t="s">
        <v>531</v>
      </c>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385</v>
      </c>
      <c r="C35" s="1034"/>
      <c r="D35" s="1034"/>
      <c r="E35" s="1034"/>
      <c r="F35" s="1034"/>
      <c r="G35" s="1034"/>
      <c r="H35" s="1034"/>
      <c r="I35" s="1034"/>
      <c r="J35" s="1034"/>
      <c r="K35" s="1034"/>
      <c r="L35" s="1034"/>
      <c r="M35" s="1034"/>
      <c r="N35" s="1034"/>
      <c r="O35" s="1034"/>
      <c r="P35" s="1035"/>
      <c r="Q35" s="1039">
        <v>1747</v>
      </c>
      <c r="R35" s="1040"/>
      <c r="S35" s="1040"/>
      <c r="T35" s="1040"/>
      <c r="U35" s="1040"/>
      <c r="V35" s="1040">
        <v>1747</v>
      </c>
      <c r="W35" s="1040"/>
      <c r="X35" s="1040"/>
      <c r="Y35" s="1040"/>
      <c r="Z35" s="1040"/>
      <c r="AA35" s="1040">
        <v>0</v>
      </c>
      <c r="AB35" s="1040"/>
      <c r="AC35" s="1040"/>
      <c r="AD35" s="1040"/>
      <c r="AE35" s="1041"/>
      <c r="AF35" s="1015">
        <v>0</v>
      </c>
      <c r="AG35" s="1016"/>
      <c r="AH35" s="1016"/>
      <c r="AI35" s="1016"/>
      <c r="AJ35" s="1017"/>
      <c r="AK35" s="976">
        <v>720</v>
      </c>
      <c r="AL35" s="967"/>
      <c r="AM35" s="967"/>
      <c r="AN35" s="967"/>
      <c r="AO35" s="967"/>
      <c r="AP35" s="967">
        <v>10264</v>
      </c>
      <c r="AQ35" s="967"/>
      <c r="AR35" s="967"/>
      <c r="AS35" s="967"/>
      <c r="AT35" s="967"/>
      <c r="AU35" s="967">
        <v>7821</v>
      </c>
      <c r="AV35" s="967"/>
      <c r="AW35" s="967"/>
      <c r="AX35" s="967"/>
      <c r="AY35" s="967"/>
      <c r="AZ35" s="1038" t="s">
        <v>532</v>
      </c>
      <c r="BA35" s="1038"/>
      <c r="BB35" s="1038"/>
      <c r="BC35" s="1038"/>
      <c r="BD35" s="1038"/>
      <c r="BE35" s="1028" t="s">
        <v>384</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2460</v>
      </c>
      <c r="AG63" s="955"/>
      <c r="AH63" s="955"/>
      <c r="AI63" s="955"/>
      <c r="AJ63" s="1026"/>
      <c r="AK63" s="1027"/>
      <c r="AL63" s="959"/>
      <c r="AM63" s="959"/>
      <c r="AN63" s="959"/>
      <c r="AO63" s="959"/>
      <c r="AP63" s="955">
        <v>10291</v>
      </c>
      <c r="AQ63" s="955"/>
      <c r="AR63" s="955"/>
      <c r="AS63" s="955"/>
      <c r="AT63" s="955"/>
      <c r="AU63" s="955">
        <v>7840</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390</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1027</v>
      </c>
      <c r="R68" s="978"/>
      <c r="S68" s="978"/>
      <c r="T68" s="978"/>
      <c r="U68" s="978"/>
      <c r="V68" s="978">
        <v>1006</v>
      </c>
      <c r="W68" s="978"/>
      <c r="X68" s="978"/>
      <c r="Y68" s="978"/>
      <c r="Z68" s="978"/>
      <c r="AA68" s="978">
        <v>20</v>
      </c>
      <c r="AB68" s="978"/>
      <c r="AC68" s="978"/>
      <c r="AD68" s="978"/>
      <c r="AE68" s="978"/>
      <c r="AF68" s="978">
        <v>20</v>
      </c>
      <c r="AG68" s="978"/>
      <c r="AH68" s="978"/>
      <c r="AI68" s="978"/>
      <c r="AJ68" s="978"/>
      <c r="AK68" s="978">
        <v>669</v>
      </c>
      <c r="AL68" s="978"/>
      <c r="AM68" s="978"/>
      <c r="AN68" s="978"/>
      <c r="AO68" s="978"/>
      <c r="AP68" s="978">
        <v>113</v>
      </c>
      <c r="AQ68" s="978"/>
      <c r="AR68" s="978"/>
      <c r="AS68" s="978"/>
      <c r="AT68" s="978"/>
      <c r="AU68" s="978">
        <v>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465</v>
      </c>
      <c r="R69" s="967"/>
      <c r="S69" s="967"/>
      <c r="T69" s="967"/>
      <c r="U69" s="967"/>
      <c r="V69" s="967">
        <v>464</v>
      </c>
      <c r="W69" s="967"/>
      <c r="X69" s="967"/>
      <c r="Y69" s="967"/>
      <c r="Z69" s="967"/>
      <c r="AA69" s="967">
        <v>1</v>
      </c>
      <c r="AB69" s="967"/>
      <c r="AC69" s="967"/>
      <c r="AD69" s="967"/>
      <c r="AE69" s="967"/>
      <c r="AF69" s="967">
        <v>1</v>
      </c>
      <c r="AG69" s="967"/>
      <c r="AH69" s="967"/>
      <c r="AI69" s="967"/>
      <c r="AJ69" s="967"/>
      <c r="AK69" s="967" t="s">
        <v>531</v>
      </c>
      <c r="AL69" s="967"/>
      <c r="AM69" s="967"/>
      <c r="AN69" s="967"/>
      <c r="AO69" s="967"/>
      <c r="AP69" s="967">
        <v>128</v>
      </c>
      <c r="AQ69" s="967"/>
      <c r="AR69" s="967"/>
      <c r="AS69" s="967"/>
      <c r="AT69" s="967"/>
      <c r="AU69" s="967">
        <v>30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20</v>
      </c>
      <c r="R70" s="967"/>
      <c r="S70" s="967"/>
      <c r="T70" s="967"/>
      <c r="U70" s="967"/>
      <c r="V70" s="967">
        <v>18</v>
      </c>
      <c r="W70" s="967"/>
      <c r="X70" s="967"/>
      <c r="Y70" s="967"/>
      <c r="Z70" s="967"/>
      <c r="AA70" s="967">
        <v>2</v>
      </c>
      <c r="AB70" s="967"/>
      <c r="AC70" s="967"/>
      <c r="AD70" s="967"/>
      <c r="AE70" s="967"/>
      <c r="AF70" s="967">
        <v>2</v>
      </c>
      <c r="AG70" s="967"/>
      <c r="AH70" s="967"/>
      <c r="AI70" s="967"/>
      <c r="AJ70" s="967"/>
      <c r="AK70" s="967">
        <v>8</v>
      </c>
      <c r="AL70" s="967"/>
      <c r="AM70" s="967"/>
      <c r="AN70" s="967"/>
      <c r="AO70" s="967"/>
      <c r="AP70" s="967" t="s">
        <v>531</v>
      </c>
      <c r="AQ70" s="967"/>
      <c r="AR70" s="967"/>
      <c r="AS70" s="967"/>
      <c r="AT70" s="967"/>
      <c r="AU70" s="967" t="s">
        <v>531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10</v>
      </c>
      <c r="R71" s="967"/>
      <c r="S71" s="967"/>
      <c r="T71" s="967"/>
      <c r="U71" s="967"/>
      <c r="V71" s="967">
        <v>7</v>
      </c>
      <c r="W71" s="967"/>
      <c r="X71" s="967"/>
      <c r="Y71" s="967"/>
      <c r="Z71" s="967"/>
      <c r="AA71" s="967">
        <v>2</v>
      </c>
      <c r="AB71" s="967"/>
      <c r="AC71" s="967"/>
      <c r="AD71" s="967"/>
      <c r="AE71" s="967"/>
      <c r="AF71" s="967">
        <v>2</v>
      </c>
      <c r="AG71" s="967"/>
      <c r="AH71" s="967"/>
      <c r="AI71" s="967"/>
      <c r="AJ71" s="967"/>
      <c r="AK71" s="967" t="s">
        <v>531</v>
      </c>
      <c r="AL71" s="967"/>
      <c r="AM71" s="967"/>
      <c r="AN71" s="967"/>
      <c r="AO71" s="967"/>
      <c r="AP71" s="967" t="s">
        <v>532</v>
      </c>
      <c r="AQ71" s="967"/>
      <c r="AR71" s="967"/>
      <c r="AS71" s="967"/>
      <c r="AT71" s="967"/>
      <c r="AU71" s="967" t="s">
        <v>531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2614</v>
      </c>
      <c r="R72" s="967"/>
      <c r="S72" s="967"/>
      <c r="T72" s="967"/>
      <c r="U72" s="967"/>
      <c r="V72" s="967">
        <v>2558</v>
      </c>
      <c r="W72" s="967"/>
      <c r="X72" s="967"/>
      <c r="Y72" s="967"/>
      <c r="Z72" s="967"/>
      <c r="AA72" s="967">
        <v>55</v>
      </c>
      <c r="AB72" s="967"/>
      <c r="AC72" s="967"/>
      <c r="AD72" s="967"/>
      <c r="AE72" s="967"/>
      <c r="AF72" s="967">
        <v>55</v>
      </c>
      <c r="AG72" s="967"/>
      <c r="AH72" s="967"/>
      <c r="AI72" s="967"/>
      <c r="AJ72" s="967"/>
      <c r="AK72" s="967">
        <v>18</v>
      </c>
      <c r="AL72" s="967"/>
      <c r="AM72" s="967"/>
      <c r="AN72" s="967"/>
      <c r="AO72" s="967"/>
      <c r="AP72" s="967" t="s">
        <v>532</v>
      </c>
      <c r="AQ72" s="967"/>
      <c r="AR72" s="967"/>
      <c r="AS72" s="967"/>
      <c r="AT72" s="967"/>
      <c r="AU72" s="967" t="s">
        <v>531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326977</v>
      </c>
      <c r="R73" s="967"/>
      <c r="S73" s="967"/>
      <c r="T73" s="967"/>
      <c r="U73" s="967"/>
      <c r="V73" s="967">
        <v>309321</v>
      </c>
      <c r="W73" s="967"/>
      <c r="X73" s="967"/>
      <c r="Y73" s="967"/>
      <c r="Z73" s="967"/>
      <c r="AA73" s="967">
        <v>16656</v>
      </c>
      <c r="AB73" s="967"/>
      <c r="AC73" s="967"/>
      <c r="AD73" s="967"/>
      <c r="AE73" s="967"/>
      <c r="AF73" s="967">
        <v>16656</v>
      </c>
      <c r="AG73" s="967"/>
      <c r="AH73" s="967"/>
      <c r="AI73" s="967"/>
      <c r="AJ73" s="967"/>
      <c r="AK73" s="967">
        <v>1899</v>
      </c>
      <c r="AL73" s="967"/>
      <c r="AM73" s="967"/>
      <c r="AN73" s="967"/>
      <c r="AO73" s="967"/>
      <c r="AP73" s="967" t="s">
        <v>532</v>
      </c>
      <c r="AQ73" s="967"/>
      <c r="AR73" s="967"/>
      <c r="AS73" s="967"/>
      <c r="AT73" s="967"/>
      <c r="AU73" s="967" t="s">
        <v>531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37</v>
      </c>
      <c r="R74" s="967"/>
      <c r="S74" s="967"/>
      <c r="T74" s="967"/>
      <c r="U74" s="967"/>
      <c r="V74" s="967">
        <v>57</v>
      </c>
      <c r="W74" s="967"/>
      <c r="X74" s="967"/>
      <c r="Y74" s="967"/>
      <c r="Z74" s="967"/>
      <c r="AA74" s="967">
        <v>-20</v>
      </c>
      <c r="AB74" s="967"/>
      <c r="AC74" s="967"/>
      <c r="AD74" s="967"/>
      <c r="AE74" s="967"/>
      <c r="AF74" s="967">
        <v>4</v>
      </c>
      <c r="AG74" s="967"/>
      <c r="AH74" s="967"/>
      <c r="AI74" s="967"/>
      <c r="AJ74" s="967"/>
      <c r="AK74" s="967" t="s">
        <v>531</v>
      </c>
      <c r="AL74" s="967"/>
      <c r="AM74" s="967"/>
      <c r="AN74" s="967"/>
      <c r="AO74" s="967"/>
      <c r="AP74" s="967" t="s">
        <v>531</v>
      </c>
      <c r="AQ74" s="967"/>
      <c r="AR74" s="967"/>
      <c r="AS74" s="967"/>
      <c r="AT74" s="967"/>
      <c r="AU74" s="967" t="s">
        <v>532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862</v>
      </c>
      <c r="R75" s="975"/>
      <c r="S75" s="975"/>
      <c r="T75" s="975"/>
      <c r="U75" s="976"/>
      <c r="V75" s="977">
        <v>108</v>
      </c>
      <c r="W75" s="975"/>
      <c r="X75" s="975"/>
      <c r="Y75" s="975"/>
      <c r="Z75" s="976"/>
      <c r="AA75" s="977">
        <v>755</v>
      </c>
      <c r="AB75" s="975"/>
      <c r="AC75" s="975"/>
      <c r="AD75" s="975"/>
      <c r="AE75" s="976"/>
      <c r="AF75" s="977">
        <v>731</v>
      </c>
      <c r="AG75" s="975"/>
      <c r="AH75" s="975"/>
      <c r="AI75" s="975"/>
      <c r="AJ75" s="976"/>
      <c r="AK75" s="977">
        <v>5</v>
      </c>
      <c r="AL75" s="975"/>
      <c r="AM75" s="975"/>
      <c r="AN75" s="975"/>
      <c r="AO75" s="976"/>
      <c r="AP75" s="977">
        <v>222</v>
      </c>
      <c r="AQ75" s="975"/>
      <c r="AR75" s="975"/>
      <c r="AS75" s="975"/>
      <c r="AT75" s="976"/>
      <c r="AU75" s="977">
        <v>5</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542</v>
      </c>
      <c r="C76" s="971"/>
      <c r="D76" s="971"/>
      <c r="E76" s="971"/>
      <c r="F76" s="971"/>
      <c r="G76" s="971"/>
      <c r="H76" s="971"/>
      <c r="I76" s="971"/>
      <c r="J76" s="971"/>
      <c r="K76" s="971"/>
      <c r="L76" s="971"/>
      <c r="M76" s="971"/>
      <c r="N76" s="971"/>
      <c r="O76" s="971"/>
      <c r="P76" s="972"/>
      <c r="Q76" s="974">
        <v>105</v>
      </c>
      <c r="R76" s="975"/>
      <c r="S76" s="975"/>
      <c r="T76" s="975"/>
      <c r="U76" s="976"/>
      <c r="V76" s="977">
        <v>93</v>
      </c>
      <c r="W76" s="975"/>
      <c r="X76" s="975"/>
      <c r="Y76" s="975"/>
      <c r="Z76" s="976"/>
      <c r="AA76" s="977">
        <v>12</v>
      </c>
      <c r="AB76" s="975"/>
      <c r="AC76" s="975"/>
      <c r="AD76" s="975"/>
      <c r="AE76" s="976"/>
      <c r="AF76" s="977">
        <v>12</v>
      </c>
      <c r="AG76" s="975"/>
      <c r="AH76" s="975"/>
      <c r="AI76" s="975"/>
      <c r="AJ76" s="976"/>
      <c r="AK76" s="977" t="s">
        <v>531</v>
      </c>
      <c r="AL76" s="975"/>
      <c r="AM76" s="975"/>
      <c r="AN76" s="975"/>
      <c r="AO76" s="976"/>
      <c r="AP76" s="977" t="s">
        <v>531</v>
      </c>
      <c r="AQ76" s="975"/>
      <c r="AR76" s="975"/>
      <c r="AS76" s="975"/>
      <c r="AT76" s="976"/>
      <c r="AU76" s="977" t="s">
        <v>548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543</v>
      </c>
      <c r="C77" s="971"/>
      <c r="D77" s="971"/>
      <c r="E77" s="971"/>
      <c r="F77" s="971"/>
      <c r="G77" s="971"/>
      <c r="H77" s="971"/>
      <c r="I77" s="971"/>
      <c r="J77" s="971"/>
      <c r="K77" s="971"/>
      <c r="L77" s="971"/>
      <c r="M77" s="971"/>
      <c r="N77" s="971"/>
      <c r="O77" s="971"/>
      <c r="P77" s="972"/>
      <c r="Q77" s="974">
        <v>4885</v>
      </c>
      <c r="R77" s="975"/>
      <c r="S77" s="975"/>
      <c r="T77" s="975"/>
      <c r="U77" s="976"/>
      <c r="V77" s="977">
        <v>4744</v>
      </c>
      <c r="W77" s="975"/>
      <c r="X77" s="975"/>
      <c r="Y77" s="975"/>
      <c r="Z77" s="976"/>
      <c r="AA77" s="977">
        <v>141</v>
      </c>
      <c r="AB77" s="975"/>
      <c r="AC77" s="975"/>
      <c r="AD77" s="975"/>
      <c r="AE77" s="976"/>
      <c r="AF77" s="977">
        <v>141</v>
      </c>
      <c r="AG77" s="975"/>
      <c r="AH77" s="975"/>
      <c r="AI77" s="975"/>
      <c r="AJ77" s="976"/>
      <c r="AK77" s="977">
        <v>100</v>
      </c>
      <c r="AL77" s="975"/>
      <c r="AM77" s="975"/>
      <c r="AN77" s="975"/>
      <c r="AO77" s="976"/>
      <c r="AP77" s="977" t="s">
        <v>531</v>
      </c>
      <c r="AQ77" s="975"/>
      <c r="AR77" s="975"/>
      <c r="AS77" s="975"/>
      <c r="AT77" s="976"/>
      <c r="AU77" s="977" t="s">
        <v>548</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544</v>
      </c>
      <c r="C78" s="971"/>
      <c r="D78" s="971"/>
      <c r="E78" s="971"/>
      <c r="F78" s="971"/>
      <c r="G78" s="971"/>
      <c r="H78" s="971"/>
      <c r="I78" s="971"/>
      <c r="J78" s="971"/>
      <c r="K78" s="971"/>
      <c r="L78" s="971"/>
      <c r="M78" s="971"/>
      <c r="N78" s="971"/>
      <c r="O78" s="971"/>
      <c r="P78" s="972"/>
      <c r="Q78" s="973">
        <v>2466</v>
      </c>
      <c r="R78" s="967"/>
      <c r="S78" s="967"/>
      <c r="T78" s="967"/>
      <c r="U78" s="967"/>
      <c r="V78" s="967">
        <v>2465</v>
      </c>
      <c r="W78" s="967"/>
      <c r="X78" s="967"/>
      <c r="Y78" s="967"/>
      <c r="Z78" s="967"/>
      <c r="AA78" s="967">
        <v>1</v>
      </c>
      <c r="AB78" s="967"/>
      <c r="AC78" s="967"/>
      <c r="AD78" s="967"/>
      <c r="AE78" s="967"/>
      <c r="AF78" s="967">
        <v>1</v>
      </c>
      <c r="AG78" s="967"/>
      <c r="AH78" s="967"/>
      <c r="AI78" s="967"/>
      <c r="AJ78" s="967"/>
      <c r="AK78" s="967" t="s">
        <v>531</v>
      </c>
      <c r="AL78" s="967"/>
      <c r="AM78" s="967"/>
      <c r="AN78" s="967"/>
      <c r="AO78" s="967"/>
      <c r="AP78" s="967" t="s">
        <v>531</v>
      </c>
      <c r="AQ78" s="967"/>
      <c r="AR78" s="967"/>
      <c r="AS78" s="967"/>
      <c r="AT78" s="967"/>
      <c r="AU78" s="967" t="s">
        <v>548</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17625</v>
      </c>
      <c r="AG88" s="955"/>
      <c r="AH88" s="955"/>
      <c r="AI88" s="955"/>
      <c r="AJ88" s="955"/>
      <c r="AK88" s="959"/>
      <c r="AL88" s="959"/>
      <c r="AM88" s="959"/>
      <c r="AN88" s="959"/>
      <c r="AO88" s="959"/>
      <c r="AP88" s="955">
        <v>462</v>
      </c>
      <c r="AQ88" s="955"/>
      <c r="AR88" s="955"/>
      <c r="AS88" s="955"/>
      <c r="AT88" s="955"/>
      <c r="AU88" s="955">
        <v>76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285</v>
      </c>
      <c r="AG109" s="888"/>
      <c r="AH109" s="888"/>
      <c r="AI109" s="888"/>
      <c r="AJ109" s="889"/>
      <c r="AK109" s="890" t="s">
        <v>284</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285</v>
      </c>
      <c r="BW109" s="888"/>
      <c r="BX109" s="888"/>
      <c r="BY109" s="888"/>
      <c r="BZ109" s="889"/>
      <c r="CA109" s="890" t="s">
        <v>284</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285</v>
      </c>
      <c r="DM109" s="888"/>
      <c r="DN109" s="888"/>
      <c r="DO109" s="888"/>
      <c r="DP109" s="889"/>
      <c r="DQ109" s="890" t="s">
        <v>284</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1687162</v>
      </c>
      <c r="AB110" s="873"/>
      <c r="AC110" s="873"/>
      <c r="AD110" s="873"/>
      <c r="AE110" s="874"/>
      <c r="AF110" s="875">
        <v>1617704</v>
      </c>
      <c r="AG110" s="873"/>
      <c r="AH110" s="873"/>
      <c r="AI110" s="873"/>
      <c r="AJ110" s="874"/>
      <c r="AK110" s="875">
        <v>1577480</v>
      </c>
      <c r="AL110" s="873"/>
      <c r="AM110" s="873"/>
      <c r="AN110" s="873"/>
      <c r="AO110" s="874"/>
      <c r="AP110" s="876">
        <v>24</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14883076</v>
      </c>
      <c r="BR110" s="800"/>
      <c r="BS110" s="800"/>
      <c r="BT110" s="800"/>
      <c r="BU110" s="800"/>
      <c r="BV110" s="800">
        <v>14395495</v>
      </c>
      <c r="BW110" s="800"/>
      <c r="BX110" s="800"/>
      <c r="BY110" s="800"/>
      <c r="BZ110" s="800"/>
      <c r="CA110" s="800">
        <v>14417856</v>
      </c>
      <c r="CB110" s="800"/>
      <c r="CC110" s="800"/>
      <c r="CD110" s="800"/>
      <c r="CE110" s="800"/>
      <c r="CF110" s="861">
        <v>219.6</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4861114</v>
      </c>
      <c r="BR111" s="771"/>
      <c r="BS111" s="771"/>
      <c r="BT111" s="771"/>
      <c r="BU111" s="771"/>
      <c r="BV111" s="771">
        <v>4410103</v>
      </c>
      <c r="BW111" s="771"/>
      <c r="BX111" s="771"/>
      <c r="BY111" s="771"/>
      <c r="BZ111" s="771"/>
      <c r="CA111" s="771">
        <v>3752659</v>
      </c>
      <c r="CB111" s="771"/>
      <c r="CC111" s="771"/>
      <c r="CD111" s="771"/>
      <c r="CE111" s="771"/>
      <c r="CF111" s="848">
        <v>57.2</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4618261</v>
      </c>
      <c r="DH111" s="771"/>
      <c r="DI111" s="771"/>
      <c r="DJ111" s="771"/>
      <c r="DK111" s="771"/>
      <c r="DL111" s="771">
        <v>4163319</v>
      </c>
      <c r="DM111" s="771"/>
      <c r="DN111" s="771"/>
      <c r="DO111" s="771"/>
      <c r="DP111" s="771"/>
      <c r="DQ111" s="771">
        <v>3708555</v>
      </c>
      <c r="DR111" s="771"/>
      <c r="DS111" s="771"/>
      <c r="DT111" s="771"/>
      <c r="DU111" s="771"/>
      <c r="DV111" s="823">
        <v>56.5</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8250647</v>
      </c>
      <c r="BR112" s="771"/>
      <c r="BS112" s="771"/>
      <c r="BT112" s="771"/>
      <c r="BU112" s="771"/>
      <c r="BV112" s="771">
        <v>7858078</v>
      </c>
      <c r="BW112" s="771"/>
      <c r="BX112" s="771"/>
      <c r="BY112" s="771"/>
      <c r="BZ112" s="771"/>
      <c r="CA112" s="771">
        <v>7840463</v>
      </c>
      <c r="CB112" s="771"/>
      <c r="CC112" s="771"/>
      <c r="CD112" s="771"/>
      <c r="CE112" s="771"/>
      <c r="CF112" s="848">
        <v>119.4</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489883</v>
      </c>
      <c r="AB113" s="909"/>
      <c r="AC113" s="909"/>
      <c r="AD113" s="909"/>
      <c r="AE113" s="910"/>
      <c r="AF113" s="911">
        <v>485741</v>
      </c>
      <c r="AG113" s="909"/>
      <c r="AH113" s="909"/>
      <c r="AI113" s="909"/>
      <c r="AJ113" s="910"/>
      <c r="AK113" s="911">
        <v>532022</v>
      </c>
      <c r="AL113" s="909"/>
      <c r="AM113" s="909"/>
      <c r="AN113" s="909"/>
      <c r="AO113" s="910"/>
      <c r="AP113" s="912">
        <v>8.1</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170140</v>
      </c>
      <c r="BR113" s="771"/>
      <c r="BS113" s="771"/>
      <c r="BT113" s="771"/>
      <c r="BU113" s="771"/>
      <c r="BV113" s="771">
        <v>115290</v>
      </c>
      <c r="BW113" s="771"/>
      <c r="BX113" s="771"/>
      <c r="BY113" s="771"/>
      <c r="BZ113" s="771"/>
      <c r="CA113" s="771">
        <v>75704</v>
      </c>
      <c r="CB113" s="771"/>
      <c r="CC113" s="771"/>
      <c r="CD113" s="771"/>
      <c r="CE113" s="771"/>
      <c r="CF113" s="848">
        <v>1.2</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59617</v>
      </c>
      <c r="AB114" s="784"/>
      <c r="AC114" s="784"/>
      <c r="AD114" s="784"/>
      <c r="AE114" s="785"/>
      <c r="AF114" s="786">
        <v>68607</v>
      </c>
      <c r="AG114" s="784"/>
      <c r="AH114" s="784"/>
      <c r="AI114" s="784"/>
      <c r="AJ114" s="785"/>
      <c r="AK114" s="786">
        <v>50179</v>
      </c>
      <c r="AL114" s="784"/>
      <c r="AM114" s="784"/>
      <c r="AN114" s="784"/>
      <c r="AO114" s="785"/>
      <c r="AP114" s="754">
        <v>0.8</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1639061</v>
      </c>
      <c r="BR114" s="771"/>
      <c r="BS114" s="771"/>
      <c r="BT114" s="771"/>
      <c r="BU114" s="771"/>
      <c r="BV114" s="771">
        <v>1674610</v>
      </c>
      <c r="BW114" s="771"/>
      <c r="BX114" s="771"/>
      <c r="BY114" s="771"/>
      <c r="BZ114" s="771"/>
      <c r="CA114" s="771">
        <v>1549527</v>
      </c>
      <c r="CB114" s="771"/>
      <c r="CC114" s="771"/>
      <c r="CD114" s="771"/>
      <c r="CE114" s="771"/>
      <c r="CF114" s="848">
        <v>23.6</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455121</v>
      </c>
      <c r="AB115" s="909"/>
      <c r="AC115" s="909"/>
      <c r="AD115" s="909"/>
      <c r="AE115" s="910"/>
      <c r="AF115" s="911">
        <v>454941</v>
      </c>
      <c r="AG115" s="909"/>
      <c r="AH115" s="909"/>
      <c r="AI115" s="909"/>
      <c r="AJ115" s="910"/>
      <c r="AK115" s="911">
        <v>655486</v>
      </c>
      <c r="AL115" s="909"/>
      <c r="AM115" s="909"/>
      <c r="AN115" s="909"/>
      <c r="AO115" s="910"/>
      <c r="AP115" s="912">
        <v>10</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225316</v>
      </c>
      <c r="DH115" s="784"/>
      <c r="DI115" s="784"/>
      <c r="DJ115" s="784"/>
      <c r="DK115" s="785"/>
      <c r="DL115" s="786">
        <v>33340</v>
      </c>
      <c r="DM115" s="784"/>
      <c r="DN115" s="784"/>
      <c r="DO115" s="784"/>
      <c r="DP115" s="785"/>
      <c r="DQ115" s="786">
        <v>33553</v>
      </c>
      <c r="DR115" s="784"/>
      <c r="DS115" s="784"/>
      <c r="DT115" s="784"/>
      <c r="DU115" s="785"/>
      <c r="DV115" s="754">
        <v>0.5</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v>53</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17537</v>
      </c>
      <c r="DH116" s="784"/>
      <c r="DI116" s="784"/>
      <c r="DJ116" s="784"/>
      <c r="DK116" s="785"/>
      <c r="DL116" s="786">
        <v>13146</v>
      </c>
      <c r="DM116" s="784"/>
      <c r="DN116" s="784"/>
      <c r="DO116" s="784"/>
      <c r="DP116" s="785"/>
      <c r="DQ116" s="786">
        <v>10551</v>
      </c>
      <c r="DR116" s="784"/>
      <c r="DS116" s="784"/>
      <c r="DT116" s="784"/>
      <c r="DU116" s="785"/>
      <c r="DV116" s="754">
        <v>0.2</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2691783</v>
      </c>
      <c r="AB117" s="895"/>
      <c r="AC117" s="895"/>
      <c r="AD117" s="895"/>
      <c r="AE117" s="896"/>
      <c r="AF117" s="898">
        <v>2626993</v>
      </c>
      <c r="AG117" s="895"/>
      <c r="AH117" s="895"/>
      <c r="AI117" s="895"/>
      <c r="AJ117" s="896"/>
      <c r="AK117" s="898">
        <v>2815220</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285</v>
      </c>
      <c r="AG118" s="888"/>
      <c r="AH118" s="888"/>
      <c r="AI118" s="888"/>
      <c r="AJ118" s="889"/>
      <c r="AK118" s="890" t="s">
        <v>284</v>
      </c>
      <c r="AL118" s="888"/>
      <c r="AM118" s="888"/>
      <c r="AN118" s="888"/>
      <c r="AO118" s="889"/>
      <c r="AP118" s="891" t="s">
        <v>401</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429</v>
      </c>
      <c r="BP118" s="838"/>
      <c r="BQ118" s="857">
        <v>29804038</v>
      </c>
      <c r="BR118" s="858"/>
      <c r="BS118" s="858"/>
      <c r="BT118" s="858"/>
      <c r="BU118" s="858"/>
      <c r="BV118" s="858">
        <v>28453576</v>
      </c>
      <c r="BW118" s="858"/>
      <c r="BX118" s="858"/>
      <c r="BY118" s="858"/>
      <c r="BZ118" s="858"/>
      <c r="CA118" s="858">
        <v>27636209</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3018008</v>
      </c>
      <c r="BR119" s="800"/>
      <c r="BS119" s="800"/>
      <c r="BT119" s="800"/>
      <c r="BU119" s="800"/>
      <c r="BV119" s="800">
        <v>2887554</v>
      </c>
      <c r="BW119" s="800"/>
      <c r="BX119" s="800"/>
      <c r="BY119" s="800"/>
      <c r="BZ119" s="800"/>
      <c r="CA119" s="800">
        <v>3249541</v>
      </c>
      <c r="CB119" s="800"/>
      <c r="CC119" s="800"/>
      <c r="CD119" s="800"/>
      <c r="CE119" s="800"/>
      <c r="CF119" s="861">
        <v>49.5</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v>200298</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455121</v>
      </c>
      <c r="AB120" s="784"/>
      <c r="AC120" s="784"/>
      <c r="AD120" s="784"/>
      <c r="AE120" s="785"/>
      <c r="AF120" s="786">
        <v>454941</v>
      </c>
      <c r="AG120" s="784"/>
      <c r="AH120" s="784"/>
      <c r="AI120" s="784"/>
      <c r="AJ120" s="785"/>
      <c r="AK120" s="786">
        <v>454763</v>
      </c>
      <c r="AL120" s="784"/>
      <c r="AM120" s="784"/>
      <c r="AN120" s="784"/>
      <c r="AO120" s="785"/>
      <c r="AP120" s="754">
        <v>6.9</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3780921</v>
      </c>
      <c r="BR120" s="771"/>
      <c r="BS120" s="771"/>
      <c r="BT120" s="771"/>
      <c r="BU120" s="771"/>
      <c r="BV120" s="771">
        <v>3612509</v>
      </c>
      <c r="BW120" s="771"/>
      <c r="BX120" s="771"/>
      <c r="BY120" s="771"/>
      <c r="BZ120" s="771"/>
      <c r="CA120" s="771">
        <v>3333611</v>
      </c>
      <c r="CB120" s="771"/>
      <c r="CC120" s="771"/>
      <c r="CD120" s="771"/>
      <c r="CE120" s="771"/>
      <c r="CF120" s="848">
        <v>50.8</v>
      </c>
      <c r="CG120" s="849"/>
      <c r="CH120" s="849"/>
      <c r="CI120" s="849"/>
      <c r="CJ120" s="849"/>
      <c r="CK120" s="850" t="s">
        <v>435</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8236164</v>
      </c>
      <c r="DH120" s="800"/>
      <c r="DI120" s="800"/>
      <c r="DJ120" s="800"/>
      <c r="DK120" s="800"/>
      <c r="DL120" s="800">
        <v>7844186</v>
      </c>
      <c r="DM120" s="800"/>
      <c r="DN120" s="800"/>
      <c r="DO120" s="800"/>
      <c r="DP120" s="800"/>
      <c r="DQ120" s="800">
        <v>7821428</v>
      </c>
      <c r="DR120" s="800"/>
      <c r="DS120" s="800"/>
      <c r="DT120" s="800"/>
      <c r="DU120" s="800"/>
      <c r="DV120" s="801">
        <v>119.1</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14414203</v>
      </c>
      <c r="BR121" s="858"/>
      <c r="BS121" s="858"/>
      <c r="BT121" s="858"/>
      <c r="BU121" s="858"/>
      <c r="BV121" s="858">
        <v>13946758</v>
      </c>
      <c r="BW121" s="858"/>
      <c r="BX121" s="858"/>
      <c r="BY121" s="858"/>
      <c r="BZ121" s="858"/>
      <c r="CA121" s="858">
        <v>13761825</v>
      </c>
      <c r="CB121" s="858"/>
      <c r="CC121" s="858"/>
      <c r="CD121" s="858"/>
      <c r="CE121" s="858"/>
      <c r="CF121" s="859">
        <v>209.6</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14483</v>
      </c>
      <c r="DH121" s="771"/>
      <c r="DI121" s="771"/>
      <c r="DJ121" s="771"/>
      <c r="DK121" s="771"/>
      <c r="DL121" s="771">
        <v>13892</v>
      </c>
      <c r="DM121" s="771"/>
      <c r="DN121" s="771"/>
      <c r="DO121" s="771"/>
      <c r="DP121" s="771"/>
      <c r="DQ121" s="771">
        <v>19035</v>
      </c>
      <c r="DR121" s="771"/>
      <c r="DS121" s="771"/>
      <c r="DT121" s="771"/>
      <c r="DU121" s="771"/>
      <c r="DV121" s="823">
        <v>0.3</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438</v>
      </c>
      <c r="BP122" s="838"/>
      <c r="BQ122" s="839">
        <v>21213132</v>
      </c>
      <c r="BR122" s="840"/>
      <c r="BS122" s="840"/>
      <c r="BT122" s="840"/>
      <c r="BU122" s="840"/>
      <c r="BV122" s="840">
        <v>20446821</v>
      </c>
      <c r="BW122" s="840"/>
      <c r="BX122" s="840"/>
      <c r="BY122" s="840"/>
      <c r="BZ122" s="840"/>
      <c r="CA122" s="840">
        <v>20344977</v>
      </c>
      <c r="CB122" s="840"/>
      <c r="CC122" s="840"/>
      <c r="CD122" s="840"/>
      <c r="CE122" s="840"/>
      <c r="CF122" s="743"/>
      <c r="CG122" s="744"/>
      <c r="CH122" s="744"/>
      <c r="CI122" s="744"/>
      <c r="CJ122" s="841"/>
      <c r="CK122" s="851"/>
      <c r="CL122" s="812"/>
      <c r="CM122" s="812"/>
      <c r="CN122" s="812"/>
      <c r="CO122" s="813"/>
      <c r="CP122" s="828" t="s">
        <v>380</v>
      </c>
      <c r="CQ122" s="829"/>
      <c r="CR122" s="829"/>
      <c r="CS122" s="829"/>
      <c r="CT122" s="829"/>
      <c r="CU122" s="829"/>
      <c r="CV122" s="829"/>
      <c r="CW122" s="829"/>
      <c r="CX122" s="829"/>
      <c r="CY122" s="829"/>
      <c r="CZ122" s="829"/>
      <c r="DA122" s="829"/>
      <c r="DB122" s="829"/>
      <c r="DC122" s="829"/>
      <c r="DD122" s="829"/>
      <c r="DE122" s="829"/>
      <c r="DF122" s="830"/>
      <c r="DG122" s="770" t="s">
        <v>110</v>
      </c>
      <c r="DH122" s="771"/>
      <c r="DI122" s="771"/>
      <c r="DJ122" s="771"/>
      <c r="DK122" s="771"/>
      <c r="DL122" s="771" t="s">
        <v>110</v>
      </c>
      <c r="DM122" s="771"/>
      <c r="DN122" s="771"/>
      <c r="DO122" s="771"/>
      <c r="DP122" s="771"/>
      <c r="DQ122" s="771" t="s">
        <v>110</v>
      </c>
      <c r="DR122" s="771"/>
      <c r="DS122" s="771"/>
      <c r="DT122" s="771"/>
      <c r="DU122" s="771"/>
      <c r="DV122" s="823" t="s">
        <v>110</v>
      </c>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135.5</v>
      </c>
      <c r="BR123" s="832"/>
      <c r="BS123" s="832"/>
      <c r="BT123" s="832"/>
      <c r="BU123" s="832"/>
      <c r="BV123" s="832">
        <v>121.2</v>
      </c>
      <c r="BW123" s="832"/>
      <c r="BX123" s="832"/>
      <c r="BY123" s="832"/>
      <c r="BZ123" s="832"/>
      <c r="CA123" s="832">
        <v>111</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t="s">
        <v>110</v>
      </c>
      <c r="DH123" s="784"/>
      <c r="DI123" s="784"/>
      <c r="DJ123" s="784"/>
      <c r="DK123" s="785"/>
      <c r="DL123" s="786" t="s">
        <v>110</v>
      </c>
      <c r="DM123" s="784"/>
      <c r="DN123" s="784"/>
      <c r="DO123" s="784"/>
      <c r="DP123" s="785"/>
      <c r="DQ123" s="786" t="s">
        <v>110</v>
      </c>
      <c r="DR123" s="784"/>
      <c r="DS123" s="784"/>
      <c r="DT123" s="784"/>
      <c r="DU123" s="785"/>
      <c r="DV123" s="754" t="s">
        <v>110</v>
      </c>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v>200723</v>
      </c>
      <c r="AL126" s="784"/>
      <c r="AM126" s="784"/>
      <c r="AN126" s="784"/>
      <c r="AO126" s="785"/>
      <c r="AP126" s="754">
        <v>3.1</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449</v>
      </c>
      <c r="AY127" s="758"/>
      <c r="AZ127" s="758"/>
      <c r="BA127" s="758"/>
      <c r="BB127" s="758"/>
      <c r="BC127" s="758"/>
      <c r="BD127" s="758"/>
      <c r="BE127" s="759"/>
      <c r="BF127" s="760" t="s">
        <v>110</v>
      </c>
      <c r="BG127" s="761"/>
      <c r="BH127" s="761"/>
      <c r="BI127" s="761"/>
      <c r="BJ127" s="761"/>
      <c r="BK127" s="761"/>
      <c r="BL127" s="762"/>
      <c r="BM127" s="760">
        <v>13.79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544086</v>
      </c>
      <c r="AB128" s="724"/>
      <c r="AC128" s="724"/>
      <c r="AD128" s="724"/>
      <c r="AE128" s="725"/>
      <c r="AF128" s="726">
        <v>339774</v>
      </c>
      <c r="AG128" s="724"/>
      <c r="AH128" s="724"/>
      <c r="AI128" s="724"/>
      <c r="AJ128" s="725"/>
      <c r="AK128" s="726">
        <v>544825</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110</v>
      </c>
      <c r="BG128" s="791"/>
      <c r="BH128" s="791"/>
      <c r="BI128" s="791"/>
      <c r="BJ128" s="791"/>
      <c r="BK128" s="791"/>
      <c r="BL128" s="792"/>
      <c r="BM128" s="790">
        <v>18.79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7741603</v>
      </c>
      <c r="AB129" s="784"/>
      <c r="AC129" s="784"/>
      <c r="AD129" s="784"/>
      <c r="AE129" s="785"/>
      <c r="AF129" s="786">
        <v>7884067</v>
      </c>
      <c r="AG129" s="784"/>
      <c r="AH129" s="784"/>
      <c r="AI129" s="784"/>
      <c r="AJ129" s="785"/>
      <c r="AK129" s="786">
        <v>7832596</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1403985</v>
      </c>
      <c r="AB130" s="784"/>
      <c r="AC130" s="784"/>
      <c r="AD130" s="784"/>
      <c r="AE130" s="785"/>
      <c r="AF130" s="786">
        <v>1279921</v>
      </c>
      <c r="AG130" s="784"/>
      <c r="AH130" s="784"/>
      <c r="AI130" s="784"/>
      <c r="AJ130" s="785"/>
      <c r="AK130" s="786">
        <v>1267144</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6337618</v>
      </c>
      <c r="AB131" s="717"/>
      <c r="AC131" s="717"/>
      <c r="AD131" s="717"/>
      <c r="AE131" s="718"/>
      <c r="AF131" s="719">
        <v>6604146</v>
      </c>
      <c r="AG131" s="717"/>
      <c r="AH131" s="717"/>
      <c r="AI131" s="717"/>
      <c r="AJ131" s="718"/>
      <c r="AK131" s="719">
        <v>6565452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11.7348821</v>
      </c>
      <c r="AB132" s="740"/>
      <c r="AC132" s="740"/>
      <c r="AD132" s="740"/>
      <c r="AE132" s="741"/>
      <c r="AF132" s="742">
        <v>15.25250956</v>
      </c>
      <c r="AG132" s="740"/>
      <c r="AH132" s="740"/>
      <c r="AI132" s="740"/>
      <c r="AJ132" s="741"/>
      <c r="AK132" s="742">
        <v>15.280760559999999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13.9</v>
      </c>
      <c r="AB133" s="749"/>
      <c r="AC133" s="749"/>
      <c r="AD133" s="749"/>
      <c r="AE133" s="750"/>
      <c r="AF133" s="748">
        <v>14.1</v>
      </c>
      <c r="AG133" s="749"/>
      <c r="AH133" s="749"/>
      <c r="AI133" s="749"/>
      <c r="AJ133" s="750"/>
      <c r="AK133" s="748">
        <v>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34" zoomScale="85" zoomScaleNormal="85" zoomScaleSheetLayoutView="85" workbookViewId="0">
      <selection activeCell="AE51" sqref="AE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2332434</v>
      </c>
      <c r="L9" s="264">
        <v>62293</v>
      </c>
      <c r="M9" s="265">
        <v>59313</v>
      </c>
      <c r="N9" s="266">
        <v>5</v>
      </c>
    </row>
    <row r="10" spans="1:16">
      <c r="A10" s="248"/>
      <c r="B10" s="244"/>
      <c r="C10" s="244"/>
      <c r="D10" s="244"/>
      <c r="E10" s="244"/>
      <c r="F10" s="244"/>
      <c r="G10" s="1133" t="s">
        <v>471</v>
      </c>
      <c r="H10" s="1134"/>
      <c r="I10" s="1134"/>
      <c r="J10" s="1135"/>
      <c r="K10" s="267">
        <v>321179</v>
      </c>
      <c r="L10" s="268">
        <v>8578</v>
      </c>
      <c r="M10" s="269">
        <v>5376</v>
      </c>
      <c r="N10" s="270">
        <v>59.6</v>
      </c>
    </row>
    <row r="11" spans="1:16" ht="13.5" customHeight="1">
      <c r="A11" s="248"/>
      <c r="B11" s="244"/>
      <c r="C11" s="244"/>
      <c r="D11" s="244"/>
      <c r="E11" s="244"/>
      <c r="F11" s="244"/>
      <c r="G11" s="1133" t="s">
        <v>472</v>
      </c>
      <c r="H11" s="1134"/>
      <c r="I11" s="1134"/>
      <c r="J11" s="1135"/>
      <c r="K11" s="267">
        <v>45801</v>
      </c>
      <c r="L11" s="268">
        <v>1223</v>
      </c>
      <c r="M11" s="269">
        <v>7786</v>
      </c>
      <c r="N11" s="270">
        <v>-84.3</v>
      </c>
    </row>
    <row r="12" spans="1:16" ht="13.5" customHeight="1">
      <c r="A12" s="248"/>
      <c r="B12" s="244"/>
      <c r="C12" s="244"/>
      <c r="D12" s="244"/>
      <c r="E12" s="244"/>
      <c r="F12" s="244"/>
      <c r="G12" s="1133" t="s">
        <v>473</v>
      </c>
      <c r="H12" s="1134"/>
      <c r="I12" s="1134"/>
      <c r="J12" s="1135"/>
      <c r="K12" s="267">
        <v>9371</v>
      </c>
      <c r="L12" s="268">
        <v>250</v>
      </c>
      <c r="M12" s="269">
        <v>131</v>
      </c>
      <c r="N12" s="270">
        <v>90.8</v>
      </c>
    </row>
    <row r="13" spans="1:16" ht="13.5" customHeight="1">
      <c r="A13" s="248"/>
      <c r="B13" s="244"/>
      <c r="C13" s="244"/>
      <c r="D13" s="244"/>
      <c r="E13" s="244"/>
      <c r="F13" s="244"/>
      <c r="G13" s="1133" t="s">
        <v>474</v>
      </c>
      <c r="H13" s="1134"/>
      <c r="I13" s="1134"/>
      <c r="J13" s="1135"/>
      <c r="K13" s="267" t="s">
        <v>475</v>
      </c>
      <c r="L13" s="268" t="s">
        <v>475</v>
      </c>
      <c r="M13" s="269">
        <v>5</v>
      </c>
      <c r="N13" s="270" t="s">
        <v>475</v>
      </c>
    </row>
    <row r="14" spans="1:16" ht="13.5" customHeight="1">
      <c r="A14" s="248"/>
      <c r="B14" s="244"/>
      <c r="C14" s="244"/>
      <c r="D14" s="244"/>
      <c r="E14" s="244"/>
      <c r="F14" s="244"/>
      <c r="G14" s="1133" t="s">
        <v>476</v>
      </c>
      <c r="H14" s="1134"/>
      <c r="I14" s="1134"/>
      <c r="J14" s="1135"/>
      <c r="K14" s="267">
        <v>61277</v>
      </c>
      <c r="L14" s="268">
        <v>1637</v>
      </c>
      <c r="M14" s="269">
        <v>2777</v>
      </c>
      <c r="N14" s="270">
        <v>-41.1</v>
      </c>
    </row>
    <row r="15" spans="1:16" ht="13.5" customHeight="1">
      <c r="A15" s="248"/>
      <c r="B15" s="244"/>
      <c r="C15" s="244"/>
      <c r="D15" s="244"/>
      <c r="E15" s="244"/>
      <c r="F15" s="244"/>
      <c r="G15" s="1133" t="s">
        <v>477</v>
      </c>
      <c r="H15" s="1134"/>
      <c r="I15" s="1134"/>
      <c r="J15" s="1135"/>
      <c r="K15" s="267">
        <v>12400</v>
      </c>
      <c r="L15" s="268">
        <v>331</v>
      </c>
      <c r="M15" s="269">
        <v>1317</v>
      </c>
      <c r="N15" s="270">
        <v>-74.900000000000006</v>
      </c>
    </row>
    <row r="16" spans="1:16">
      <c r="A16" s="248"/>
      <c r="B16" s="244"/>
      <c r="C16" s="244"/>
      <c r="D16" s="244"/>
      <c r="E16" s="244"/>
      <c r="F16" s="244"/>
      <c r="G16" s="1136" t="s">
        <v>478</v>
      </c>
      <c r="H16" s="1137"/>
      <c r="I16" s="1137"/>
      <c r="J16" s="1138"/>
      <c r="K16" s="268">
        <v>-129479</v>
      </c>
      <c r="L16" s="268">
        <v>-3458</v>
      </c>
      <c r="M16" s="269">
        <v>-6006</v>
      </c>
      <c r="N16" s="270">
        <v>-42.4</v>
      </c>
    </row>
    <row r="17" spans="1:16">
      <c r="A17" s="248"/>
      <c r="B17" s="244"/>
      <c r="C17" s="244"/>
      <c r="D17" s="244"/>
      <c r="E17" s="244"/>
      <c r="F17" s="244"/>
      <c r="G17" s="1136" t="s">
        <v>168</v>
      </c>
      <c r="H17" s="1137"/>
      <c r="I17" s="1137"/>
      <c r="J17" s="1138"/>
      <c r="K17" s="268">
        <v>2652983</v>
      </c>
      <c r="L17" s="268">
        <v>70854</v>
      </c>
      <c r="M17" s="269">
        <v>70700</v>
      </c>
      <c r="N17" s="270">
        <v>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7.32</v>
      </c>
      <c r="L21" s="281">
        <v>6.73</v>
      </c>
      <c r="M21" s="282">
        <v>0.59</v>
      </c>
      <c r="N21" s="249"/>
      <c r="O21" s="283"/>
      <c r="P21" s="279"/>
    </row>
    <row r="22" spans="1:16" s="284" customFormat="1">
      <c r="A22" s="279"/>
      <c r="B22" s="249"/>
      <c r="C22" s="249"/>
      <c r="D22" s="249"/>
      <c r="E22" s="249"/>
      <c r="F22" s="249"/>
      <c r="G22" s="1130" t="s">
        <v>484</v>
      </c>
      <c r="H22" s="1131"/>
      <c r="I22" s="1131"/>
      <c r="J22" s="1132"/>
      <c r="K22" s="285">
        <v>99.1</v>
      </c>
      <c r="L22" s="286">
        <v>96.8</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1577480</v>
      </c>
      <c r="L32" s="294">
        <v>42130</v>
      </c>
      <c r="M32" s="295">
        <v>33640</v>
      </c>
      <c r="N32" s="296">
        <v>25.2</v>
      </c>
    </row>
    <row r="33" spans="1:16" ht="13.5" customHeight="1">
      <c r="A33" s="248"/>
      <c r="B33" s="244"/>
      <c r="C33" s="244"/>
      <c r="D33" s="244"/>
      <c r="E33" s="244"/>
      <c r="F33" s="244"/>
      <c r="G33" s="1121" t="s">
        <v>488</v>
      </c>
      <c r="H33" s="1122"/>
      <c r="I33" s="1122"/>
      <c r="J33" s="1123"/>
      <c r="K33" s="294" t="s">
        <v>475</v>
      </c>
      <c r="L33" s="294" t="s">
        <v>475</v>
      </c>
      <c r="M33" s="295" t="s">
        <v>475</v>
      </c>
      <c r="N33" s="296" t="s">
        <v>475</v>
      </c>
    </row>
    <row r="34" spans="1:16" ht="27" customHeight="1">
      <c r="A34" s="248"/>
      <c r="B34" s="244"/>
      <c r="C34" s="244"/>
      <c r="D34" s="244"/>
      <c r="E34" s="244"/>
      <c r="F34" s="244"/>
      <c r="G34" s="1121" t="s">
        <v>489</v>
      </c>
      <c r="H34" s="1122"/>
      <c r="I34" s="1122"/>
      <c r="J34" s="1123"/>
      <c r="K34" s="294" t="s">
        <v>475</v>
      </c>
      <c r="L34" s="294" t="s">
        <v>475</v>
      </c>
      <c r="M34" s="295">
        <v>3</v>
      </c>
      <c r="N34" s="296" t="s">
        <v>475</v>
      </c>
    </row>
    <row r="35" spans="1:16" ht="27" customHeight="1">
      <c r="A35" s="248"/>
      <c r="B35" s="244"/>
      <c r="C35" s="244"/>
      <c r="D35" s="244"/>
      <c r="E35" s="244"/>
      <c r="F35" s="244"/>
      <c r="G35" s="1121" t="s">
        <v>490</v>
      </c>
      <c r="H35" s="1122"/>
      <c r="I35" s="1122"/>
      <c r="J35" s="1123"/>
      <c r="K35" s="294">
        <v>532022</v>
      </c>
      <c r="L35" s="294">
        <v>14209</v>
      </c>
      <c r="M35" s="295">
        <v>10374</v>
      </c>
      <c r="N35" s="296">
        <v>37</v>
      </c>
    </row>
    <row r="36" spans="1:16" ht="27" customHeight="1">
      <c r="A36" s="248"/>
      <c r="B36" s="244"/>
      <c r="C36" s="244"/>
      <c r="D36" s="244"/>
      <c r="E36" s="244"/>
      <c r="F36" s="244"/>
      <c r="G36" s="1121" t="s">
        <v>491</v>
      </c>
      <c r="H36" s="1122"/>
      <c r="I36" s="1122"/>
      <c r="J36" s="1123"/>
      <c r="K36" s="294">
        <v>50179</v>
      </c>
      <c r="L36" s="294">
        <v>1340</v>
      </c>
      <c r="M36" s="295">
        <v>2665</v>
      </c>
      <c r="N36" s="296">
        <v>-49.7</v>
      </c>
    </row>
    <row r="37" spans="1:16" ht="13.5" customHeight="1">
      <c r="A37" s="248"/>
      <c r="B37" s="244"/>
      <c r="C37" s="244"/>
      <c r="D37" s="244"/>
      <c r="E37" s="244"/>
      <c r="F37" s="244"/>
      <c r="G37" s="1121" t="s">
        <v>492</v>
      </c>
      <c r="H37" s="1122"/>
      <c r="I37" s="1122"/>
      <c r="J37" s="1123"/>
      <c r="K37" s="294">
        <v>655486</v>
      </c>
      <c r="L37" s="294">
        <v>17506</v>
      </c>
      <c r="M37" s="295">
        <v>1343</v>
      </c>
      <c r="N37" s="296">
        <v>1203.5</v>
      </c>
    </row>
    <row r="38" spans="1:16" ht="27" customHeight="1">
      <c r="A38" s="248"/>
      <c r="B38" s="244"/>
      <c r="C38" s="244"/>
      <c r="D38" s="244"/>
      <c r="E38" s="244"/>
      <c r="F38" s="244"/>
      <c r="G38" s="1124" t="s">
        <v>493</v>
      </c>
      <c r="H38" s="1125"/>
      <c r="I38" s="1125"/>
      <c r="J38" s="1126"/>
      <c r="K38" s="297">
        <v>53</v>
      </c>
      <c r="L38" s="297">
        <v>1</v>
      </c>
      <c r="M38" s="298">
        <v>2</v>
      </c>
      <c r="N38" s="299">
        <v>-50</v>
      </c>
      <c r="O38" s="293"/>
    </row>
    <row r="39" spans="1:16">
      <c r="A39" s="248"/>
      <c r="B39" s="244"/>
      <c r="C39" s="244"/>
      <c r="D39" s="244"/>
      <c r="E39" s="244"/>
      <c r="F39" s="244"/>
      <c r="G39" s="1124" t="s">
        <v>494</v>
      </c>
      <c r="H39" s="1125"/>
      <c r="I39" s="1125"/>
      <c r="J39" s="1126"/>
      <c r="K39" s="300">
        <v>-544825</v>
      </c>
      <c r="L39" s="300">
        <v>-14551</v>
      </c>
      <c r="M39" s="301">
        <v>-3110</v>
      </c>
      <c r="N39" s="302">
        <v>367.9</v>
      </c>
      <c r="O39" s="293"/>
    </row>
    <row r="40" spans="1:16" ht="27" customHeight="1">
      <c r="A40" s="248"/>
      <c r="B40" s="244"/>
      <c r="C40" s="244"/>
      <c r="D40" s="244"/>
      <c r="E40" s="244"/>
      <c r="F40" s="244"/>
      <c r="G40" s="1121" t="s">
        <v>495</v>
      </c>
      <c r="H40" s="1122"/>
      <c r="I40" s="1122"/>
      <c r="J40" s="1123"/>
      <c r="K40" s="300">
        <v>-1267144</v>
      </c>
      <c r="L40" s="300">
        <v>-33842</v>
      </c>
      <c r="M40" s="301">
        <v>-31707</v>
      </c>
      <c r="N40" s="302">
        <v>6.7</v>
      </c>
      <c r="O40" s="293"/>
    </row>
    <row r="41" spans="1:16">
      <c r="A41" s="248"/>
      <c r="B41" s="244"/>
      <c r="C41" s="244"/>
      <c r="D41" s="244"/>
      <c r="E41" s="244"/>
      <c r="F41" s="244"/>
      <c r="G41" s="1127" t="s">
        <v>279</v>
      </c>
      <c r="H41" s="1128"/>
      <c r="I41" s="1128"/>
      <c r="J41" s="1129"/>
      <c r="K41" s="294">
        <v>1003251</v>
      </c>
      <c r="L41" s="300">
        <v>26794</v>
      </c>
      <c r="M41" s="301">
        <v>13210</v>
      </c>
      <c r="N41" s="302">
        <v>102.8</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2124392</v>
      </c>
      <c r="J51" s="320">
        <v>58145</v>
      </c>
      <c r="K51" s="321">
        <v>-43.8</v>
      </c>
      <c r="L51" s="322">
        <v>49426</v>
      </c>
      <c r="M51" s="323">
        <v>4.5999999999999996</v>
      </c>
      <c r="N51" s="324">
        <v>-48.4</v>
      </c>
    </row>
    <row r="52" spans="1:14">
      <c r="A52" s="248"/>
      <c r="B52" s="244"/>
      <c r="C52" s="244"/>
      <c r="D52" s="244"/>
      <c r="E52" s="244"/>
      <c r="F52" s="244"/>
      <c r="G52" s="325"/>
      <c r="H52" s="326" t="s">
        <v>506</v>
      </c>
      <c r="I52" s="327">
        <v>1694890</v>
      </c>
      <c r="J52" s="328">
        <v>46390</v>
      </c>
      <c r="K52" s="329">
        <v>-23.4</v>
      </c>
      <c r="L52" s="330">
        <v>26568</v>
      </c>
      <c r="M52" s="331">
        <v>-4.5999999999999996</v>
      </c>
      <c r="N52" s="332">
        <v>-18.8</v>
      </c>
    </row>
    <row r="53" spans="1:14">
      <c r="A53" s="248"/>
      <c r="B53" s="244"/>
      <c r="C53" s="244"/>
      <c r="D53" s="244"/>
      <c r="E53" s="244"/>
      <c r="F53" s="244"/>
      <c r="G53" s="310" t="s">
        <v>507</v>
      </c>
      <c r="H53" s="311"/>
      <c r="I53" s="319">
        <v>1400369</v>
      </c>
      <c r="J53" s="320">
        <v>38190</v>
      </c>
      <c r="K53" s="321">
        <v>-34.299999999999997</v>
      </c>
      <c r="L53" s="322">
        <v>42839</v>
      </c>
      <c r="M53" s="323">
        <v>-13.3</v>
      </c>
      <c r="N53" s="324">
        <v>-21</v>
      </c>
    </row>
    <row r="54" spans="1:14">
      <c r="A54" s="248"/>
      <c r="B54" s="244"/>
      <c r="C54" s="244"/>
      <c r="D54" s="244"/>
      <c r="E54" s="244"/>
      <c r="F54" s="244"/>
      <c r="G54" s="325"/>
      <c r="H54" s="326" t="s">
        <v>506</v>
      </c>
      <c r="I54" s="327">
        <v>1047807</v>
      </c>
      <c r="J54" s="328">
        <v>28576</v>
      </c>
      <c r="K54" s="329">
        <v>-38.4</v>
      </c>
      <c r="L54" s="330">
        <v>22027</v>
      </c>
      <c r="M54" s="331">
        <v>-17.100000000000001</v>
      </c>
      <c r="N54" s="332">
        <v>-21.3</v>
      </c>
    </row>
    <row r="55" spans="1:14">
      <c r="A55" s="248"/>
      <c r="B55" s="244"/>
      <c r="C55" s="244"/>
      <c r="D55" s="244"/>
      <c r="E55" s="244"/>
      <c r="F55" s="244"/>
      <c r="G55" s="310" t="s">
        <v>508</v>
      </c>
      <c r="H55" s="311"/>
      <c r="I55" s="319">
        <v>1111861</v>
      </c>
      <c r="J55" s="320">
        <v>30079</v>
      </c>
      <c r="K55" s="321">
        <v>-21.2</v>
      </c>
      <c r="L55" s="322">
        <v>46819</v>
      </c>
      <c r="M55" s="323">
        <v>9.3000000000000007</v>
      </c>
      <c r="N55" s="324">
        <v>-30.5</v>
      </c>
    </row>
    <row r="56" spans="1:14">
      <c r="A56" s="248"/>
      <c r="B56" s="244"/>
      <c r="C56" s="244"/>
      <c r="D56" s="244"/>
      <c r="E56" s="244"/>
      <c r="F56" s="244"/>
      <c r="G56" s="325"/>
      <c r="H56" s="326" t="s">
        <v>506</v>
      </c>
      <c r="I56" s="327">
        <v>746782</v>
      </c>
      <c r="J56" s="328">
        <v>20202</v>
      </c>
      <c r="K56" s="329">
        <v>-29.3</v>
      </c>
      <c r="L56" s="330">
        <v>24121</v>
      </c>
      <c r="M56" s="331">
        <v>9.5</v>
      </c>
      <c r="N56" s="332">
        <v>-38.799999999999997</v>
      </c>
    </row>
    <row r="57" spans="1:14">
      <c r="A57" s="248"/>
      <c r="B57" s="244"/>
      <c r="C57" s="244"/>
      <c r="D57" s="244"/>
      <c r="E57" s="244"/>
      <c r="F57" s="244"/>
      <c r="G57" s="310" t="s">
        <v>509</v>
      </c>
      <c r="H57" s="311"/>
      <c r="I57" s="319">
        <v>1213805</v>
      </c>
      <c r="J57" s="320">
        <v>32553</v>
      </c>
      <c r="K57" s="321">
        <v>8.1999999999999993</v>
      </c>
      <c r="L57" s="322">
        <v>53270</v>
      </c>
      <c r="M57" s="323">
        <v>13.8</v>
      </c>
      <c r="N57" s="324">
        <v>-5.6</v>
      </c>
    </row>
    <row r="58" spans="1:14">
      <c r="A58" s="248"/>
      <c r="B58" s="244"/>
      <c r="C58" s="244"/>
      <c r="D58" s="244"/>
      <c r="E58" s="244"/>
      <c r="F58" s="244"/>
      <c r="G58" s="325"/>
      <c r="H58" s="326" t="s">
        <v>506</v>
      </c>
      <c r="I58" s="327">
        <v>723640</v>
      </c>
      <c r="J58" s="328">
        <v>19407</v>
      </c>
      <c r="K58" s="329">
        <v>-3.9</v>
      </c>
      <c r="L58" s="330">
        <v>24316</v>
      </c>
      <c r="M58" s="331">
        <v>0.8</v>
      </c>
      <c r="N58" s="332">
        <v>-4.7</v>
      </c>
    </row>
    <row r="59" spans="1:14">
      <c r="A59" s="248"/>
      <c r="B59" s="244"/>
      <c r="C59" s="244"/>
      <c r="D59" s="244"/>
      <c r="E59" s="244"/>
      <c r="F59" s="244"/>
      <c r="G59" s="310" t="s">
        <v>510</v>
      </c>
      <c r="H59" s="311"/>
      <c r="I59" s="319">
        <v>1994312</v>
      </c>
      <c r="J59" s="320">
        <v>53263</v>
      </c>
      <c r="K59" s="321">
        <v>63.6</v>
      </c>
      <c r="L59" s="322">
        <v>53292</v>
      </c>
      <c r="M59" s="323">
        <v>0</v>
      </c>
      <c r="N59" s="324">
        <v>63.6</v>
      </c>
    </row>
    <row r="60" spans="1:14">
      <c r="A60" s="248"/>
      <c r="B60" s="244"/>
      <c r="C60" s="244"/>
      <c r="D60" s="244"/>
      <c r="E60" s="244"/>
      <c r="F60" s="244"/>
      <c r="G60" s="325"/>
      <c r="H60" s="326" t="s">
        <v>506</v>
      </c>
      <c r="I60" s="333">
        <v>949192</v>
      </c>
      <c r="J60" s="328">
        <v>25350</v>
      </c>
      <c r="K60" s="329">
        <v>30.6</v>
      </c>
      <c r="L60" s="330">
        <v>28900</v>
      </c>
      <c r="M60" s="331">
        <v>18.899999999999999</v>
      </c>
      <c r="N60" s="332">
        <v>11.7</v>
      </c>
    </row>
    <row r="61" spans="1:14">
      <c r="A61" s="248"/>
      <c r="B61" s="244"/>
      <c r="C61" s="244"/>
      <c r="D61" s="244"/>
      <c r="E61" s="244"/>
      <c r="F61" s="244"/>
      <c r="G61" s="310" t="s">
        <v>511</v>
      </c>
      <c r="H61" s="334"/>
      <c r="I61" s="335">
        <v>1568948</v>
      </c>
      <c r="J61" s="336">
        <v>42446</v>
      </c>
      <c r="K61" s="337">
        <v>-5.5</v>
      </c>
      <c r="L61" s="338">
        <v>49129</v>
      </c>
      <c r="M61" s="339">
        <v>2.9</v>
      </c>
      <c r="N61" s="324">
        <v>-8.4</v>
      </c>
    </row>
    <row r="62" spans="1:14">
      <c r="A62" s="248"/>
      <c r="B62" s="244"/>
      <c r="C62" s="244"/>
      <c r="D62" s="244"/>
      <c r="E62" s="244"/>
      <c r="F62" s="244"/>
      <c r="G62" s="325"/>
      <c r="H62" s="326" t="s">
        <v>506</v>
      </c>
      <c r="I62" s="327">
        <v>1032462</v>
      </c>
      <c r="J62" s="328">
        <v>27985</v>
      </c>
      <c r="K62" s="329">
        <v>-12.9</v>
      </c>
      <c r="L62" s="330">
        <v>25186</v>
      </c>
      <c r="M62" s="331">
        <v>1.5</v>
      </c>
      <c r="N62" s="332">
        <v>-14.4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14.35</v>
      </c>
      <c r="G47" s="12">
        <v>10.25</v>
      </c>
      <c r="H47" s="12">
        <v>11.6</v>
      </c>
      <c r="I47" s="12">
        <v>8.8800000000000008</v>
      </c>
      <c r="J47" s="13">
        <v>9.91</v>
      </c>
    </row>
    <row r="48" spans="2:10" ht="57.75" customHeight="1">
      <c r="B48" s="14"/>
      <c r="C48" s="1141" t="s">
        <v>4</v>
      </c>
      <c r="D48" s="1141"/>
      <c r="E48" s="1142"/>
      <c r="F48" s="15">
        <v>0.98</v>
      </c>
      <c r="G48" s="16">
        <v>0.71</v>
      </c>
      <c r="H48" s="16">
        <v>0.63</v>
      </c>
      <c r="I48" s="16">
        <v>0.41</v>
      </c>
      <c r="J48" s="17">
        <v>0.67</v>
      </c>
    </row>
    <row r="49" spans="2:10" ht="57.75" customHeight="1" thickBot="1">
      <c r="B49" s="18"/>
      <c r="C49" s="1143" t="s">
        <v>5</v>
      </c>
      <c r="D49" s="1143"/>
      <c r="E49" s="1144"/>
      <c r="F49" s="19">
        <v>2.82</v>
      </c>
      <c r="G49" s="20" t="s">
        <v>518</v>
      </c>
      <c r="H49" s="20">
        <v>0.98</v>
      </c>
      <c r="I49" s="20" t="s">
        <v>519</v>
      </c>
      <c r="J49" s="21">
        <v>0.97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55" zoomScaleNormal="55" zoomScaleSheetLayoutView="100" workbookViewId="0">
      <selection activeCell="I34" sqref="I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520</v>
      </c>
      <c r="D34" s="1151"/>
      <c r="E34" s="1152"/>
      <c r="F34" s="32">
        <v>23.45</v>
      </c>
      <c r="G34" s="33">
        <v>24.04</v>
      </c>
      <c r="H34" s="33">
        <v>24.95</v>
      </c>
      <c r="I34" s="33">
        <v>27.06</v>
      </c>
      <c r="J34" s="34">
        <v>30.27</v>
      </c>
      <c r="K34" s="22"/>
      <c r="L34" s="22"/>
      <c r="M34" s="22"/>
      <c r="N34" s="22"/>
      <c r="O34" s="22"/>
      <c r="P34" s="22"/>
    </row>
    <row r="35" spans="1:16" ht="39" customHeight="1">
      <c r="A35" s="22"/>
      <c r="B35" s="35"/>
      <c r="C35" s="1145" t="s">
        <v>521</v>
      </c>
      <c r="D35" s="1146"/>
      <c r="E35" s="1147"/>
      <c r="F35" s="36">
        <v>0.97</v>
      </c>
      <c r="G35" s="37">
        <v>0.7</v>
      </c>
      <c r="H35" s="37">
        <v>0.63</v>
      </c>
      <c r="I35" s="37">
        <v>0.41</v>
      </c>
      <c r="J35" s="38">
        <v>0.66</v>
      </c>
      <c r="K35" s="22"/>
      <c r="L35" s="22"/>
      <c r="M35" s="22"/>
      <c r="N35" s="22"/>
      <c r="O35" s="22"/>
      <c r="P35" s="22"/>
    </row>
    <row r="36" spans="1:16" ht="39" customHeight="1">
      <c r="A36" s="22"/>
      <c r="B36" s="35"/>
      <c r="C36" s="1145" t="s">
        <v>522</v>
      </c>
      <c r="D36" s="1146"/>
      <c r="E36" s="1147"/>
      <c r="F36" s="36">
        <v>1.91</v>
      </c>
      <c r="G36" s="37">
        <v>0.49</v>
      </c>
      <c r="H36" s="37">
        <v>0</v>
      </c>
      <c r="I36" s="37">
        <v>0.59</v>
      </c>
      <c r="J36" s="38">
        <v>0.56000000000000005</v>
      </c>
      <c r="K36" s="22"/>
      <c r="L36" s="22"/>
      <c r="M36" s="22"/>
      <c r="N36" s="22"/>
      <c r="O36" s="22"/>
      <c r="P36" s="22"/>
    </row>
    <row r="37" spans="1:16" ht="39" customHeight="1">
      <c r="A37" s="22"/>
      <c r="B37" s="35"/>
      <c r="C37" s="1145" t="s">
        <v>523</v>
      </c>
      <c r="D37" s="1146"/>
      <c r="E37" s="1147"/>
      <c r="F37" s="36">
        <v>0.36</v>
      </c>
      <c r="G37" s="37">
        <v>1.04</v>
      </c>
      <c r="H37" s="37">
        <v>0.79</v>
      </c>
      <c r="I37" s="37">
        <v>0.33</v>
      </c>
      <c r="J37" s="38">
        <v>0.26</v>
      </c>
      <c r="K37" s="22"/>
      <c r="L37" s="22"/>
      <c r="M37" s="22"/>
      <c r="N37" s="22"/>
      <c r="O37" s="22"/>
      <c r="P37" s="22"/>
    </row>
    <row r="38" spans="1:16" ht="39" customHeight="1">
      <c r="A38" s="22"/>
      <c r="B38" s="35"/>
      <c r="C38" s="1145" t="s">
        <v>524</v>
      </c>
      <c r="D38" s="1146"/>
      <c r="E38" s="1147"/>
      <c r="F38" s="36">
        <v>0.35</v>
      </c>
      <c r="G38" s="37">
        <v>0.16</v>
      </c>
      <c r="H38" s="37">
        <v>0.16</v>
      </c>
      <c r="I38" s="37">
        <v>0.16</v>
      </c>
      <c r="J38" s="38">
        <v>0.16</v>
      </c>
      <c r="K38" s="22"/>
      <c r="L38" s="22"/>
      <c r="M38" s="22"/>
      <c r="N38" s="22"/>
      <c r="O38" s="22"/>
      <c r="P38" s="22"/>
    </row>
    <row r="39" spans="1:16" ht="39" customHeight="1">
      <c r="A39" s="22"/>
      <c r="B39" s="35"/>
      <c r="C39" s="1145" t="s">
        <v>525</v>
      </c>
      <c r="D39" s="1146"/>
      <c r="E39" s="1147"/>
      <c r="F39" s="36">
        <v>0.09</v>
      </c>
      <c r="G39" s="37">
        <v>0.09</v>
      </c>
      <c r="H39" s="37">
        <v>0.14000000000000001</v>
      </c>
      <c r="I39" s="37">
        <v>0.11</v>
      </c>
      <c r="J39" s="38">
        <v>0.13</v>
      </c>
      <c r="K39" s="22"/>
      <c r="L39" s="22"/>
      <c r="M39" s="22"/>
      <c r="N39" s="22"/>
      <c r="O39" s="22"/>
      <c r="P39" s="22"/>
    </row>
    <row r="40" spans="1:16" ht="39" customHeight="1">
      <c r="A40" s="22"/>
      <c r="B40" s="35"/>
      <c r="C40" s="1145" t="s">
        <v>526</v>
      </c>
      <c r="D40" s="1146"/>
      <c r="E40" s="1147"/>
      <c r="F40" s="36">
        <v>0</v>
      </c>
      <c r="G40" s="37">
        <v>0</v>
      </c>
      <c r="H40" s="37">
        <v>0</v>
      </c>
      <c r="I40" s="37">
        <v>0</v>
      </c>
      <c r="J40" s="38">
        <v>0</v>
      </c>
      <c r="K40" s="22"/>
      <c r="L40" s="22"/>
      <c r="M40" s="22"/>
      <c r="N40" s="22"/>
      <c r="O40" s="22"/>
      <c r="P40" s="22"/>
    </row>
    <row r="41" spans="1:16" ht="39" customHeight="1">
      <c r="A41" s="22"/>
      <c r="B41" s="35"/>
      <c r="C41" s="1145" t="s">
        <v>527</v>
      </c>
      <c r="D41" s="1146"/>
      <c r="E41" s="1147"/>
      <c r="F41" s="36">
        <v>0</v>
      </c>
      <c r="G41" s="37">
        <v>0</v>
      </c>
      <c r="H41" s="37">
        <v>0</v>
      </c>
      <c r="I41" s="37">
        <v>0</v>
      </c>
      <c r="J41" s="38">
        <v>0</v>
      </c>
      <c r="K41" s="22"/>
      <c r="L41" s="22"/>
      <c r="M41" s="22"/>
      <c r="N41" s="22"/>
      <c r="O41" s="22"/>
      <c r="P41" s="22"/>
    </row>
    <row r="42" spans="1:16" ht="39" customHeight="1">
      <c r="A42" s="22"/>
      <c r="B42" s="39"/>
      <c r="C42" s="1145" t="s">
        <v>528</v>
      </c>
      <c r="D42" s="1146"/>
      <c r="E42" s="1147"/>
      <c r="F42" s="36" t="s">
        <v>475</v>
      </c>
      <c r="G42" s="37" t="s">
        <v>529</v>
      </c>
      <c r="H42" s="37" t="s">
        <v>475</v>
      </c>
      <c r="I42" s="37" t="s">
        <v>475</v>
      </c>
      <c r="J42" s="38" t="s">
        <v>475</v>
      </c>
      <c r="K42" s="22"/>
      <c r="L42" s="22"/>
      <c r="M42" s="22"/>
      <c r="N42" s="22"/>
      <c r="O42" s="22"/>
      <c r="P42" s="22"/>
    </row>
    <row r="43" spans="1:16" ht="39" customHeight="1" thickBot="1">
      <c r="A43" s="22"/>
      <c r="B43" s="40"/>
      <c r="C43" s="1148" t="s">
        <v>530</v>
      </c>
      <c r="D43" s="1149"/>
      <c r="E43" s="1150"/>
      <c r="F43" s="41">
        <v>0.05</v>
      </c>
      <c r="G43" s="42" t="s">
        <v>475</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55" zoomScaleNormal="55" zoomScaleSheetLayoutView="55" workbookViewId="0">
      <selection activeCell="N47" sqref="N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1768</v>
      </c>
      <c r="L45" s="60">
        <v>1698</v>
      </c>
      <c r="M45" s="60">
        <v>1687</v>
      </c>
      <c r="N45" s="60">
        <v>1618</v>
      </c>
      <c r="O45" s="61">
        <v>1577</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517</v>
      </c>
      <c r="L48" s="64">
        <v>488</v>
      </c>
      <c r="M48" s="64">
        <v>490</v>
      </c>
      <c r="N48" s="64">
        <v>490</v>
      </c>
      <c r="O48" s="65">
        <v>532</v>
      </c>
      <c r="P48" s="48"/>
      <c r="Q48" s="48"/>
      <c r="R48" s="48"/>
      <c r="S48" s="48"/>
      <c r="T48" s="48"/>
      <c r="U48" s="48"/>
    </row>
    <row r="49" spans="1:21" ht="30.75" customHeight="1">
      <c r="A49" s="48"/>
      <c r="B49" s="1163"/>
      <c r="C49" s="1164"/>
      <c r="D49" s="62"/>
      <c r="E49" s="1155" t="s">
        <v>16</v>
      </c>
      <c r="F49" s="1155"/>
      <c r="G49" s="1155"/>
      <c r="H49" s="1155"/>
      <c r="I49" s="1155"/>
      <c r="J49" s="1156"/>
      <c r="K49" s="63">
        <v>88</v>
      </c>
      <c r="L49" s="64">
        <v>61</v>
      </c>
      <c r="M49" s="64">
        <v>60</v>
      </c>
      <c r="N49" s="64">
        <v>69</v>
      </c>
      <c r="O49" s="65">
        <v>50</v>
      </c>
      <c r="P49" s="48"/>
      <c r="Q49" s="48"/>
      <c r="R49" s="48"/>
      <c r="S49" s="48"/>
      <c r="T49" s="48"/>
      <c r="U49" s="48"/>
    </row>
    <row r="50" spans="1:21" ht="30.75" customHeight="1">
      <c r="A50" s="48"/>
      <c r="B50" s="1163"/>
      <c r="C50" s="1164"/>
      <c r="D50" s="62"/>
      <c r="E50" s="1155" t="s">
        <v>17</v>
      </c>
      <c r="F50" s="1155"/>
      <c r="G50" s="1155"/>
      <c r="H50" s="1155"/>
      <c r="I50" s="1155"/>
      <c r="J50" s="1156"/>
      <c r="K50" s="63">
        <v>537</v>
      </c>
      <c r="L50" s="64">
        <v>458</v>
      </c>
      <c r="M50" s="64">
        <v>455</v>
      </c>
      <c r="N50" s="64">
        <v>455</v>
      </c>
      <c r="O50" s="65">
        <v>655</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2009</v>
      </c>
      <c r="L52" s="64">
        <v>1721</v>
      </c>
      <c r="M52" s="64">
        <v>1948</v>
      </c>
      <c r="N52" s="64">
        <v>1631</v>
      </c>
      <c r="O52" s="65">
        <v>1812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901</v>
      </c>
      <c r="L53" s="69">
        <v>984</v>
      </c>
      <c r="M53" s="69">
        <v>744</v>
      </c>
      <c r="N53" s="69">
        <v>1001</v>
      </c>
      <c r="O53" s="70">
        <v>1002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2016-04-21T06:03:33Z</cp:lastPrinted>
  <dcterms:created xsi:type="dcterms:W3CDTF">2016-02-15T01:43:13Z</dcterms:created>
  <dcterms:modified xsi:type="dcterms:W3CDTF">2016-04-28T02:51:58Z</dcterms:modified>
  <cp:category/>
</cp:coreProperties>
</file>