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k-okada37\Desktop\"/>
    </mc:Choice>
  </mc:AlternateContent>
  <xr:revisionPtr revIDLastSave="0" documentId="13_ncr:1_{BC4B1202-6F2F-46D9-9C11-37E05A5EA0C8}" xr6:coauthVersionLast="36" xr6:coauthVersionMax="36" xr10:uidLastSave="{00000000-0000-0000-0000-000000000000}"/>
  <bookViews>
    <workbookView xWindow="0" yWindow="0" windowWidth="23040" windowHeight="7536" tabRatio="78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<sst xmlns="http://schemas.openxmlformats.org/spreadsheetml/2006/main" count="1121" uniqueCount="606">
  <si>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</si>
  <si>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</si>
  <si>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</si>
  <si>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</si>
  <si>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</si>
  <si>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</si>
  <si>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</si>
  <si>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</si>
  <si>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</si>
  <si>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</si>
  <si>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</si>
  <si>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</si>
  <si>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</si>
  <si>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</si>
  <si>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</si>
  <si>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</si>
  <si>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</si>
  <si>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</si>
  <si>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</si>
  <si>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</si>
  <si>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</si>
  <si>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</si>
  <si>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</si>
  <si>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</si>
  <si>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</si>
  <si>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</si>
  <si>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</si>
  <si>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</si>
  <si>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</si>
  <si>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</si>
  <si>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</si>
  <si>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</si>
  <si>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</si>
  <si>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</si>
  <si>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</si>
  <si>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</si>
  <si>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</si>
  <si>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</si>
  <si>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</si>
  <si>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</si>
  <si>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</si>
  <si>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</si>
  <si>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</si>
  <si>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</si>
  <si>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</si>
  <si>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</si>
  <si>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</si>
  <si>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</si>
  <si>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</si>
  <si>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</si>
  <si>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</si>
  <si>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</si>
  <si>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</si>
  <si>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</si>
  <si>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</si>
  <si>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</si>
  <si>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</si>
  <si>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</si>
  <si>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</si>
  <si>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</si>
  <si>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</si>
  <si>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</si>
  <si>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</si>
  <si>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</si>
  <si>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</si>
  <si>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</si>
  <si>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</si>
  <si>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</si>
  <si>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</si>
  <si>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</si>
  <si>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</si>
  <si>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</si>
  <si>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</si>
  <si>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</si>
  <si>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</si>
  <si>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</si>
  <si>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</si>
  <si>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</si>
  <si>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</si>
  <si>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</si>
  <si>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</si>
  <si>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</si>
  <si>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</si>
  <si>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</si>
  <si>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</si>
  <si>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</si>
  <si>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</si>
  <si>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</si>
  <si>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</si>
  <si>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</si>
  <si>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</si>
  <si>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</si>
  <si>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</si>
  <si>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</si>
  <si>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</si>
  <si>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</si>
  <si>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</si>
  <si>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</si>
  <si>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</si>
  <si>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</si>
  <si>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</si>
  <si>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</si>
  <si>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</si>
  <si>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</si>
  <si>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</si>
  <si>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</si>
  <si>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</si>
  <si>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</si>
  <si>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</si>
  <si>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</si>
  <si>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</si>
  <si>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</si>
  <si>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</si>
  <si>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</si>
  <si>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</si>
  <si>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</si>
  <si>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</si>
  <si>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</si>
  <si>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</si>
  <si>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</si>
  <si>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</si>
  <si>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</si>
  <si>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</si>
  <si>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</si>
  <si>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</si>
  <si>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</si>
  <si>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</si>
  <si>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</si>
  <si>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</si>
  <si>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</si>
  <si>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</si>
  <si>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</si>
  <si>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</si>
  <si>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</si>
  <si>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</si>
  <si>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</si>
  <si>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</si>
  <si>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</si>
  <si>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</si>
  <si>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</si>
  <si>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</si>
  <si>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</si>
  <si>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</si>
  <si>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</si>
  <si>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</si>
  <si>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</si>
  <si>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</si>
  <si>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</si>
  <si>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</si>
  <si>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</si>
  <si>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</si>
  <si>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</si>
  <si>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</si>
  <si>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</si>
  <si>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</si>
  <si>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</si>
  <si>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</si>
  <si>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</si>
  <si>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</si>
  <si>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</si>
  <si>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</si>
  <si>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</si>
  <si>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</si>
  <si>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</si>
  <si>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</si>
  <si>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</si>
  <si>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</si>
  <si>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</si>
  <si>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</si>
  <si>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</si>
  <si>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</si>
  <si>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</si>
  <si>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</si>
  <si>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</si>
  <si>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</si>
  <si>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</si>
  <si>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</si>
  <si>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</si>
  <si>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</si>
  <si>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</si>
  <si>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</si>
  <si>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</si>
  <si>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</si>
  <si>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</si>
  <si>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</si>
  <si>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</si>
  <si>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</si>
  <si>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</si>
  <si>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</si>
  <si>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</si>
  <si>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</si>
  <si>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</si>
  <si>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</si>
  <si>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</si>
  <si>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</si>
  <si>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</si>
  <si>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</si>
  <si>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</si>
  <si>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</si>
  <si>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</si>
  <si>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</si>
  <si>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</si>
  <si>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</si>
  <si>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</si>
  <si>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</si>
  <si>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</si>
  <si>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</si>
  <si>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</si>
  <si>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</si>
  <si>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</si>
  <si>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</si>
  <si>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</si>
  <si>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</si>
  <si>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</si>
  <si>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</si>
  <si>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</si>
  <si>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</si>
  <si>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</si>
  <si>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</si>
  <si>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</si>
  <si>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京都府南山城村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</si>
  <si>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</si>
  <si>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</si>
  <si>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</si>
  <si>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</si>
  <si>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</si>
  <si>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</si>
  <si>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</si>
  <si>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</si>
  <si>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</si>
  <si>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</si>
  <si>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</si>
  <si>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</si>
  <si>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</si>
  <si>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</si>
  <si>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</si>
  <si>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</si>
  <si>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</si>
  <si>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</si>
  <si>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</si>
  <si>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</si>
  <si>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</si>
  <si>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</si>
  <si>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</si>
  <si>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</si>
  <si>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</si>
  <si>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</si>
  <si>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</si>
  <si>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</si>
  <si>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</si>
  <si>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</si>
  <si>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</si>
  <si>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</si>
  <si>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</si>
  <si>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</si>
  <si>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</si>
  <si>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</si>
  <si>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</si>
  <si>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</si>
  <si>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</si>
  <si>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</si>
  <si>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</si>
  <si>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</si>
  <si>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</si>
  <si>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</si>
  <si>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</si>
  <si>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</si>
  <si>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</si>
  <si>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</si>
  <si>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</si>
  <si>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</si>
  <si>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</si>
  <si>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</si>
  <si>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</si>
  <si>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</si>
  <si>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</si>
  <si>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</si>
  <si>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</si>
  <si>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</si>
  <si>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</si>
  <si>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</si>
  <si>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</si>
  <si>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</si>
  <si>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</si>
  <si>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</si>
  <si>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</si>
  <si>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</si>
  <si>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</si>
  <si>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</si>
  <si>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</si>
  <si>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</si>
  <si>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</si>
  <si>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</si>
  <si>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</si>
  <si>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</si>
  <si>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</si>
  <si>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</si>
  <si>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</si>
  <si>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</si>
  <si>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</si>
  <si>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</si>
  <si>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</si>
  <si>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</si>
  <si>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</si>
  <si>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</si>
  <si>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</si>
  <si>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</si>
  <si>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</si>
  <si>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</si>
  <si>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</si>
  <si>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</si>
  <si>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</si>
  <si>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</si>
  <si>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</si>
  <si>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</si>
  <si>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</si>
  <si>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</si>
  <si>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</si>
  <si>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</si>
  <si>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</si>
  <si>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</si>
  <si>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</si>
  <si>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</si>
  <si>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</si>
  <si>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</si>
  <si>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</si>
  <si>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</si>
  <si>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</si>
  <si>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</si>
  <si>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</si>
  <si>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</si>
  <si>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</si>
  <si>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</si>
  <si>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</si>
  <si>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</si>
  <si>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</si>
  <si>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</si>
  <si>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</si>
  <si>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</si>
  <si>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</si>
  <si>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</si>
  <si>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</si>
  <si>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</si>
  <si>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</si>
  <si>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</si>
  <si>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</si>
  <si>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</si>
  <si>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</si>
  <si>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</si>
  <si>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</si>
  <si>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</si>
  <si>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</si>
  <si>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</si>
  <si>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</si>
  <si>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</si>
  <si>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</si>
  <si>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</si>
  <si>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</si>
  <si>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</si>
  <si>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</si>
  <si>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</si>
  <si>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</si>
  <si>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</si>
  <si>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</si>
  <si>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</si>
  <si>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</si>
  <si>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</si>
  <si>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</si>
  <si>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</si>
  <si>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</si>
  <si>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</si>
  <si>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</si>
  <si>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</si>
  <si>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</si>
  <si>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京都府南山城村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</si>
  <si>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</si>
  <si>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</si>
  <si>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</si>
  <si>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</si>
  <si>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</si>
  <si>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</si>
  <si>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</si>
  <si>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</si>
  <si>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</si>
  <si>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</si>
  <si>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</si>
  <si>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</si>
  <si>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</si>
  <si>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</si>
  <si>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</si>
  <si>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</si>
  <si>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</si>
  <si>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</si>
  <si>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</si>
  <si>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</si>
  <si>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</si>
  <si>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</si>
  <si>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</si>
  <si>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</si>
  <si>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</si>
  <si>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</si>
  <si>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</si>
  <si>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</si>
  <si>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</si>
  <si>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</si>
  <si>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</si>
  <si>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</si>
  <si>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</si>
  <si>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</si>
  <si>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</si>
  <si>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</si>
  <si>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</si>
  <si>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</si>
  <si>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</si>
  <si>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</si>
  <si>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</si>
  <si>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</si>
  <si>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</si>
  <si>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</si>
  <si>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</si>
  <si>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</si>
  <si>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</si>
  <si>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</si>
  <si>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</si>
  <si>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</si>
  <si>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</si>
  <si>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</si>
  <si>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</si>
  <si>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</si>
  <si>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</si>
  <si>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</si>
  <si>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</si>
  <si>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</si>
  <si>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</si>
  <si>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</si>
  <si>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</si>
  <si>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</si>
  <si>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</si>
  <si>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</si>
  <si>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</si>
  <si>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</si>
  <si>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</si>
  <si>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</si>
  <si>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</si>
  <si>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</si>
  <si>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</si>
  <si>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</si>
  <si>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</si>
  <si>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</si>
  <si>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</si>
  <si>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</si>
  <si>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</si>
  <si>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</si>
  <si>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</si>
  <si>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</si>
  <si>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</si>
  <si>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</si>
  <si>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</si>
  <si>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</si>
  <si>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</si>
  <si>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</si>
  <si>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</si>
  <si>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</si>
  <si>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</si>
  <si>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</si>
  <si>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</si>
  <si>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</si>
  <si>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</si>
  <si>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</si>
  <si>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</si>
  <si>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</si>
  <si>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</si>
  <si>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</si>
  <si>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</si>
  <si>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</si>
  <si>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</si>
  <si>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</si>
  <si>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</si>
  <si>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</si>
  <si>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</si>
  <si>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</si>
  <si>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</si>
  <si>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</si>
  <si>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</si>
  <si>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</si>
  <si>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</si>
  <si>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</si>
  <si>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</si>
  <si>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</si>
  <si>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</si>
  <si>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</si>
  <si>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</si>
  <si>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</si>
  <si>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</si>
  <si>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</si>
  <si>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</si>
  <si>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</si>
  <si>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</si>
  <si>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</si>
  <si>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</si>
  <si>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</si>
  <si>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</si>
  <si>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</si>
  <si>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</si>
  <si>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</si>
  <si>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</si>
  <si>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</si>
  <si>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</si>
  <si>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</si>
  <si>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</si>
  <si>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</si>
  <si>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</si>
  <si>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</si>
  <si>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</si>
  <si>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</si>
  <si>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</si>
  <si>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</si>
  <si>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</si>
  <si>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</si>
  <si>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</si>
  <si>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</si>
  <si>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</si>
  <si>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</si>
  <si>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</si>
  <si>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</si>
  <si>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</si>
  <si>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</si>
  <si>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</si>
  <si>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</si>
  <si>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</si>
  <si>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</si>
  <si>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</si>
  <si>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</si>
  <si>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</si>
  <si>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</si>
  <si>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</si>
  <si>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</si>
  <si>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</si>
  <si>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</si>
  <si>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</si>
  <si>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</si>
  <si>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</si>
  <si>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</si>
  <si>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</si>
  <si>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</si>
  <si>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</si>
  <si>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</si>
  <si>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</si>
  <si>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</si>
  <si>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</si>
  <si>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</si>
  <si>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</si>
  <si>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</si>
  <si>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</si>
  <si>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</si>
  <si>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</si>
  <si>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</si>
  <si>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</si>
  <si>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</si>
  <si>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</si>
  <si>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</si>
  <si>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</si>
  <si>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</si>
  <si>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</si>
  <si>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</si>
  <si>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</si>
  <si>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</si>
  <si>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5.04</t>
  </si>
  <si>
    <t>▲ 1.52</t>
  </si>
  <si>
    <t>▲ 2.99</t>
  </si>
  <si>
    <t>国民健康保険特別会計</t>
  </si>
  <si>
    <t>介護保険特別会計（保険事業勘定）</t>
  </si>
  <si>
    <t>一般会計</t>
  </si>
  <si>
    <t>介護保険特別会計（サービス事業勘定）</t>
  </si>
  <si>
    <t>後期高齢者医療特別会計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</si>
  <si>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</si>
  <si>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</si>
  <si>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</si>
  <si>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</si>
  <si>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</si>
  <si>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</si>
  <si>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</si>
  <si>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</si>
  <si>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</si>
  <si>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南山城</t>
  </si>
  <si>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</si>
  <si>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</si>
  <si>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</si>
  <si>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</si>
  <si>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</si>
  <si>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</si>
  <si>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</si>
  <si>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</si>
  <si>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京都府後期高齢者医療広域連合（一般会計）</t>
  </si>
  <si>
    <t>京都府後期高齢者医療広域連合（後期高齢者医療特別会計）</t>
  </si>
  <si>
    <t>相楽東部広域連合</t>
  </si>
  <si>
    <t>京都地方税機構</t>
  </si>
  <si>
    <t>-</t>
    <phoneticPr fontId="2"/>
  </si>
  <si>
    <t>-</t>
    <phoneticPr fontId="2"/>
  </si>
  <si>
    <t>-</t>
    <phoneticPr fontId="2"/>
  </si>
  <si>
    <t>南山城村庁舎等整備基金</t>
    <rPh sb="0" eb="4">
      <t>ミナミヤマシロムラ</t>
    </rPh>
    <rPh sb="4" eb="6">
      <t>チョウシャ</t>
    </rPh>
    <rPh sb="6" eb="7">
      <t>ナド</t>
    </rPh>
    <rPh sb="7" eb="9">
      <t>セイビ</t>
    </rPh>
    <rPh sb="9" eb="11">
      <t>キキン</t>
    </rPh>
    <phoneticPr fontId="5"/>
  </si>
  <si>
    <t>ふるさと南山城村応援基金</t>
    <rPh sb="4" eb="8">
      <t>ミナミヤマシロムラ</t>
    </rPh>
    <rPh sb="8" eb="10">
      <t>オウエン</t>
    </rPh>
    <rPh sb="10" eb="12">
      <t>キキン</t>
    </rPh>
    <phoneticPr fontId="2"/>
  </si>
  <si>
    <t>電源立地地域対策交付金基金</t>
    <rPh sb="0" eb="2">
      <t>デンゲン</t>
    </rPh>
    <rPh sb="2" eb="4">
      <t>リッチ</t>
    </rPh>
    <rPh sb="4" eb="6">
      <t>チイキ</t>
    </rPh>
    <rPh sb="6" eb="8">
      <t>タイサク</t>
    </rPh>
    <rPh sb="8" eb="11">
      <t>コウフキン</t>
    </rPh>
    <rPh sb="11" eb="13">
      <t>キキン</t>
    </rPh>
    <phoneticPr fontId="2"/>
  </si>
  <si>
    <t>文化振興基金</t>
    <rPh sb="0" eb="2">
      <t>ブンカ</t>
    </rPh>
    <rPh sb="2" eb="4">
      <t>シンコウ</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</si>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</sst>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2FCB-4F47-AAC0-D039E068B8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102485</c:v>
                </c:pt>
                <c:pt idx="1">
                  <c:v>111688</c:v>
                </c:pt>
                <c:pt idx="2">
                  <c:v>75154</c:v>
                </c:pt>
                <c:pt idx="3">
                  <c:v>113989</c:v>
                </c:pt>
                <c:pt idx="4">
                  <c:v>108116</c:v>
                </c:pt>
              </c:numCache>
            </c:numRef>
          </c:val>
          <c:smooth val="0"/>
          <c:extLst>
            <c:ext xmlns:c16="http://schemas.microsoft.com/office/drawing/2014/chart" uri="{C3380CC4-5D6E-409C-BE32-E72D297353CC}">
              <c16:uniqueId val="{00000001-2FCB-4F47-AAC0-D039E068B8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2.66</c:v>
                </c:pt>
                <c:pt idx="1">
                  <c:v>4.6399999999999997</c:v>
                </c:pt>
                <c:pt idx="2">
                  <c:v>3.03</c:v>
                </c:pt>
                <c:pt idx="3">
                  <c:v>3.5</c:v>
                </c:pt>
                <c:pt idx="4">
                  <c:v>0.6</c:v>
                </c:pt>
              </c:numCache>
            </c:numRef>
          </c:val>
          <c:extLst>
            <c:ext xmlns:c16="http://schemas.microsoft.com/office/drawing/2014/chart" uri="{C3380CC4-5D6E-409C-BE32-E72D297353CC}">
              <c16:uniqueId val="{00000000-5AA0-42A6-A88C-A3E6F32AF7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33.28</c:v>
                </c:pt>
                <c:pt idx="1">
                  <c:v>27.64</c:v>
                </c:pt>
                <c:pt idx="2">
                  <c:v>29.02</c:v>
                </c:pt>
                <c:pt idx="3">
                  <c:v>32.299999999999997</c:v>
                </c:pt>
                <c:pt idx="4">
                  <c:v>35.33</c:v>
                </c:pt>
              </c:numCache>
            </c:numRef>
          </c:val>
          <c:extLst>
            <c:ext xmlns:c16="http://schemas.microsoft.com/office/drawing/2014/chart" uri="{C3380CC4-5D6E-409C-BE32-E72D297353CC}">
              <c16:uniqueId val="{00000001-5AA0-42A6-A88C-A3E6F32AF7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2.68</c:v>
                </c:pt>
                <c:pt idx="1">
                  <c:v>-5.04</c:v>
                </c:pt>
                <c:pt idx="2">
                  <c:v>-1.52</c:v>
                </c:pt>
                <c:pt idx="3">
                  <c:v>6.09</c:v>
                </c:pt>
                <c:pt idx="4">
                  <c:v>-2.99</c:v>
                </c:pt>
              </c:numCache>
            </c:numRef>
          </c:val>
          <c:smooth val="0"/>
          <c:extLst>
            <c:ext xmlns:c16="http://schemas.microsoft.com/office/drawing/2014/chart" uri="{C3380CC4-5D6E-409C-BE32-E72D297353CC}">
              <c16:uniqueId val="{00000002-5AA0-42A6-A88C-A3E6F32AF7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0.44</c:v>
                </c:pt>
                <c:pt idx="2">
                  <c:v>#N/A</c:v>
                </c:pt>
                <c:pt idx="3">
                  <c:v>0.24</c:v>
                </c:pt>
                <c:pt idx="4">
                  <c:v>#N/A</c:v>
                </c:pt>
                <c:pt idx="5">
                  <c:v>0.26</c:v>
                </c:pt>
                <c:pt idx="6">
                  <c:v>#N/A</c:v>
                </c:pt>
                <c:pt idx="7">
                  <c:v>0</c:v>
                </c:pt>
                <c:pt idx="8">
                  <c:v>0</c:v>
                </c:pt>
                <c:pt idx="9">
                  <c:v>0</c:v>
                </c:pt>
              </c:numCache>
            </c:numRef>
          </c:val>
          <c:extLst>
            <c:ext xmlns:c16="http://schemas.microsoft.com/office/drawing/2014/chart" uri="{C3380CC4-5D6E-409C-BE32-E72D297353CC}">
              <c16:uniqueId val="{00000000-D859-48FA-9F87-D5BBFAD7DE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59-48FA-9F87-D5BBFAD7DE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59-48FA-9F87-D5BBFAD7DE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59-48FA-9F87-D5BBFAD7DE7A}"/>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0.14000000000000001</c:v>
                </c:pt>
                <c:pt idx="4">
                  <c:v>#N/A</c:v>
                </c:pt>
                <c:pt idx="5">
                  <c:v>0.28999999999999998</c:v>
                </c:pt>
                <c:pt idx="6">
                  <c:v>#N/A</c:v>
                </c:pt>
                <c:pt idx="7">
                  <c:v>0.04</c:v>
                </c:pt>
                <c:pt idx="8">
                  <c:v>#N/A</c:v>
                </c:pt>
                <c:pt idx="9">
                  <c:v>0.05</c:v>
                </c:pt>
              </c:numCache>
            </c:numRef>
          </c:val>
          <c:extLst>
            <c:ext xmlns:c16="http://schemas.microsoft.com/office/drawing/2014/chart" uri="{C3380CC4-5D6E-409C-BE32-E72D297353CC}">
              <c16:uniqueId val="{00000004-D859-48FA-9F87-D5BBFAD7DE7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0.16</c:v>
                </c:pt>
                <c:pt idx="4">
                  <c:v>#N/A</c:v>
                </c:pt>
                <c:pt idx="5">
                  <c:v>0.14000000000000001</c:v>
                </c:pt>
                <c:pt idx="6">
                  <c:v>#N/A</c:v>
                </c:pt>
                <c:pt idx="7">
                  <c:v>0.14000000000000001</c:v>
                </c:pt>
                <c:pt idx="8">
                  <c:v>#N/A</c:v>
                </c:pt>
                <c:pt idx="9">
                  <c:v>0.12</c:v>
                </c:pt>
              </c:numCache>
            </c:numRef>
          </c:val>
          <c:extLst>
            <c:ext xmlns:c16="http://schemas.microsoft.com/office/drawing/2014/chart" uri="{C3380CC4-5D6E-409C-BE32-E72D297353CC}">
              <c16:uniqueId val="{00000005-D859-48FA-9F87-D5BBFAD7DE7A}"/>
            </c:ext>
          </c:extLst>
        </c:ser>
        <c:ser>
          <c:idx val="6"/>
          <c:order val="6"/>
          <c:tx>
            <c:strRef>
              <c:f>データシート!$A$33</c:f>
              <c:strCache>
                <c:ptCount val="1"/>
                <c:pt idx="0">
                  <c:v>介護保険特別会計（サービス事業勘定）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0.03</c:v>
                </c:pt>
                <c:pt idx="4">
                  <c:v>#N/A</c:v>
                </c:pt>
                <c:pt idx="5">
                  <c:v>0.14000000000000001</c:v>
                </c:pt>
                <c:pt idx="6">
                  <c:v>#N/A</c:v>
                </c:pt>
                <c:pt idx="7">
                  <c:v>0.2</c:v>
                </c:pt>
                <c:pt idx="8">
                  <c:v>#N/A</c:v>
                </c:pt>
                <c:pt idx="9">
                  <c:v>0.14000000000000001</c:v>
                </c:pt>
              </c:numCache>
            </c:numRef>
          </c:val>
          <c:extLst>
            <c:ext xmlns:c16="http://schemas.microsoft.com/office/drawing/2014/chart" uri="{C3380CC4-5D6E-409C-BE32-E72D297353CC}">
              <c16:uniqueId val="{00000006-D859-48FA-9F87-D5BBFAD7DE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2.21</c:v>
                </c:pt>
                <c:pt idx="2">
                  <c:v>#N/A</c:v>
                </c:pt>
                <c:pt idx="3">
                  <c:v>4.3899999999999997</c:v>
                </c:pt>
                <c:pt idx="4">
                  <c:v>#N/A</c:v>
                </c:pt>
                <c:pt idx="5">
                  <c:v>2.76</c:v>
                </c:pt>
                <c:pt idx="6">
                  <c:v>#N/A</c:v>
                </c:pt>
                <c:pt idx="7">
                  <c:v>3.5</c:v>
                </c:pt>
                <c:pt idx="8">
                  <c:v>#N/A</c:v>
                </c:pt>
                <c:pt idx="9">
                  <c:v>0.6</c:v>
                </c:pt>
              </c:numCache>
            </c:numRef>
          </c:val>
          <c:extLst>
            <c:ext xmlns:c16="http://schemas.microsoft.com/office/drawing/2014/chart" uri="{C3380CC4-5D6E-409C-BE32-E72D297353CC}">
              <c16:uniqueId val="{00000007-D859-48FA-9F87-D5BBFAD7DE7A}"/>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0.98</c:v>
                </c:pt>
                <c:pt idx="2">
                  <c:v>#N/A</c:v>
                </c:pt>
                <c:pt idx="3">
                  <c:v>1.56</c:v>
                </c:pt>
                <c:pt idx="4">
                  <c:v>#N/A</c:v>
                </c:pt>
                <c:pt idx="5">
                  <c:v>1.9</c:v>
                </c:pt>
                <c:pt idx="6">
                  <c:v>#N/A</c:v>
                </c:pt>
                <c:pt idx="7">
                  <c:v>2.2599999999999998</c:v>
                </c:pt>
                <c:pt idx="8">
                  <c:v>#N/A</c:v>
                </c:pt>
                <c:pt idx="9">
                  <c:v>2.35</c:v>
                </c:pt>
              </c:numCache>
            </c:numRef>
          </c:val>
          <c:extLst>
            <c:ext xmlns:c16="http://schemas.microsoft.com/office/drawing/2014/chart" uri="{C3380CC4-5D6E-409C-BE32-E72D297353CC}">
              <c16:uniqueId val="{00000008-D859-48FA-9F87-D5BBFAD7DE7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3.96</c:v>
                </c:pt>
                <c:pt idx="2">
                  <c:v>#N/A</c:v>
                </c:pt>
                <c:pt idx="3">
                  <c:v>2.72</c:v>
                </c:pt>
                <c:pt idx="4">
                  <c:v>#N/A</c:v>
                </c:pt>
                <c:pt idx="5">
                  <c:v>2.16</c:v>
                </c:pt>
                <c:pt idx="6">
                  <c:v>#N/A</c:v>
                </c:pt>
                <c:pt idx="7">
                  <c:v>3.83</c:v>
                </c:pt>
                <c:pt idx="8">
                  <c:v>#N/A</c:v>
                </c:pt>
                <c:pt idx="9">
                  <c:v>2.5</c:v>
                </c:pt>
              </c:numCache>
            </c:numRef>
          </c:val>
          <c:extLst>
            <c:ext xmlns:c16="http://schemas.microsoft.com/office/drawing/2014/chart" uri="{C3380CC4-5D6E-409C-BE32-E72D297353CC}">
              <c16:uniqueId val="{00000009-D859-48FA-9F87-D5BBFAD7DE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264</c:v>
                </c:pt>
                <c:pt idx="5">
                  <c:v>277</c:v>
                </c:pt>
                <c:pt idx="8">
                  <c:v>293</c:v>
                </c:pt>
                <c:pt idx="11">
                  <c:v>303</c:v>
                </c:pt>
                <c:pt idx="14">
                  <c:v>319</c:v>
                </c:pt>
              </c:numCache>
            </c:numRef>
          </c:val>
          <c:extLst>
            <c:ext xmlns:c16="http://schemas.microsoft.com/office/drawing/2014/chart" uri="{C3380CC4-5D6E-409C-BE32-E72D297353CC}">
              <c16:uniqueId val="{00000000-E3A4-4536-9BE2-AE8255CCF8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A4-4536-9BE2-AE8255CCF8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A4-4536-9BE2-AE8255CCF8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24</c:v>
                </c:pt>
                <c:pt idx="6">
                  <c:v>22</c:v>
                </c:pt>
                <c:pt idx="9">
                  <c:v>26</c:v>
                </c:pt>
                <c:pt idx="12">
                  <c:v>23</c:v>
                </c:pt>
              </c:numCache>
            </c:numRef>
          </c:val>
          <c:extLst>
            <c:ext xmlns:c16="http://schemas.microsoft.com/office/drawing/2014/chart" uri="{C3380CC4-5D6E-409C-BE32-E72D297353CC}">
              <c16:uniqueId val="{00000003-E3A4-4536-9BE2-AE8255CCF8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137</c:v>
                </c:pt>
                <c:pt idx="3">
                  <c:v>130</c:v>
                </c:pt>
                <c:pt idx="6">
                  <c:v>111</c:v>
                </c:pt>
                <c:pt idx="9">
                  <c:v>106</c:v>
                </c:pt>
                <c:pt idx="12">
                  <c:v>106</c:v>
                </c:pt>
              </c:numCache>
            </c:numRef>
          </c:val>
          <c:extLst>
            <c:ext xmlns:c16="http://schemas.microsoft.com/office/drawing/2014/chart" uri="{C3380CC4-5D6E-409C-BE32-E72D297353CC}">
              <c16:uniqueId val="{00000004-E3A4-4536-9BE2-AE8255CCF8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A4-4536-9BE2-AE8255CCF8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A4-4536-9BE2-AE8255CCF8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205</c:v>
                </c:pt>
                <c:pt idx="3">
                  <c:v>222</c:v>
                </c:pt>
                <c:pt idx="6">
                  <c:v>286</c:v>
                </c:pt>
                <c:pt idx="9">
                  <c:v>307</c:v>
                </c:pt>
                <c:pt idx="12">
                  <c:v>335</c:v>
                </c:pt>
              </c:numCache>
            </c:numRef>
          </c:val>
          <c:extLst>
            <c:ext xmlns:c16="http://schemas.microsoft.com/office/drawing/2014/chart" uri="{C3380CC4-5D6E-409C-BE32-E72D297353CC}">
              <c16:uniqueId val="{00000007-E3A4-4536-9BE2-AE8255CCF8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c:v>
                </c:pt>
                <c:pt idx="2">
                  <c:v>#N/A</c:v>
                </c:pt>
                <c:pt idx="3">
                  <c:v>#N/A</c:v>
                </c:pt>
                <c:pt idx="4">
                  <c:v>99</c:v>
                </c:pt>
                <c:pt idx="5">
                  <c:v>#N/A</c:v>
                </c:pt>
                <c:pt idx="6">
                  <c:v>#N/A</c:v>
                </c:pt>
                <c:pt idx="7">
                  <c:v>126</c:v>
                </c:pt>
                <c:pt idx="8">
                  <c:v>#N/A</c:v>
                </c:pt>
                <c:pt idx="9">
                  <c:v>#N/A</c:v>
                </c:pt>
                <c:pt idx="10">
                  <c:v>136</c:v>
                </c:pt>
                <c:pt idx="11">
                  <c:v>#N/A</c:v>
                </c:pt>
                <c:pt idx="12">
                  <c:v>#N/A</c:v>
                </c:pt>
                <c:pt idx="13">
                  <c:v>145</c:v>
                </c:pt>
                <c:pt idx="14">
                  <c:v>#N/A</c:v>
                </c:pt>
              </c:numCache>
            </c:numRef>
          </c:val>
          <c:smooth val="0"/>
          <c:extLst>
            <c:ext xmlns:c16="http://schemas.microsoft.com/office/drawing/2014/chart" uri="{C3380CC4-5D6E-409C-BE32-E72D297353CC}">
              <c16:uniqueId val="{00000008-E3A4-4536-9BE2-AE8255CCF8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2916</c:v>
                </c:pt>
                <c:pt idx="5">
                  <c:v>2837</c:v>
                </c:pt>
                <c:pt idx="8">
                  <c:v>2900</c:v>
                </c:pt>
                <c:pt idx="11">
                  <c:v>2803</c:v>
                </c:pt>
                <c:pt idx="14">
                  <c:v>2614</c:v>
                </c:pt>
              </c:numCache>
            </c:numRef>
          </c:val>
          <c:extLst>
            <c:ext xmlns:c16="http://schemas.microsoft.com/office/drawing/2014/chart" uri="{C3380CC4-5D6E-409C-BE32-E72D297353CC}">
              <c16:uniqueId val="{00000000-F656-48EB-92AA-56FF36BF9B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56-48EB-92AA-56FF36BF9B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836</c:v>
                </c:pt>
                <c:pt idx="5">
                  <c:v>707</c:v>
                </c:pt>
                <c:pt idx="8">
                  <c:v>771</c:v>
                </c:pt>
                <c:pt idx="11">
                  <c:v>1003</c:v>
                </c:pt>
                <c:pt idx="14">
                  <c:v>1251</c:v>
                </c:pt>
              </c:numCache>
            </c:numRef>
          </c:val>
          <c:extLst>
            <c:ext xmlns:c16="http://schemas.microsoft.com/office/drawing/2014/chart" uri="{C3380CC4-5D6E-409C-BE32-E72D297353CC}">
              <c16:uniqueId val="{00000002-F656-48EB-92AA-56FF36BF9B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56-48EB-92AA-56FF36BF9B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56-48EB-92AA-56FF36BF9B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56-48EB-92AA-56FF36BF9B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177</c:v>
                </c:pt>
                <c:pt idx="3">
                  <c:v>159</c:v>
                </c:pt>
                <c:pt idx="6">
                  <c:v>209</c:v>
                </c:pt>
                <c:pt idx="9">
                  <c:v>217</c:v>
                </c:pt>
                <c:pt idx="12">
                  <c:v>167</c:v>
                </c:pt>
              </c:numCache>
            </c:numRef>
          </c:val>
          <c:extLst>
            <c:ext xmlns:c16="http://schemas.microsoft.com/office/drawing/2014/chart" uri="{C3380CC4-5D6E-409C-BE32-E72D297353CC}">
              <c16:uniqueId val="{00000006-F656-48EB-92AA-56FF36BF9B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141</c:v>
                </c:pt>
                <c:pt idx="3">
                  <c:v>129</c:v>
                </c:pt>
                <c:pt idx="6">
                  <c:v>122</c:v>
                </c:pt>
                <c:pt idx="9">
                  <c:v>104</c:v>
                </c:pt>
                <c:pt idx="12">
                  <c:v>92</c:v>
                </c:pt>
              </c:numCache>
            </c:numRef>
          </c:val>
          <c:extLst>
            <c:ext xmlns:c16="http://schemas.microsoft.com/office/drawing/2014/chart" uri="{C3380CC4-5D6E-409C-BE32-E72D297353CC}">
              <c16:uniqueId val="{00000007-F656-48EB-92AA-56FF36BF9B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1097</c:v>
                </c:pt>
                <c:pt idx="3">
                  <c:v>1034</c:v>
                </c:pt>
                <c:pt idx="6">
                  <c:v>964</c:v>
                </c:pt>
                <c:pt idx="9">
                  <c:v>892</c:v>
                </c:pt>
                <c:pt idx="12">
                  <c:v>840</c:v>
                </c:pt>
              </c:numCache>
            </c:numRef>
          </c:val>
          <c:extLst>
            <c:ext xmlns:c16="http://schemas.microsoft.com/office/drawing/2014/chart" uri="{C3380CC4-5D6E-409C-BE32-E72D297353CC}">
              <c16:uniqueId val="{00000008-F656-48EB-92AA-56FF36BF9B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c:v>
                </c:pt>
                <c:pt idx="3">
                  <c:v>149</c:v>
                </c:pt>
                <c:pt idx="6">
                  <c:v>149</c:v>
                </c:pt>
                <c:pt idx="9">
                  <c:v>149</c:v>
                </c:pt>
                <c:pt idx="12">
                  <c:v>149</c:v>
                </c:pt>
              </c:numCache>
            </c:numRef>
          </c:val>
          <c:extLst>
            <c:ext xmlns:c16="http://schemas.microsoft.com/office/drawing/2014/chart" uri="{C3380CC4-5D6E-409C-BE32-E72D297353CC}">
              <c16:uniqueId val="{00000009-F656-48EB-92AA-56FF36BF9B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2632</c:v>
                </c:pt>
                <c:pt idx="3">
                  <c:v>2641</c:v>
                </c:pt>
                <c:pt idx="6">
                  <c:v>2804</c:v>
                </c:pt>
                <c:pt idx="9">
                  <c:v>2753</c:v>
                </c:pt>
                <c:pt idx="12">
                  <c:v>2606</c:v>
                </c:pt>
              </c:numCache>
            </c:numRef>
          </c:val>
          <c:extLst>
            <c:ext xmlns:c16="http://schemas.microsoft.com/office/drawing/2014/chart" uri="{C3380CC4-5D6E-409C-BE32-E72D297353CC}">
              <c16:uniqueId val="{0000000A-F656-48EB-92AA-56FF36BF9B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490</c:v>
                </c:pt>
                <c:pt idx="2">
                  <c:v>#N/A</c:v>
                </c:pt>
                <c:pt idx="3">
                  <c:v>#N/A</c:v>
                </c:pt>
                <c:pt idx="4">
                  <c:v>568</c:v>
                </c:pt>
                <c:pt idx="5">
                  <c:v>#N/A</c:v>
                </c:pt>
                <c:pt idx="6">
                  <c:v>#N/A</c:v>
                </c:pt>
                <c:pt idx="7">
                  <c:v>576</c:v>
                </c:pt>
                <c:pt idx="8">
                  <c:v>#N/A</c:v>
                </c:pt>
                <c:pt idx="9">
                  <c:v>#N/A</c:v>
                </c:pt>
                <c:pt idx="10">
                  <c:v>310</c:v>
                </c:pt>
                <c:pt idx="11">
                  <c:v>#N/A</c:v>
                </c:pt>
                <c:pt idx="12">
                  <c:v>#N/A</c:v>
                </c:pt>
                <c:pt idx="13">
                  <c:v>0</c:v>
                </c:pt>
                <c:pt idx="14">
                  <c:v>#N/A</c:v>
                </c:pt>
              </c:numCache>
            </c:numRef>
          </c:val>
          <c:smooth val="0"/>
          <c:extLst>
            <c:ext xmlns:c16="http://schemas.microsoft.com/office/drawing/2014/chart" uri="{C3380CC4-5D6E-409C-BE32-E72D297353CC}">
              <c16:uniqueId val="{0000000B-F656-48EB-92AA-56FF36BF9B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478</c:v>
                </c:pt>
                <c:pt idx="1">
                  <c:v>604</c:v>
                </c:pt>
                <c:pt idx="2">
                  <c:v>644</c:v>
                </c:pt>
              </c:numCache>
            </c:numRef>
          </c:val>
          <c:extLst>
            <c:ext xmlns:c16="http://schemas.microsoft.com/office/drawing/2014/chart" uri="{C3380CC4-5D6E-409C-BE32-E72D297353CC}">
              <c16:uniqueId val="{00000000-7846-44F2-854C-3C327845D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128</c:v>
                </c:pt>
                <c:pt idx="1">
                  <c:v>219</c:v>
                </c:pt>
                <c:pt idx="2">
                  <c:v>289</c:v>
                </c:pt>
              </c:numCache>
            </c:numRef>
          </c:val>
          <c:extLst>
            <c:ext xmlns:c16="http://schemas.microsoft.com/office/drawing/2014/chart" uri="{C3380CC4-5D6E-409C-BE32-E72D297353CC}">
              <c16:uniqueId val="{00000001-7846-44F2-854C-3C327845D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112</c:v>
                </c:pt>
                <c:pt idx="1">
                  <c:v>123</c:v>
                </c:pt>
                <c:pt idx="2">
                  <c:v>217</c:v>
                </c:pt>
              </c:numCache>
            </c:numRef>
          </c:val>
          <c:extLst>
            <c:ext xmlns:c16="http://schemas.microsoft.com/office/drawing/2014/chart" uri="{C3380CC4-5D6E-409C-BE32-E72D297353CC}">
              <c16:uniqueId val="{00000002-7846-44F2-854C-3C327845D3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地方債の元利償還金については、事業の抑制等により、平成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年度より減少に転じていたが、近年の大型事業実施（道の駅、高度情報ネットワーク民間移行等）に伴う新規地方債の発行が重なっているため、令和元年度から増加傾向にある。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特に、南山城小学校の空調設備関係の設置に係る起債の元金償還が令和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年度から開始されたこともあり、大きく増加することとなった。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しかしながら、平成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年度に実施した中央簡易水道統合事業による起債償還額は減少傾向にある。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また、当村は辺地債、過疎債等の算入率の高い起債を発行することが多いため、算入公債費等の額も比較的大きく増額となっている。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ただ、財政規模が小さく、各数値の少しの変動で大きく数値が変わる自治体であること、既存施設の老朽化対策等も迫ってきている中、後年度の負担を限りなく少なくするためにも、新発債の発行の抑制も視野に入れながら財政運営を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一般会計に係る地方債残高については、高度情報ネットワーク民間移行事業が終了したこともあり、新発債が抑制できたため大きく減額となっている。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また、簡易水道における地方債残高も順調に減少してきており、将来負担の減少につながる結果となった。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村は比較的交付税算入率の高い地方債を発行しているため、地方債の残高が減少すれば、基準財政需要額算入見込額も比較的大きく減少するものの、令和４年度はその減少分を基金の積み立てで補うことが出来、将来負担比率の分子が初めて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但し、今後は老朽化対策等に多額の地方債の発行が余儀なくされると想定されるため、可能な限り有利な財源を確保するとともに、事業の精査に努める。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京都府南山城村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地方交付税の増や、相楽地区ふるさと市町村圏振興事業基金の解散に伴う返還金等により、基金全体で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今後は、庁舎の建て替えのための基金の積み増しに努める。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南山城村庁舎等整備基金：</a:t>
          </a:r>
          <a:r>
            <a:rPr lang="ja-JP" altLang="en-US" sz="1300">
              <a:effectLst/>
              <a:latin typeface="ＭＳ ゴシック" panose="020B0609070205080204" pitchFamily="49" charset="-128"/>
              <a:ea typeface="ＭＳ ゴシック" panose="020B0609070205080204" pitchFamily="49" charset="-128"/>
            </a:rPr>
            <a:t>庁舎等の整備に要する経費の財源に充てるため</a:t>
          </a:r>
          <a:r>
            <a:rPr lang="ja-JP" altLang="en-US" sz="1300">
              <a:solidFill>
                <a:srgbClr val="FF0000"/>
              </a:solidFill>
              <a:effectLst/>
              <a:latin typeface="ＭＳ ゴシック" panose="020B0609070205080204" pitchFamily="49" charset="-128"/>
              <a:ea typeface="ＭＳ ゴシック" panose="020B0609070205080204" pitchFamily="49" charset="-128"/>
            </a:rPr>
            <a:t>。</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ふるさと南山城村応援基金：豊かな自然と魅力ある伝統・文化・歴史を有する南山城村をこよなく愛し、南山城村を応援しようとする人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の理解と協力のもと、かけがえのないふるさと南山城村での暮らしを守り続けること及びみらいに向けての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発展を目的とする。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項の規定に基づき設置する。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文化振興基金：本村の文化の振興と発展を図り、円滑かつ効率的な実施運用を図ることを目的とする。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中山間ふるさと・水と土保全基金：中山間地域における土地改良施設の機能を適正に発展させるための集落共同活動の強化に対する支援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ふるさと納税制度による寄附金の積み立て及び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相楽地区ふるさと市町村圏振興事業基金の解散に伴う返還金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が発生したため、大きく増額となった。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引き続き、南山城村庁舎等整備基金への積み立てを行っていく予定である。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地方交付税の大幅な伸びにより、大きく積み立てることが出来ている。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必要以上の当基金の積み増しをする必要はなく、当基金の更なる大幅な積み立ては考えていない。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地方交付税の大幅な伸びにより、大きく積み立てることが出来ている。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道路のインフラや施設の老朽化等の改修が引き続き発生するため、今後も必要な起債発行が続くと</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考えており、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暫くは積み増しを考えている。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2B7EFFA-357B-42B7-A8FF-8D8D1719450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0660110-D6F0-455B-9170-799B4296FE04}"/>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10C5E81-2808-4E90-90F1-D73497E8BE64}"/>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A6FC4CE-5679-4990-A428-EC1B07BF465B}"/>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79B5A00-89AF-42DE-BEDC-D12E3BCA4F53}"/>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39922B0-1F3A-40A3-A830-B5C99657FF69}"/>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444192-5945-4E63-9C6F-B6D56B11379B}"/>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62AA5D-21BA-4574-8638-6ABE7412A7FA}"/>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5247D8-E2F9-4332-87AA-CB4E3F485F52}"/>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6ECB0EB-31BA-40D0-9B2D-5500600F63AC}"/>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018820B-88FB-4C6A-A2CB-3DDFF42C2852}"/>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2968BD5-010C-4818-9289-CB6F91E47FA5}"/>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D7BF12E-1F6D-4857-AA72-7ECE80D2A6DF}"/>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2D332D8-414A-44A1-B98A-EB5DDF5FE012}"/>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EB26000-0AA4-4AC9-AB06-B3432FB8DC78}"/>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C518A1B-9223-44AF-A733-D47542748972}"/>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0581DE6-A501-4763-A309-81BA6903FB52}"/>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9A3F7E1-A2F7-4B7D-8E0F-4319CE92A704}"/>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53F3BF0-FFA1-460E-8505-96E26812839B}"/>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E067B9E-E181-4A13-82AA-E3BBA62615A4}"/>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72585AA-C868-4041-A6A7-34E52696422A}"/>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4803423-3433-4144-BF0F-5D6CE0FBED7D}"/>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3F0468B-E370-4B97-BA6C-0824087FB9C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80C7ED5-9496-4F2A-A60F-51BA74343877}"/>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B78CE92-CE3B-4FA4-9984-CD4C00FFD6F8}"/>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C0DBD9C-E932-4781-B3DA-26B0C4FC823D}"/>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B9F94AA-135D-4415-9C75-B5E6C96282C5}"/>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3C269C6-AD52-4760-85BA-7BECC44D3EC7}"/>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DCF2AD7-26C5-4A35-973E-42760A9BA7F4}"/>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5BCF79D-0C63-4F63-A0F0-80F3856E8751}"/>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1B7B0BC-B9E6-41E7-8830-D667ADFFD831}"/>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27C7AF-7C49-45D2-9059-4056A475AB0B}"/>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D44F198-477A-4A43-9D8B-87D7DAE1668B}"/>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ECC8F1D-3FA7-4C63-B884-93726D4C0B62}"/>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99C893C-E30A-4CC2-9022-C78302ED89F8}"/>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5F2E1B9-5BA9-43EF-9485-E8AE796FD6EA}"/>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BE0AB1D-249C-4F6E-B685-BB205B59BF4D}"/>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B2A79F0-F3D7-4F23-887A-97C370EA7B59}"/>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021C397-9A9B-4953-A405-DCDFC8FE9F5B}"/>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D704482-8A38-43EA-9A59-E9F610405970}"/>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51EB983-9EC4-41E2-8FA0-A34E25FCE612}"/>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7FAAA5F-7ECF-4CDE-B659-EA29818C6FDE}"/>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3C8BFD2-4B3A-4F4F-8355-30EDFA6221F6}"/>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7599B24-8E6C-4656-B4B8-44A9C909D125}"/>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17AC4D9-D730-4E20-9C73-3BAB08F5483C}"/>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2F685E6-E71F-4FE0-88EB-25CFEBADBD50}"/>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60479F2-4B26-49C3-8443-199B1A5FE2A4}"/>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年度から市町村類型が変更（</a:t>
          </a:r>
          <a:r>
            <a:rPr kumimoji="1" lang="en-US" altLang="ja-JP" sz="1300">
              <a:latin typeface="ＭＳ Ｐゴシック" panose="020B0600070205080204" pitchFamily="50" charset="-128"/>
              <a:ea typeface="ＭＳ Ｐゴシック" panose="020B0600070205080204" pitchFamily="50" charset="-128"/>
            </a:rPr>
            <a:t>Ⅰ-0→Ⅰ-2</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しかしながら、ゴルフ場等が存在しており、固定資産税やゴルフ場利用税収入等の歳入に占める割合が比較的多いため、上記のとおり類似団体内順位は上位に位置する結果となっている。</a:t>
          </a:r>
        </a:p>
        <a:p>
          <a:r>
            <a:rPr kumimoji="1" lang="ja-JP" altLang="en-US" sz="1300">
              <a:latin typeface="ＭＳ Ｐゴシック" panose="020B0600070205080204" pitchFamily="50" charset="-128"/>
              <a:ea typeface="ＭＳ Ｐゴシック" panose="020B0600070205080204" pitchFamily="50" charset="-128"/>
            </a:rPr>
            <a:t>　ただ、全国的に過疎化が進行している中、当村でも少子高齢化がますます進行していくことが明らかなため、財源確保</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企業誘致、流入人口の増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を目指す必要がある。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DE1B599-53DF-4944-8625-A062D024D1D2}"/>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AD473AB5-6102-487B-AA53-F4810E303256}"/>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074C8F0-6409-4494-BEB1-4A2BA2539B76}"/>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0FDC858-28F1-4BC0-8B2F-BD914E7E9F44}"/>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2D73144-91CF-456F-8B5D-1A7D98BBF27D}"/>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D6D5D5F-90B6-473E-B28A-0CF2A03BDEAE}"/>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3C2A7F5-EEB0-456A-BF10-D091FE0E2BB4}"/>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66013D5-396A-48B6-964D-5A488455A9E4}"/>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BFE612E-B249-46CC-847C-78376CC9F68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D515FF8-CD72-4BFD-94F0-54F285AD662D}"/>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2288616A-A1DB-4EA3-AB5F-A1CB25320E3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9F4C8A2-0B4C-4589-962F-1AC52365A267}"/>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F9489DBE-B501-44F2-BB53-0D9F0741CD9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4083443-347C-4311-B213-FA4D036180B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D1DC596-2B3C-428C-A9F2-7B3E95A2955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27BEC7E-B9AB-41F8-8756-77DA93FF7326}"/>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291DD864-12A3-45E7-84FD-84FCC7BEB6D8}"/>
            </a:ext>
          </a:extLst>
        </xdr:cNvPr>
        <xdr:cNvCxnSpPr/>
      </xdr:nvCxnSpPr>
      <xdr:spPr>
        <a:xfrm flipV="1">
          <a:off x="4511040" y="613089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2383002F-E591-440E-A2A2-F9E16EB5CC39}"/>
            </a:ext>
          </a:extLst>
        </xdr:cNvPr>
        <xdr:cNvSpPr txBox="1"/>
      </xdr:nvSpPr>
      <xdr:spPr>
        <a:xfrm>
          <a:off x="458851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B76D1648-441A-4FDA-BAC7-3AE687CF5138}"/>
            </a:ext>
          </a:extLst>
        </xdr:cNvPr>
        <xdr:cNvCxnSpPr/>
      </xdr:nvCxnSpPr>
      <xdr:spPr>
        <a:xfrm>
          <a:off x="4427855" y="77740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F9C73E28-EE99-4561-B839-1E0B5DFB36B7}"/>
            </a:ext>
          </a:extLst>
        </xdr:cNvPr>
        <xdr:cNvSpPr txBox="1"/>
      </xdr:nvSpPr>
      <xdr:spPr>
        <a:xfrm>
          <a:off x="4588510" y="588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3A5F6B2A-A91C-418E-B0E6-F9A63A53C2E2}"/>
            </a:ext>
          </a:extLst>
        </xdr:cNvPr>
        <xdr:cNvCxnSpPr/>
      </xdr:nvCxnSpPr>
      <xdr:spPr>
        <a:xfrm>
          <a:off x="4427855" y="613089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2600B5D2-FA52-45E6-A6A1-B5FCCAEB97D4}"/>
            </a:ext>
          </a:extLst>
        </xdr:cNvPr>
        <xdr:cNvCxnSpPr/>
      </xdr:nvCxnSpPr>
      <xdr:spPr>
        <a:xfrm>
          <a:off x="3749040" y="7597805"/>
          <a:ext cx="762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5A16854-B30B-498A-8A0F-F5ED98967469}"/>
            </a:ext>
          </a:extLst>
        </xdr:cNvPr>
        <xdr:cNvSpPr txBox="1"/>
      </xdr:nvSpPr>
      <xdr:spPr>
        <a:xfrm>
          <a:off x="4588510" y="7392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BB33D6A-EFEA-41BF-BFDF-FCCFB059ED13}"/>
            </a:ext>
          </a:extLst>
        </xdr:cNvPr>
        <xdr:cNvSpPr/>
      </xdr:nvSpPr>
      <xdr:spPr>
        <a:xfrm>
          <a:off x="4465955" y="754700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8AFCF29A-3839-4A60-B5C2-C4C58EB4F0CB}"/>
            </a:ext>
          </a:extLst>
        </xdr:cNvPr>
        <xdr:cNvCxnSpPr/>
      </xdr:nvCxnSpPr>
      <xdr:spPr>
        <a:xfrm>
          <a:off x="2941955" y="7569110"/>
          <a:ext cx="807085"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221EB318-8097-4247-9C87-06FAAD6D33F8}"/>
            </a:ext>
          </a:extLst>
        </xdr:cNvPr>
        <xdr:cNvSpPr/>
      </xdr:nvSpPr>
      <xdr:spPr>
        <a:xfrm>
          <a:off x="3703955" y="7533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6422516C-EA07-4539-BB05-DF893D48BC09}"/>
            </a:ext>
          </a:extLst>
        </xdr:cNvPr>
        <xdr:cNvSpPr txBox="1"/>
      </xdr:nvSpPr>
      <xdr:spPr>
        <a:xfrm>
          <a:off x="3406140" y="729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D7B737EE-37F9-440D-86EF-55AF90C5B28D}"/>
            </a:ext>
          </a:extLst>
        </xdr:cNvPr>
        <xdr:cNvCxnSpPr/>
      </xdr:nvCxnSpPr>
      <xdr:spPr>
        <a:xfrm>
          <a:off x="2125345" y="7569110"/>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FCDDF57E-66FE-4473-9050-74B18DB002BB}"/>
            </a:ext>
          </a:extLst>
        </xdr:cNvPr>
        <xdr:cNvSpPr/>
      </xdr:nvSpPr>
      <xdr:spPr>
        <a:xfrm>
          <a:off x="2887345" y="7575762"/>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78" name="テキスト ボックス 77">
          <a:extLst>
            <a:ext uri="{FF2B5EF4-FFF2-40B4-BE49-F238E27FC236}">
              <a16:creationId xmlns:a16="http://schemas.microsoft.com/office/drawing/2014/main" id="{045E1D13-6088-4D10-9F60-1552A0DC8F72}"/>
            </a:ext>
          </a:extLst>
        </xdr:cNvPr>
        <xdr:cNvSpPr txBox="1"/>
      </xdr:nvSpPr>
      <xdr:spPr>
        <a:xfrm>
          <a:off x="2599055" y="766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B94FEFFB-D06C-4792-8A89-19736A43300F}"/>
            </a:ext>
          </a:extLst>
        </xdr:cNvPr>
        <xdr:cNvCxnSpPr/>
      </xdr:nvCxnSpPr>
      <xdr:spPr>
        <a:xfrm>
          <a:off x="1333500" y="7569110"/>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518F917E-2B2D-4632-B8C8-64AD3C422F7B}"/>
            </a:ext>
          </a:extLst>
        </xdr:cNvPr>
        <xdr:cNvSpPr/>
      </xdr:nvSpPr>
      <xdr:spPr>
        <a:xfrm>
          <a:off x="2095500" y="759106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D1C0D057-32ED-404A-8D4E-1D0924046D6F}"/>
            </a:ext>
          </a:extLst>
        </xdr:cNvPr>
        <xdr:cNvSpPr txBox="1"/>
      </xdr:nvSpPr>
      <xdr:spPr>
        <a:xfrm>
          <a:off x="1782445"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21E3DA58-1C5F-4C2A-9AE6-52FA70402E3F}"/>
            </a:ext>
          </a:extLst>
        </xdr:cNvPr>
        <xdr:cNvSpPr/>
      </xdr:nvSpPr>
      <xdr:spPr>
        <a:xfrm>
          <a:off x="1278890" y="759106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77B7D4ED-7094-4EE6-A0D3-62F1A11C2D42}"/>
            </a:ext>
          </a:extLst>
        </xdr:cNvPr>
        <xdr:cNvSpPr txBox="1"/>
      </xdr:nvSpPr>
      <xdr:spPr>
        <a:xfrm>
          <a:off x="967740"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141E397-048B-4DC5-AD04-916DCDF875C2}"/>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C55A58-9CF8-449B-B7B0-B25FC01266DA}"/>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D063BA8-F4E9-4BE7-9ACA-847338D6E1BA}"/>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6617C3B-D0F0-44B7-BC1F-77D100B32764}"/>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A4E7B1A-8A3E-4BC6-B143-50EB51E4AC93}"/>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FA81E7E-8796-42F9-9CEA-F59BC651C8ED}"/>
            </a:ext>
          </a:extLst>
        </xdr:cNvPr>
        <xdr:cNvSpPr/>
      </xdr:nvSpPr>
      <xdr:spPr>
        <a:xfrm>
          <a:off x="4465955" y="7556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97213177-CED7-4E13-8680-7635DAF8F56D}"/>
            </a:ext>
          </a:extLst>
        </xdr:cNvPr>
        <xdr:cNvSpPr txBox="1"/>
      </xdr:nvSpPr>
      <xdr:spPr>
        <a:xfrm>
          <a:off x="458851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EE200B62-2685-400B-9EC3-43859FC8BFB5}"/>
            </a:ext>
          </a:extLst>
        </xdr:cNvPr>
        <xdr:cNvSpPr/>
      </xdr:nvSpPr>
      <xdr:spPr>
        <a:xfrm>
          <a:off x="3703955" y="754700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1EBEDB8-2A45-4C6A-84F8-609FE3F49D71}"/>
            </a:ext>
          </a:extLst>
        </xdr:cNvPr>
        <xdr:cNvSpPr txBox="1"/>
      </xdr:nvSpPr>
      <xdr:spPr>
        <a:xfrm>
          <a:off x="3406140" y="76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F1DE258D-7914-4271-9278-AFC0A4DB57B5}"/>
            </a:ext>
          </a:extLst>
        </xdr:cNvPr>
        <xdr:cNvSpPr/>
      </xdr:nvSpPr>
      <xdr:spPr>
        <a:xfrm>
          <a:off x="2887345" y="751831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2545F5D5-0A0F-4A13-8D40-DA3652997A9B}"/>
            </a:ext>
          </a:extLst>
        </xdr:cNvPr>
        <xdr:cNvSpPr txBox="1"/>
      </xdr:nvSpPr>
      <xdr:spPr>
        <a:xfrm>
          <a:off x="2599055" y="72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AB71A8B8-00CF-4E7E-A0C5-C9F171638EC6}"/>
            </a:ext>
          </a:extLst>
        </xdr:cNvPr>
        <xdr:cNvSpPr/>
      </xdr:nvSpPr>
      <xdr:spPr>
        <a:xfrm>
          <a:off x="2095500" y="751831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C073CAD0-B03A-409E-932A-D987AB08CE22}"/>
            </a:ext>
          </a:extLst>
        </xdr:cNvPr>
        <xdr:cNvSpPr txBox="1"/>
      </xdr:nvSpPr>
      <xdr:spPr>
        <a:xfrm>
          <a:off x="1782445" y="72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51D9F583-44B5-49A2-AEAA-3BE1F2BF93F8}"/>
            </a:ext>
          </a:extLst>
        </xdr:cNvPr>
        <xdr:cNvSpPr/>
      </xdr:nvSpPr>
      <xdr:spPr>
        <a:xfrm>
          <a:off x="1278890" y="751831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AF38B883-F101-4B79-8018-531691B2B6E1}"/>
            </a:ext>
          </a:extLst>
        </xdr:cNvPr>
        <xdr:cNvSpPr txBox="1"/>
      </xdr:nvSpPr>
      <xdr:spPr>
        <a:xfrm>
          <a:off x="967740" y="72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3EF13C4-065B-4D72-9475-CBE95E2AEDC2}"/>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FF9A7E2-B8F5-4841-9699-D9BB9039AAB8}"/>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8EFCB22-FCED-496B-A803-7C329ED7131B}"/>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3D781DF-4EFB-447F-9CA4-D962750C9B03}"/>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051EA67-2D11-423F-BD0B-E64E7FDFC5A3}"/>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BAF0B28-BDBD-4CEE-B491-91B9FE8F701E}"/>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128862F-E4EA-4E8D-A6B4-B7AD66FDA312}"/>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5106377-C84E-4DCB-9098-6D4149B5127E}"/>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7506EF0-78C5-4ECC-83E2-165C6E3023D2}"/>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81BD26A1-92C1-4E4A-8140-28AD59F3E2CF}"/>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5A66383-6900-4D3E-ACD1-3F2466EAFC58}"/>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CC1B4C4-B318-4055-B462-F1F2CBFF26E0}"/>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1115B61-DCB6-4379-8282-7D8BD5A1A03F}"/>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年度も地方交付税が比較的多額であったが、経常収支比率は上昇することとなった。</a:t>
          </a:r>
        </a:p>
        <a:p>
          <a:r>
            <a:rPr kumimoji="1" lang="ja-JP" altLang="en-US" sz="1300">
              <a:latin typeface="ＭＳ Ｐゴシック" panose="020B0600070205080204" pitchFamily="50" charset="-128"/>
              <a:ea typeface="ＭＳ Ｐゴシック" panose="020B0600070205080204" pitchFamily="50" charset="-128"/>
            </a:rPr>
            <a:t>　類似団体内順位においても、かなり下位に位置している。通常の行政運営を行っていく中で、今後も次代のニーズの変化等によりさまざまな支出項目が増加することも予想される。</a:t>
          </a:r>
        </a:p>
        <a:p>
          <a:r>
            <a:rPr kumimoji="1" lang="ja-JP" altLang="en-US" sz="1300">
              <a:latin typeface="ＭＳ Ｐゴシック" panose="020B0600070205080204" pitchFamily="50" charset="-128"/>
              <a:ea typeface="ＭＳ Ｐゴシック" panose="020B0600070205080204" pitchFamily="50" charset="-128"/>
            </a:rPr>
            <a:t>　近年は、大規模災害が発生する可能性も非常に高く、財政の弾力性の確保が求められており、今後も比率には注視していく必要がある。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81268B60-1C8B-455B-9CB1-9585FB12E1CF}"/>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317382CE-F300-4AF4-A3CC-600D723300FB}"/>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74DA043-B672-4677-BE71-0F9B5C0E76CC}"/>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94F4ACF4-4732-4899-A7AF-18F68C950D5C}"/>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48A9375C-984E-4652-996C-018D6CB3C7C7}"/>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79002590-89B1-4231-9BED-961B4DE4A979}"/>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DC47CF1-9C73-41A8-8770-36925E3DB5E9}"/>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CE4CF795-00D8-4BB6-8D87-8C9FBDBD3DBE}"/>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C835BDA8-0EED-4A68-BE09-B24A649717A0}"/>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193640BA-B7D7-4873-B4E5-44D69CB51AA4}"/>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79E2B275-5D05-4121-A83F-81472AA3D4F6}"/>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0EBCF2E-697C-4FEA-8F9B-E4E42E636C2B}"/>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9E0C006C-585A-44C3-8F90-191B3361BB4E}"/>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A884EEC-1263-4E78-BEEE-7611B9E1B475}"/>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AF9FBDF5-B3FB-4C98-BD4F-64B4621F4E39}"/>
            </a:ext>
          </a:extLst>
        </xdr:cNvPr>
        <xdr:cNvCxnSpPr/>
      </xdr:nvCxnSpPr>
      <xdr:spPr>
        <a:xfrm flipV="1">
          <a:off x="4511040" y="10175875"/>
          <a:ext cx="0" cy="127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A5EB777E-38F0-4221-B830-AB8FD0246BAF}"/>
            </a:ext>
          </a:extLst>
        </xdr:cNvPr>
        <xdr:cNvSpPr txBox="1"/>
      </xdr:nvSpPr>
      <xdr:spPr>
        <a:xfrm>
          <a:off x="4588510" y="1141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774CA6C7-7A33-4335-A430-3529E1CA839C}"/>
            </a:ext>
          </a:extLst>
        </xdr:cNvPr>
        <xdr:cNvCxnSpPr/>
      </xdr:nvCxnSpPr>
      <xdr:spPr>
        <a:xfrm>
          <a:off x="4427855" y="114527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75D85F07-6A9B-463E-80AA-E4E84F9F7AED}"/>
            </a:ext>
          </a:extLst>
        </xdr:cNvPr>
        <xdr:cNvSpPr txBox="1"/>
      </xdr:nvSpPr>
      <xdr:spPr>
        <a:xfrm>
          <a:off x="458851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A5CA924E-BB36-4F07-8AF0-B1F5DB57800C}"/>
            </a:ext>
          </a:extLst>
        </xdr:cNvPr>
        <xdr:cNvCxnSpPr/>
      </xdr:nvCxnSpPr>
      <xdr:spPr>
        <a:xfrm>
          <a:off x="4427855" y="1017587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29591</xdr:rowOff>
    </xdr:from>
    <xdr:to>
      <xdr:col>23</xdr:col>
      <xdr:colOff>133350</xdr:colOff>
      <xdr:row>65</xdr:row>
      <xdr:rowOff>128524</xdr:rowOff>
    </xdr:to>
    <xdr:cxnSp macro="">
      <xdr:nvCxnSpPr>
        <xdr:cNvPr id="131" name="直線コネクタ 130">
          <a:extLst>
            <a:ext uri="{FF2B5EF4-FFF2-40B4-BE49-F238E27FC236}">
              <a16:creationId xmlns:a16="http://schemas.microsoft.com/office/drawing/2014/main" id="{B1B9372A-0EF4-4A00-A1EA-8195FEA4AAB1}"/>
            </a:ext>
          </a:extLst>
        </xdr:cNvPr>
        <xdr:cNvCxnSpPr/>
      </xdr:nvCxnSpPr>
      <xdr:spPr>
        <a:xfrm>
          <a:off x="3749040" y="11171936"/>
          <a:ext cx="762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6F9D3740-DD01-499D-BE9F-281A849D16CE}"/>
            </a:ext>
          </a:extLst>
        </xdr:cNvPr>
        <xdr:cNvSpPr txBox="1"/>
      </xdr:nvSpPr>
      <xdr:spPr>
        <a:xfrm>
          <a:off x="4588510" y="10896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530E8D8F-A7DF-4859-B3E3-A77B7068FC5D}"/>
            </a:ext>
          </a:extLst>
        </xdr:cNvPr>
        <xdr:cNvSpPr/>
      </xdr:nvSpPr>
      <xdr:spPr>
        <a:xfrm>
          <a:off x="4465955" y="1105738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29591</xdr:rowOff>
    </xdr:from>
    <xdr:to>
      <xdr:col>19</xdr:col>
      <xdr:colOff>133350</xdr:colOff>
      <xdr:row>66</xdr:row>
      <xdr:rowOff>121158</xdr:rowOff>
    </xdr:to>
    <xdr:cxnSp macro="">
      <xdr:nvCxnSpPr>
        <xdr:cNvPr id="134" name="直線コネクタ 133">
          <a:extLst>
            <a:ext uri="{FF2B5EF4-FFF2-40B4-BE49-F238E27FC236}">
              <a16:creationId xmlns:a16="http://schemas.microsoft.com/office/drawing/2014/main" id="{AA761132-33E8-4925-B529-E62EA2CC65E4}"/>
            </a:ext>
          </a:extLst>
        </xdr:cNvPr>
        <xdr:cNvCxnSpPr/>
      </xdr:nvCxnSpPr>
      <xdr:spPr>
        <a:xfrm flipV="1">
          <a:off x="2941955" y="11171936"/>
          <a:ext cx="807085" cy="2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7EE8451E-9280-45BC-8AA0-5734D0266003}"/>
            </a:ext>
          </a:extLst>
        </xdr:cNvPr>
        <xdr:cNvSpPr/>
      </xdr:nvSpPr>
      <xdr:spPr>
        <a:xfrm>
          <a:off x="3703955" y="109801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460649-0DCE-4637-8293-DE8DB49558C1}"/>
            </a:ext>
          </a:extLst>
        </xdr:cNvPr>
        <xdr:cNvSpPr txBox="1"/>
      </xdr:nvSpPr>
      <xdr:spPr>
        <a:xfrm>
          <a:off x="340614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121158</xdr:rowOff>
    </xdr:from>
    <xdr:to>
      <xdr:col>15</xdr:col>
      <xdr:colOff>82550</xdr:colOff>
      <xdr:row>66</xdr:row>
      <xdr:rowOff>167005</xdr:rowOff>
    </xdr:to>
    <xdr:cxnSp macro="">
      <xdr:nvCxnSpPr>
        <xdr:cNvPr id="137" name="直線コネクタ 136">
          <a:extLst>
            <a:ext uri="{FF2B5EF4-FFF2-40B4-BE49-F238E27FC236}">
              <a16:creationId xmlns:a16="http://schemas.microsoft.com/office/drawing/2014/main" id="{26A97B3A-4D81-4784-8547-92C0286C85EC}"/>
            </a:ext>
          </a:extLst>
        </xdr:cNvPr>
        <xdr:cNvCxnSpPr/>
      </xdr:nvCxnSpPr>
      <xdr:spPr>
        <a:xfrm flipV="1">
          <a:off x="2125345" y="11438763"/>
          <a:ext cx="81661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E3EA292C-2E64-4752-9943-B800D94CB6AD}"/>
            </a:ext>
          </a:extLst>
        </xdr:cNvPr>
        <xdr:cNvSpPr/>
      </xdr:nvSpPr>
      <xdr:spPr>
        <a:xfrm>
          <a:off x="2887345" y="11086846"/>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39" name="テキスト ボックス 138">
          <a:extLst>
            <a:ext uri="{FF2B5EF4-FFF2-40B4-BE49-F238E27FC236}">
              <a16:creationId xmlns:a16="http://schemas.microsoft.com/office/drawing/2014/main" id="{0A839B22-0A63-4401-90FA-BD4ED00C48D2}"/>
            </a:ext>
          </a:extLst>
        </xdr:cNvPr>
        <xdr:cNvSpPr txBox="1"/>
      </xdr:nvSpPr>
      <xdr:spPr>
        <a:xfrm>
          <a:off x="2599055"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43942</xdr:rowOff>
    </xdr:from>
    <xdr:to>
      <xdr:col>11</xdr:col>
      <xdr:colOff>31750</xdr:colOff>
      <xdr:row>66</xdr:row>
      <xdr:rowOff>167005</xdr:rowOff>
    </xdr:to>
    <xdr:cxnSp macro="">
      <xdr:nvCxnSpPr>
        <xdr:cNvPr id="140" name="直線コネクタ 139">
          <a:extLst>
            <a:ext uri="{FF2B5EF4-FFF2-40B4-BE49-F238E27FC236}">
              <a16:creationId xmlns:a16="http://schemas.microsoft.com/office/drawing/2014/main" id="{DA65FE7B-7002-4D6E-A13D-D8C0FFC5F263}"/>
            </a:ext>
          </a:extLst>
        </xdr:cNvPr>
        <xdr:cNvCxnSpPr/>
      </xdr:nvCxnSpPr>
      <xdr:spPr>
        <a:xfrm>
          <a:off x="1333500" y="11361547"/>
          <a:ext cx="791845"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AF88F317-4058-4095-A101-B28C092E2B50}"/>
            </a:ext>
          </a:extLst>
        </xdr:cNvPr>
        <xdr:cNvSpPr/>
      </xdr:nvSpPr>
      <xdr:spPr>
        <a:xfrm>
          <a:off x="2095500" y="1111631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42" name="テキスト ボックス 141">
          <a:extLst>
            <a:ext uri="{FF2B5EF4-FFF2-40B4-BE49-F238E27FC236}">
              <a16:creationId xmlns:a16="http://schemas.microsoft.com/office/drawing/2014/main" id="{1BC8E024-A809-4347-8A6F-3B61756FEF71}"/>
            </a:ext>
          </a:extLst>
        </xdr:cNvPr>
        <xdr:cNvSpPr txBox="1"/>
      </xdr:nvSpPr>
      <xdr:spPr>
        <a:xfrm>
          <a:off x="1782445" y="1088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FCA4B89D-C158-438D-A34A-7291023D8F7D}"/>
            </a:ext>
          </a:extLst>
        </xdr:cNvPr>
        <xdr:cNvSpPr/>
      </xdr:nvSpPr>
      <xdr:spPr>
        <a:xfrm>
          <a:off x="1278890" y="1110754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A2E34A00-F633-419F-812A-4BD2BFE2A134}"/>
            </a:ext>
          </a:extLst>
        </xdr:cNvPr>
        <xdr:cNvSpPr txBox="1"/>
      </xdr:nvSpPr>
      <xdr:spPr>
        <a:xfrm>
          <a:off x="96774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776DADB-0CF0-4403-9376-A31F90B83169}"/>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5CE9AA9-5559-40AC-A839-8CE3F4A0CC60}"/>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CA293F9-AD6F-40D8-8441-A89176CDE75F}"/>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EF097D2-3D4D-4847-92A6-03D6D2F1B890}"/>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023BE64-2E54-4392-9557-E21E1D5045ED}"/>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0" name="楕円 149">
          <a:extLst>
            <a:ext uri="{FF2B5EF4-FFF2-40B4-BE49-F238E27FC236}">
              <a16:creationId xmlns:a16="http://schemas.microsoft.com/office/drawing/2014/main" id="{443699AD-6470-4D05-9668-A1B7D41EFF10}"/>
            </a:ext>
          </a:extLst>
        </xdr:cNvPr>
        <xdr:cNvSpPr/>
      </xdr:nvSpPr>
      <xdr:spPr>
        <a:xfrm>
          <a:off x="4465955" y="112219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1" name="財政構造の弾力性該当値テキスト">
          <a:extLst>
            <a:ext uri="{FF2B5EF4-FFF2-40B4-BE49-F238E27FC236}">
              <a16:creationId xmlns:a16="http://schemas.microsoft.com/office/drawing/2014/main" id="{D82F0AF6-E923-4983-BDE4-D3A1DE8EA5FC}"/>
            </a:ext>
          </a:extLst>
        </xdr:cNvPr>
        <xdr:cNvSpPr txBox="1"/>
      </xdr:nvSpPr>
      <xdr:spPr>
        <a:xfrm>
          <a:off x="4588510" y="111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150241</xdr:rowOff>
    </xdr:from>
    <xdr:to>
      <xdr:col>19</xdr:col>
      <xdr:colOff>184150</xdr:colOff>
      <xdr:row>65</xdr:row>
      <xdr:rowOff>80391</xdr:rowOff>
    </xdr:to>
    <xdr:sp macro="" textlink="">
      <xdr:nvSpPr>
        <xdr:cNvPr id="152" name="楕円 151">
          <a:extLst>
            <a:ext uri="{FF2B5EF4-FFF2-40B4-BE49-F238E27FC236}">
              <a16:creationId xmlns:a16="http://schemas.microsoft.com/office/drawing/2014/main" id="{80D9C9B4-620B-488B-B2C5-4A2F1561723E}"/>
            </a:ext>
          </a:extLst>
        </xdr:cNvPr>
        <xdr:cNvSpPr/>
      </xdr:nvSpPr>
      <xdr:spPr>
        <a:xfrm>
          <a:off x="3703955" y="111230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65168</xdr:rowOff>
    </xdr:from>
    <xdr:ext cx="736600" cy="259045"/>
    <xdr:sp macro="" textlink="">
      <xdr:nvSpPr>
        <xdr:cNvPr id="153" name="テキスト ボックス 152">
          <a:extLst>
            <a:ext uri="{FF2B5EF4-FFF2-40B4-BE49-F238E27FC236}">
              <a16:creationId xmlns:a16="http://schemas.microsoft.com/office/drawing/2014/main" id="{26546218-B938-4F90-9EF2-9C5CBFB44340}"/>
            </a:ext>
          </a:extLst>
        </xdr:cNvPr>
        <xdr:cNvSpPr txBox="1"/>
      </xdr:nvSpPr>
      <xdr:spPr>
        <a:xfrm>
          <a:off x="3406140" y="1120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70358</xdr:rowOff>
    </xdr:from>
    <xdr:to>
      <xdr:col>15</xdr:col>
      <xdr:colOff>133350</xdr:colOff>
      <xdr:row>67</xdr:row>
      <xdr:rowOff>508</xdr:rowOff>
    </xdr:to>
    <xdr:sp macro="" textlink="">
      <xdr:nvSpPr>
        <xdr:cNvPr id="154" name="楕円 153">
          <a:extLst>
            <a:ext uri="{FF2B5EF4-FFF2-40B4-BE49-F238E27FC236}">
              <a16:creationId xmlns:a16="http://schemas.microsoft.com/office/drawing/2014/main" id="{CF2492B2-3DBA-42C7-9347-87B81B094CD8}"/>
            </a:ext>
          </a:extLst>
        </xdr:cNvPr>
        <xdr:cNvSpPr/>
      </xdr:nvSpPr>
      <xdr:spPr>
        <a:xfrm>
          <a:off x="2887345" y="11384153"/>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156735</xdr:rowOff>
    </xdr:from>
    <xdr:ext cx="762000" cy="259045"/>
    <xdr:sp macro="" textlink="">
      <xdr:nvSpPr>
        <xdr:cNvPr id="155" name="テキスト ボックス 154">
          <a:extLst>
            <a:ext uri="{FF2B5EF4-FFF2-40B4-BE49-F238E27FC236}">
              <a16:creationId xmlns:a16="http://schemas.microsoft.com/office/drawing/2014/main" id="{A8D6CEF1-F088-45CC-A015-BE91A5974487}"/>
            </a:ext>
          </a:extLst>
        </xdr:cNvPr>
        <xdr:cNvSpPr txBox="1"/>
      </xdr:nvSpPr>
      <xdr:spPr>
        <a:xfrm>
          <a:off x="2599055" y="1147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116205</xdr:rowOff>
    </xdr:from>
    <xdr:to>
      <xdr:col>11</xdr:col>
      <xdr:colOff>82550</xdr:colOff>
      <xdr:row>67</xdr:row>
      <xdr:rowOff>46355</xdr:rowOff>
    </xdr:to>
    <xdr:sp macro="" textlink="">
      <xdr:nvSpPr>
        <xdr:cNvPr id="156" name="楕円 155">
          <a:extLst>
            <a:ext uri="{FF2B5EF4-FFF2-40B4-BE49-F238E27FC236}">
              <a16:creationId xmlns:a16="http://schemas.microsoft.com/office/drawing/2014/main" id="{477AF7F9-65D0-443E-9E63-EE16CA98D3BA}"/>
            </a:ext>
          </a:extLst>
        </xdr:cNvPr>
        <xdr:cNvSpPr/>
      </xdr:nvSpPr>
      <xdr:spPr>
        <a:xfrm>
          <a:off x="2095500" y="1143190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31132</xdr:rowOff>
    </xdr:from>
    <xdr:ext cx="762000" cy="259045"/>
    <xdr:sp macro="" textlink="">
      <xdr:nvSpPr>
        <xdr:cNvPr id="157" name="テキスト ボックス 156">
          <a:extLst>
            <a:ext uri="{FF2B5EF4-FFF2-40B4-BE49-F238E27FC236}">
              <a16:creationId xmlns:a16="http://schemas.microsoft.com/office/drawing/2014/main" id="{A27C06F0-570F-419B-8ADB-5BE6A1F42253}"/>
            </a:ext>
          </a:extLst>
        </xdr:cNvPr>
        <xdr:cNvSpPr txBox="1"/>
      </xdr:nvSpPr>
      <xdr:spPr>
        <a:xfrm>
          <a:off x="1782445" y="1151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8" name="楕円 157">
          <a:extLst>
            <a:ext uri="{FF2B5EF4-FFF2-40B4-BE49-F238E27FC236}">
              <a16:creationId xmlns:a16="http://schemas.microsoft.com/office/drawing/2014/main" id="{A06F514E-711A-4E34-8FBA-287FC9A5C067}"/>
            </a:ext>
          </a:extLst>
        </xdr:cNvPr>
        <xdr:cNvSpPr/>
      </xdr:nvSpPr>
      <xdr:spPr>
        <a:xfrm>
          <a:off x="1278890" y="1131265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9" name="テキスト ボックス 158">
          <a:extLst>
            <a:ext uri="{FF2B5EF4-FFF2-40B4-BE49-F238E27FC236}">
              <a16:creationId xmlns:a16="http://schemas.microsoft.com/office/drawing/2014/main" id="{98E58B9B-66C2-46F2-9910-D3DFA6CC5597}"/>
            </a:ext>
          </a:extLst>
        </xdr:cNvPr>
        <xdr:cNvSpPr txBox="1"/>
      </xdr:nvSpPr>
      <xdr:spPr>
        <a:xfrm>
          <a:off x="96774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AC79B7C1-40AC-41FB-84D8-F84E4723A740}"/>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E0415D4-3DF3-4C55-A726-C02F43F51315}"/>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A387129D-E9E7-48E4-AC42-DA193DAFA347}"/>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BE187AF-28D8-4DA0-B435-9ED60F953932}"/>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6002EC7-987F-4354-9776-ACD2CCA1C917}"/>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06E9BBD-E016-46B6-AA0F-64C2780E7976}"/>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168D0D6-8B97-45E7-9125-9C30195E84B8}"/>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3782567-C44A-4071-9EF6-218C09D3B768}"/>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B80EC52-3EDE-4BD7-894E-2505343234A7}"/>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FB784FBE-9189-4C15-A1C6-8C30E77F5195}"/>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6DD8A28-7B35-4592-8413-BA9FD8BD7D51}"/>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E2BC28C3-2024-4CA0-83C4-AC86B1A10093}"/>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0A8C292-C8F6-4AE1-B1B7-31886118BF99}"/>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類似団体平均より低くなっている。この主な原因は、教育関係を連合組織に移管しているため、その支出額は補助費として計上されているためである。</a:t>
          </a:r>
        </a:p>
        <a:p>
          <a:r>
            <a:rPr kumimoji="1" lang="ja-JP" altLang="en-US" sz="1300">
              <a:latin typeface="ＭＳ Ｐゴシック" panose="020B0600070205080204" pitchFamily="50" charset="-128"/>
              <a:ea typeface="ＭＳ Ｐゴシック" panose="020B0600070205080204" pitchFamily="50" charset="-128"/>
            </a:rPr>
            <a:t>　また、当村は以前から人口当たりの職員数が少ない中で行政運営をしていることもあり比較的上位に位置している。</a:t>
          </a:r>
        </a:p>
        <a:p>
          <a:r>
            <a:rPr kumimoji="1" lang="ja-JP" altLang="en-US" sz="1300">
              <a:latin typeface="ＭＳ Ｐゴシック" panose="020B0600070205080204" pitchFamily="50" charset="-128"/>
              <a:ea typeface="ＭＳ Ｐゴシック" panose="020B0600070205080204" pitchFamily="50" charset="-128"/>
            </a:rPr>
            <a:t>　これからは、ＤＸ等が進んでいく中で、必要な職員を確保する必要があるが、引き続き定員管理に努めることとする。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C9FF461-9A36-42E3-9220-3E0C83CE1ADE}"/>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47A2887-80BA-4A17-A805-B45D110A1F17}"/>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E0AC8CB-95A6-4860-B5A7-64503927D25E}"/>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B5A14701-EC63-42B9-879E-7AB71C5C6DD9}"/>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C489887F-63AD-4413-BFC1-CDD6A89AD176}"/>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1D536800-1250-4081-8AFA-8D6878E69A7B}"/>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939C954E-71C4-47C4-A090-826F0FE22722}"/>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D7C2F96E-0B01-4B8A-A5A8-AE6D660C9AD7}"/>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88972F3-9727-445C-B3CC-27540876D8F4}"/>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2B770011-7A2A-4E00-B288-FEC39933352B}"/>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BA02B824-315D-4678-8416-A95F7EDE9730}"/>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98342E25-1DC3-4CFF-BBB5-342FA259E082}"/>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D8CFD80-7C30-45B1-B50E-40B87D160132}"/>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3E01AA68-CEFB-40D4-A121-BF61EEAD236E}"/>
            </a:ext>
          </a:extLst>
        </xdr:cNvPr>
        <xdr:cNvCxnSpPr/>
      </xdr:nvCxnSpPr>
      <xdr:spPr>
        <a:xfrm flipV="1">
          <a:off x="4511040" y="14001263"/>
          <a:ext cx="0" cy="135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7EBA9F5-4F4E-4296-9D13-5FAAD33B8A37}"/>
            </a:ext>
          </a:extLst>
        </xdr:cNvPr>
        <xdr:cNvSpPr txBox="1"/>
      </xdr:nvSpPr>
      <xdr:spPr>
        <a:xfrm>
          <a:off x="4588510" y="1532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59E69D20-3EDF-45D0-9008-A40891C848EC}"/>
            </a:ext>
          </a:extLst>
        </xdr:cNvPr>
        <xdr:cNvCxnSpPr/>
      </xdr:nvCxnSpPr>
      <xdr:spPr>
        <a:xfrm>
          <a:off x="4427855" y="1535443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E5FF18F-C2DE-410C-A809-49E17CC0C1E3}"/>
            </a:ext>
          </a:extLst>
        </xdr:cNvPr>
        <xdr:cNvSpPr txBox="1"/>
      </xdr:nvSpPr>
      <xdr:spPr>
        <a:xfrm>
          <a:off x="4588510" y="1374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EC3A6D2A-67CD-4467-93BA-E76FC95B92F9}"/>
            </a:ext>
          </a:extLst>
        </xdr:cNvPr>
        <xdr:cNvCxnSpPr/>
      </xdr:nvCxnSpPr>
      <xdr:spPr>
        <a:xfrm>
          <a:off x="4427855" y="14001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156722</xdr:rowOff>
    </xdr:from>
    <xdr:to>
      <xdr:col>23</xdr:col>
      <xdr:colOff>133350</xdr:colOff>
      <xdr:row>81</xdr:row>
      <xdr:rowOff>158158</xdr:rowOff>
    </xdr:to>
    <xdr:cxnSp macro="">
      <xdr:nvCxnSpPr>
        <xdr:cNvPr id="191" name="直線コネクタ 190">
          <a:extLst>
            <a:ext uri="{FF2B5EF4-FFF2-40B4-BE49-F238E27FC236}">
              <a16:creationId xmlns:a16="http://schemas.microsoft.com/office/drawing/2014/main" id="{6BDF9B90-E03E-41DB-924D-E92D41ED90AB}"/>
            </a:ext>
          </a:extLst>
        </xdr:cNvPr>
        <xdr:cNvCxnSpPr/>
      </xdr:nvCxnSpPr>
      <xdr:spPr>
        <a:xfrm>
          <a:off x="3749040" y="14046077"/>
          <a:ext cx="762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9C2229C0-88E3-46A1-BAF9-9A4D73604552}"/>
            </a:ext>
          </a:extLst>
        </xdr:cNvPr>
        <xdr:cNvSpPr txBox="1"/>
      </xdr:nvSpPr>
      <xdr:spPr>
        <a:xfrm>
          <a:off x="4588510" y="14072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D03A8C6C-259B-40BE-8D29-06A384E8200D}"/>
            </a:ext>
          </a:extLst>
        </xdr:cNvPr>
        <xdr:cNvSpPr/>
      </xdr:nvSpPr>
      <xdr:spPr>
        <a:xfrm>
          <a:off x="4465955" y="14098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156722</xdr:rowOff>
    </xdr:from>
    <xdr:to>
      <xdr:col>19</xdr:col>
      <xdr:colOff>133350</xdr:colOff>
      <xdr:row>81</xdr:row>
      <xdr:rowOff>160475</xdr:rowOff>
    </xdr:to>
    <xdr:cxnSp macro="">
      <xdr:nvCxnSpPr>
        <xdr:cNvPr id="194" name="直線コネクタ 193">
          <a:extLst>
            <a:ext uri="{FF2B5EF4-FFF2-40B4-BE49-F238E27FC236}">
              <a16:creationId xmlns:a16="http://schemas.microsoft.com/office/drawing/2014/main" id="{54AEC859-B46B-429F-B2A5-8845A72D07DD}"/>
            </a:ext>
          </a:extLst>
        </xdr:cNvPr>
        <xdr:cNvCxnSpPr/>
      </xdr:nvCxnSpPr>
      <xdr:spPr>
        <a:xfrm flipV="1">
          <a:off x="2941955" y="14046077"/>
          <a:ext cx="807085"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973EAE11-8AF7-4E24-97B1-A33F3FFCAC1D}"/>
            </a:ext>
          </a:extLst>
        </xdr:cNvPr>
        <xdr:cNvSpPr/>
      </xdr:nvSpPr>
      <xdr:spPr>
        <a:xfrm>
          <a:off x="3703955" y="1407795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89CECF4-5A8F-4419-A85C-9832F992FBE7}"/>
            </a:ext>
          </a:extLst>
        </xdr:cNvPr>
        <xdr:cNvSpPr txBox="1"/>
      </xdr:nvSpPr>
      <xdr:spPr>
        <a:xfrm>
          <a:off x="3406140" y="1415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153003</xdr:rowOff>
    </xdr:from>
    <xdr:to>
      <xdr:col>15</xdr:col>
      <xdr:colOff>82550</xdr:colOff>
      <xdr:row>81</xdr:row>
      <xdr:rowOff>160475</xdr:rowOff>
    </xdr:to>
    <xdr:cxnSp macro="">
      <xdr:nvCxnSpPr>
        <xdr:cNvPr id="197" name="直線コネクタ 196">
          <a:extLst>
            <a:ext uri="{FF2B5EF4-FFF2-40B4-BE49-F238E27FC236}">
              <a16:creationId xmlns:a16="http://schemas.microsoft.com/office/drawing/2014/main" id="{A49B7434-5A42-4693-942B-6C05BEF17803}"/>
            </a:ext>
          </a:extLst>
        </xdr:cNvPr>
        <xdr:cNvCxnSpPr/>
      </xdr:nvCxnSpPr>
      <xdr:spPr>
        <a:xfrm>
          <a:off x="2125345" y="14040453"/>
          <a:ext cx="81661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7A33EEA2-65EC-4F24-934F-ED1706C62610}"/>
            </a:ext>
          </a:extLst>
        </xdr:cNvPr>
        <xdr:cNvSpPr/>
      </xdr:nvSpPr>
      <xdr:spPr>
        <a:xfrm>
          <a:off x="2887345" y="14059732"/>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FC072090-D660-4DD7-85C4-A11E8ED1E434}"/>
            </a:ext>
          </a:extLst>
        </xdr:cNvPr>
        <xdr:cNvSpPr txBox="1"/>
      </xdr:nvSpPr>
      <xdr:spPr>
        <a:xfrm>
          <a:off x="2599055" y="1414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138216</xdr:rowOff>
    </xdr:from>
    <xdr:to>
      <xdr:col>11</xdr:col>
      <xdr:colOff>31750</xdr:colOff>
      <xdr:row>81</xdr:row>
      <xdr:rowOff>153003</xdr:rowOff>
    </xdr:to>
    <xdr:cxnSp macro="">
      <xdr:nvCxnSpPr>
        <xdr:cNvPr id="200" name="直線コネクタ 199">
          <a:extLst>
            <a:ext uri="{FF2B5EF4-FFF2-40B4-BE49-F238E27FC236}">
              <a16:creationId xmlns:a16="http://schemas.microsoft.com/office/drawing/2014/main" id="{B3D6403D-7351-4212-BCBC-3E5CD1D6C774}"/>
            </a:ext>
          </a:extLst>
        </xdr:cNvPr>
        <xdr:cNvCxnSpPr/>
      </xdr:nvCxnSpPr>
      <xdr:spPr>
        <a:xfrm>
          <a:off x="1333500" y="14021856"/>
          <a:ext cx="791845"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38FEA04B-E167-45BD-84CF-56CF0CF07045}"/>
            </a:ext>
          </a:extLst>
        </xdr:cNvPr>
        <xdr:cNvSpPr/>
      </xdr:nvSpPr>
      <xdr:spPr>
        <a:xfrm>
          <a:off x="2095500" y="14037039"/>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24AA2118-286C-4274-B0EC-E8E85ACBEB62}"/>
            </a:ext>
          </a:extLst>
        </xdr:cNvPr>
        <xdr:cNvSpPr txBox="1"/>
      </xdr:nvSpPr>
      <xdr:spPr>
        <a:xfrm>
          <a:off x="1782445" y="1411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1B43B6EB-FAC9-4139-BD04-025873237F1D}"/>
            </a:ext>
          </a:extLst>
        </xdr:cNvPr>
        <xdr:cNvSpPr/>
      </xdr:nvSpPr>
      <xdr:spPr>
        <a:xfrm>
          <a:off x="1278890" y="1403057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04" name="テキスト ボックス 203">
          <a:extLst>
            <a:ext uri="{FF2B5EF4-FFF2-40B4-BE49-F238E27FC236}">
              <a16:creationId xmlns:a16="http://schemas.microsoft.com/office/drawing/2014/main" id="{3D9CE4A5-717E-4A4A-AD49-2B12176465B2}"/>
            </a:ext>
          </a:extLst>
        </xdr:cNvPr>
        <xdr:cNvSpPr txBox="1"/>
      </xdr:nvSpPr>
      <xdr:spPr>
        <a:xfrm>
          <a:off x="967740" y="1411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69BCECA-A461-4D2B-8D5E-9E3F529D0D2A}"/>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043E522-EE92-491C-8D64-683F14CEAA0F}"/>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73281C8-F43B-466E-A4BB-ACB158B6451A}"/>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3C20200-611F-483C-ACB5-3E4B7EEC4951}"/>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D0DC4E5-5CF2-4862-804F-90AA532FD52F}"/>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107358</xdr:rowOff>
    </xdr:from>
    <xdr:to>
      <xdr:col>23</xdr:col>
      <xdr:colOff>184150</xdr:colOff>
      <xdr:row>82</xdr:row>
      <xdr:rowOff>37508</xdr:rowOff>
    </xdr:to>
    <xdr:sp macro="" textlink="">
      <xdr:nvSpPr>
        <xdr:cNvPr id="210" name="楕円 209">
          <a:extLst>
            <a:ext uri="{FF2B5EF4-FFF2-40B4-BE49-F238E27FC236}">
              <a16:creationId xmlns:a16="http://schemas.microsoft.com/office/drawing/2014/main" id="{8FDD5EC3-EBD9-4681-8320-B4EAF3FA90B0}"/>
            </a:ext>
          </a:extLst>
        </xdr:cNvPr>
        <xdr:cNvSpPr/>
      </xdr:nvSpPr>
      <xdr:spPr>
        <a:xfrm>
          <a:off x="4465955" y="139929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28635</xdr:rowOff>
    </xdr:from>
    <xdr:ext cx="762000" cy="259045"/>
    <xdr:sp macro="" textlink="">
      <xdr:nvSpPr>
        <xdr:cNvPr id="211" name="人件費・物件費等の状況該当値テキスト">
          <a:extLst>
            <a:ext uri="{FF2B5EF4-FFF2-40B4-BE49-F238E27FC236}">
              <a16:creationId xmlns:a16="http://schemas.microsoft.com/office/drawing/2014/main" id="{5730AB4E-15B1-48C1-8CA1-CEEE58506060}"/>
            </a:ext>
          </a:extLst>
        </xdr:cNvPr>
        <xdr:cNvSpPr txBox="1"/>
      </xdr:nvSpPr>
      <xdr:spPr>
        <a:xfrm>
          <a:off x="4588510" y="1391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105922</xdr:rowOff>
    </xdr:from>
    <xdr:to>
      <xdr:col>19</xdr:col>
      <xdr:colOff>184150</xdr:colOff>
      <xdr:row>82</xdr:row>
      <xdr:rowOff>36072</xdr:rowOff>
    </xdr:to>
    <xdr:sp macro="" textlink="">
      <xdr:nvSpPr>
        <xdr:cNvPr id="212" name="楕円 211">
          <a:extLst>
            <a:ext uri="{FF2B5EF4-FFF2-40B4-BE49-F238E27FC236}">
              <a16:creationId xmlns:a16="http://schemas.microsoft.com/office/drawing/2014/main" id="{10A59A3F-70AE-4B33-9558-38C112084D10}"/>
            </a:ext>
          </a:extLst>
        </xdr:cNvPr>
        <xdr:cNvSpPr/>
      </xdr:nvSpPr>
      <xdr:spPr>
        <a:xfrm>
          <a:off x="3703955" y="139914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46249</xdr:rowOff>
    </xdr:from>
    <xdr:ext cx="736600" cy="259045"/>
    <xdr:sp macro="" textlink="">
      <xdr:nvSpPr>
        <xdr:cNvPr id="213" name="テキスト ボックス 212">
          <a:extLst>
            <a:ext uri="{FF2B5EF4-FFF2-40B4-BE49-F238E27FC236}">
              <a16:creationId xmlns:a16="http://schemas.microsoft.com/office/drawing/2014/main" id="{2F222BF1-322D-44FF-857E-16F5C30CCA19}"/>
            </a:ext>
          </a:extLst>
        </xdr:cNvPr>
        <xdr:cNvSpPr txBox="1"/>
      </xdr:nvSpPr>
      <xdr:spPr>
        <a:xfrm>
          <a:off x="3406140" y="1376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109675</xdr:rowOff>
    </xdr:from>
    <xdr:to>
      <xdr:col>15</xdr:col>
      <xdr:colOff>133350</xdr:colOff>
      <xdr:row>82</xdr:row>
      <xdr:rowOff>39825</xdr:rowOff>
    </xdr:to>
    <xdr:sp macro="" textlink="">
      <xdr:nvSpPr>
        <xdr:cNvPr id="214" name="楕円 213">
          <a:extLst>
            <a:ext uri="{FF2B5EF4-FFF2-40B4-BE49-F238E27FC236}">
              <a16:creationId xmlns:a16="http://schemas.microsoft.com/office/drawing/2014/main" id="{E17F797C-F176-47C0-91A4-A60C47D3F58C}"/>
            </a:ext>
          </a:extLst>
        </xdr:cNvPr>
        <xdr:cNvSpPr/>
      </xdr:nvSpPr>
      <xdr:spPr>
        <a:xfrm>
          <a:off x="2887345" y="1399522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50002</xdr:rowOff>
    </xdr:from>
    <xdr:ext cx="762000" cy="259045"/>
    <xdr:sp macro="" textlink="">
      <xdr:nvSpPr>
        <xdr:cNvPr id="215" name="テキスト ボックス 214">
          <a:extLst>
            <a:ext uri="{FF2B5EF4-FFF2-40B4-BE49-F238E27FC236}">
              <a16:creationId xmlns:a16="http://schemas.microsoft.com/office/drawing/2014/main" id="{BE2BCC88-7122-403D-A132-14B870191627}"/>
            </a:ext>
          </a:extLst>
        </xdr:cNvPr>
        <xdr:cNvSpPr txBox="1"/>
      </xdr:nvSpPr>
      <xdr:spPr>
        <a:xfrm>
          <a:off x="2599055" y="137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102203</xdr:rowOff>
    </xdr:from>
    <xdr:to>
      <xdr:col>11</xdr:col>
      <xdr:colOff>82550</xdr:colOff>
      <xdr:row>82</xdr:row>
      <xdr:rowOff>32353</xdr:rowOff>
    </xdr:to>
    <xdr:sp macro="" textlink="">
      <xdr:nvSpPr>
        <xdr:cNvPr id="216" name="楕円 215">
          <a:extLst>
            <a:ext uri="{FF2B5EF4-FFF2-40B4-BE49-F238E27FC236}">
              <a16:creationId xmlns:a16="http://schemas.microsoft.com/office/drawing/2014/main" id="{57873107-0E19-46C2-B510-B805E956C8CE}"/>
            </a:ext>
          </a:extLst>
        </xdr:cNvPr>
        <xdr:cNvSpPr/>
      </xdr:nvSpPr>
      <xdr:spPr>
        <a:xfrm>
          <a:off x="2095500" y="1398584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42530</xdr:rowOff>
    </xdr:from>
    <xdr:ext cx="762000" cy="259045"/>
    <xdr:sp macro="" textlink="">
      <xdr:nvSpPr>
        <xdr:cNvPr id="217" name="テキスト ボックス 216">
          <a:extLst>
            <a:ext uri="{FF2B5EF4-FFF2-40B4-BE49-F238E27FC236}">
              <a16:creationId xmlns:a16="http://schemas.microsoft.com/office/drawing/2014/main" id="{5CC0398A-2BFA-4F58-A64E-B1A7F7A78B20}"/>
            </a:ext>
          </a:extLst>
        </xdr:cNvPr>
        <xdr:cNvSpPr txBox="1"/>
      </xdr:nvSpPr>
      <xdr:spPr>
        <a:xfrm>
          <a:off x="1782445" y="137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87416</xdr:rowOff>
    </xdr:from>
    <xdr:to>
      <xdr:col>7</xdr:col>
      <xdr:colOff>31750</xdr:colOff>
      <xdr:row>82</xdr:row>
      <xdr:rowOff>17566</xdr:rowOff>
    </xdr:to>
    <xdr:sp macro="" textlink="">
      <xdr:nvSpPr>
        <xdr:cNvPr id="218" name="楕円 217">
          <a:extLst>
            <a:ext uri="{FF2B5EF4-FFF2-40B4-BE49-F238E27FC236}">
              <a16:creationId xmlns:a16="http://schemas.microsoft.com/office/drawing/2014/main" id="{18739033-D771-4BBB-B200-49649E770917}"/>
            </a:ext>
          </a:extLst>
        </xdr:cNvPr>
        <xdr:cNvSpPr/>
      </xdr:nvSpPr>
      <xdr:spPr>
        <a:xfrm>
          <a:off x="1278890" y="1397677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27743</xdr:rowOff>
    </xdr:from>
    <xdr:ext cx="762000" cy="259045"/>
    <xdr:sp macro="" textlink="">
      <xdr:nvSpPr>
        <xdr:cNvPr id="219" name="テキスト ボックス 218">
          <a:extLst>
            <a:ext uri="{FF2B5EF4-FFF2-40B4-BE49-F238E27FC236}">
              <a16:creationId xmlns:a16="http://schemas.microsoft.com/office/drawing/2014/main" id="{5F4EBEDA-82B8-41FE-AB5D-E84B4F882E96}"/>
            </a:ext>
          </a:extLst>
        </xdr:cNvPr>
        <xdr:cNvSpPr txBox="1"/>
      </xdr:nvSpPr>
      <xdr:spPr>
        <a:xfrm>
          <a:off x="967740" y="137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2902FC1-34D3-4A23-B40A-8A7C48FC9698}"/>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2ECD8325-50B6-4DA5-A146-733098575B93}"/>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E1EF6257-D791-4E0C-9257-D4471FE2E58F}"/>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497D1CBF-7F92-4A58-B235-AC9BA1314163}"/>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F17F4F74-50E5-415F-90B8-5D10B43E5729}"/>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6113A68-A8AD-4A7C-88B9-04E3D85ABCE1}"/>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55B36754-1741-4CF5-86E5-9583664D90C5}"/>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FE4F45FB-C81D-4FBA-B3E3-2FB930056405}"/>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BEE3C66D-6305-4F9C-9F85-609331614B05}"/>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D9B29F5A-3FEB-482A-BF41-4BD437AE549D}"/>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6409AB4-CC55-4BB2-BD50-5FBA0980003A}"/>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980913DE-AB15-465A-8EBB-87ECD1AE67BD}"/>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8C4A2C6-405C-4666-B066-3D2D7FE3CF3F}"/>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類似団体を上回る結果となっている。今後も給与改定にあたっては近隣町村及び類似団体の実態などを踏まえて一層の適正化に努めるとともに、職員の意識改革や意欲の向上が図れるような給与体系の検討等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79726CF2-9C06-4C1E-9709-41BC1822E3DD}"/>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A33AF351-E07B-4D4C-B1DC-1E61DD234095}"/>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B077959A-0613-44D7-BE77-D7D3FAB4C81A}"/>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BD13D70A-0C46-4001-905E-17BE9B3FC634}"/>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98829072-5030-455A-B052-9ACAF58FBABB}"/>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DEFB252-4FCC-4988-95F5-B8675348202F}"/>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E6B33FF-30A0-4DF3-AC23-CE66CE27130B}"/>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A95FA76D-EB7B-445E-A03C-53C7216669B5}"/>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A88EB55F-2D11-4A79-9FB3-13698CC0B17B}"/>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12564262-3FBD-4723-A1B1-B82E227D88C2}"/>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59FB177A-C2F7-482C-B3C3-AF963FC8DC87}"/>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B80CB45E-B56F-4F85-BEAD-2D8C0EE71FA2}"/>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89E6B3B-A6E3-4194-96D5-5EDBB3F9943B}"/>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3A66D99-0C35-4F7C-9FB8-CBF3241A7E3E}"/>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E8DBA88-8192-401C-86C3-AEC8EE43F27D}"/>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8E1D2975-E3EE-42DD-87D3-8C9E9EA878C1}"/>
            </a:ext>
          </a:extLst>
        </xdr:cNvPr>
        <xdr:cNvCxnSpPr/>
      </xdr:nvCxnSpPr>
      <xdr:spPr>
        <a:xfrm flipV="1">
          <a:off x="15476855"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11B3C3DA-5FE4-4677-9EC6-5F276DCA871D}"/>
            </a:ext>
          </a:extLst>
        </xdr:cNvPr>
        <xdr:cNvSpPr txBox="1"/>
      </xdr:nvSpPr>
      <xdr:spPr>
        <a:xfrm>
          <a:off x="15560040" y="1547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6465CFB9-E0EF-4EAB-B264-28F76EDFBBCA}"/>
            </a:ext>
          </a:extLst>
        </xdr:cNvPr>
        <xdr:cNvCxnSpPr/>
      </xdr:nvCxnSpPr>
      <xdr:spPr>
        <a:xfrm>
          <a:off x="15408910" y="1550585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E5D62C76-EAFF-4004-B613-30C6B957EF63}"/>
            </a:ext>
          </a:extLst>
        </xdr:cNvPr>
        <xdr:cNvSpPr txBox="1"/>
      </xdr:nvSpPr>
      <xdr:spPr>
        <a:xfrm>
          <a:off x="15560040" y="1374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F0260EB7-3605-4984-A392-68D9815C17EE}"/>
            </a:ext>
          </a:extLst>
        </xdr:cNvPr>
        <xdr:cNvCxnSpPr/>
      </xdr:nvCxnSpPr>
      <xdr:spPr>
        <a:xfrm>
          <a:off x="15408910" y="1400175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xdr:rowOff>
    </xdr:from>
    <xdr:to>
      <xdr:col>81</xdr:col>
      <xdr:colOff>44450</xdr:colOff>
      <xdr:row>88</xdr:row>
      <xdr:rowOff>24130</xdr:rowOff>
    </xdr:to>
    <xdr:cxnSp macro="">
      <xdr:nvCxnSpPr>
        <xdr:cNvPr id="253" name="直線コネクタ 252">
          <a:extLst>
            <a:ext uri="{FF2B5EF4-FFF2-40B4-BE49-F238E27FC236}">
              <a16:creationId xmlns:a16="http://schemas.microsoft.com/office/drawing/2014/main" id="{3176A338-178C-4BE8-8794-60EA6AA8B629}"/>
            </a:ext>
          </a:extLst>
        </xdr:cNvPr>
        <xdr:cNvCxnSpPr/>
      </xdr:nvCxnSpPr>
      <xdr:spPr>
        <a:xfrm flipV="1">
          <a:off x="14714855" y="15097548"/>
          <a:ext cx="762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7B19B292-3D0C-405F-B725-A706BE9FA83D}"/>
            </a:ext>
          </a:extLst>
        </xdr:cNvPr>
        <xdr:cNvSpPr txBox="1"/>
      </xdr:nvSpPr>
      <xdr:spPr>
        <a:xfrm>
          <a:off x="15560040" y="14765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2AF759D7-D02F-431A-98C3-A6A2631AF17B}"/>
            </a:ext>
          </a:extLst>
        </xdr:cNvPr>
        <xdr:cNvSpPr/>
      </xdr:nvSpPr>
      <xdr:spPr>
        <a:xfrm>
          <a:off x="15427960" y="149161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24130</xdr:rowOff>
    </xdr:to>
    <xdr:cxnSp macro="">
      <xdr:nvCxnSpPr>
        <xdr:cNvPr id="256" name="直線コネクタ 255">
          <a:extLst>
            <a:ext uri="{FF2B5EF4-FFF2-40B4-BE49-F238E27FC236}">
              <a16:creationId xmlns:a16="http://schemas.microsoft.com/office/drawing/2014/main" id="{0EAEA3BC-E8CD-4681-AE77-D4149B94DF41}"/>
            </a:ext>
          </a:extLst>
        </xdr:cNvPr>
        <xdr:cNvCxnSpPr/>
      </xdr:nvCxnSpPr>
      <xdr:spPr>
        <a:xfrm>
          <a:off x="13903960" y="15011401"/>
          <a:ext cx="810895"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AAEFC4AD-9EFA-4E9D-A8CA-172D05354E33}"/>
            </a:ext>
          </a:extLst>
        </xdr:cNvPr>
        <xdr:cNvSpPr/>
      </xdr:nvSpPr>
      <xdr:spPr>
        <a:xfrm>
          <a:off x="14665960" y="149260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FE47F86C-6F35-428C-BB35-D1AD04A3E7C6}"/>
            </a:ext>
          </a:extLst>
        </xdr:cNvPr>
        <xdr:cNvSpPr txBox="1"/>
      </xdr:nvSpPr>
      <xdr:spPr>
        <a:xfrm>
          <a:off x="14371955" y="1469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115146</xdr:rowOff>
    </xdr:to>
    <xdr:cxnSp macro="">
      <xdr:nvCxnSpPr>
        <xdr:cNvPr id="259" name="直線コネクタ 258">
          <a:extLst>
            <a:ext uri="{FF2B5EF4-FFF2-40B4-BE49-F238E27FC236}">
              <a16:creationId xmlns:a16="http://schemas.microsoft.com/office/drawing/2014/main" id="{1AF0AA88-3E80-4A26-9EC0-FF7C5EACE89B}"/>
            </a:ext>
          </a:extLst>
        </xdr:cNvPr>
        <xdr:cNvCxnSpPr/>
      </xdr:nvCxnSpPr>
      <xdr:spPr>
        <a:xfrm flipV="1">
          <a:off x="13106400" y="15011401"/>
          <a:ext cx="79756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A6A2C6A2-9827-47C5-BC2B-4F7ADE3DC040}"/>
            </a:ext>
          </a:extLst>
        </xdr:cNvPr>
        <xdr:cNvSpPr/>
      </xdr:nvSpPr>
      <xdr:spPr>
        <a:xfrm>
          <a:off x="13868400" y="1500843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3C4FBB46-CFDA-4AEB-A280-C7C4E2EFF914}"/>
            </a:ext>
          </a:extLst>
        </xdr:cNvPr>
        <xdr:cNvSpPr txBox="1"/>
      </xdr:nvSpPr>
      <xdr:spPr>
        <a:xfrm>
          <a:off x="13555345"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115146</xdr:rowOff>
    </xdr:to>
    <xdr:cxnSp macro="">
      <xdr:nvCxnSpPr>
        <xdr:cNvPr id="262" name="直線コネクタ 261">
          <a:extLst>
            <a:ext uri="{FF2B5EF4-FFF2-40B4-BE49-F238E27FC236}">
              <a16:creationId xmlns:a16="http://schemas.microsoft.com/office/drawing/2014/main" id="{B4BC71B2-ADAA-49F2-A76B-8F0D82F3EB44}"/>
            </a:ext>
          </a:extLst>
        </xdr:cNvPr>
        <xdr:cNvCxnSpPr/>
      </xdr:nvCxnSpPr>
      <xdr:spPr>
        <a:xfrm>
          <a:off x="12289790" y="14991080"/>
          <a:ext cx="81661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5DECE737-5C6D-4FFF-88FC-1B811E0B288B}"/>
            </a:ext>
          </a:extLst>
        </xdr:cNvPr>
        <xdr:cNvSpPr/>
      </xdr:nvSpPr>
      <xdr:spPr>
        <a:xfrm>
          <a:off x="13051790" y="1500843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84854938-A61D-495E-9168-2EBC437EC9AA}"/>
            </a:ext>
          </a:extLst>
        </xdr:cNvPr>
        <xdr:cNvSpPr txBox="1"/>
      </xdr:nvSpPr>
      <xdr:spPr>
        <a:xfrm>
          <a:off x="127635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A2BD4E3A-7E94-4267-B7D6-18D5F773B1B4}"/>
            </a:ext>
          </a:extLst>
        </xdr:cNvPr>
        <xdr:cNvSpPr/>
      </xdr:nvSpPr>
      <xdr:spPr>
        <a:xfrm>
          <a:off x="12246610" y="1500843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D4113CFD-DB35-4880-9A7F-EB93BF2AB12C}"/>
            </a:ext>
          </a:extLst>
        </xdr:cNvPr>
        <xdr:cNvSpPr txBox="1"/>
      </xdr:nvSpPr>
      <xdr:spPr>
        <a:xfrm>
          <a:off x="1194689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DC31DDD-4DFA-48F5-A29B-8561C8F37B7E}"/>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3A06EFF-F523-4087-9494-DBF8D64BF3A2}"/>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09965F6-84B3-4046-AAD4-0313EEDE9413}"/>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FA94EEE-742F-41BA-B140-337D9F16B11E}"/>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C0C2336-D758-46A9-954C-FC2B87F03EBF}"/>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128693</xdr:rowOff>
    </xdr:from>
    <xdr:to>
      <xdr:col>81</xdr:col>
      <xdr:colOff>95250</xdr:colOff>
      <xdr:row>88</xdr:row>
      <xdr:rowOff>58843</xdr:rowOff>
    </xdr:to>
    <xdr:sp macro="" textlink="">
      <xdr:nvSpPr>
        <xdr:cNvPr id="272" name="楕円 271">
          <a:extLst>
            <a:ext uri="{FF2B5EF4-FFF2-40B4-BE49-F238E27FC236}">
              <a16:creationId xmlns:a16="http://schemas.microsoft.com/office/drawing/2014/main" id="{461F163B-6186-4C4B-B56C-F9FD199D905F}"/>
            </a:ext>
          </a:extLst>
        </xdr:cNvPr>
        <xdr:cNvSpPr/>
      </xdr:nvSpPr>
      <xdr:spPr>
        <a:xfrm>
          <a:off x="15427960" y="15048653"/>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100770</xdr:rowOff>
    </xdr:from>
    <xdr:ext cx="762000" cy="259045"/>
    <xdr:sp macro="" textlink="">
      <xdr:nvSpPr>
        <xdr:cNvPr id="273" name="給与水準   （国との比較）該当値テキスト">
          <a:extLst>
            <a:ext uri="{FF2B5EF4-FFF2-40B4-BE49-F238E27FC236}">
              <a16:creationId xmlns:a16="http://schemas.microsoft.com/office/drawing/2014/main" id="{7A9BAD4F-7363-4F2F-9A0A-4CD5C51451A9}"/>
            </a:ext>
          </a:extLst>
        </xdr:cNvPr>
        <xdr:cNvSpPr txBox="1"/>
      </xdr:nvSpPr>
      <xdr:spPr>
        <a:xfrm>
          <a:off x="15560040" y="150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4" name="楕円 273">
          <a:extLst>
            <a:ext uri="{FF2B5EF4-FFF2-40B4-BE49-F238E27FC236}">
              <a16:creationId xmlns:a16="http://schemas.microsoft.com/office/drawing/2014/main" id="{77F3DD7C-ACE3-4082-BB4D-83071689349B}"/>
            </a:ext>
          </a:extLst>
        </xdr:cNvPr>
        <xdr:cNvSpPr/>
      </xdr:nvSpPr>
      <xdr:spPr>
        <a:xfrm>
          <a:off x="14665960" y="15059025"/>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5" name="テキスト ボックス 274">
          <a:extLst>
            <a:ext uri="{FF2B5EF4-FFF2-40B4-BE49-F238E27FC236}">
              <a16:creationId xmlns:a16="http://schemas.microsoft.com/office/drawing/2014/main" id="{D21EC83B-BFB2-4078-8BEA-75F713C611C9}"/>
            </a:ext>
          </a:extLst>
        </xdr:cNvPr>
        <xdr:cNvSpPr txBox="1"/>
      </xdr:nvSpPr>
      <xdr:spPr>
        <a:xfrm>
          <a:off x="14371955" y="151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6" name="楕円 275">
          <a:extLst>
            <a:ext uri="{FF2B5EF4-FFF2-40B4-BE49-F238E27FC236}">
              <a16:creationId xmlns:a16="http://schemas.microsoft.com/office/drawing/2014/main" id="{00B7247A-9868-4E7D-AA08-0E71A9E1BE6C}"/>
            </a:ext>
          </a:extLst>
        </xdr:cNvPr>
        <xdr:cNvSpPr/>
      </xdr:nvSpPr>
      <xdr:spPr>
        <a:xfrm>
          <a:off x="13868400" y="14966316"/>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77" name="テキスト ボックス 276">
          <a:extLst>
            <a:ext uri="{FF2B5EF4-FFF2-40B4-BE49-F238E27FC236}">
              <a16:creationId xmlns:a16="http://schemas.microsoft.com/office/drawing/2014/main" id="{76A1B5C1-F7C1-46C6-9308-C88D4CE1A142}"/>
            </a:ext>
          </a:extLst>
        </xdr:cNvPr>
        <xdr:cNvSpPr txBox="1"/>
      </xdr:nvSpPr>
      <xdr:spPr>
        <a:xfrm>
          <a:off x="13555345" y="1473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64346</xdr:rowOff>
    </xdr:from>
    <xdr:to>
      <xdr:col>68</xdr:col>
      <xdr:colOff>203200</xdr:colOff>
      <xdr:row>87</xdr:row>
      <xdr:rowOff>165946</xdr:rowOff>
    </xdr:to>
    <xdr:sp macro="" textlink="">
      <xdr:nvSpPr>
        <xdr:cNvPr id="278" name="楕円 277">
          <a:extLst>
            <a:ext uri="{FF2B5EF4-FFF2-40B4-BE49-F238E27FC236}">
              <a16:creationId xmlns:a16="http://schemas.microsoft.com/office/drawing/2014/main" id="{F02283E5-F8D1-4F30-8EBA-0BE5F0710D75}"/>
            </a:ext>
          </a:extLst>
        </xdr:cNvPr>
        <xdr:cNvSpPr/>
      </xdr:nvSpPr>
      <xdr:spPr>
        <a:xfrm>
          <a:off x="13051790" y="14976686"/>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4673</xdr:rowOff>
    </xdr:from>
    <xdr:ext cx="762000" cy="259045"/>
    <xdr:sp macro="" textlink="">
      <xdr:nvSpPr>
        <xdr:cNvPr id="279" name="テキスト ボックス 278">
          <a:extLst>
            <a:ext uri="{FF2B5EF4-FFF2-40B4-BE49-F238E27FC236}">
              <a16:creationId xmlns:a16="http://schemas.microsoft.com/office/drawing/2014/main" id="{2553FCBD-8C32-44C0-91CE-9872852AB740}"/>
            </a:ext>
          </a:extLst>
        </xdr:cNvPr>
        <xdr:cNvSpPr txBox="1"/>
      </xdr:nvSpPr>
      <xdr:spPr>
        <a:xfrm>
          <a:off x="12763500" y="1475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0" name="楕円 279">
          <a:extLst>
            <a:ext uri="{FF2B5EF4-FFF2-40B4-BE49-F238E27FC236}">
              <a16:creationId xmlns:a16="http://schemas.microsoft.com/office/drawing/2014/main" id="{C41C62DF-4A48-4780-87EB-F1853E9EF455}"/>
            </a:ext>
          </a:extLst>
        </xdr:cNvPr>
        <xdr:cNvSpPr/>
      </xdr:nvSpPr>
      <xdr:spPr>
        <a:xfrm>
          <a:off x="12246610" y="1493647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81" name="テキスト ボックス 280">
          <a:extLst>
            <a:ext uri="{FF2B5EF4-FFF2-40B4-BE49-F238E27FC236}">
              <a16:creationId xmlns:a16="http://schemas.microsoft.com/office/drawing/2014/main" id="{562B6D13-B167-4A3A-8083-2CDB1E4EE484}"/>
            </a:ext>
          </a:extLst>
        </xdr:cNvPr>
        <xdr:cNvSpPr txBox="1"/>
      </xdr:nvSpPr>
      <xdr:spPr>
        <a:xfrm>
          <a:off x="11946890" y="147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CE277CC-C96B-451B-9E93-A7024D0F87F5}"/>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914DDEF-2286-494A-B71B-3E04EE81026F}"/>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31408690-68DA-4FA4-876A-A2DD6F47E16D}"/>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800C2323-F831-4886-8CB6-54F15123E91E}"/>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B546670D-9D7D-4F13-9DA3-AA8D3216AFDC}"/>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721E356E-8A44-4BFC-ADE3-F75245E8C8E6}"/>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8B38FF6-C2B3-4A0B-B8C6-C0E86774940C}"/>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849592B-9D1D-44DA-AC76-1FFB1ABBC91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E0616E1-94D6-4F10-ABE3-001D1FEDE61A}"/>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E593DED-E4A3-4A93-8722-29A860E8F85C}"/>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113F14B-5C35-4190-B6C0-A0836290D78D}"/>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12EECF3-82B8-4BCA-8107-5E31A6E1BC86}"/>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C186A0F5-4D4D-4F92-B2CA-E239ED7339C3}"/>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類似団体を下回っており、比較的スリム化が出来ていることが示されている。</a:t>
          </a:r>
        </a:p>
        <a:p>
          <a:r>
            <a:rPr kumimoji="1" lang="ja-JP" altLang="en-US" sz="1300">
              <a:latin typeface="ＭＳ Ｐゴシック" panose="020B0600070205080204" pitchFamily="50" charset="-128"/>
              <a:ea typeface="ＭＳ Ｐゴシック" panose="020B0600070205080204" pitchFamily="50" charset="-128"/>
            </a:rPr>
            <a:t>　近年増加傾向にあるが、これは職員採用に合わせて人口減少も関係しているものと考えられる。</a:t>
          </a:r>
        </a:p>
        <a:p>
          <a:r>
            <a:rPr kumimoji="1" lang="ja-JP" altLang="en-US" sz="1300">
              <a:latin typeface="ＭＳ Ｐゴシック" panose="020B0600070205080204" pitchFamily="50" charset="-128"/>
              <a:ea typeface="ＭＳ Ｐゴシック" panose="020B0600070205080204" pitchFamily="50" charset="-128"/>
            </a:rPr>
            <a:t>　高齢者が増えていくと、窓口対応でも人手が必要になったり、新しい住民ニーズに応えるためにもある程度の職員数を確保する必要がある。また、災害時に対応できる職員も必要不可欠であるため、行政サービスや財政運営等のバランスを保ちながら菅理を続け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BC7B3D0-0C09-41BE-AD0B-6B7E152F141D}"/>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D1BB049-D053-423B-A000-C54E12462219}"/>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9FAEC17-AD35-4008-A14C-F90D8527D38F}"/>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559443E6-9E89-4849-BFB2-A7176484A780}"/>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47023E7B-FE4A-467E-B02A-2112426EBB8B}"/>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6F5BF366-791D-4497-82C0-035313F464CF}"/>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ADA91B66-DBCE-4D28-B08C-89A23F25B420}"/>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1F87A802-C517-42A2-9CD2-DDF3C8E34DB9}"/>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3D1E888B-4A64-4D9B-AD45-46952E5DA604}"/>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80F0A62B-682A-495F-BD1B-459D34042246}"/>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2D1F9FD7-373C-48AC-B64E-3A41111A43B0}"/>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7BF75E53-B906-4E9B-BAD1-F64F6C81FC1F}"/>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9694C209-B047-46DC-905D-CDD44224E42D}"/>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77E02F84-7AD5-4D72-B082-F6CC1BF31548}"/>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FA0E9774-2E8E-4A53-AC87-4D67E6CCC66E}"/>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BD7B3826-E410-4817-9C39-A02226263F38}"/>
            </a:ext>
          </a:extLst>
        </xdr:cNvPr>
        <xdr:cNvCxnSpPr/>
      </xdr:nvCxnSpPr>
      <xdr:spPr>
        <a:xfrm flipV="1">
          <a:off x="15476855" y="10107323"/>
          <a:ext cx="0" cy="14754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D4D1E79F-A157-4096-A3C6-9396D4855E5A}"/>
            </a:ext>
          </a:extLst>
        </xdr:cNvPr>
        <xdr:cNvSpPr txBox="1"/>
      </xdr:nvSpPr>
      <xdr:spPr>
        <a:xfrm>
          <a:off x="15560040" y="1155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6139214F-D061-4708-BF11-0B21AE09261B}"/>
            </a:ext>
          </a:extLst>
        </xdr:cNvPr>
        <xdr:cNvCxnSpPr/>
      </xdr:nvCxnSpPr>
      <xdr:spPr>
        <a:xfrm>
          <a:off x="15408910" y="1158278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E9375589-AA84-4627-81C0-920E2CD6B7F0}"/>
            </a:ext>
          </a:extLst>
        </xdr:cNvPr>
        <xdr:cNvSpPr txBox="1"/>
      </xdr:nvSpPr>
      <xdr:spPr>
        <a:xfrm>
          <a:off x="1556004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8AC4FE45-A5C5-4C47-8071-C3CD4E11047C}"/>
            </a:ext>
          </a:extLst>
        </xdr:cNvPr>
        <xdr:cNvCxnSpPr/>
      </xdr:nvCxnSpPr>
      <xdr:spPr>
        <a:xfrm>
          <a:off x="15408910" y="1010732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157706</xdr:rowOff>
    </xdr:from>
    <xdr:to>
      <xdr:col>81</xdr:col>
      <xdr:colOff>44450</xdr:colOff>
      <xdr:row>59</xdr:row>
      <xdr:rowOff>169503</xdr:rowOff>
    </xdr:to>
    <xdr:cxnSp macro="">
      <xdr:nvCxnSpPr>
        <xdr:cNvPr id="315" name="直線コネクタ 314">
          <a:extLst>
            <a:ext uri="{FF2B5EF4-FFF2-40B4-BE49-F238E27FC236}">
              <a16:creationId xmlns:a16="http://schemas.microsoft.com/office/drawing/2014/main" id="{8B7FA729-E7E0-4BBF-9FE8-92DFB6343281}"/>
            </a:ext>
          </a:extLst>
        </xdr:cNvPr>
        <xdr:cNvCxnSpPr/>
      </xdr:nvCxnSpPr>
      <xdr:spPr>
        <a:xfrm>
          <a:off x="14714855" y="10275161"/>
          <a:ext cx="762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F2468402-B54D-4397-9D82-E3C4E3F178DE}"/>
            </a:ext>
          </a:extLst>
        </xdr:cNvPr>
        <xdr:cNvSpPr txBox="1"/>
      </xdr:nvSpPr>
      <xdr:spPr>
        <a:xfrm>
          <a:off x="15560040" y="1025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DAF91B1F-E766-4857-9C84-2C288D9A4117}"/>
            </a:ext>
          </a:extLst>
        </xdr:cNvPr>
        <xdr:cNvSpPr/>
      </xdr:nvSpPr>
      <xdr:spPr>
        <a:xfrm>
          <a:off x="15427960" y="1027784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153148</xdr:rowOff>
    </xdr:from>
    <xdr:to>
      <xdr:col>77</xdr:col>
      <xdr:colOff>44450</xdr:colOff>
      <xdr:row>59</xdr:row>
      <xdr:rowOff>157706</xdr:rowOff>
    </xdr:to>
    <xdr:cxnSp macro="">
      <xdr:nvCxnSpPr>
        <xdr:cNvPr id="318" name="直線コネクタ 317">
          <a:extLst>
            <a:ext uri="{FF2B5EF4-FFF2-40B4-BE49-F238E27FC236}">
              <a16:creationId xmlns:a16="http://schemas.microsoft.com/office/drawing/2014/main" id="{F89A376D-2EC9-4F5D-A69E-5049D8CEA2B9}"/>
            </a:ext>
          </a:extLst>
        </xdr:cNvPr>
        <xdr:cNvCxnSpPr/>
      </xdr:nvCxnSpPr>
      <xdr:spPr>
        <a:xfrm>
          <a:off x="13903960" y="10268698"/>
          <a:ext cx="810895"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672EA73B-1D66-425F-836C-00224786CF65}"/>
            </a:ext>
          </a:extLst>
        </xdr:cNvPr>
        <xdr:cNvSpPr/>
      </xdr:nvSpPr>
      <xdr:spPr>
        <a:xfrm>
          <a:off x="14665960" y="1026063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EBEC336A-9A19-4A9C-A9E9-6D91E1274455}"/>
            </a:ext>
          </a:extLst>
        </xdr:cNvPr>
        <xdr:cNvSpPr txBox="1"/>
      </xdr:nvSpPr>
      <xdr:spPr>
        <a:xfrm>
          <a:off x="14371955" y="1034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146043</xdr:rowOff>
    </xdr:from>
    <xdr:to>
      <xdr:col>72</xdr:col>
      <xdr:colOff>203200</xdr:colOff>
      <xdr:row>59</xdr:row>
      <xdr:rowOff>153148</xdr:rowOff>
    </xdr:to>
    <xdr:cxnSp macro="">
      <xdr:nvCxnSpPr>
        <xdr:cNvPr id="321" name="直線コネクタ 320">
          <a:extLst>
            <a:ext uri="{FF2B5EF4-FFF2-40B4-BE49-F238E27FC236}">
              <a16:creationId xmlns:a16="http://schemas.microsoft.com/office/drawing/2014/main" id="{21B95007-DDBA-4D34-AAA0-A89057F4CF81}"/>
            </a:ext>
          </a:extLst>
        </xdr:cNvPr>
        <xdr:cNvCxnSpPr/>
      </xdr:nvCxnSpPr>
      <xdr:spPr>
        <a:xfrm>
          <a:off x="13106400" y="10259688"/>
          <a:ext cx="79756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88773066-6DAF-41F0-B84F-B1BF3F31F7C9}"/>
            </a:ext>
          </a:extLst>
        </xdr:cNvPr>
        <xdr:cNvSpPr/>
      </xdr:nvSpPr>
      <xdr:spPr>
        <a:xfrm>
          <a:off x="13868400" y="10248653"/>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44220</xdr:rowOff>
    </xdr:from>
    <xdr:ext cx="762000" cy="259045"/>
    <xdr:sp macro="" textlink="">
      <xdr:nvSpPr>
        <xdr:cNvPr id="323" name="テキスト ボックス 322">
          <a:extLst>
            <a:ext uri="{FF2B5EF4-FFF2-40B4-BE49-F238E27FC236}">
              <a16:creationId xmlns:a16="http://schemas.microsoft.com/office/drawing/2014/main" id="{D5CFA55F-A8F3-47AC-99A6-75E69D281867}"/>
            </a:ext>
          </a:extLst>
        </xdr:cNvPr>
        <xdr:cNvSpPr txBox="1"/>
      </xdr:nvSpPr>
      <xdr:spPr>
        <a:xfrm>
          <a:off x="13555345" y="103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123254</xdr:rowOff>
    </xdr:from>
    <xdr:to>
      <xdr:col>68</xdr:col>
      <xdr:colOff>152400</xdr:colOff>
      <xdr:row>59</xdr:row>
      <xdr:rowOff>146043</xdr:rowOff>
    </xdr:to>
    <xdr:cxnSp macro="">
      <xdr:nvCxnSpPr>
        <xdr:cNvPr id="324" name="直線コネクタ 323">
          <a:extLst>
            <a:ext uri="{FF2B5EF4-FFF2-40B4-BE49-F238E27FC236}">
              <a16:creationId xmlns:a16="http://schemas.microsoft.com/office/drawing/2014/main" id="{3ABA202C-8257-4107-9E23-B3076FB78FB6}"/>
            </a:ext>
          </a:extLst>
        </xdr:cNvPr>
        <xdr:cNvCxnSpPr/>
      </xdr:nvCxnSpPr>
      <xdr:spPr>
        <a:xfrm>
          <a:off x="12289790" y="10240709"/>
          <a:ext cx="81661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DBE1191F-5111-4063-910A-8A8FD9C7266D}"/>
            </a:ext>
          </a:extLst>
        </xdr:cNvPr>
        <xdr:cNvSpPr/>
      </xdr:nvSpPr>
      <xdr:spPr>
        <a:xfrm>
          <a:off x="13051790" y="102415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38992</xdr:rowOff>
    </xdr:from>
    <xdr:ext cx="762000" cy="259045"/>
    <xdr:sp macro="" textlink="">
      <xdr:nvSpPr>
        <xdr:cNvPr id="326" name="テキスト ボックス 325">
          <a:extLst>
            <a:ext uri="{FF2B5EF4-FFF2-40B4-BE49-F238E27FC236}">
              <a16:creationId xmlns:a16="http://schemas.microsoft.com/office/drawing/2014/main" id="{63670369-2827-454E-A16C-EA2BC36D1377}"/>
            </a:ext>
          </a:extLst>
        </xdr:cNvPr>
        <xdr:cNvSpPr txBox="1"/>
      </xdr:nvSpPr>
      <xdr:spPr>
        <a:xfrm>
          <a:off x="12763500" y="1032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1AABD7F0-844E-468B-9461-031D8F892EE9}"/>
            </a:ext>
          </a:extLst>
        </xdr:cNvPr>
        <xdr:cNvSpPr/>
      </xdr:nvSpPr>
      <xdr:spPr>
        <a:xfrm>
          <a:off x="12246610" y="10232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28" name="テキスト ボックス 327">
          <a:extLst>
            <a:ext uri="{FF2B5EF4-FFF2-40B4-BE49-F238E27FC236}">
              <a16:creationId xmlns:a16="http://schemas.microsoft.com/office/drawing/2014/main" id="{E6336D8D-4C06-44D9-9EBC-FB276C27F1F9}"/>
            </a:ext>
          </a:extLst>
        </xdr:cNvPr>
        <xdr:cNvSpPr txBox="1"/>
      </xdr:nvSpPr>
      <xdr:spPr>
        <a:xfrm>
          <a:off x="11946890" y="1031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20B9EDE-4AD8-4102-B11F-2C09B435E94D}"/>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0CB7211-0593-40F6-A3F2-0A046419296C}"/>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908FCD9D-529D-4186-A3EB-E5AEC208E3A8}"/>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1E6EF3E-5177-4A43-9E4D-FA08DD8A28BD}"/>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87BC4F6-9811-42B4-AB46-32DFC6C7C3D7}"/>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118703</xdr:rowOff>
    </xdr:from>
    <xdr:to>
      <xdr:col>81</xdr:col>
      <xdr:colOff>95250</xdr:colOff>
      <xdr:row>60</xdr:row>
      <xdr:rowOff>48853</xdr:rowOff>
    </xdr:to>
    <xdr:sp macro="" textlink="">
      <xdr:nvSpPr>
        <xdr:cNvPr id="334" name="楕円 333">
          <a:extLst>
            <a:ext uri="{FF2B5EF4-FFF2-40B4-BE49-F238E27FC236}">
              <a16:creationId xmlns:a16="http://schemas.microsoft.com/office/drawing/2014/main" id="{AE5CF408-3B2E-41EE-95B1-A15F980B3522}"/>
            </a:ext>
          </a:extLst>
        </xdr:cNvPr>
        <xdr:cNvSpPr/>
      </xdr:nvSpPr>
      <xdr:spPr>
        <a:xfrm>
          <a:off x="15427960" y="102361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135230</xdr:rowOff>
    </xdr:from>
    <xdr:ext cx="762000" cy="259045"/>
    <xdr:sp macro="" textlink="">
      <xdr:nvSpPr>
        <xdr:cNvPr id="335" name="定員管理の状況該当値テキスト">
          <a:extLst>
            <a:ext uri="{FF2B5EF4-FFF2-40B4-BE49-F238E27FC236}">
              <a16:creationId xmlns:a16="http://schemas.microsoft.com/office/drawing/2014/main" id="{624CD59F-7D9C-4188-AAC5-1FCEB2C60700}"/>
            </a:ext>
          </a:extLst>
        </xdr:cNvPr>
        <xdr:cNvSpPr txBox="1"/>
      </xdr:nvSpPr>
      <xdr:spPr>
        <a:xfrm>
          <a:off x="15560040" y="100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106906</xdr:rowOff>
    </xdr:from>
    <xdr:to>
      <xdr:col>77</xdr:col>
      <xdr:colOff>95250</xdr:colOff>
      <xdr:row>60</xdr:row>
      <xdr:rowOff>37056</xdr:rowOff>
    </xdr:to>
    <xdr:sp macro="" textlink="">
      <xdr:nvSpPr>
        <xdr:cNvPr id="336" name="楕円 335">
          <a:extLst>
            <a:ext uri="{FF2B5EF4-FFF2-40B4-BE49-F238E27FC236}">
              <a16:creationId xmlns:a16="http://schemas.microsoft.com/office/drawing/2014/main" id="{F8AE63B9-463D-4FB5-A79D-068421223F0E}"/>
            </a:ext>
          </a:extLst>
        </xdr:cNvPr>
        <xdr:cNvSpPr/>
      </xdr:nvSpPr>
      <xdr:spPr>
        <a:xfrm>
          <a:off x="14665960" y="1022055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47233</xdr:rowOff>
    </xdr:from>
    <xdr:ext cx="736600" cy="259045"/>
    <xdr:sp macro="" textlink="">
      <xdr:nvSpPr>
        <xdr:cNvPr id="337" name="テキスト ボックス 336">
          <a:extLst>
            <a:ext uri="{FF2B5EF4-FFF2-40B4-BE49-F238E27FC236}">
              <a16:creationId xmlns:a16="http://schemas.microsoft.com/office/drawing/2014/main" id="{E4564858-66D1-4D44-8719-70BE1D6DB5C1}"/>
            </a:ext>
          </a:extLst>
        </xdr:cNvPr>
        <xdr:cNvSpPr txBox="1"/>
      </xdr:nvSpPr>
      <xdr:spPr>
        <a:xfrm>
          <a:off x="14371955" y="999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102348</xdr:rowOff>
    </xdr:from>
    <xdr:to>
      <xdr:col>73</xdr:col>
      <xdr:colOff>44450</xdr:colOff>
      <xdr:row>60</xdr:row>
      <xdr:rowOff>32498</xdr:rowOff>
    </xdr:to>
    <xdr:sp macro="" textlink="">
      <xdr:nvSpPr>
        <xdr:cNvPr id="338" name="楕円 337">
          <a:extLst>
            <a:ext uri="{FF2B5EF4-FFF2-40B4-BE49-F238E27FC236}">
              <a16:creationId xmlns:a16="http://schemas.microsoft.com/office/drawing/2014/main" id="{32DA317F-80AF-4C85-9153-B8774D602599}"/>
            </a:ext>
          </a:extLst>
        </xdr:cNvPr>
        <xdr:cNvSpPr/>
      </xdr:nvSpPr>
      <xdr:spPr>
        <a:xfrm>
          <a:off x="13868400" y="1021408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42675</xdr:rowOff>
    </xdr:from>
    <xdr:ext cx="762000" cy="259045"/>
    <xdr:sp macro="" textlink="">
      <xdr:nvSpPr>
        <xdr:cNvPr id="339" name="テキスト ボックス 338">
          <a:extLst>
            <a:ext uri="{FF2B5EF4-FFF2-40B4-BE49-F238E27FC236}">
              <a16:creationId xmlns:a16="http://schemas.microsoft.com/office/drawing/2014/main" id="{CE352E57-6EBE-44EA-8CDB-46C7707A38DE}"/>
            </a:ext>
          </a:extLst>
        </xdr:cNvPr>
        <xdr:cNvSpPr txBox="1"/>
      </xdr:nvSpPr>
      <xdr:spPr>
        <a:xfrm>
          <a:off x="13555345" y="998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95243</xdr:rowOff>
    </xdr:from>
    <xdr:to>
      <xdr:col>68</xdr:col>
      <xdr:colOff>203200</xdr:colOff>
      <xdr:row>60</xdr:row>
      <xdr:rowOff>25393</xdr:rowOff>
    </xdr:to>
    <xdr:sp macro="" textlink="">
      <xdr:nvSpPr>
        <xdr:cNvPr id="340" name="楕円 339">
          <a:extLst>
            <a:ext uri="{FF2B5EF4-FFF2-40B4-BE49-F238E27FC236}">
              <a16:creationId xmlns:a16="http://schemas.microsoft.com/office/drawing/2014/main" id="{438DF7DD-D72D-44AA-BC19-3B7A4D728F66}"/>
            </a:ext>
          </a:extLst>
        </xdr:cNvPr>
        <xdr:cNvSpPr/>
      </xdr:nvSpPr>
      <xdr:spPr>
        <a:xfrm>
          <a:off x="13051790" y="1021460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35570</xdr:rowOff>
    </xdr:from>
    <xdr:ext cx="762000" cy="259045"/>
    <xdr:sp macro="" textlink="">
      <xdr:nvSpPr>
        <xdr:cNvPr id="341" name="テキスト ボックス 340">
          <a:extLst>
            <a:ext uri="{FF2B5EF4-FFF2-40B4-BE49-F238E27FC236}">
              <a16:creationId xmlns:a16="http://schemas.microsoft.com/office/drawing/2014/main" id="{9D3B57FB-CF9D-4BA2-B171-3DDAD9D97521}"/>
            </a:ext>
          </a:extLst>
        </xdr:cNvPr>
        <xdr:cNvSpPr txBox="1"/>
      </xdr:nvSpPr>
      <xdr:spPr>
        <a:xfrm>
          <a:off x="12763500" y="997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72454</xdr:rowOff>
    </xdr:from>
    <xdr:to>
      <xdr:col>64</xdr:col>
      <xdr:colOff>152400</xdr:colOff>
      <xdr:row>60</xdr:row>
      <xdr:rowOff>2604</xdr:rowOff>
    </xdr:to>
    <xdr:sp macro="" textlink="">
      <xdr:nvSpPr>
        <xdr:cNvPr id="342" name="楕円 341">
          <a:extLst>
            <a:ext uri="{FF2B5EF4-FFF2-40B4-BE49-F238E27FC236}">
              <a16:creationId xmlns:a16="http://schemas.microsoft.com/office/drawing/2014/main" id="{CFD0032A-79AB-4EBF-8D7F-1AA72B75573E}"/>
            </a:ext>
          </a:extLst>
        </xdr:cNvPr>
        <xdr:cNvSpPr/>
      </xdr:nvSpPr>
      <xdr:spPr>
        <a:xfrm>
          <a:off x="12246610" y="101880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12781</xdr:rowOff>
    </xdr:from>
    <xdr:ext cx="762000" cy="259045"/>
    <xdr:sp macro="" textlink="">
      <xdr:nvSpPr>
        <xdr:cNvPr id="343" name="テキスト ボックス 342">
          <a:extLst>
            <a:ext uri="{FF2B5EF4-FFF2-40B4-BE49-F238E27FC236}">
              <a16:creationId xmlns:a16="http://schemas.microsoft.com/office/drawing/2014/main" id="{4A220F74-D50D-4227-BA98-DA880BE3E83B}"/>
            </a:ext>
          </a:extLst>
        </xdr:cNvPr>
        <xdr:cNvSpPr txBox="1"/>
      </xdr:nvSpPr>
      <xdr:spPr>
        <a:xfrm>
          <a:off x="11946890" y="996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63F2382D-61F9-4C6E-8C3A-3B64FD3EAEE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886AD13C-B6B0-4605-9F32-181A405D8CB3}"/>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8998A168-F592-4A5D-A4B5-2D11982DFE74}"/>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ABBFFE50-C58E-40D9-B49C-3B90014DED41}"/>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FF419F31-FA1E-4910-896D-4D83B4724C15}"/>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57662B30-435A-46FE-A06C-1BA1D92328B8}"/>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3D23BB65-C40D-48A0-919E-A8B9421D3194}"/>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2806139E-0D92-4CC9-89DD-EA4700DD8573}"/>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B95BB5E1-5C2C-4D54-9EF5-ED6A2A7EDA31}"/>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37F08B80-07F7-4ADE-8E77-764480502E24}"/>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4F1A78EF-E406-40BC-A1BA-BA7DFFEEE051}"/>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4AC3B202-6E7B-4A6D-AE27-A59B66D9FEF8}"/>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579191FF-BA78-44FA-A9DC-64F5344CC3F8}"/>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年度で上昇した理由は、南山城小学校の空調設備関係で借り入れた起債の元金償還が始まったこともあり、比率が上昇する結果となっている。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年度に開校した南山城小学校及び道の駅事業での起債の償還が令和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年度で終了するが、それまでは高止まりするものと考えられる。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今後も引き続き当比率に注視しながら、事業の精査、発行額の抑制等に努める。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26F6F2F8-EB15-48DE-A2A2-986D1C635106}"/>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40D1941D-FFFD-4640-B15C-8F0D63D0717A}"/>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954C5347-F149-42FD-80BA-0A7070BA8AF3}"/>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A01F90AC-03F2-4C10-AE47-5346CD664BD5}"/>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63F5BC8A-3818-4738-94C5-1239A92353B9}"/>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5A70E0D8-9FD1-4ACB-8270-43EF1261A641}"/>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211481A-1184-4370-8756-F42E906AB106}"/>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9BBF7FF-ADA1-44C5-8DA9-4714C51C68AA}"/>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53E7CB3D-3D65-4C84-A362-35C27BFC6C59}"/>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5C0B93A0-6ED4-48F2-91BD-57E3B303B82B}"/>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9C8CF4A3-7D13-42B4-9EB6-9502E76DB824}"/>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12B1E4F8-3D2F-4F8A-915A-CB1A2E6C489A}"/>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E8BA7B64-A82C-4C18-88AB-AC4DEAD23EDB}"/>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3679D218-4483-44EF-BDAA-4953D33F8845}"/>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B325B77C-994B-48A2-AAAC-01801D0DEEEF}"/>
            </a:ext>
          </a:extLst>
        </xdr:cNvPr>
        <xdr:cNvCxnSpPr/>
      </xdr:nvCxnSpPr>
      <xdr:spPr>
        <a:xfrm flipV="1">
          <a:off x="15476855" y="6402070"/>
          <a:ext cx="0" cy="13451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F20616DA-DE92-4586-AF94-2C3594D6B4A8}"/>
            </a:ext>
          </a:extLst>
        </xdr:cNvPr>
        <xdr:cNvSpPr txBox="1"/>
      </xdr:nvSpPr>
      <xdr:spPr>
        <a:xfrm>
          <a:off x="15560040" y="772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9D56AF4D-3171-4B69-8846-BC66FB4E627D}"/>
            </a:ext>
          </a:extLst>
        </xdr:cNvPr>
        <xdr:cNvCxnSpPr/>
      </xdr:nvCxnSpPr>
      <xdr:spPr>
        <a:xfrm>
          <a:off x="15408910" y="77472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F775D6A0-35C0-4FDE-9D2E-18C96C376DCE}"/>
            </a:ext>
          </a:extLst>
        </xdr:cNvPr>
        <xdr:cNvSpPr txBox="1"/>
      </xdr:nvSpPr>
      <xdr:spPr>
        <a:xfrm>
          <a:off x="1556004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A9E11CF5-92D7-4AD5-AFC8-5B4DCDD6769C}"/>
            </a:ext>
          </a:extLst>
        </xdr:cNvPr>
        <xdr:cNvCxnSpPr/>
      </xdr:nvCxnSpPr>
      <xdr:spPr>
        <a:xfrm>
          <a:off x="15408910" y="640207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113877</xdr:rowOff>
    </xdr:to>
    <xdr:cxnSp macro="">
      <xdr:nvCxnSpPr>
        <xdr:cNvPr id="376" name="直線コネクタ 375">
          <a:extLst>
            <a:ext uri="{FF2B5EF4-FFF2-40B4-BE49-F238E27FC236}">
              <a16:creationId xmlns:a16="http://schemas.microsoft.com/office/drawing/2014/main" id="{506C13D0-B08D-4DFC-BBC9-811CFF0E3C14}"/>
            </a:ext>
          </a:extLst>
        </xdr:cNvPr>
        <xdr:cNvCxnSpPr/>
      </xdr:nvCxnSpPr>
      <xdr:spPr>
        <a:xfrm>
          <a:off x="14714855" y="7264612"/>
          <a:ext cx="762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1C37FD91-BEFD-4066-BE10-A124C83894DC}"/>
            </a:ext>
          </a:extLst>
        </xdr:cNvPr>
        <xdr:cNvSpPr txBox="1"/>
      </xdr:nvSpPr>
      <xdr:spPr>
        <a:xfrm>
          <a:off x="15560040" y="69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48F42FEE-9941-4396-9FB3-3D233C194652}"/>
            </a:ext>
          </a:extLst>
        </xdr:cNvPr>
        <xdr:cNvSpPr/>
      </xdr:nvSpPr>
      <xdr:spPr>
        <a:xfrm>
          <a:off x="15427960" y="70827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65617</xdr:rowOff>
    </xdr:to>
    <xdr:cxnSp macro="">
      <xdr:nvCxnSpPr>
        <xdr:cNvPr id="379" name="直線コネクタ 378">
          <a:extLst>
            <a:ext uri="{FF2B5EF4-FFF2-40B4-BE49-F238E27FC236}">
              <a16:creationId xmlns:a16="http://schemas.microsoft.com/office/drawing/2014/main" id="{8B813D8F-0D47-451C-A116-43BFF50674E3}"/>
            </a:ext>
          </a:extLst>
        </xdr:cNvPr>
        <xdr:cNvCxnSpPr/>
      </xdr:nvCxnSpPr>
      <xdr:spPr>
        <a:xfrm>
          <a:off x="13903960" y="7254663"/>
          <a:ext cx="810895"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9E49DB1-5730-4CD2-B255-12A9944973FF}"/>
            </a:ext>
          </a:extLst>
        </xdr:cNvPr>
        <xdr:cNvSpPr/>
      </xdr:nvSpPr>
      <xdr:spPr>
        <a:xfrm>
          <a:off x="14665960" y="706098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465635AD-DB8A-4984-9160-FDC1B4D762D2}"/>
            </a:ext>
          </a:extLst>
        </xdr:cNvPr>
        <xdr:cNvSpPr txBox="1"/>
      </xdr:nvSpPr>
      <xdr:spPr>
        <a:xfrm>
          <a:off x="14371955" y="682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73660</xdr:rowOff>
    </xdr:to>
    <xdr:cxnSp macro="">
      <xdr:nvCxnSpPr>
        <xdr:cNvPr id="382" name="直線コネクタ 381">
          <a:extLst>
            <a:ext uri="{FF2B5EF4-FFF2-40B4-BE49-F238E27FC236}">
              <a16:creationId xmlns:a16="http://schemas.microsoft.com/office/drawing/2014/main" id="{5C7FB8C9-BFF7-4B09-AA78-88B5441AD809}"/>
            </a:ext>
          </a:extLst>
        </xdr:cNvPr>
        <xdr:cNvCxnSpPr/>
      </xdr:nvCxnSpPr>
      <xdr:spPr>
        <a:xfrm flipV="1">
          <a:off x="13106400" y="7254663"/>
          <a:ext cx="79756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94425CE7-2176-454B-BAFC-7E780E173328}"/>
            </a:ext>
          </a:extLst>
        </xdr:cNvPr>
        <xdr:cNvSpPr/>
      </xdr:nvSpPr>
      <xdr:spPr>
        <a:xfrm>
          <a:off x="13868400" y="712343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a:extLst>
            <a:ext uri="{FF2B5EF4-FFF2-40B4-BE49-F238E27FC236}">
              <a16:creationId xmlns:a16="http://schemas.microsoft.com/office/drawing/2014/main" id="{312AD721-7534-4132-843C-30AF515EE458}"/>
            </a:ext>
          </a:extLst>
        </xdr:cNvPr>
        <xdr:cNvSpPr txBox="1"/>
      </xdr:nvSpPr>
      <xdr:spPr>
        <a:xfrm>
          <a:off x="13555345"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89746</xdr:rowOff>
    </xdr:to>
    <xdr:cxnSp macro="">
      <xdr:nvCxnSpPr>
        <xdr:cNvPr id="385" name="直線コネクタ 384">
          <a:extLst>
            <a:ext uri="{FF2B5EF4-FFF2-40B4-BE49-F238E27FC236}">
              <a16:creationId xmlns:a16="http://schemas.microsoft.com/office/drawing/2014/main" id="{0DE611F6-9946-4781-AD73-EBB717FB68D5}"/>
            </a:ext>
          </a:extLst>
        </xdr:cNvPr>
        <xdr:cNvCxnSpPr/>
      </xdr:nvCxnSpPr>
      <xdr:spPr>
        <a:xfrm flipV="1">
          <a:off x="12289790" y="7274560"/>
          <a:ext cx="81661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B86EFC4C-063E-412C-A967-22A66C325D05}"/>
            </a:ext>
          </a:extLst>
        </xdr:cNvPr>
        <xdr:cNvSpPr/>
      </xdr:nvSpPr>
      <xdr:spPr>
        <a:xfrm>
          <a:off x="13051790" y="712300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87" name="テキスト ボックス 386">
          <a:extLst>
            <a:ext uri="{FF2B5EF4-FFF2-40B4-BE49-F238E27FC236}">
              <a16:creationId xmlns:a16="http://schemas.microsoft.com/office/drawing/2014/main" id="{C1A06D61-6825-4191-BEDD-C552A652C943}"/>
            </a:ext>
          </a:extLst>
        </xdr:cNvPr>
        <xdr:cNvSpPr txBox="1"/>
      </xdr:nvSpPr>
      <xdr:spPr>
        <a:xfrm>
          <a:off x="12763500" y="68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6F0DE2DE-9D65-4EE0-A946-F354D9D14423}"/>
            </a:ext>
          </a:extLst>
        </xdr:cNvPr>
        <xdr:cNvSpPr/>
      </xdr:nvSpPr>
      <xdr:spPr>
        <a:xfrm>
          <a:off x="12246610" y="710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9" name="テキスト ボックス 388">
          <a:extLst>
            <a:ext uri="{FF2B5EF4-FFF2-40B4-BE49-F238E27FC236}">
              <a16:creationId xmlns:a16="http://schemas.microsoft.com/office/drawing/2014/main" id="{B06C4210-7471-4316-A8B8-0CC1AA6520A4}"/>
            </a:ext>
          </a:extLst>
        </xdr:cNvPr>
        <xdr:cNvSpPr txBox="1"/>
      </xdr:nvSpPr>
      <xdr:spPr>
        <a:xfrm>
          <a:off x="1194689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43CF645-11ED-4838-848C-F0B47B2492C6}"/>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13264D4-DE19-400B-AE31-F4CA51D00409}"/>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6ACB8A3-A9C0-4433-990D-896B74956034}"/>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C9B4D6B-897C-43C8-81E6-74DEAAA3C07F}"/>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7730792-46EC-4047-9817-534E1D3E0C66}"/>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5" name="楕円 394">
          <a:extLst>
            <a:ext uri="{FF2B5EF4-FFF2-40B4-BE49-F238E27FC236}">
              <a16:creationId xmlns:a16="http://schemas.microsoft.com/office/drawing/2014/main" id="{5985FB20-D539-448F-B542-D6677CE93F8B}"/>
            </a:ext>
          </a:extLst>
        </xdr:cNvPr>
        <xdr:cNvSpPr/>
      </xdr:nvSpPr>
      <xdr:spPr>
        <a:xfrm>
          <a:off x="15427960" y="7260167"/>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6" name="公債費負担の状況該当値テキスト">
          <a:extLst>
            <a:ext uri="{FF2B5EF4-FFF2-40B4-BE49-F238E27FC236}">
              <a16:creationId xmlns:a16="http://schemas.microsoft.com/office/drawing/2014/main" id="{DAC6C383-CDE4-49D3-825F-B72A4EF7D38F}"/>
            </a:ext>
          </a:extLst>
        </xdr:cNvPr>
        <xdr:cNvSpPr txBox="1"/>
      </xdr:nvSpPr>
      <xdr:spPr>
        <a:xfrm>
          <a:off x="1556004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397" name="楕円 396">
          <a:extLst>
            <a:ext uri="{FF2B5EF4-FFF2-40B4-BE49-F238E27FC236}">
              <a16:creationId xmlns:a16="http://schemas.microsoft.com/office/drawing/2014/main" id="{2513654F-831F-4B4B-AD07-6B6284AEB71A}"/>
            </a:ext>
          </a:extLst>
        </xdr:cNvPr>
        <xdr:cNvSpPr/>
      </xdr:nvSpPr>
      <xdr:spPr>
        <a:xfrm>
          <a:off x="14665960" y="72195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8" name="テキスト ボックス 397">
          <a:extLst>
            <a:ext uri="{FF2B5EF4-FFF2-40B4-BE49-F238E27FC236}">
              <a16:creationId xmlns:a16="http://schemas.microsoft.com/office/drawing/2014/main" id="{5174C0CB-54AD-4453-A692-8EB66BEC81E5}"/>
            </a:ext>
          </a:extLst>
        </xdr:cNvPr>
        <xdr:cNvSpPr txBox="1"/>
      </xdr:nvSpPr>
      <xdr:spPr>
        <a:xfrm>
          <a:off x="14371955" y="729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9" name="楕円 398">
          <a:extLst>
            <a:ext uri="{FF2B5EF4-FFF2-40B4-BE49-F238E27FC236}">
              <a16:creationId xmlns:a16="http://schemas.microsoft.com/office/drawing/2014/main" id="{FE3C0CA8-4942-4FCE-8C1B-4F728B83A820}"/>
            </a:ext>
          </a:extLst>
        </xdr:cNvPr>
        <xdr:cNvSpPr/>
      </xdr:nvSpPr>
      <xdr:spPr>
        <a:xfrm>
          <a:off x="13868400" y="720957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0" name="テキスト ボックス 399">
          <a:extLst>
            <a:ext uri="{FF2B5EF4-FFF2-40B4-BE49-F238E27FC236}">
              <a16:creationId xmlns:a16="http://schemas.microsoft.com/office/drawing/2014/main" id="{C903DD95-0EF4-4F65-B672-049A81CA3B87}"/>
            </a:ext>
          </a:extLst>
        </xdr:cNvPr>
        <xdr:cNvSpPr txBox="1"/>
      </xdr:nvSpPr>
      <xdr:spPr>
        <a:xfrm>
          <a:off x="13555345" y="729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a:extLst>
            <a:ext uri="{FF2B5EF4-FFF2-40B4-BE49-F238E27FC236}">
              <a16:creationId xmlns:a16="http://schemas.microsoft.com/office/drawing/2014/main" id="{B8970B4D-DDAC-422E-91FF-771FC6DE5155}"/>
            </a:ext>
          </a:extLst>
        </xdr:cNvPr>
        <xdr:cNvSpPr/>
      </xdr:nvSpPr>
      <xdr:spPr>
        <a:xfrm>
          <a:off x="13051790" y="721995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78072E4F-D761-44D9-84EC-14A001A092A7}"/>
            </a:ext>
          </a:extLst>
        </xdr:cNvPr>
        <xdr:cNvSpPr txBox="1"/>
      </xdr:nvSpPr>
      <xdr:spPr>
        <a:xfrm>
          <a:off x="12763500" y="730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3" name="楕円 402">
          <a:extLst>
            <a:ext uri="{FF2B5EF4-FFF2-40B4-BE49-F238E27FC236}">
              <a16:creationId xmlns:a16="http://schemas.microsoft.com/office/drawing/2014/main" id="{6C1D8DC1-5DAD-4530-BB93-776BA23775BA}"/>
            </a:ext>
          </a:extLst>
        </xdr:cNvPr>
        <xdr:cNvSpPr/>
      </xdr:nvSpPr>
      <xdr:spPr>
        <a:xfrm>
          <a:off x="12246610" y="72398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4" name="テキスト ボックス 403">
          <a:extLst>
            <a:ext uri="{FF2B5EF4-FFF2-40B4-BE49-F238E27FC236}">
              <a16:creationId xmlns:a16="http://schemas.microsoft.com/office/drawing/2014/main" id="{3E7864C1-B9DD-49DD-AD1D-42535BF5086F}"/>
            </a:ext>
          </a:extLst>
        </xdr:cNvPr>
        <xdr:cNvSpPr txBox="1"/>
      </xdr:nvSpPr>
      <xdr:spPr>
        <a:xfrm>
          <a:off x="11946890" y="732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A2B9B6F-9AA5-427E-9AEC-056D02B91E33}"/>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2BD91D01-E347-4F6F-8924-456F9E4B0BEB}"/>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B7EF8358-5109-48B7-B5B5-0073E3E6AEFC}"/>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7DC2D7AE-50DD-4F69-9079-4643DF19E9A6}"/>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89699E1C-9B67-43B9-AE7B-E8463132FD00}"/>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EEFAFDC6-D022-40A8-A156-B23BBFB1D9B0}"/>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D8F76550-B0AF-4847-B874-08EEEE49DD18}"/>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3DD0DFE4-3853-47A3-B5FD-33B4D7A40911}"/>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DB354F31-3702-4EB2-A718-51A4062D11B4}"/>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7BBA176-A275-49F8-8FAA-AF9FB03C8C47}"/>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BF2AF729-1284-4CE7-8BA5-E477262ACE09}"/>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80357DE5-F9AC-46BA-B599-2F07592BE0BB}"/>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F6DD2F39-876E-45C4-95E4-41FB3D9DDD93}"/>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年度は、前年度に引き続き基金を大幅に積み立てることが出来たこともあり、将来負担比率が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ただ、当村は各施設において大規模改修等を定期的に行っておらず、その分の起債発行額等が抑えられているものと思われる。</a:t>
          </a:r>
        </a:p>
        <a:p>
          <a:r>
            <a:rPr kumimoji="1" lang="ja-JP" altLang="en-US" sz="1300">
              <a:latin typeface="ＭＳ Ｐゴシック" panose="020B0600070205080204" pitchFamily="50" charset="-128"/>
              <a:ea typeface="ＭＳ Ｐゴシック" panose="020B0600070205080204" pitchFamily="50" charset="-128"/>
            </a:rPr>
            <a:t>　今後は、類似団体に比べて資産の老朽化比率も高いことから修繕や更新が発生するため、地方債の発行など負担が増えることも予想される。</a:t>
          </a:r>
        </a:p>
        <a:p>
          <a:r>
            <a:rPr kumimoji="1" lang="ja-JP" altLang="en-US" sz="1300">
              <a:latin typeface="ＭＳ Ｐゴシック" panose="020B0600070205080204" pitchFamily="50" charset="-128"/>
              <a:ea typeface="ＭＳ Ｐゴシック" panose="020B0600070205080204" pitchFamily="50" charset="-128"/>
            </a:rPr>
            <a:t>　インフラ等を整備するためには、世代間の負担を考えた場合、この数値が０である必要は無いものの、急激な上昇等は避ける必要がある。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772FB990-FBFC-4521-89A1-E6A8640E280E}"/>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608BF391-4EF5-4D4C-A609-F5AE1E342978}"/>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8F956ED9-7A0B-40FE-9985-82AFD726E13A}"/>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EB1A1330-BA78-479C-9440-5E3E23B96281}"/>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22622DF2-2F40-40DD-B944-30816194B25B}"/>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839DEBC-84AA-4D3A-BA6C-22B15E79F81B}"/>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555ACF94-B106-4EA8-9C6E-4690D3B46C49}"/>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8F473038-6944-47D4-A0F8-B4D51E7C0576}"/>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81CAEF31-6831-43DC-81F4-D123583A29D7}"/>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D9F359C-BA4C-4EC3-8033-E39E42274AEC}"/>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132DB3DF-1A76-4F0C-9221-9722E08CA10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DDD5F049-DF46-4130-ADEA-EB22517FBE95}"/>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AB9153EF-4722-41DE-A46E-6863B327FA2C}"/>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D8B48CE3-B18A-4A15-BE93-C7E54C9DE7CB}"/>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AF9DD541-A83F-4E97-8FF2-825ACAB78BFD}"/>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387A7BE5-C34B-478B-97BD-D4244FD0807A}"/>
            </a:ext>
          </a:extLst>
        </xdr:cNvPr>
        <xdr:cNvCxnSpPr/>
      </xdr:nvCxnSpPr>
      <xdr:spPr>
        <a:xfrm flipV="1">
          <a:off x="15476855" y="2368762"/>
          <a:ext cx="0" cy="1670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3CA0FEF9-4CB5-4B0B-9AFD-A80E5728C202}"/>
            </a:ext>
          </a:extLst>
        </xdr:cNvPr>
        <xdr:cNvSpPr txBox="1"/>
      </xdr:nvSpPr>
      <xdr:spPr>
        <a:xfrm>
          <a:off x="15560040" y="400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43153EC-0BB5-46B8-8E5B-26C62A4441EB}"/>
            </a:ext>
          </a:extLst>
        </xdr:cNvPr>
        <xdr:cNvCxnSpPr/>
      </xdr:nvCxnSpPr>
      <xdr:spPr>
        <a:xfrm>
          <a:off x="15408910" y="40394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E15BE93E-A62F-4BD6-AD1B-18AE9590C6F9}"/>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E2F16C3-CD11-4BE8-87FA-34BD2C039508}"/>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63006</xdr:rowOff>
    </xdr:from>
    <xdr:to>
      <xdr:col>77</xdr:col>
      <xdr:colOff>44450</xdr:colOff>
      <xdr:row>17</xdr:row>
      <xdr:rowOff>27093</xdr:rowOff>
    </xdr:to>
    <xdr:cxnSp macro="">
      <xdr:nvCxnSpPr>
        <xdr:cNvPr id="438" name="直線コネクタ 437">
          <a:extLst>
            <a:ext uri="{FF2B5EF4-FFF2-40B4-BE49-F238E27FC236}">
              <a16:creationId xmlns:a16="http://schemas.microsoft.com/office/drawing/2014/main" id="{8DDEE1BC-325D-4CFA-A8F3-628DAC0B9EA1}"/>
            </a:ext>
          </a:extLst>
        </xdr:cNvPr>
        <xdr:cNvCxnSpPr/>
      </xdr:nvCxnSpPr>
      <xdr:spPr>
        <a:xfrm flipV="1">
          <a:off x="13903960" y="2630946"/>
          <a:ext cx="810895" cy="30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1AC2E50B-F3A5-4402-A072-9F18039A8C78}"/>
            </a:ext>
          </a:extLst>
        </xdr:cNvPr>
        <xdr:cNvSpPr txBox="1"/>
      </xdr:nvSpPr>
      <xdr:spPr>
        <a:xfrm>
          <a:off x="15560040" y="2288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2BBB310D-277C-42CF-BF6E-9F5EDFF2D1DB}"/>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27093</xdr:rowOff>
    </xdr:from>
    <xdr:to>
      <xdr:col>72</xdr:col>
      <xdr:colOff>203200</xdr:colOff>
      <xdr:row>17</xdr:row>
      <xdr:rowOff>49883</xdr:rowOff>
    </xdr:to>
    <xdr:cxnSp macro="">
      <xdr:nvCxnSpPr>
        <xdr:cNvPr id="441" name="直線コネクタ 440">
          <a:extLst>
            <a:ext uri="{FF2B5EF4-FFF2-40B4-BE49-F238E27FC236}">
              <a16:creationId xmlns:a16="http://schemas.microsoft.com/office/drawing/2014/main" id="{92BFBF52-27C5-4F9F-BB34-9D32DC1F5DE2}"/>
            </a:ext>
          </a:extLst>
        </xdr:cNvPr>
        <xdr:cNvCxnSpPr/>
      </xdr:nvCxnSpPr>
      <xdr:spPr>
        <a:xfrm flipV="1">
          <a:off x="13106400" y="2939838"/>
          <a:ext cx="79756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57E8D9E4-C9D1-48B0-8196-FF0CFC5E5CF1}"/>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359CA682-D750-403C-8047-28310A113D1C}"/>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131516</xdr:rowOff>
    </xdr:from>
    <xdr:to>
      <xdr:col>68</xdr:col>
      <xdr:colOff>152400</xdr:colOff>
      <xdr:row>17</xdr:row>
      <xdr:rowOff>49883</xdr:rowOff>
    </xdr:to>
    <xdr:cxnSp macro="">
      <xdr:nvCxnSpPr>
        <xdr:cNvPr id="444" name="直線コネクタ 443">
          <a:extLst>
            <a:ext uri="{FF2B5EF4-FFF2-40B4-BE49-F238E27FC236}">
              <a16:creationId xmlns:a16="http://schemas.microsoft.com/office/drawing/2014/main" id="{799D3C8B-D6EF-424D-92A9-607E0A33F734}"/>
            </a:ext>
          </a:extLst>
        </xdr:cNvPr>
        <xdr:cNvCxnSpPr/>
      </xdr:nvCxnSpPr>
      <xdr:spPr>
        <a:xfrm>
          <a:off x="12289790" y="2878526"/>
          <a:ext cx="81661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8B70F1B-34FB-424C-9AA4-67C91E32DFF9}"/>
            </a:ext>
          </a:extLst>
        </xdr:cNvPr>
        <xdr:cNvSpPr/>
      </xdr:nvSpPr>
      <xdr:spPr>
        <a:xfrm>
          <a:off x="13868400" y="232367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7CCA3ADD-6FB6-4A07-81F2-03A9FB1A1D4D}"/>
            </a:ext>
          </a:extLst>
        </xdr:cNvPr>
        <xdr:cNvSpPr txBox="1"/>
      </xdr:nvSpPr>
      <xdr:spPr>
        <a:xfrm>
          <a:off x="13555345"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C476E591-F7D5-4775-B574-17C8ACC6DA45}"/>
            </a:ext>
          </a:extLst>
        </xdr:cNvPr>
        <xdr:cNvSpPr/>
      </xdr:nvSpPr>
      <xdr:spPr>
        <a:xfrm>
          <a:off x="13051790" y="232367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C0208417-A8F4-42F8-87DC-38DC6D52AD8F}"/>
            </a:ext>
          </a:extLst>
        </xdr:cNvPr>
        <xdr:cNvSpPr txBox="1"/>
      </xdr:nvSpPr>
      <xdr:spPr>
        <a:xfrm>
          <a:off x="1276350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3C178C46-448E-45A3-B555-229A7E636259}"/>
            </a:ext>
          </a:extLst>
        </xdr:cNvPr>
        <xdr:cNvSpPr/>
      </xdr:nvSpPr>
      <xdr:spPr>
        <a:xfrm>
          <a:off x="12246610" y="23236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48B14257-82FB-49BA-8B1D-E6BFBB09871E}"/>
            </a:ext>
          </a:extLst>
        </xdr:cNvPr>
        <xdr:cNvSpPr txBox="1"/>
      </xdr:nvSpPr>
      <xdr:spPr>
        <a:xfrm>
          <a:off x="1194689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9835BBD-2A1F-41E7-A9BE-A7CC8B3E37E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88F27C8-D558-4980-836F-B603F4834615}"/>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2CA5F8B-171A-4151-886B-6F4169AAE3C0}"/>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4CA45FE-5DFA-48A6-8930-BEF98A7FBABA}"/>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133824B-E220-43E9-BB03-C6B4F7989ABD}"/>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12206</xdr:rowOff>
    </xdr:from>
    <xdr:to>
      <xdr:col>77</xdr:col>
      <xdr:colOff>95250</xdr:colOff>
      <xdr:row>15</xdr:row>
      <xdr:rowOff>113806</xdr:rowOff>
    </xdr:to>
    <xdr:sp macro="" textlink="">
      <xdr:nvSpPr>
        <xdr:cNvPr id="456" name="楕円 455">
          <a:extLst>
            <a:ext uri="{FF2B5EF4-FFF2-40B4-BE49-F238E27FC236}">
              <a16:creationId xmlns:a16="http://schemas.microsoft.com/office/drawing/2014/main" id="{3270B8C6-2E4D-4A61-853E-B05A377BDAD8}"/>
            </a:ext>
          </a:extLst>
        </xdr:cNvPr>
        <xdr:cNvSpPr/>
      </xdr:nvSpPr>
      <xdr:spPr>
        <a:xfrm>
          <a:off x="14665960" y="25877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98583</xdr:rowOff>
    </xdr:from>
    <xdr:ext cx="736600" cy="259045"/>
    <xdr:sp macro="" textlink="">
      <xdr:nvSpPr>
        <xdr:cNvPr id="457" name="テキスト ボックス 456">
          <a:extLst>
            <a:ext uri="{FF2B5EF4-FFF2-40B4-BE49-F238E27FC236}">
              <a16:creationId xmlns:a16="http://schemas.microsoft.com/office/drawing/2014/main" id="{57B5CC76-6F1F-4814-A789-0C3110BDBCDB}"/>
            </a:ext>
          </a:extLst>
        </xdr:cNvPr>
        <xdr:cNvSpPr txBox="1"/>
      </xdr:nvSpPr>
      <xdr:spPr>
        <a:xfrm>
          <a:off x="14371955" y="266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58" name="楕円 457">
          <a:extLst>
            <a:ext uri="{FF2B5EF4-FFF2-40B4-BE49-F238E27FC236}">
              <a16:creationId xmlns:a16="http://schemas.microsoft.com/office/drawing/2014/main" id="{CBF74B92-1512-4945-852C-E8F43D3B00EF}"/>
            </a:ext>
          </a:extLst>
        </xdr:cNvPr>
        <xdr:cNvSpPr/>
      </xdr:nvSpPr>
      <xdr:spPr>
        <a:xfrm>
          <a:off x="13868400" y="288903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62670</xdr:rowOff>
    </xdr:from>
    <xdr:ext cx="762000" cy="259045"/>
    <xdr:sp macro="" textlink="">
      <xdr:nvSpPr>
        <xdr:cNvPr id="459" name="テキスト ボックス 458">
          <a:extLst>
            <a:ext uri="{FF2B5EF4-FFF2-40B4-BE49-F238E27FC236}">
              <a16:creationId xmlns:a16="http://schemas.microsoft.com/office/drawing/2014/main" id="{D29F9138-C753-4140-87D0-BD4B10A6A97E}"/>
            </a:ext>
          </a:extLst>
        </xdr:cNvPr>
        <xdr:cNvSpPr txBox="1"/>
      </xdr:nvSpPr>
      <xdr:spPr>
        <a:xfrm>
          <a:off x="13555345" y="297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170533</xdr:rowOff>
    </xdr:from>
    <xdr:to>
      <xdr:col>68</xdr:col>
      <xdr:colOff>203200</xdr:colOff>
      <xdr:row>17</xdr:row>
      <xdr:rowOff>100683</xdr:rowOff>
    </xdr:to>
    <xdr:sp macro="" textlink="">
      <xdr:nvSpPr>
        <xdr:cNvPr id="460" name="楕円 459">
          <a:extLst>
            <a:ext uri="{FF2B5EF4-FFF2-40B4-BE49-F238E27FC236}">
              <a16:creationId xmlns:a16="http://schemas.microsoft.com/office/drawing/2014/main" id="{4EF33EE5-4C34-47CF-9954-B465440999F5}"/>
            </a:ext>
          </a:extLst>
        </xdr:cNvPr>
        <xdr:cNvSpPr/>
      </xdr:nvSpPr>
      <xdr:spPr>
        <a:xfrm>
          <a:off x="13051790" y="291754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85460</xdr:rowOff>
    </xdr:from>
    <xdr:ext cx="762000" cy="259045"/>
    <xdr:sp macro="" textlink="">
      <xdr:nvSpPr>
        <xdr:cNvPr id="461" name="テキスト ボックス 460">
          <a:extLst>
            <a:ext uri="{FF2B5EF4-FFF2-40B4-BE49-F238E27FC236}">
              <a16:creationId xmlns:a16="http://schemas.microsoft.com/office/drawing/2014/main" id="{07A6A68F-AEBA-4620-A9CD-4F11DA4F17E2}"/>
            </a:ext>
          </a:extLst>
        </xdr:cNvPr>
        <xdr:cNvSpPr txBox="1"/>
      </xdr:nvSpPr>
      <xdr:spPr>
        <a:xfrm>
          <a:off x="12763500" y="300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80716</xdr:rowOff>
    </xdr:from>
    <xdr:to>
      <xdr:col>64</xdr:col>
      <xdr:colOff>152400</xdr:colOff>
      <xdr:row>17</xdr:row>
      <xdr:rowOff>10866</xdr:rowOff>
    </xdr:to>
    <xdr:sp macro="" textlink="">
      <xdr:nvSpPr>
        <xdr:cNvPr id="462" name="楕円 461">
          <a:extLst>
            <a:ext uri="{FF2B5EF4-FFF2-40B4-BE49-F238E27FC236}">
              <a16:creationId xmlns:a16="http://schemas.microsoft.com/office/drawing/2014/main" id="{87224567-B77D-4F99-B80F-9316DDA35226}"/>
            </a:ext>
          </a:extLst>
        </xdr:cNvPr>
        <xdr:cNvSpPr/>
      </xdr:nvSpPr>
      <xdr:spPr>
        <a:xfrm>
          <a:off x="12246610" y="282582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167093</xdr:rowOff>
    </xdr:from>
    <xdr:ext cx="762000" cy="259045"/>
    <xdr:sp macro="" textlink="">
      <xdr:nvSpPr>
        <xdr:cNvPr id="463" name="テキスト ボックス 462">
          <a:extLst>
            <a:ext uri="{FF2B5EF4-FFF2-40B4-BE49-F238E27FC236}">
              <a16:creationId xmlns:a16="http://schemas.microsoft.com/office/drawing/2014/main" id="{7892A697-E759-4069-BA4F-69D72A86C462}"/>
            </a:ext>
          </a:extLst>
        </xdr:cNvPr>
        <xdr:cNvSpPr txBox="1"/>
      </xdr:nvSpPr>
      <xdr:spPr>
        <a:xfrm>
          <a:off x="11946890" y="291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低い水準にある。給与水準の比較数値であるラスパイレス指数では類似団体を上回っているものの、経常収支比率に占める割合が低い要因は、少ない職員数で行政運営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少子高齢化が進行していく中で、出来る限り行政サービスを維持しながらも固定経費である人件費の抑制に努めていくものとする。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5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5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104140</xdr:rowOff>
    </xdr:from>
    <xdr:to>
      <xdr:col>15</xdr:col>
      <xdr:colOff>98425</xdr:colOff>
      <xdr:row>36</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48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7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114300</xdr:rowOff>
    </xdr:from>
    <xdr:to>
      <xdr:col>20</xdr:col>
      <xdr:colOff>38100</xdr:colOff>
      <xdr:row>36</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57150</xdr:rowOff>
    </xdr:from>
    <xdr:to>
      <xdr:col>15</xdr:col>
      <xdr:colOff>149225</xdr:colOff>
      <xdr:row>36</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53340</xdr:rowOff>
    </xdr:from>
    <xdr:to>
      <xdr:col>11</xdr:col>
      <xdr:colOff>60325</xdr:colOff>
      <xdr:row>35</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45720</xdr:rowOff>
    </xdr:from>
    <xdr:to>
      <xdr:col>6</xdr:col>
      <xdr:colOff>171450</xdr:colOff>
      <xdr:row>35</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類似団体より低い水準にある。この要因は、教育費関係が相楽東部広域連合に事務移管を行っており、その支出は補助費として計上されるためである。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また、その他の行政サービスも一部事務組合等に移管しているものが多く、物件費としては類似団体より低い額となっているものと想定される。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ただ、光熱水費等の上昇により数値が上昇することとなっており、この傾向は後年度も引き続くものと考えられるため、必要のない資産等の除却等を進めていく必要がある。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153670</xdr:rowOff>
    </xdr:from>
    <xdr:to>
      <xdr:col>82</xdr:col>
      <xdr:colOff>107950</xdr:colOff>
      <xdr:row>15</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53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153670</xdr:rowOff>
    </xdr:from>
    <xdr:to>
      <xdr:col>78</xdr:col>
      <xdr:colOff>69850</xdr:colOff>
      <xdr:row>15</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53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43180</xdr:rowOff>
    </xdr:from>
    <xdr:to>
      <xdr:col>73</xdr:col>
      <xdr:colOff>180975</xdr:colOff>
      <xdr:row>15</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14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56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156210</xdr:rowOff>
    </xdr:from>
    <xdr:to>
      <xdr:col>82</xdr:col>
      <xdr:colOff>158750</xdr:colOff>
      <xdr:row>15</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102870</xdr:rowOff>
    </xdr:from>
    <xdr:to>
      <xdr:col>78</xdr:col>
      <xdr:colOff>120650</xdr:colOff>
      <xdr:row>15</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43197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7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163830</xdr:rowOff>
    </xdr:from>
    <xdr:to>
      <xdr:col>74</xdr:col>
      <xdr:colOff>31750</xdr:colOff>
      <xdr:row>15</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104157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類似団体よりは低い水準にある。扶助費については、障害者自立支援法の給付事業費や医療費助成、児童手当の給付費等の法律で定められた事業が多く、自治体による裁量の余地がないものが多い。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たがって、年度によって支出額が大きく増減するものの、高齢化が進行していくため、逓増傾向が続くと考えらえるため当数値を注視するとともに、扶助費が増額とならないための事前の対策・施策を行っ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類似団体よりも高い水準にある。これは、平成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年度に実施した中央簡易水道統合事業による簡易水道特別会計への繰出金が主な要因である。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この事業の元利償還金は、令和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年度まで</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億円を超えるものの、令和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年度以降は徐々に減少する見込みとなっている。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ただ、各特会への繰出金等は年度によって変動するため、今年度減少しても次年度以降また増加することもあるため、類似団体平均値へ近づけるよう努めていくものとする。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5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854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66040</xdr:rowOff>
    </xdr:from>
    <xdr:to>
      <xdr:col>73</xdr:col>
      <xdr:colOff>180975</xdr:colOff>
      <xdr:row>61</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3530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16510</xdr:rowOff>
    </xdr:from>
    <xdr:to>
      <xdr:col>69</xdr:col>
      <xdr:colOff>92075</xdr:colOff>
      <xdr:row>61</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47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41910</xdr:rowOff>
    </xdr:from>
    <xdr:to>
      <xdr:col>69</xdr:col>
      <xdr:colOff>142875</xdr:colOff>
      <xdr:row>61</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137160</xdr:rowOff>
    </xdr:from>
    <xdr:to>
      <xdr:col>65</xdr:col>
      <xdr:colOff>53975</xdr:colOff>
      <xdr:row>61</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52087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類似団体より大きく上回っている理由は、教育費関係が相楽東部広域連合への補助費等として支出されていることやその他の行政サービスが一部事務組合等へ移管されていることが主要因である。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昨年度と比率は変わっておらず、大きな変動がなかったことを示しているものの、大規模な小学校も開校後２０年弱が経過し徐々に修繕費等の増加が見込まれる。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しかしながら、この支出は関係市町村との関係もあり、容易に減額等が出来ないため、引き続き数値の把握を行っていく。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38</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78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786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41</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802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81280</xdr:rowOff>
    </xdr:from>
    <xdr:to>
      <xdr:col>69</xdr:col>
      <xdr:colOff>92075</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144780</xdr:rowOff>
    </xdr:from>
    <xdr:to>
      <xdr:col>69</xdr:col>
      <xdr:colOff>142875</xdr:colOff>
      <xdr:row>41</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30480</xdr:rowOff>
    </xdr:from>
    <xdr:to>
      <xdr:col>65</xdr:col>
      <xdr:colOff>53975</xdr:colOff>
      <xdr:row>40</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116857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近年は新発債の発行額が抑えられていたこともあり、類似団体を下回っていたが、南山城小学校の空調設備関係等で借り入れた起債の元金償還が始まったこともあり、昨年度より数値が上がる結果となった。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また、令和元年度及び</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か年事業で実施した高度情報ネットワーク民間移行事業も来年度から元金償還が始まるため、新規の発行額をできる限り少なくするよう、事業及び事業費の精査をしていく必要がある。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267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429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類似団体より高い数値となっているが、これは、人件費や物件費は抑制できているものの、補助費等の数値が大きく上回っているからである。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今後は、必要に応じて構成団体の負担金率の見直しや、一部事務組合での事業に対するより有利な起債の充当等、可能な限り一般財源の支出を抑制する必要がある。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他にも、今後人口減少が進めば、簡易水道特別会計の使用料収入が減少し、更なる一般会計からの支出が必要となる可能性もあるため、施設の統廃合等、可能な限り歳出抑制に努めていく。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78</xdr:row>
      <xdr:rowOff>117202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1845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45357</xdr:rowOff>
    </xdr:from>
    <xdr:to>
      <xdr:col>78</xdr:col>
      <xdr:colOff>69850</xdr:colOff>
      <xdr:row>80</xdr:row>
      <xdr:rowOff>19231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18457"/>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19231</xdr:rowOff>
    </xdr:from>
    <xdr:to>
      <xdr:col>73</xdr:col>
      <xdr:colOff>180975</xdr:colOff>
      <xdr:row>81</xdr:row>
      <xdr:rowOff>20864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73523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81</xdr:row>
      <xdr:rowOff>20864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77442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66402</xdr:rowOff>
    </xdr:from>
    <xdr:to>
      <xdr:col>82</xdr:col>
      <xdr:colOff>158750</xdr:colOff>
      <xdr:row>78</xdr:row>
      <xdr:rowOff>168002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38479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166007</xdr:rowOff>
    </xdr:from>
    <xdr:to>
      <xdr:col>78</xdr:col>
      <xdr:colOff>120650</xdr:colOff>
      <xdr:row>78</xdr:row>
      <xdr:rowOff>96157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80934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139881</xdr:rowOff>
    </xdr:from>
    <xdr:to>
      <xdr:col>74</xdr:col>
      <xdr:colOff>31750</xdr:colOff>
      <xdr:row>80</xdr:row>
      <xdr:rowOff>70031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54808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141514</xdr:rowOff>
    </xdr:from>
    <xdr:to>
      <xdr:col>69</xdr:col>
      <xdr:colOff>142875</xdr:colOff>
      <xdr:row>81</xdr:row>
      <xdr:rowOff>71664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56441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60980</xdr:rowOff>
    </xdr:from>
    <xdr:to>
      <xdr:col>29</xdr:col>
      <xdr:colOff>127000</xdr:colOff>
      <xdr:row>18</xdr:row>
      <xdr:rowOff>68445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4705"/>
          <a:ext cx="647700" cy="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68445</xdr:rowOff>
    </xdr:from>
    <xdr:to>
      <xdr:col>26</xdr:col>
      <xdr:colOff>50800</xdr:colOff>
      <xdr:row>18</xdr:row>
      <xdr:rowOff>82731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2170"/>
          <a:ext cx="698500" cy="1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82731</xdr:rowOff>
    </xdr:from>
    <xdr:to>
      <xdr:col>22</xdr:col>
      <xdr:colOff>114300</xdr:colOff>
      <xdr:row>18</xdr:row>
      <xdr:rowOff>104842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6456"/>
          <a:ext cx="698500" cy="2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115987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104842</xdr:rowOff>
    </xdr:from>
    <xdr:to>
      <xdr:col>18</xdr:col>
      <xdr:colOff>177800</xdr:colOff>
      <xdr:row>18</xdr:row>
      <xdr:rowOff>127498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38567"/>
          <a:ext cx="698500" cy="2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125222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10180</xdr:rowOff>
    </xdr:from>
    <xdr:to>
      <xdr:col>29</xdr:col>
      <xdr:colOff>177800</xdr:colOff>
      <xdr:row>18</xdr:row>
      <xdr:rowOff>111780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4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153707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17645</xdr:rowOff>
    </xdr:from>
    <xdr:to>
      <xdr:col>26</xdr:col>
      <xdr:colOff>101600</xdr:colOff>
      <xdr:row>18</xdr:row>
      <xdr:rowOff>119245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104022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31931</xdr:rowOff>
    </xdr:from>
    <xdr:to>
      <xdr:col>22</xdr:col>
      <xdr:colOff>165100</xdr:colOff>
      <xdr:row>18</xdr:row>
      <xdr:rowOff>133531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6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118308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54042</xdr:rowOff>
    </xdr:from>
    <xdr:to>
      <xdr:col>19</xdr:col>
      <xdr:colOff>38100</xdr:colOff>
      <xdr:row>18</xdr:row>
      <xdr:rowOff>155642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140419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7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76697</xdr:rowOff>
    </xdr:from>
    <xdr:to>
      <xdr:col>15</xdr:col>
      <xdr:colOff>101600</xdr:colOff>
      <xdr:row>19</xdr:row>
      <xdr:rowOff>6848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04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163075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2546</xdr:rowOff>
    </xdr:from>
    <xdr:to>
      <xdr:col>29</xdr:col>
      <xdr:colOff>127000</xdr:colOff>
      <xdr:row>36</xdr:row>
      <xdr:rowOff>21479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5796"/>
          <a:ext cx="647700" cy="18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330223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0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21479</xdr:rowOff>
    </xdr:from>
    <xdr:to>
      <xdr:col>26</xdr:col>
      <xdr:colOff>50800</xdr:colOff>
      <xdr:row>36</xdr:row>
      <xdr:rowOff>36833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74729"/>
          <a:ext cx="698500" cy="1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36833</xdr:rowOff>
    </xdr:from>
    <xdr:to>
      <xdr:col>22</xdr:col>
      <xdr:colOff>114300</xdr:colOff>
      <xdr:row>36</xdr:row>
      <xdr:rowOff>80141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0083"/>
          <a:ext cx="698500" cy="4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77671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76933</xdr:rowOff>
    </xdr:from>
    <xdr:to>
      <xdr:col>18</xdr:col>
      <xdr:colOff>177800</xdr:colOff>
      <xdr:row>36</xdr:row>
      <xdr:rowOff>80141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0183"/>
          <a:ext cx="698500" cy="3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294646</xdr:rowOff>
    </xdr:from>
    <xdr:to>
      <xdr:col>29</xdr:col>
      <xdr:colOff>177800</xdr:colOff>
      <xdr:row>36</xdr:row>
      <xdr:rowOff>53346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139723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313579</xdr:rowOff>
    </xdr:from>
    <xdr:to>
      <xdr:col>26</xdr:col>
      <xdr:colOff>101600</xdr:colOff>
      <xdr:row>36</xdr:row>
      <xdr:rowOff>72279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82456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328933</xdr:rowOff>
    </xdr:from>
    <xdr:to>
      <xdr:col>22</xdr:col>
      <xdr:colOff>165100</xdr:colOff>
      <xdr:row>36</xdr:row>
      <xdr:rowOff>87633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97810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29341</xdr:rowOff>
    </xdr:from>
    <xdr:to>
      <xdr:col>19</xdr:col>
      <xdr:colOff>38100</xdr:colOff>
      <xdr:row>36</xdr:row>
      <xdr:rowOff>130941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115718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26133</xdr:rowOff>
    </xdr:from>
    <xdr:to>
      <xdr:col>15</xdr:col>
      <xdr:colOff>101600</xdr:colOff>
      <xdr:row>36</xdr:row>
      <xdr:rowOff>127733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112510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125075</xdr:rowOff>
    </xdr:from>
    <xdr:to>
      <xdr:col>24</xdr:col>
      <xdr:colOff>63500</xdr:colOff>
      <xdr:row>37</xdr:row>
      <xdr:rowOff>134543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8725"/>
          <a:ext cx="8382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134543</xdr:rowOff>
    </xdr:from>
    <xdr:to>
      <xdr:col>19</xdr:col>
      <xdr:colOff>177800</xdr:colOff>
      <xdr:row>37</xdr:row>
      <xdr:rowOff>147521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78193"/>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147521</xdr:rowOff>
    </xdr:from>
    <xdr:to>
      <xdr:col>15</xdr:col>
      <xdr:colOff>50800</xdr:colOff>
      <xdr:row>38</xdr:row>
      <xdr:rowOff>23973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1171"/>
          <a:ext cx="889000" cy="4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143186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23973</xdr:rowOff>
    </xdr:from>
    <xdr:to>
      <xdr:col>10</xdr:col>
      <xdr:colOff>114300</xdr:colOff>
      <xdr:row>38</xdr:row>
      <xdr:rowOff>30786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9073"/>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14275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26268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74275</xdr:rowOff>
    </xdr:from>
    <xdr:to>
      <xdr:col>24</xdr:col>
      <xdr:colOff>114300</xdr:colOff>
      <xdr:row>38</xdr:row>
      <xdr:rowOff>4425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52702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83743</xdr:rowOff>
    </xdr:from>
    <xdr:to>
      <xdr:col>20</xdr:col>
      <xdr:colOff>38100</xdr:colOff>
      <xdr:row>38</xdr:row>
      <xdr:rowOff>13894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27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5021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96721</xdr:rowOff>
    </xdr:from>
    <xdr:to>
      <xdr:col>15</xdr:col>
      <xdr:colOff>101600</xdr:colOff>
      <xdr:row>38</xdr:row>
      <xdr:rowOff>26871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17998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144623</xdr:rowOff>
    </xdr:from>
    <xdr:to>
      <xdr:col>10</xdr:col>
      <xdr:colOff>165100</xdr:colOff>
      <xdr:row>38</xdr:row>
      <xdr:rowOff>74773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65900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151437</xdr:rowOff>
    </xdr:from>
    <xdr:to>
      <xdr:col>6</xdr:col>
      <xdr:colOff>38100</xdr:colOff>
      <xdr:row>38</xdr:row>
      <xdr:rowOff>81587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72713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8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99146</xdr:rowOff>
    </xdr:from>
    <xdr:to>
      <xdr:col>24</xdr:col>
      <xdr:colOff>63500</xdr:colOff>
      <xdr:row>58</xdr:row>
      <xdr:rowOff>100315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43246"/>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85985</xdr:rowOff>
    </xdr:from>
    <xdr:to>
      <xdr:col>19</xdr:col>
      <xdr:colOff>177800</xdr:colOff>
      <xdr:row>58</xdr:row>
      <xdr:rowOff>99146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0085"/>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75536</xdr:rowOff>
    </xdr:from>
    <xdr:to>
      <xdr:col>15</xdr:col>
      <xdr:colOff>50800</xdr:colOff>
      <xdr:row>58</xdr:row>
      <xdr:rowOff>85985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19636"/>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75536</xdr:rowOff>
    </xdr:from>
    <xdr:to>
      <xdr:col>10</xdr:col>
      <xdr:colOff>114300</xdr:colOff>
      <xdr:row>58</xdr:row>
      <xdr:rowOff>94659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9636"/>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49515</xdr:rowOff>
    </xdr:from>
    <xdr:to>
      <xdr:col>24</xdr:col>
      <xdr:colOff>114300</xdr:colOff>
      <xdr:row>58</xdr:row>
      <xdr:rowOff>151115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135892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48346</xdr:rowOff>
    </xdr:from>
    <xdr:to>
      <xdr:col>20</xdr:col>
      <xdr:colOff>38100</xdr:colOff>
      <xdr:row>58</xdr:row>
      <xdr:rowOff>149946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141073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35185</xdr:rowOff>
    </xdr:from>
    <xdr:to>
      <xdr:col>15</xdr:col>
      <xdr:colOff>101600</xdr:colOff>
      <xdr:row>58</xdr:row>
      <xdr:rowOff>136785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127912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24736</xdr:rowOff>
    </xdr:from>
    <xdr:to>
      <xdr:col>10</xdr:col>
      <xdr:colOff>165100</xdr:colOff>
      <xdr:row>58</xdr:row>
      <xdr:rowOff>126336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117463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6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43859</xdr:rowOff>
    </xdr:from>
    <xdr:to>
      <xdr:col>6</xdr:col>
      <xdr:colOff>38100</xdr:colOff>
      <xdr:row>58</xdr:row>
      <xdr:rowOff>145459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165584</xdr:rowOff>
    </xdr:from>
    <xdr:to>
      <xdr:col>24</xdr:col>
      <xdr:colOff>63500</xdr:colOff>
      <xdr:row>78</xdr:row>
      <xdr:rowOff>1397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7234"/>
          <a:ext cx="8382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165584</xdr:rowOff>
    </xdr:from>
    <xdr:to>
      <xdr:col>19</xdr:col>
      <xdr:colOff>177800</xdr:colOff>
      <xdr:row>78</xdr:row>
      <xdr:rowOff>3541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7234"/>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3541</xdr:rowOff>
    </xdr:from>
    <xdr:to>
      <xdr:col>15</xdr:col>
      <xdr:colOff>50800</xdr:colOff>
      <xdr:row>78</xdr:row>
      <xdr:rowOff>6975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6641"/>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6866</xdr:rowOff>
    </xdr:from>
    <xdr:to>
      <xdr:col>10</xdr:col>
      <xdr:colOff>114300</xdr:colOff>
      <xdr:row>78</xdr:row>
      <xdr:rowOff>6975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996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122047</xdr:rowOff>
    </xdr:from>
    <xdr:to>
      <xdr:col>24</xdr:col>
      <xdr:colOff>114300</xdr:colOff>
      <xdr:row>78</xdr:row>
      <xdr:rowOff>52197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36974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114784</xdr:rowOff>
    </xdr:from>
    <xdr:to>
      <xdr:col>20</xdr:col>
      <xdr:colOff>38100</xdr:colOff>
      <xdr:row>78</xdr:row>
      <xdr:rowOff>44934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36061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124191</xdr:rowOff>
    </xdr:from>
    <xdr:to>
      <xdr:col>15</xdr:col>
      <xdr:colOff>101600</xdr:colOff>
      <xdr:row>78</xdr:row>
      <xdr:rowOff>54341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45468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127625</xdr:rowOff>
    </xdr:from>
    <xdr:to>
      <xdr:col>10</xdr:col>
      <xdr:colOff>165100</xdr:colOff>
      <xdr:row>78</xdr:row>
      <xdr:rowOff>57775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48902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127516</xdr:rowOff>
    </xdr:from>
    <xdr:to>
      <xdr:col>6</xdr:col>
      <xdr:colOff>38100</xdr:colOff>
      <xdr:row>78</xdr:row>
      <xdr:rowOff>57666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48793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102194</xdr:rowOff>
    </xdr:from>
    <xdr:to>
      <xdr:col>24</xdr:col>
      <xdr:colOff>63500</xdr:colOff>
      <xdr:row>96</xdr:row>
      <xdr:rowOff>63364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89944"/>
          <a:ext cx="838200" cy="13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102194</xdr:rowOff>
    </xdr:from>
    <xdr:to>
      <xdr:col>19</xdr:col>
      <xdr:colOff>177800</xdr:colOff>
      <xdr:row>96</xdr:row>
      <xdr:rowOff>131059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9944"/>
          <a:ext cx="889000" cy="20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131059</xdr:rowOff>
    </xdr:from>
    <xdr:to>
      <xdr:col>15</xdr:col>
      <xdr:colOff>50800</xdr:colOff>
      <xdr:row>97</xdr:row>
      <xdr:rowOff>11889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0259"/>
          <a:ext cx="8890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11889</xdr:rowOff>
    </xdr:from>
    <xdr:to>
      <xdr:col>10</xdr:col>
      <xdr:colOff>114300</xdr:colOff>
      <xdr:row>97</xdr:row>
      <xdr:rowOff>41721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2539"/>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12564</xdr:rowOff>
    </xdr:from>
    <xdr:to>
      <xdr:col>24</xdr:col>
      <xdr:colOff>114300</xdr:colOff>
      <xdr:row>96</xdr:row>
      <xdr:rowOff>114164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162441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51394</xdr:rowOff>
    </xdr:from>
    <xdr:to>
      <xdr:col>20</xdr:col>
      <xdr:colOff>38100</xdr:colOff>
      <xdr:row>95</xdr:row>
      <xdr:rowOff>152994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144121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80259</xdr:rowOff>
    </xdr:from>
    <xdr:to>
      <xdr:col>15</xdr:col>
      <xdr:colOff>101600</xdr:colOff>
      <xdr:row>97</xdr:row>
      <xdr:rowOff>10409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132539</xdr:rowOff>
    </xdr:from>
    <xdr:to>
      <xdr:col>10</xdr:col>
      <xdr:colOff>165100</xdr:colOff>
      <xdr:row>97</xdr:row>
      <xdr:rowOff>62689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162371</xdr:rowOff>
    </xdr:from>
    <xdr:to>
      <xdr:col>6</xdr:col>
      <xdr:colOff>38100</xdr:colOff>
      <xdr:row>97</xdr:row>
      <xdr:rowOff>92521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126331</xdr:rowOff>
    </xdr:from>
    <xdr:to>
      <xdr:col>55</xdr:col>
      <xdr:colOff>0</xdr:colOff>
      <xdr:row>36</xdr:row>
      <xdr:rowOff>158777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8531"/>
          <a:ext cx="8382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94100</xdr:rowOff>
    </xdr:from>
    <xdr:to>
      <xdr:col>50</xdr:col>
      <xdr:colOff>114300</xdr:colOff>
      <xdr:row>36</xdr:row>
      <xdr:rowOff>158777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23400"/>
          <a:ext cx="889000" cy="40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94100</xdr:rowOff>
    </xdr:from>
    <xdr:to>
      <xdr:col>45</xdr:col>
      <xdr:colOff>177800</xdr:colOff>
      <xdr:row>36</xdr:row>
      <xdr:rowOff>151328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23400"/>
          <a:ext cx="889000" cy="4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151328</xdr:rowOff>
    </xdr:from>
    <xdr:to>
      <xdr:col>41</xdr:col>
      <xdr:colOff>50800</xdr:colOff>
      <xdr:row>37</xdr:row>
      <xdr:rowOff>10137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23528"/>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75531</xdr:rowOff>
    </xdr:from>
    <xdr:to>
      <xdr:col>55</xdr:col>
      <xdr:colOff>50800</xdr:colOff>
      <xdr:row>37</xdr:row>
      <xdr:rowOff>5681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53958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107977</xdr:rowOff>
    </xdr:from>
    <xdr:to>
      <xdr:col>50</xdr:col>
      <xdr:colOff>165100</xdr:colOff>
      <xdr:row>37</xdr:row>
      <xdr:rowOff>38127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29254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43300</xdr:rowOff>
    </xdr:from>
    <xdr:to>
      <xdr:col>46</xdr:col>
      <xdr:colOff>38100</xdr:colOff>
      <xdr:row>34</xdr:row>
      <xdr:rowOff>144900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161427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4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100528</xdr:rowOff>
    </xdr:from>
    <xdr:to>
      <xdr:col>41</xdr:col>
      <xdr:colOff>101600</xdr:colOff>
      <xdr:row>37</xdr:row>
      <xdr:rowOff>30678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47205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4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130787</xdr:rowOff>
    </xdr:from>
    <xdr:to>
      <xdr:col>36</xdr:col>
      <xdr:colOff>165100</xdr:colOff>
      <xdr:row>37</xdr:row>
      <xdr:rowOff>60937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77464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7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1020</xdr:rowOff>
    </xdr:from>
    <xdr:to>
      <xdr:col>55</xdr:col>
      <xdr:colOff>0</xdr:colOff>
      <xdr:row>59</xdr:row>
      <xdr:rowOff>3258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6570"/>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1020</xdr:rowOff>
    </xdr:from>
    <xdr:to>
      <xdr:col>50</xdr:col>
      <xdr:colOff>114300</xdr:colOff>
      <xdr:row>59</xdr:row>
      <xdr:rowOff>15816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6570"/>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1897</xdr:rowOff>
    </xdr:from>
    <xdr:to>
      <xdr:col>45</xdr:col>
      <xdr:colOff>177800</xdr:colOff>
      <xdr:row>59</xdr:row>
      <xdr:rowOff>15816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17447"/>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168532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1897</xdr:rowOff>
    </xdr:from>
    <xdr:to>
      <xdr:col>41</xdr:col>
      <xdr:colOff>50800</xdr:colOff>
      <xdr:row>59</xdr:row>
      <xdr:rowOff>5404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17447"/>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9526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123908</xdr:rowOff>
    </xdr:from>
    <xdr:to>
      <xdr:col>55</xdr:col>
      <xdr:colOff>50800</xdr:colOff>
      <xdr:row>59</xdr:row>
      <xdr:rowOff>54058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38835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8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121670</xdr:rowOff>
    </xdr:from>
    <xdr:to>
      <xdr:col>50</xdr:col>
      <xdr:colOff>165100</xdr:colOff>
      <xdr:row>59</xdr:row>
      <xdr:rowOff>51820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42947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136466</xdr:rowOff>
    </xdr:from>
    <xdr:to>
      <xdr:col>46</xdr:col>
      <xdr:colOff>38100</xdr:colOff>
      <xdr:row>59</xdr:row>
      <xdr:rowOff>66616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57743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122547</xdr:rowOff>
    </xdr:from>
    <xdr:to>
      <xdr:col>41</xdr:col>
      <xdr:colOff>101600</xdr:colOff>
      <xdr:row>59</xdr:row>
      <xdr:rowOff>52697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43824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126054</xdr:rowOff>
    </xdr:from>
    <xdr:to>
      <xdr:col>36</xdr:col>
      <xdr:colOff>165100</xdr:colOff>
      <xdr:row>59</xdr:row>
      <xdr:rowOff>56204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47331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6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23723</xdr:rowOff>
    </xdr:from>
    <xdr:to>
      <xdr:col>55</xdr:col>
      <xdr:colOff>0</xdr:colOff>
      <xdr:row>79</xdr:row>
      <xdr:rowOff>40748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68273"/>
          <a:ext cx="8382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40748</xdr:rowOff>
    </xdr:from>
    <xdr:to>
      <xdr:col>50</xdr:col>
      <xdr:colOff>114300</xdr:colOff>
      <xdr:row>79</xdr:row>
      <xdr:rowOff>43766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8529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15632</xdr:rowOff>
    </xdr:from>
    <xdr:to>
      <xdr:col>45</xdr:col>
      <xdr:colOff>177800</xdr:colOff>
      <xdr:row>79</xdr:row>
      <xdr:rowOff>43766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60182"/>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15632</xdr:rowOff>
    </xdr:from>
    <xdr:to>
      <xdr:col>41</xdr:col>
      <xdr:colOff>50800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60182"/>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144373</xdr:rowOff>
    </xdr:from>
    <xdr:to>
      <xdr:col>55</xdr:col>
      <xdr:colOff>50800</xdr:colOff>
      <xdr:row>79</xdr:row>
      <xdr:rowOff>74523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59300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161398</xdr:rowOff>
    </xdr:from>
    <xdr:to>
      <xdr:col>50</xdr:col>
      <xdr:colOff>165100</xdr:colOff>
      <xdr:row>79</xdr:row>
      <xdr:rowOff>91548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82675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164416</xdr:rowOff>
    </xdr:from>
    <xdr:to>
      <xdr:col>46</xdr:col>
      <xdr:colOff>38100</xdr:colOff>
      <xdr:row>79</xdr:row>
      <xdr:rowOff>94566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85693</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136282</xdr:rowOff>
    </xdr:from>
    <xdr:to>
      <xdr:col>41</xdr:col>
      <xdr:colOff>101600</xdr:colOff>
      <xdr:row>79</xdr:row>
      <xdr:rowOff>66432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57559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91391</xdr:rowOff>
    </xdr:from>
    <xdr:to>
      <xdr:col>55</xdr:col>
      <xdr:colOff>0</xdr:colOff>
      <xdr:row>98</xdr:row>
      <xdr:rowOff>98715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93491"/>
          <a:ext cx="8382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91391</xdr:rowOff>
    </xdr:from>
    <xdr:to>
      <xdr:col>50</xdr:col>
      <xdr:colOff>114300</xdr:colOff>
      <xdr:row>98</xdr:row>
      <xdr:rowOff>106673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349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106673</xdr:rowOff>
    </xdr:from>
    <xdr:to>
      <xdr:col>45</xdr:col>
      <xdr:colOff>177800</xdr:colOff>
      <xdr:row>98</xdr:row>
      <xdr:rowOff>107739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877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99333</xdr:rowOff>
    </xdr:from>
    <xdr:to>
      <xdr:col>41</xdr:col>
      <xdr:colOff>50800</xdr:colOff>
      <xdr:row>98</xdr:row>
      <xdr:rowOff>107739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1433"/>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141932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143380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47915</xdr:rowOff>
    </xdr:from>
    <xdr:to>
      <xdr:col>55</xdr:col>
      <xdr:colOff>50800</xdr:colOff>
      <xdr:row>98</xdr:row>
      <xdr:rowOff>149515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40591</xdr:rowOff>
    </xdr:from>
    <xdr:to>
      <xdr:col>50</xdr:col>
      <xdr:colOff>165100</xdr:colOff>
      <xdr:row>98</xdr:row>
      <xdr:rowOff>142191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133318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3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55873</xdr:rowOff>
    </xdr:from>
    <xdr:to>
      <xdr:col>46</xdr:col>
      <xdr:colOff>38100</xdr:colOff>
      <xdr:row>98</xdr:row>
      <xdr:rowOff>157473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148600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56939</xdr:rowOff>
    </xdr:from>
    <xdr:to>
      <xdr:col>41</xdr:col>
      <xdr:colOff>101600</xdr:colOff>
      <xdr:row>98</xdr:row>
      <xdr:rowOff>158539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149666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48533</xdr:rowOff>
    </xdr:from>
    <xdr:to>
      <xdr:col>36</xdr:col>
      <xdr:colOff>165100</xdr:colOff>
      <xdr:row>98</xdr:row>
      <xdr:rowOff>150133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141260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30292</xdr:rowOff>
    </xdr:from>
    <xdr:to>
      <xdr:col>85</xdr:col>
      <xdr:colOff>127000</xdr:colOff>
      <xdr:row>39</xdr:row>
      <xdr:rowOff>82860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16842"/>
          <a:ext cx="838200" cy="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30292</xdr:rowOff>
    </xdr:from>
    <xdr:to>
      <xdr:col>81</xdr:col>
      <xdr:colOff>50800</xdr:colOff>
      <xdr:row>39</xdr:row>
      <xdr:rowOff>48443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1684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157560</xdr:rowOff>
    </xdr:from>
    <xdr:to>
      <xdr:col>76</xdr:col>
      <xdr:colOff>114300</xdr:colOff>
      <xdr:row>39</xdr:row>
      <xdr:rowOff>48443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72660"/>
          <a:ext cx="889000" cy="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58334</xdr:rowOff>
    </xdr:from>
    <xdr:to>
      <xdr:col>71</xdr:col>
      <xdr:colOff>177800</xdr:colOff>
      <xdr:row>38</xdr:row>
      <xdr:rowOff>157560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73434"/>
          <a:ext cx="889000" cy="9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65537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32060</xdr:rowOff>
    </xdr:from>
    <xdr:to>
      <xdr:col>85</xdr:col>
      <xdr:colOff>177800</xdr:colOff>
      <xdr:row>39</xdr:row>
      <xdr:rowOff>133660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150942</xdr:rowOff>
    </xdr:from>
    <xdr:to>
      <xdr:col>81</xdr:col>
      <xdr:colOff>101600</xdr:colOff>
      <xdr:row>39</xdr:row>
      <xdr:rowOff>81092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72219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169093</xdr:rowOff>
    </xdr:from>
    <xdr:to>
      <xdr:col>76</xdr:col>
      <xdr:colOff>165100</xdr:colOff>
      <xdr:row>39</xdr:row>
      <xdr:rowOff>99243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90370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106760</xdr:rowOff>
    </xdr:from>
    <xdr:to>
      <xdr:col>72</xdr:col>
      <xdr:colOff>38100</xdr:colOff>
      <xdr:row>39</xdr:row>
      <xdr:rowOff>36910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53437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7534</xdr:rowOff>
    </xdr:from>
    <xdr:to>
      <xdr:col>67</xdr:col>
      <xdr:colOff>101600</xdr:colOff>
      <xdr:row>38</xdr:row>
      <xdr:rowOff>109134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125662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114067</xdr:rowOff>
    </xdr:from>
    <xdr:to>
      <xdr:col>85</xdr:col>
      <xdr:colOff>127000</xdr:colOff>
      <xdr:row>78</xdr:row>
      <xdr:rowOff>124008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87167"/>
          <a:ext cx="8382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124008</xdr:rowOff>
    </xdr:from>
    <xdr:to>
      <xdr:col>81</xdr:col>
      <xdr:colOff>50800</xdr:colOff>
      <xdr:row>78</xdr:row>
      <xdr:rowOff>132152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7108"/>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132152</xdr:rowOff>
    </xdr:from>
    <xdr:to>
      <xdr:col>76</xdr:col>
      <xdr:colOff>114300</xdr:colOff>
      <xdr:row>78</xdr:row>
      <xdr:rowOff>152189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5252"/>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152189</xdr:rowOff>
    </xdr:from>
    <xdr:to>
      <xdr:col>71</xdr:col>
      <xdr:colOff>177800</xdr:colOff>
      <xdr:row>78</xdr:row>
      <xdr:rowOff>153479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25289"/>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63267</xdr:rowOff>
    </xdr:from>
    <xdr:to>
      <xdr:col>85</xdr:col>
      <xdr:colOff>177800</xdr:colOff>
      <xdr:row>78</xdr:row>
      <xdr:rowOff>164867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73208</xdr:rowOff>
    </xdr:from>
    <xdr:to>
      <xdr:col>81</xdr:col>
      <xdr:colOff>101600</xdr:colOff>
      <xdr:row>79</xdr:row>
      <xdr:rowOff>3358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165935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81352</xdr:rowOff>
    </xdr:from>
    <xdr:to>
      <xdr:col>76</xdr:col>
      <xdr:colOff>165100</xdr:colOff>
      <xdr:row>79</xdr:row>
      <xdr:rowOff>11502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2629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101389</xdr:rowOff>
    </xdr:from>
    <xdr:to>
      <xdr:col>72</xdr:col>
      <xdr:colOff>38100</xdr:colOff>
      <xdr:row>79</xdr:row>
      <xdr:rowOff>31539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22666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102679</xdr:rowOff>
    </xdr:from>
    <xdr:to>
      <xdr:col>67</xdr:col>
      <xdr:colOff>101600</xdr:colOff>
      <xdr:row>79</xdr:row>
      <xdr:rowOff>32829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23956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68596</xdr:rowOff>
    </xdr:from>
    <xdr:to>
      <xdr:col>85</xdr:col>
      <xdr:colOff>127000</xdr:colOff>
      <xdr:row>98</xdr:row>
      <xdr:rowOff>79271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0696"/>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68596</xdr:rowOff>
    </xdr:from>
    <xdr:to>
      <xdr:col>81</xdr:col>
      <xdr:colOff>50800</xdr:colOff>
      <xdr:row>98</xdr:row>
      <xdr:rowOff>132784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0696"/>
          <a:ext cx="889000" cy="6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132784</xdr:rowOff>
    </xdr:from>
    <xdr:to>
      <xdr:col>76</xdr:col>
      <xdr:colOff>114300</xdr:colOff>
      <xdr:row>98</xdr:row>
      <xdr:rowOff>136491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4884"/>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136203</xdr:rowOff>
    </xdr:from>
    <xdr:to>
      <xdr:col>71</xdr:col>
      <xdr:colOff>177800</xdr:colOff>
      <xdr:row>98</xdr:row>
      <xdr:rowOff>136491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8303"/>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28471</xdr:rowOff>
    </xdr:from>
    <xdr:to>
      <xdr:col>85</xdr:col>
      <xdr:colOff>177800</xdr:colOff>
      <xdr:row>98</xdr:row>
      <xdr:rowOff>130071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114848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17796</xdr:rowOff>
    </xdr:from>
    <xdr:to>
      <xdr:col>81</xdr:col>
      <xdr:colOff>101600</xdr:colOff>
      <xdr:row>98</xdr:row>
      <xdr:rowOff>119396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110523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81984</xdr:rowOff>
    </xdr:from>
    <xdr:to>
      <xdr:col>76</xdr:col>
      <xdr:colOff>165100</xdr:colOff>
      <xdr:row>99</xdr:row>
      <xdr:rowOff>12134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3261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85691</xdr:rowOff>
    </xdr:from>
    <xdr:to>
      <xdr:col>72</xdr:col>
      <xdr:colOff>38100</xdr:colOff>
      <xdr:row>99</xdr:row>
      <xdr:rowOff>15841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6968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8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85403</xdr:rowOff>
    </xdr:from>
    <xdr:to>
      <xdr:col>67</xdr:col>
      <xdr:colOff>101600</xdr:colOff>
      <xdr:row>99</xdr:row>
      <xdr:rowOff>15553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6680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19028</xdr:rowOff>
    </xdr:from>
    <xdr:to>
      <xdr:col>116</xdr:col>
      <xdr:colOff>63500</xdr:colOff>
      <xdr:row>77</xdr:row>
      <xdr:rowOff>61460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20678"/>
          <a:ext cx="8382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55082</xdr:rowOff>
    </xdr:from>
    <xdr:to>
      <xdr:col>111</xdr:col>
      <xdr:colOff>177800</xdr:colOff>
      <xdr:row>77</xdr:row>
      <xdr:rowOff>61460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56732"/>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34675</xdr:rowOff>
    </xdr:from>
    <xdr:to>
      <xdr:col>107</xdr:col>
      <xdr:colOff>50800</xdr:colOff>
      <xdr:row>77</xdr:row>
      <xdr:rowOff>55082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36325"/>
          <a:ext cx="889000" cy="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34675</xdr:rowOff>
    </xdr:from>
    <xdr:to>
      <xdr:col>102</xdr:col>
      <xdr:colOff>114300</xdr:colOff>
      <xdr:row>77</xdr:row>
      <xdr:rowOff>60914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36325"/>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139678</xdr:rowOff>
    </xdr:from>
    <xdr:to>
      <xdr:col>116</xdr:col>
      <xdr:colOff>114300</xdr:colOff>
      <xdr:row>77</xdr:row>
      <xdr:rowOff>69828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118105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4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10660</xdr:rowOff>
    </xdr:from>
    <xdr:to>
      <xdr:col>112</xdr:col>
      <xdr:colOff>38100</xdr:colOff>
      <xdr:row>77</xdr:row>
      <xdr:rowOff>112260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103387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0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4282</xdr:rowOff>
    </xdr:from>
    <xdr:to>
      <xdr:col>107</xdr:col>
      <xdr:colOff>101600</xdr:colOff>
      <xdr:row>77</xdr:row>
      <xdr:rowOff>105882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122409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8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155325</xdr:rowOff>
    </xdr:from>
    <xdr:to>
      <xdr:col>102</xdr:col>
      <xdr:colOff>165100</xdr:colOff>
      <xdr:row>77</xdr:row>
      <xdr:rowOff>85475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102002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6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10114</xdr:rowOff>
    </xdr:from>
    <xdr:to>
      <xdr:col>98</xdr:col>
      <xdr:colOff>38100</xdr:colOff>
      <xdr:row>77</xdr:row>
      <xdr:rowOff>111714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128241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8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年度から市町村類型が変更（</a:t>
          </a:r>
          <a:r>
            <a:rPr kumimoji="1" lang="en-US" altLang="ja-JP" sz="1300">
              <a:latin typeface="ＭＳ Ｐゴシック" panose="020B0600070205080204" pitchFamily="50" charset="-128"/>
              <a:ea typeface="ＭＳ Ｐゴシック" panose="020B0600070205080204" pitchFamily="50" charset="-128"/>
            </a:rPr>
            <a:t>Ⅰ-0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Ⅰ-2</a:t>
          </a:r>
          <a:r>
            <a:rPr kumimoji="1" lang="ja-JP" altLang="en-US" sz="1300">
              <a:latin typeface="ＭＳ Ｐゴシック" panose="020B0600070205080204" pitchFamily="50" charset="-128"/>
              <a:ea typeface="ＭＳ Ｐゴシック" panose="020B0600070205080204" pitchFamily="50" charset="-128"/>
            </a:rPr>
            <a:t>）となったが、昨年度同様、ほぼ類似団体より低コストとなっている。ただ、維持補修費や普通建設事業費（うち更新整備）が少ないということは、施設の老朽化対策が進んでいないことを表している面もあると考える。また、普通建設事業費が他団体の３分の１程度にも関わらず、公債費が半分以上であることは中山間地域であり建設単価が高額となっているか、各種補助金の活用がうまく出来ていない可能性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コロナ関係の交付金等の影響が大きく通常の支出と違うものの、扶助費が他団体に比べて大きく減少しているが、これは、コロナ関連事業である南山城村子育て世帯への臨時特別給付金事業等が終了したことが大きく、徐々に通常の支出額になっ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他団体の半分以下であるため、必要且つ十分な基金の積み増しは必要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であり、常に事業の精査を行い後年度負担を軽減することに努める。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2,480
64.11
2,781,185
2,715,605
11,010
1,823,562
2,605,960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34944</xdr:rowOff>
    </xdr:from>
    <xdr:to>
      <xdr:col>24</xdr:col>
      <xdr:colOff>63500</xdr:colOff>
      <xdr:row>38</xdr:row>
      <xdr:rowOff>76550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50044"/>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38473</xdr:rowOff>
    </xdr:from>
    <xdr:to>
      <xdr:col>19</xdr:col>
      <xdr:colOff>177800</xdr:colOff>
      <xdr:row>38</xdr:row>
      <xdr:rowOff>76550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53573"/>
          <a:ext cx="889000" cy="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38473</xdr:rowOff>
    </xdr:from>
    <xdr:to>
      <xdr:col>15</xdr:col>
      <xdr:colOff>50800</xdr:colOff>
      <xdr:row>38</xdr:row>
      <xdr:rowOff>43345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53573"/>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43345</xdr:rowOff>
    </xdr:from>
    <xdr:to>
      <xdr:col>10</xdr:col>
      <xdr:colOff>114300</xdr:colOff>
      <xdr:row>38</xdr:row>
      <xdr:rowOff>46760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58445"/>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155594</xdr:rowOff>
    </xdr:from>
    <xdr:to>
      <xdr:col>24</xdr:col>
      <xdr:colOff>114300</xdr:colOff>
      <xdr:row>38</xdr:row>
      <xdr:rowOff>85744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134021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25750</xdr:rowOff>
    </xdr:from>
    <xdr:to>
      <xdr:col>20</xdr:col>
      <xdr:colOff>38100</xdr:colOff>
      <xdr:row>38</xdr:row>
      <xdr:rowOff>127350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118477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159123</xdr:rowOff>
    </xdr:from>
    <xdr:to>
      <xdr:col>15</xdr:col>
      <xdr:colOff>101600</xdr:colOff>
      <xdr:row>38</xdr:row>
      <xdr:rowOff>89273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105800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163995</xdr:rowOff>
    </xdr:from>
    <xdr:to>
      <xdr:col>10</xdr:col>
      <xdr:colOff>165100</xdr:colOff>
      <xdr:row>38</xdr:row>
      <xdr:rowOff>94145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110672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167410</xdr:rowOff>
    </xdr:from>
    <xdr:to>
      <xdr:col>6</xdr:col>
      <xdr:colOff>38100</xdr:colOff>
      <xdr:row>38</xdr:row>
      <xdr:rowOff>97560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114087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106786</xdr:rowOff>
    </xdr:from>
    <xdr:to>
      <xdr:col>24</xdr:col>
      <xdr:colOff>63500</xdr:colOff>
      <xdr:row>58</xdr:row>
      <xdr:rowOff>113533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50886"/>
          <a:ext cx="8382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45786</xdr:rowOff>
    </xdr:from>
    <xdr:to>
      <xdr:col>19</xdr:col>
      <xdr:colOff>177800</xdr:colOff>
      <xdr:row>58</xdr:row>
      <xdr:rowOff>106786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89886"/>
          <a:ext cx="889000" cy="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45786</xdr:rowOff>
    </xdr:from>
    <xdr:to>
      <xdr:col>15</xdr:col>
      <xdr:colOff>50800</xdr:colOff>
      <xdr:row>58</xdr:row>
      <xdr:rowOff>115449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89886"/>
          <a:ext cx="889000" cy="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115449</xdr:rowOff>
    </xdr:from>
    <xdr:to>
      <xdr:col>10</xdr:col>
      <xdr:colOff>114300</xdr:colOff>
      <xdr:row>58</xdr:row>
      <xdr:rowOff>127109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9549"/>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7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4221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62733</xdr:rowOff>
    </xdr:from>
    <xdr:to>
      <xdr:col>24</xdr:col>
      <xdr:colOff>114300</xdr:colOff>
      <xdr:row>58</xdr:row>
      <xdr:rowOff>164333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149110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55986</xdr:rowOff>
    </xdr:from>
    <xdr:to>
      <xdr:col>20</xdr:col>
      <xdr:colOff>38100</xdr:colOff>
      <xdr:row>58</xdr:row>
      <xdr:rowOff>157586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148713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9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166436</xdr:rowOff>
    </xdr:from>
    <xdr:to>
      <xdr:col>15</xdr:col>
      <xdr:colOff>101600</xdr:colOff>
      <xdr:row>58</xdr:row>
      <xdr:rowOff>96586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113113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1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64649</xdr:rowOff>
    </xdr:from>
    <xdr:to>
      <xdr:col>10</xdr:col>
      <xdr:colOff>165100</xdr:colOff>
      <xdr:row>58</xdr:row>
      <xdr:rowOff>166249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157376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76309</xdr:rowOff>
    </xdr:from>
    <xdr:to>
      <xdr:col>6</xdr:col>
      <xdr:colOff>38100</xdr:colOff>
      <xdr:row>59</xdr:row>
      <xdr:rowOff>6459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169036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93963</xdr:rowOff>
    </xdr:from>
    <xdr:to>
      <xdr:col>24</xdr:col>
      <xdr:colOff>63500</xdr:colOff>
      <xdr:row>78</xdr:row>
      <xdr:rowOff>125278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67063"/>
          <a:ext cx="8382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93963</xdr:rowOff>
    </xdr:from>
    <xdr:to>
      <xdr:col>19</xdr:col>
      <xdr:colOff>177800</xdr:colOff>
      <xdr:row>79</xdr:row>
      <xdr:rowOff>2944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67063"/>
          <a:ext cx="889000" cy="8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2944</xdr:rowOff>
    </xdr:from>
    <xdr:to>
      <xdr:col>15</xdr:col>
      <xdr:colOff>50800</xdr:colOff>
      <xdr:row>79</xdr:row>
      <xdr:rowOff>8461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47494"/>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8461</xdr:rowOff>
    </xdr:from>
    <xdr:to>
      <xdr:col>10</xdr:col>
      <xdr:colOff>114300</xdr:colOff>
      <xdr:row>79</xdr:row>
      <xdr:rowOff>55156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53011"/>
          <a:ext cx="8890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166163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74478</xdr:rowOff>
    </xdr:from>
    <xdr:to>
      <xdr:col>24</xdr:col>
      <xdr:colOff>114300</xdr:colOff>
      <xdr:row>79</xdr:row>
      <xdr:rowOff>4628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160855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6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43163</xdr:rowOff>
    </xdr:from>
    <xdr:to>
      <xdr:col>20</xdr:col>
      <xdr:colOff>38100</xdr:colOff>
      <xdr:row>78</xdr:row>
      <xdr:rowOff>144763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135890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123594</xdr:rowOff>
    </xdr:from>
    <xdr:to>
      <xdr:col>15</xdr:col>
      <xdr:colOff>101600</xdr:colOff>
      <xdr:row>79</xdr:row>
      <xdr:rowOff>53744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44871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8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129111</xdr:rowOff>
    </xdr:from>
    <xdr:to>
      <xdr:col>10</xdr:col>
      <xdr:colOff>165100</xdr:colOff>
      <xdr:row>79</xdr:row>
      <xdr:rowOff>59261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50388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9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4356</xdr:rowOff>
    </xdr:from>
    <xdr:to>
      <xdr:col>6</xdr:col>
      <xdr:colOff>38100</xdr:colOff>
      <xdr:row>79</xdr:row>
      <xdr:rowOff>105956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97083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4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133387</xdr:rowOff>
    </xdr:from>
    <xdr:to>
      <xdr:col>24</xdr:col>
      <xdr:colOff>63500</xdr:colOff>
      <xdr:row>97</xdr:row>
      <xdr:rowOff>166658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4037"/>
          <a:ext cx="8382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166119</xdr:rowOff>
    </xdr:from>
    <xdr:to>
      <xdr:col>19</xdr:col>
      <xdr:colOff>177800</xdr:colOff>
      <xdr:row>97</xdr:row>
      <xdr:rowOff>166658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96769"/>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156578</xdr:rowOff>
    </xdr:from>
    <xdr:to>
      <xdr:col>15</xdr:col>
      <xdr:colOff>50800</xdr:colOff>
      <xdr:row>97</xdr:row>
      <xdr:rowOff>166119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87228"/>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156578</xdr:rowOff>
    </xdr:from>
    <xdr:to>
      <xdr:col>10</xdr:col>
      <xdr:colOff>114300</xdr:colOff>
      <xdr:row>98</xdr:row>
      <xdr:rowOff>8654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87228"/>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42848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59326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82587</xdr:rowOff>
    </xdr:from>
    <xdr:to>
      <xdr:col>24</xdr:col>
      <xdr:colOff>114300</xdr:colOff>
      <xdr:row>98</xdr:row>
      <xdr:rowOff>12737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61014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115858</xdr:rowOff>
    </xdr:from>
    <xdr:to>
      <xdr:col>20</xdr:col>
      <xdr:colOff>38100</xdr:colOff>
      <xdr:row>98</xdr:row>
      <xdr:rowOff>46008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37135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115319</xdr:rowOff>
    </xdr:from>
    <xdr:to>
      <xdr:col>15</xdr:col>
      <xdr:colOff>101600</xdr:colOff>
      <xdr:row>98</xdr:row>
      <xdr:rowOff>45469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36596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3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105778</xdr:rowOff>
    </xdr:from>
    <xdr:to>
      <xdr:col>10</xdr:col>
      <xdr:colOff>165100</xdr:colOff>
      <xdr:row>98</xdr:row>
      <xdr:rowOff>35928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52455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51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129304</xdr:rowOff>
    </xdr:from>
    <xdr:to>
      <xdr:col>6</xdr:col>
      <xdr:colOff>38100</xdr:colOff>
      <xdr:row>98</xdr:row>
      <xdr:rowOff>59454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75981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53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159079</xdr:rowOff>
    </xdr:from>
    <xdr:to>
      <xdr:col>55</xdr:col>
      <xdr:colOff>0</xdr:colOff>
      <xdr:row>58</xdr:row>
      <xdr:rowOff>26051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1729"/>
          <a:ext cx="8382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159079</xdr:rowOff>
    </xdr:from>
    <xdr:to>
      <xdr:col>50</xdr:col>
      <xdr:colOff>114300</xdr:colOff>
      <xdr:row>58</xdr:row>
      <xdr:rowOff>11997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31729"/>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11997</xdr:rowOff>
    </xdr:from>
    <xdr:to>
      <xdr:col>45</xdr:col>
      <xdr:colOff>177800</xdr:colOff>
      <xdr:row>58</xdr:row>
      <xdr:rowOff>21879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6097"/>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21879</xdr:rowOff>
    </xdr:from>
    <xdr:to>
      <xdr:col>41</xdr:col>
      <xdr:colOff>50800</xdr:colOff>
      <xdr:row>58</xdr:row>
      <xdr:rowOff>26698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65979"/>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146701</xdr:rowOff>
    </xdr:from>
    <xdr:to>
      <xdr:col>55</xdr:col>
      <xdr:colOff>50800</xdr:colOff>
      <xdr:row>58</xdr:row>
      <xdr:rowOff>76851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61628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108279</xdr:rowOff>
    </xdr:from>
    <xdr:to>
      <xdr:col>50</xdr:col>
      <xdr:colOff>165100</xdr:colOff>
      <xdr:row>58</xdr:row>
      <xdr:rowOff>38429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29556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132647</xdr:rowOff>
    </xdr:from>
    <xdr:to>
      <xdr:col>46</xdr:col>
      <xdr:colOff>38100</xdr:colOff>
      <xdr:row>58</xdr:row>
      <xdr:rowOff>62797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53924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142529</xdr:rowOff>
    </xdr:from>
    <xdr:to>
      <xdr:col>41</xdr:col>
      <xdr:colOff>101600</xdr:colOff>
      <xdr:row>58</xdr:row>
      <xdr:rowOff>72679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63806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147348</xdr:rowOff>
    </xdr:from>
    <xdr:to>
      <xdr:col>36</xdr:col>
      <xdr:colOff>165100</xdr:colOff>
      <xdr:row>58</xdr:row>
      <xdr:rowOff>77498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68625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169526</xdr:rowOff>
    </xdr:from>
    <xdr:to>
      <xdr:col>55</xdr:col>
      <xdr:colOff>0</xdr:colOff>
      <xdr:row>79</xdr:row>
      <xdr:rowOff>6584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42626"/>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152045</xdr:rowOff>
    </xdr:from>
    <xdr:to>
      <xdr:col>50</xdr:col>
      <xdr:colOff>114300</xdr:colOff>
      <xdr:row>79</xdr:row>
      <xdr:rowOff>6584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25145"/>
          <a:ext cx="889000" cy="2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152045</xdr:rowOff>
    </xdr:from>
    <xdr:to>
      <xdr:col>45</xdr:col>
      <xdr:colOff>177800</xdr:colOff>
      <xdr:row>78</xdr:row>
      <xdr:rowOff>164643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25145"/>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164643</xdr:rowOff>
    </xdr:from>
    <xdr:to>
      <xdr:col>41</xdr:col>
      <xdr:colOff>50800</xdr:colOff>
      <xdr:row>78</xdr:row>
      <xdr:rowOff>169714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37743"/>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118726</xdr:rowOff>
    </xdr:from>
    <xdr:to>
      <xdr:col>55</xdr:col>
      <xdr:colOff>50800</xdr:colOff>
      <xdr:row>79</xdr:row>
      <xdr:rowOff>48876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33653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127234</xdr:rowOff>
    </xdr:from>
    <xdr:to>
      <xdr:col>50</xdr:col>
      <xdr:colOff>165100</xdr:colOff>
      <xdr:row>79</xdr:row>
      <xdr:rowOff>57384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48511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101245</xdr:rowOff>
    </xdr:from>
    <xdr:to>
      <xdr:col>46</xdr:col>
      <xdr:colOff>38100</xdr:colOff>
      <xdr:row>79</xdr:row>
      <xdr:rowOff>31395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22522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113843</xdr:rowOff>
    </xdr:from>
    <xdr:to>
      <xdr:col>41</xdr:col>
      <xdr:colOff>101600</xdr:colOff>
      <xdr:row>79</xdr:row>
      <xdr:rowOff>43993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35120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118914</xdr:rowOff>
    </xdr:from>
    <xdr:to>
      <xdr:col>36</xdr:col>
      <xdr:colOff>165100</xdr:colOff>
      <xdr:row>79</xdr:row>
      <xdr:rowOff>49064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40191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8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127223</xdr:rowOff>
    </xdr:from>
    <xdr:to>
      <xdr:col>55</xdr:col>
      <xdr:colOff>0</xdr:colOff>
      <xdr:row>97</xdr:row>
      <xdr:rowOff>140574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57873"/>
          <a:ext cx="8382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140574</xdr:rowOff>
    </xdr:from>
    <xdr:to>
      <xdr:col>50</xdr:col>
      <xdr:colOff>114300</xdr:colOff>
      <xdr:row>97</xdr:row>
      <xdr:rowOff>161051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71224"/>
          <a:ext cx="8890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161051</xdr:rowOff>
    </xdr:from>
    <xdr:to>
      <xdr:col>45</xdr:col>
      <xdr:colOff>177800</xdr:colOff>
      <xdr:row>97</xdr:row>
      <xdr:rowOff>162314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1701"/>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160299</xdr:rowOff>
    </xdr:from>
    <xdr:to>
      <xdr:col>41</xdr:col>
      <xdr:colOff>50800</xdr:colOff>
      <xdr:row>97</xdr:row>
      <xdr:rowOff>162314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90949"/>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76423</xdr:rowOff>
    </xdr:from>
    <xdr:to>
      <xdr:col>55</xdr:col>
      <xdr:colOff>50800</xdr:colOff>
      <xdr:row>98</xdr:row>
      <xdr:rowOff>6573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89774</xdr:rowOff>
    </xdr:from>
    <xdr:to>
      <xdr:col>50</xdr:col>
      <xdr:colOff>165100</xdr:colOff>
      <xdr:row>98</xdr:row>
      <xdr:rowOff>19924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11051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110251</xdr:rowOff>
    </xdr:from>
    <xdr:to>
      <xdr:col>46</xdr:col>
      <xdr:colOff>38100</xdr:colOff>
      <xdr:row>98</xdr:row>
      <xdr:rowOff>40401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111514</xdr:rowOff>
    </xdr:from>
    <xdr:to>
      <xdr:col>41</xdr:col>
      <xdr:colOff>101600</xdr:colOff>
      <xdr:row>98</xdr:row>
      <xdr:rowOff>41664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32791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109499</xdr:rowOff>
    </xdr:from>
    <xdr:to>
      <xdr:col>36</xdr:col>
      <xdr:colOff>165100</xdr:colOff>
      <xdr:row>98</xdr:row>
      <xdr:rowOff>39649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30776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104074</xdr:rowOff>
    </xdr:from>
    <xdr:to>
      <xdr:col>85</xdr:col>
      <xdr:colOff>127000</xdr:colOff>
      <xdr:row>38</xdr:row>
      <xdr:rowOff>113039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19174"/>
          <a:ext cx="8382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104074</xdr:rowOff>
    </xdr:from>
    <xdr:to>
      <xdr:col>81</xdr:col>
      <xdr:colOff>50800</xdr:colOff>
      <xdr:row>38</xdr:row>
      <xdr:rowOff>135017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19174"/>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126869</xdr:rowOff>
    </xdr:from>
    <xdr:to>
      <xdr:col>76</xdr:col>
      <xdr:colOff>114300</xdr:colOff>
      <xdr:row>38</xdr:row>
      <xdr:rowOff>135017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4196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126869</xdr:rowOff>
    </xdr:from>
    <xdr:to>
      <xdr:col>71</xdr:col>
      <xdr:colOff>177800</xdr:colOff>
      <xdr:row>38</xdr:row>
      <xdr:rowOff>127199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4196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62239</xdr:rowOff>
    </xdr:from>
    <xdr:to>
      <xdr:col>85</xdr:col>
      <xdr:colOff>177800</xdr:colOff>
      <xdr:row>38</xdr:row>
      <xdr:rowOff>163839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53274</xdr:rowOff>
    </xdr:from>
    <xdr:to>
      <xdr:col>81</xdr:col>
      <xdr:colOff>101600</xdr:colOff>
      <xdr:row>38</xdr:row>
      <xdr:rowOff>154874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146001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84217</xdr:rowOff>
    </xdr:from>
    <xdr:to>
      <xdr:col>76</xdr:col>
      <xdr:colOff>165100</xdr:colOff>
      <xdr:row>39</xdr:row>
      <xdr:rowOff>14367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76069</xdr:rowOff>
    </xdr:from>
    <xdr:to>
      <xdr:col>72</xdr:col>
      <xdr:colOff>38100</xdr:colOff>
      <xdr:row>39</xdr:row>
      <xdr:rowOff>6219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168796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76399</xdr:rowOff>
    </xdr:from>
    <xdr:to>
      <xdr:col>67</xdr:col>
      <xdr:colOff>101600</xdr:colOff>
      <xdr:row>39</xdr:row>
      <xdr:rowOff>6549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169126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149752</xdr:rowOff>
    </xdr:from>
    <xdr:to>
      <xdr:col>85</xdr:col>
      <xdr:colOff>127000</xdr:colOff>
      <xdr:row>58</xdr:row>
      <xdr:rowOff>151104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93852"/>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146661</xdr:rowOff>
    </xdr:from>
    <xdr:to>
      <xdr:col>81</xdr:col>
      <xdr:colOff>50800</xdr:colOff>
      <xdr:row>58</xdr:row>
      <xdr:rowOff>151104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90761"/>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146661</xdr:rowOff>
    </xdr:from>
    <xdr:to>
      <xdr:col>76</xdr:col>
      <xdr:colOff>114300</xdr:colOff>
      <xdr:row>58</xdr:row>
      <xdr:rowOff>151823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90761"/>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151823</xdr:rowOff>
    </xdr:from>
    <xdr:to>
      <xdr:col>71</xdr:col>
      <xdr:colOff>177800</xdr:colOff>
      <xdr:row>58</xdr:row>
      <xdr:rowOff>153471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95923"/>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138109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98952</xdr:rowOff>
    </xdr:from>
    <xdr:to>
      <xdr:col>85</xdr:col>
      <xdr:colOff>177800</xdr:colOff>
      <xdr:row>59</xdr:row>
      <xdr:rowOff>29102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13879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100304</xdr:rowOff>
    </xdr:from>
    <xdr:to>
      <xdr:col>81</xdr:col>
      <xdr:colOff>101600</xdr:colOff>
      <xdr:row>59</xdr:row>
      <xdr:rowOff>30454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21581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95861</xdr:rowOff>
    </xdr:from>
    <xdr:to>
      <xdr:col>76</xdr:col>
      <xdr:colOff>165100</xdr:colOff>
      <xdr:row>59</xdr:row>
      <xdr:rowOff>26011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17138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101023</xdr:rowOff>
    </xdr:from>
    <xdr:to>
      <xdr:col>72</xdr:col>
      <xdr:colOff>38100</xdr:colOff>
      <xdr:row>59</xdr:row>
      <xdr:rowOff>31173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102671</xdr:rowOff>
    </xdr:from>
    <xdr:to>
      <xdr:col>67</xdr:col>
      <xdr:colOff>101600</xdr:colOff>
      <xdr:row>59</xdr:row>
      <xdr:rowOff>32821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23948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3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30293</xdr:rowOff>
    </xdr:from>
    <xdr:to>
      <xdr:col>85</xdr:col>
      <xdr:colOff>127000</xdr:colOff>
      <xdr:row>79</xdr:row>
      <xdr:rowOff>82860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4843"/>
          <a:ext cx="8382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30293</xdr:rowOff>
    </xdr:from>
    <xdr:to>
      <xdr:col>81</xdr:col>
      <xdr:colOff>50800</xdr:colOff>
      <xdr:row>79</xdr:row>
      <xdr:rowOff>48444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4843"/>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157561</xdr:rowOff>
    </xdr:from>
    <xdr:to>
      <xdr:col>76</xdr:col>
      <xdr:colOff>114300</xdr:colOff>
      <xdr:row>79</xdr:row>
      <xdr:rowOff>48444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0661"/>
          <a:ext cx="889000" cy="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58334</xdr:rowOff>
    </xdr:from>
    <xdr:to>
      <xdr:col>71</xdr:col>
      <xdr:colOff>177800</xdr:colOff>
      <xdr:row>78</xdr:row>
      <xdr:rowOff>157561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31434"/>
          <a:ext cx="889000" cy="9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65530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32060</xdr:rowOff>
    </xdr:from>
    <xdr:to>
      <xdr:col>85</xdr:col>
      <xdr:colOff>177800</xdr:colOff>
      <xdr:row>79</xdr:row>
      <xdr:rowOff>133660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150943</xdr:rowOff>
    </xdr:from>
    <xdr:to>
      <xdr:col>81</xdr:col>
      <xdr:colOff>101600</xdr:colOff>
      <xdr:row>79</xdr:row>
      <xdr:rowOff>81093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72220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169094</xdr:rowOff>
    </xdr:from>
    <xdr:to>
      <xdr:col>76</xdr:col>
      <xdr:colOff>165100</xdr:colOff>
      <xdr:row>79</xdr:row>
      <xdr:rowOff>99244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90371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106761</xdr:rowOff>
    </xdr:from>
    <xdr:to>
      <xdr:col>72</xdr:col>
      <xdr:colOff>38100</xdr:colOff>
      <xdr:row>79</xdr:row>
      <xdr:rowOff>36911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53438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7534</xdr:rowOff>
    </xdr:from>
    <xdr:to>
      <xdr:col>67</xdr:col>
      <xdr:colOff>101600</xdr:colOff>
      <xdr:row>78</xdr:row>
      <xdr:rowOff>109134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125661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114067</xdr:rowOff>
    </xdr:from>
    <xdr:to>
      <xdr:col>85</xdr:col>
      <xdr:colOff>127000</xdr:colOff>
      <xdr:row>98</xdr:row>
      <xdr:rowOff>124008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6167"/>
          <a:ext cx="8382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124008</xdr:rowOff>
    </xdr:from>
    <xdr:to>
      <xdr:col>81</xdr:col>
      <xdr:colOff>50800</xdr:colOff>
      <xdr:row>98</xdr:row>
      <xdr:rowOff>132152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6108"/>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132152</xdr:rowOff>
    </xdr:from>
    <xdr:to>
      <xdr:col>76</xdr:col>
      <xdr:colOff>114300</xdr:colOff>
      <xdr:row>98</xdr:row>
      <xdr:rowOff>152189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4252"/>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152189</xdr:rowOff>
    </xdr:from>
    <xdr:to>
      <xdr:col>71</xdr:col>
      <xdr:colOff>177800</xdr:colOff>
      <xdr:row>98</xdr:row>
      <xdr:rowOff>153479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54289"/>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63267</xdr:rowOff>
    </xdr:from>
    <xdr:to>
      <xdr:col>85</xdr:col>
      <xdr:colOff>177800</xdr:colOff>
      <xdr:row>98</xdr:row>
      <xdr:rowOff>164867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73208</xdr:rowOff>
    </xdr:from>
    <xdr:to>
      <xdr:col>81</xdr:col>
      <xdr:colOff>101600</xdr:colOff>
      <xdr:row>99</xdr:row>
      <xdr:rowOff>3358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165935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81352</xdr:rowOff>
    </xdr:from>
    <xdr:to>
      <xdr:col>76</xdr:col>
      <xdr:colOff>165100</xdr:colOff>
      <xdr:row>99</xdr:row>
      <xdr:rowOff>11502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2629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101389</xdr:rowOff>
    </xdr:from>
    <xdr:to>
      <xdr:col>72</xdr:col>
      <xdr:colOff>38100</xdr:colOff>
      <xdr:row>99</xdr:row>
      <xdr:rowOff>31539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22666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102679</xdr:rowOff>
    </xdr:from>
    <xdr:to>
      <xdr:col>67</xdr:col>
      <xdr:colOff>101600</xdr:colOff>
      <xdr:row>99</xdr:row>
      <xdr:rowOff>32829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23956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年度から市町村類型が変更（</a:t>
          </a:r>
          <a:r>
            <a:rPr kumimoji="1" lang="en-US" altLang="ja-JP" sz="1300">
              <a:latin typeface="ＭＳ Ｐゴシック" panose="020B0600070205080204" pitchFamily="50" charset="-128"/>
              <a:ea typeface="ＭＳ Ｐゴシック" panose="020B0600070205080204" pitchFamily="50" charset="-128"/>
            </a:rPr>
            <a:t>Ⅰ-0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Ⅰ-2</a:t>
          </a:r>
          <a:r>
            <a:rPr kumimoji="1" lang="ja-JP" altLang="en-US" sz="1300">
              <a:latin typeface="ＭＳ Ｐゴシック" panose="020B0600070205080204" pitchFamily="50" charset="-128"/>
              <a:ea typeface="ＭＳ Ｐゴシック" panose="020B0600070205080204" pitchFamily="50" charset="-128"/>
            </a:rPr>
            <a:t>）したが、前年度に引き続き類似団体より低コストとなっているのが見受けられる。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が少ないのは、相楽中部消防組合を設立しているが、人口規模等から主となる木津川市の支出が大きいことも考えられる。ただ、民生費関係は法律で義務付けられている内容が多いため、この金額が他団体に比べて低いということは独自施策が少ないという可能性もあり、単に金額が低いことを喜ぶ訳にはいかない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衛生費については、償却施設を現在休止しているもののやはり維持管理経費は発生している。ただ、その分については今後減額できる余地を残している。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土木費が低いのは、他団体に比べて技術職員が少ないという可能性もあり、この分析表だけでは判断できない部分である。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標準財政規模については、</a:t>
          </a:r>
          <a:r>
            <a:rPr kumimoji="1" lang="en-US" altLang="ja-JP" sz="1100">
              <a:latin typeface="ＭＳ ゴシック" pitchFamily="49" charset="-128"/>
              <a:ea typeface="ＭＳ ゴシック" pitchFamily="49" charset="-128"/>
            </a:rPr>
            <a:t>R3 1,871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R4 1,824</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47</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と減少となった。大きな理由は、算定経費のうち、社会福祉費において密度補正数値の減少により▲</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百万円、包括算定経費の段階補正数値の減等により▲</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百万円等となり、基準財政需要額が減少する結果となった。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財政調整基金については、歳計剰余金による</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百万円が加算されたことにより、分子が大きく、分母が小さくなったこともあり比率が上昇した。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なお、減債基金で</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百万円の増、特目基金全体で</a:t>
          </a:r>
          <a:r>
            <a:rPr kumimoji="1" lang="en-US" altLang="ja-JP" sz="1100">
              <a:latin typeface="ＭＳ ゴシック" pitchFamily="49" charset="-128"/>
              <a:ea typeface="ＭＳ ゴシック" pitchFamily="49" charset="-128"/>
            </a:rPr>
            <a:t>94</a:t>
          </a:r>
          <a:r>
            <a:rPr kumimoji="1" lang="ja-JP" altLang="en-US" sz="1100">
              <a:latin typeface="ＭＳ ゴシック" pitchFamily="49" charset="-128"/>
              <a:ea typeface="ＭＳ ゴシック" pitchFamily="49" charset="-128"/>
            </a:rPr>
            <a:t>百万円の増、合計</a:t>
          </a:r>
          <a:r>
            <a:rPr kumimoji="1" lang="en-US" altLang="ja-JP" sz="1100">
              <a:latin typeface="ＭＳ ゴシック" pitchFamily="49" charset="-128"/>
              <a:ea typeface="ＭＳ ゴシック" pitchFamily="49" charset="-128"/>
            </a:rPr>
            <a:t>164</a:t>
          </a:r>
          <a:r>
            <a:rPr kumimoji="1" lang="ja-JP" altLang="en-US" sz="1100">
              <a:latin typeface="ＭＳ ゴシック" pitchFamily="49" charset="-128"/>
              <a:ea typeface="ＭＳ ゴシック" pitchFamily="49" charset="-128"/>
            </a:rPr>
            <a:t>百万円基金が増加しているが、実質単年度収支には財政調整基金の積立額しか反映されないため、収支としてはマイナスとなる結果となっている。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大きく増減した会計は一般会計（▲</a:t>
          </a:r>
          <a:r>
            <a:rPr kumimoji="1" lang="en-US" altLang="ja-JP" sz="1400">
              <a:latin typeface="ＭＳ ゴシック" pitchFamily="49" charset="-128"/>
              <a:ea typeface="ＭＳ ゴシック" pitchFamily="49" charset="-128"/>
            </a:rPr>
            <a:t>2.90</a:t>
          </a:r>
          <a:r>
            <a:rPr kumimoji="1" lang="ja-JP" altLang="en-US" sz="1400">
              <a:latin typeface="ＭＳ ゴシック" pitchFamily="49" charset="-128"/>
              <a:ea typeface="ＭＳ ゴシック" pitchFamily="49" charset="-128"/>
            </a:rPr>
            <a:t>％）と国民健康保険特別会計（▲</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％）の２つである。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国民健康保険特別会計については、年度により保険給付の増減が大きいためどうしても年度によって波がある。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一般会計については、電算システムのサーバ更新等による単独事業が大きくなった。次年度に繰越すべき財源として電算管理事業だけで</a:t>
          </a:r>
          <a:r>
            <a:rPr kumimoji="1" lang="en-US" altLang="ja-JP" sz="1400">
              <a:latin typeface="ＭＳ ゴシック" pitchFamily="49" charset="-128"/>
              <a:ea typeface="ＭＳ ゴシック" pitchFamily="49" charset="-128"/>
            </a:rPr>
            <a:t>50,867</a:t>
          </a:r>
          <a:r>
            <a:rPr kumimoji="1" lang="ja-JP" altLang="en-US" sz="1400">
              <a:latin typeface="ＭＳ ゴシック" pitchFamily="49" charset="-128"/>
              <a:ea typeface="ＭＳ ゴシック" pitchFamily="49" charset="-128"/>
            </a:rPr>
            <a:t>千円を令和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年度に繰り越さなければならず、そのため実質収支額が前年度から大きく減少することとなった（</a:t>
          </a:r>
          <a:r>
            <a:rPr kumimoji="1" lang="en-US" altLang="ja-JP" sz="1400">
              <a:latin typeface="ＭＳ ゴシック" pitchFamily="49" charset="-128"/>
              <a:ea typeface="ＭＳ ゴシック" pitchFamily="49" charset="-128"/>
            </a:rPr>
            <a:t>50,867</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÷1,823,562</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標準財政規模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％の影響が発生している）。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2781185</v>
      </c>
      <c r="BO4" s="449"/>
      <c r="BP4" s="449"/>
      <c r="BQ4" s="449"/>
      <c r="BR4" s="449"/>
      <c r="BS4" s="449"/>
      <c r="BT4" s="449"/>
      <c r="BU4" s="450"/>
      <c r="BV4" s="448">
        <v>2872748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0.6</v>
      </c>
      <c r="CU4" s="589"/>
      <c r="CV4" s="589"/>
      <c r="CW4" s="589"/>
      <c r="CX4" s="589"/>
      <c r="CY4" s="589"/>
      <c r="CZ4" s="589"/>
      <c r="DA4" s="590"/>
      <c r="DB4" s="588">
        <v>3.5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2715605</v>
      </c>
      <c r="BO5" s="420"/>
      <c r="BP5" s="420"/>
      <c r="BQ5" s="420"/>
      <c r="BR5" s="420"/>
      <c r="BS5" s="420"/>
      <c r="BT5" s="420"/>
      <c r="BU5" s="421"/>
      <c r="BV5" s="419">
        <v>2790166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89.8</v>
      </c>
      <c r="CU5" s="417"/>
      <c r="CV5" s="417"/>
      <c r="CW5" s="417"/>
      <c r="CX5" s="417"/>
      <c r="CY5" s="417"/>
      <c r="CZ5" s="417"/>
      <c r="DA5" s="418"/>
      <c r="DB5" s="416">
        <v>85.7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65580</v>
      </c>
      <c r="BO6" s="420"/>
      <c r="BP6" s="420"/>
      <c r="BQ6" s="420"/>
      <c r="BR6" s="420"/>
      <c r="BS6" s="420"/>
      <c r="BT6" s="420"/>
      <c r="BU6" s="421"/>
      <c r="BV6" s="419">
        <v>82582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90.6</v>
      </c>
      <c r="CU6" s="563"/>
      <c r="CV6" s="563"/>
      <c r="CW6" s="563"/>
      <c r="CX6" s="563"/>
      <c r="CY6" s="563"/>
      <c r="CZ6" s="563"/>
      <c r="DA6" s="564"/>
      <c r="DB6" s="562">
        <v>88.8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54570</v>
      </c>
      <c r="BO7" s="420"/>
      <c r="BP7" s="420"/>
      <c r="BQ7" s="420"/>
      <c r="BR7" s="420"/>
      <c r="BS7" s="420"/>
      <c r="BT7" s="420"/>
      <c r="BU7" s="421"/>
      <c r="BV7" s="419">
        <v>17104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1823562</v>
      </c>
      <c r="CU7" s="420"/>
      <c r="CV7" s="420"/>
      <c r="CW7" s="420"/>
      <c r="CX7" s="420"/>
      <c r="CY7" s="420"/>
      <c r="CZ7" s="420"/>
      <c r="DA7" s="421"/>
      <c r="DB7" s="419">
        <v>1870682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11010</v>
      </c>
      <c r="BO8" s="420"/>
      <c r="BP8" s="420"/>
      <c r="BQ8" s="420"/>
      <c r="BR8" s="420"/>
      <c r="BS8" s="420"/>
      <c r="BT8" s="420"/>
      <c r="BU8" s="421"/>
      <c r="BV8" s="419">
        <v>65478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0.21</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2391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-54468</v>
      </c>
      <c r="BO9" s="420"/>
      <c r="BP9" s="420"/>
      <c r="BQ9" s="420"/>
      <c r="BR9" s="420"/>
      <c r="BS9" s="420"/>
      <c r="BT9" s="420"/>
      <c r="BU9" s="421"/>
      <c r="BV9" s="419">
        <v>15638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15.8</v>
      </c>
      <c r="CU9" s="417"/>
      <c r="CV9" s="417"/>
      <c r="CW9" s="417"/>
      <c r="CX9" s="417"/>
      <c r="CY9" s="417"/>
      <c r="CZ9" s="417"/>
      <c r="DA9" s="418"/>
      <c r="DB9" s="416">
        <v>14.4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2652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22</v>
      </c>
      <c r="BO10" s="420"/>
      <c r="BP10" s="420"/>
      <c r="BQ10" s="420"/>
      <c r="BR10" s="420"/>
      <c r="BS10" s="420"/>
      <c r="BT10" s="420"/>
      <c r="BU10" s="421"/>
      <c r="BV10" s="419">
        <v>96626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1575</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2505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2480</v>
      </c>
      <c r="S13" s="507"/>
      <c r="T13" s="507"/>
      <c r="U13" s="507"/>
      <c r="V13" s="508"/>
      <c r="W13" s="509" t="s">
        <v>142</v>
      </c>
      <c r="X13" s="405"/>
      <c r="Y13" s="405"/>
      <c r="Z13" s="405"/>
      <c r="AA13" s="405"/>
      <c r="AB13" s="406"/>
      <c r="AC13" s="372">
        <v>188</v>
      </c>
      <c r="AD13" s="373"/>
      <c r="AE13" s="373"/>
      <c r="AF13" s="373"/>
      <c r="AG13" s="374"/>
      <c r="AH13" s="372">
        <v>188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-54446</v>
      </c>
      <c r="BO13" s="420"/>
      <c r="BP13" s="420"/>
      <c r="BQ13" s="420"/>
      <c r="BR13" s="420"/>
      <c r="BS13" s="420"/>
      <c r="BT13" s="420"/>
      <c r="BU13" s="421"/>
      <c r="BV13" s="419">
        <v>113839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9.1</v>
      </c>
      <c r="CU13" s="417"/>
      <c r="CV13" s="417"/>
      <c r="CW13" s="417"/>
      <c r="CX13" s="417"/>
      <c r="CY13" s="417"/>
      <c r="CZ13" s="417"/>
      <c r="DA13" s="418"/>
      <c r="DB13" s="416">
        <v>8.5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2562</v>
      </c>
      <c r="S14" s="507"/>
      <c r="T14" s="507"/>
      <c r="U14" s="507"/>
      <c r="V14" s="508"/>
      <c r="W14" s="510"/>
      <c r="X14" s="408"/>
      <c r="Y14" s="408"/>
      <c r="Z14" s="408"/>
      <c r="AA14" s="408"/>
      <c r="AB14" s="409"/>
      <c r="AC14" s="499">
        <v>17.3</v>
      </c>
      <c r="AD14" s="500"/>
      <c r="AE14" s="500"/>
      <c r="AF14" s="500"/>
      <c r="AG14" s="501"/>
      <c r="AH14" s="499">
        <v>15.6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v>19.7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2532</v>
      </c>
      <c r="S15" s="507"/>
      <c r="T15" s="507"/>
      <c r="U15" s="507"/>
      <c r="V15" s="508"/>
      <c r="W15" s="509" t="s">
        <v>149</v>
      </c>
      <c r="X15" s="405"/>
      <c r="Y15" s="405"/>
      <c r="Z15" s="405"/>
      <c r="AA15" s="405"/>
      <c r="AB15" s="406"/>
      <c r="AC15" s="372">
        <v>198</v>
      </c>
      <c r="AD15" s="373"/>
      <c r="AE15" s="373"/>
      <c r="AF15" s="373"/>
      <c r="AG15" s="374"/>
      <c r="AH15" s="372">
        <v>245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351524</v>
      </c>
      <c r="BO15" s="449"/>
      <c r="BP15" s="449"/>
      <c r="BQ15" s="449"/>
      <c r="BR15" s="449"/>
      <c r="BS15" s="449"/>
      <c r="BT15" s="449"/>
      <c r="BU15" s="450"/>
      <c r="BV15" s="448">
        <v>341436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18.2</v>
      </c>
      <c r="AD16" s="500"/>
      <c r="AE16" s="500"/>
      <c r="AF16" s="500"/>
      <c r="AG16" s="501"/>
      <c r="AH16" s="499">
        <v>20.3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1718192</v>
      </c>
      <c r="BO16" s="420"/>
      <c r="BP16" s="420"/>
      <c r="BQ16" s="420"/>
      <c r="BR16" s="420"/>
      <c r="BS16" s="420"/>
      <c r="BT16" s="420"/>
      <c r="BU16" s="421"/>
      <c r="BV16" s="419">
        <v>1725244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701</v>
      </c>
      <c r="AD17" s="373"/>
      <c r="AE17" s="373"/>
      <c r="AF17" s="373"/>
      <c r="AG17" s="374"/>
      <c r="AH17" s="372">
        <v>773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439787</v>
      </c>
      <c r="BO17" s="420"/>
      <c r="BP17" s="420"/>
      <c r="BQ17" s="420"/>
      <c r="BR17" s="420"/>
      <c r="BS17" s="420"/>
      <c r="BT17" s="420"/>
      <c r="BU17" s="421"/>
      <c r="BV17" s="419">
        <v>427932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64.11</v>
      </c>
      <c r="M18" s="472"/>
      <c r="N18" s="472"/>
      <c r="O18" s="472"/>
      <c r="P18" s="472"/>
      <c r="Q18" s="472"/>
      <c r="R18" s="473"/>
      <c r="S18" s="473"/>
      <c r="T18" s="473"/>
      <c r="U18" s="473"/>
      <c r="V18" s="474"/>
      <c r="W18" s="490"/>
      <c r="X18" s="491"/>
      <c r="Y18" s="491"/>
      <c r="Z18" s="491"/>
      <c r="AA18" s="491"/>
      <c r="AB18" s="515"/>
      <c r="AC18" s="389">
        <v>64.5</v>
      </c>
      <c r="AD18" s="390"/>
      <c r="AE18" s="390"/>
      <c r="AF18" s="390"/>
      <c r="AG18" s="475"/>
      <c r="AH18" s="389">
        <v>64.099999999999994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1656079</v>
      </c>
      <c r="BO18" s="420"/>
      <c r="BP18" s="420"/>
      <c r="BQ18" s="420"/>
      <c r="BR18" s="420"/>
      <c r="BS18" s="420"/>
      <c r="BT18" s="420"/>
      <c r="BU18" s="421"/>
      <c r="BV18" s="419">
        <v>1627988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2119199</v>
      </c>
      <c r="BO19" s="420"/>
      <c r="BP19" s="420"/>
      <c r="BQ19" s="420"/>
      <c r="BR19" s="420"/>
      <c r="BS19" s="420"/>
      <c r="BT19" s="420"/>
      <c r="BU19" s="421"/>
      <c r="BV19" s="419">
        <v>2142218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1023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2605960</v>
      </c>
      <c r="BO22" s="449"/>
      <c r="BP22" s="449"/>
      <c r="BQ22" s="449"/>
      <c r="BR22" s="449"/>
      <c r="BS22" s="449"/>
      <c r="BT22" s="449"/>
      <c r="BU22" s="450"/>
      <c r="BV22" s="448">
        <v>2753395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2566860</v>
      </c>
      <c r="BO23" s="420"/>
      <c r="BP23" s="420"/>
      <c r="BQ23" s="420"/>
      <c r="BR23" s="420"/>
      <c r="BS23" s="420"/>
      <c r="BT23" s="420"/>
      <c r="BU23" s="421"/>
      <c r="BV23" s="419">
        <v>2737495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5360</v>
      </c>
      <c r="R24" s="373"/>
      <c r="S24" s="373"/>
      <c r="T24" s="373"/>
      <c r="U24" s="373"/>
      <c r="V24" s="374"/>
      <c r="W24" s="462"/>
      <c r="X24" s="399"/>
      <c r="Y24" s="400"/>
      <c r="Z24" s="375" t="s">
        <v>174</v>
      </c>
      <c r="AA24" s="376"/>
      <c r="AB24" s="376"/>
      <c r="AC24" s="376"/>
      <c r="AD24" s="376"/>
      <c r="AE24" s="376"/>
      <c r="AF24" s="376"/>
      <c r="AG24" s="377"/>
      <c r="AH24" s="372">
        <v>55</v>
      </c>
      <c r="AI24" s="373"/>
      <c r="AJ24" s="373"/>
      <c r="AK24" s="373"/>
      <c r="AL24" s="374"/>
      <c r="AM24" s="372">
        <v>153780</v>
      </c>
      <c r="AN24" s="373"/>
      <c r="AO24" s="373"/>
      <c r="AP24" s="373"/>
      <c r="AQ24" s="373"/>
      <c r="AR24" s="374"/>
      <c r="AS24" s="372">
        <v>2796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1923627</v>
      </c>
      <c r="BO24" s="420"/>
      <c r="BP24" s="420"/>
      <c r="BQ24" s="420"/>
      <c r="BR24" s="420"/>
      <c r="BS24" s="420"/>
      <c r="BT24" s="420"/>
      <c r="BU24" s="421"/>
      <c r="BV24" s="419">
        <v>2021395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4845</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178</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224221</v>
      </c>
      <c r="BO25" s="449"/>
      <c r="BP25" s="449"/>
      <c r="BQ25" s="449"/>
      <c r="BR25" s="449"/>
      <c r="BS25" s="449"/>
      <c r="BT25" s="449"/>
      <c r="BU25" s="450"/>
      <c r="BV25" s="448">
        <v>189150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t="s">
        <v>178</v>
      </c>
      <c r="M26" s="373"/>
      <c r="N26" s="373"/>
      <c r="O26" s="373"/>
      <c r="P26" s="374"/>
      <c r="Q26" s="372" t="s">
        <v>178</v>
      </c>
      <c r="R26" s="373"/>
      <c r="S26" s="373"/>
      <c r="T26" s="373"/>
      <c r="U26" s="373"/>
      <c r="V26" s="374"/>
      <c r="W26" s="462"/>
      <c r="X26" s="399"/>
      <c r="Y26" s="400"/>
      <c r="Z26" s="375" t="s">
        <v>182</v>
      </c>
      <c r="AA26" s="430"/>
      <c r="AB26" s="430"/>
      <c r="AC26" s="430"/>
      <c r="AD26" s="430"/>
      <c r="AE26" s="430"/>
      <c r="AF26" s="430"/>
      <c r="AG26" s="431"/>
      <c r="AH26" s="372" t="s">
        <v>131</v>
      </c>
      <c r="AI26" s="373"/>
      <c r="AJ26" s="373"/>
      <c r="AK26" s="373"/>
      <c r="AL26" s="374"/>
      <c r="AM26" s="372" t="s">
        <v>139</v>
      </c>
      <c r="AN26" s="373"/>
      <c r="AO26" s="373"/>
      <c r="AP26" s="373"/>
      <c r="AQ26" s="373"/>
      <c r="AR26" s="374"/>
      <c r="AS26" s="372" t="s">
        <v>139</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2750</v>
      </c>
      <c r="R27" s="373"/>
      <c r="S27" s="373"/>
      <c r="T27" s="373"/>
      <c r="U27" s="373"/>
      <c r="V27" s="374"/>
      <c r="W27" s="462"/>
      <c r="X27" s="399"/>
      <c r="Y27" s="400"/>
      <c r="Z27" s="375" t="s">
        <v>185</v>
      </c>
      <c r="AA27" s="376"/>
      <c r="AB27" s="376"/>
      <c r="AC27" s="376"/>
      <c r="AD27" s="376"/>
      <c r="AE27" s="376"/>
      <c r="AF27" s="376"/>
      <c r="AG27" s="377"/>
      <c r="AH27" s="372" t="s">
        <v>179</v>
      </c>
      <c r="AI27" s="373"/>
      <c r="AJ27" s="373"/>
      <c r="AK27" s="373"/>
      <c r="AL27" s="374"/>
      <c r="AM27" s="372" t="s">
        <v>178</v>
      </c>
      <c r="AN27" s="373"/>
      <c r="AO27" s="373"/>
      <c r="AP27" s="373"/>
      <c r="AQ27" s="373"/>
      <c r="AR27" s="374"/>
      <c r="AS27" s="372" t="s">
        <v>131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69465</v>
      </c>
      <c r="BO27" s="454"/>
      <c r="BP27" s="454"/>
      <c r="BQ27" s="454"/>
      <c r="BR27" s="454"/>
      <c r="BS27" s="454"/>
      <c r="BT27" s="454"/>
      <c r="BU27" s="455"/>
      <c r="BV27" s="453">
        <v>69465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2000</v>
      </c>
      <c r="R28" s="373"/>
      <c r="S28" s="373"/>
      <c r="T28" s="373"/>
      <c r="U28" s="373"/>
      <c r="V28" s="374"/>
      <c r="W28" s="462"/>
      <c r="X28" s="399"/>
      <c r="Y28" s="400"/>
      <c r="Z28" s="375" t="s">
        <v>188</v>
      </c>
      <c r="AA28" s="376"/>
      <c r="AB28" s="376"/>
      <c r="AC28" s="376"/>
      <c r="AD28" s="376"/>
      <c r="AE28" s="376"/>
      <c r="AF28" s="376"/>
      <c r="AG28" s="377"/>
      <c r="AH28" s="372" t="s">
        <v>131</v>
      </c>
      <c r="AI28" s="373"/>
      <c r="AJ28" s="373"/>
      <c r="AK28" s="373"/>
      <c r="AL28" s="374"/>
      <c r="AM28" s="372" t="s">
        <v>139</v>
      </c>
      <c r="AN28" s="373"/>
      <c r="AO28" s="373"/>
      <c r="AP28" s="373"/>
      <c r="AQ28" s="373"/>
      <c r="AR28" s="374"/>
      <c r="AS28" s="372" t="s">
        <v>139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644213</v>
      </c>
      <c r="BO28" s="449"/>
      <c r="BP28" s="449"/>
      <c r="BQ28" s="449"/>
      <c r="BR28" s="449"/>
      <c r="BS28" s="449"/>
      <c r="BT28" s="449"/>
      <c r="BU28" s="450"/>
      <c r="BV28" s="448">
        <v>604189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v>
      </c>
      <c r="M29" s="373"/>
      <c r="N29" s="373"/>
      <c r="O29" s="373"/>
      <c r="P29" s="374"/>
      <c r="Q29" s="372">
        <v>1700</v>
      </c>
      <c r="R29" s="373"/>
      <c r="S29" s="373"/>
      <c r="T29" s="373"/>
      <c r="U29" s="373"/>
      <c r="V29" s="374"/>
      <c r="W29" s="463"/>
      <c r="X29" s="464"/>
      <c r="Y29" s="465"/>
      <c r="Z29" s="375" t="s">
        <v>191</v>
      </c>
      <c r="AA29" s="376"/>
      <c r="AB29" s="376"/>
      <c r="AC29" s="376"/>
      <c r="AD29" s="376"/>
      <c r="AE29" s="376"/>
      <c r="AF29" s="376"/>
      <c r="AG29" s="377"/>
      <c r="AH29" s="372">
        <v>55</v>
      </c>
      <c r="AI29" s="373"/>
      <c r="AJ29" s="373"/>
      <c r="AK29" s="373"/>
      <c r="AL29" s="374"/>
      <c r="AM29" s="372">
        <v>153780</v>
      </c>
      <c r="AN29" s="373"/>
      <c r="AO29" s="373"/>
      <c r="AP29" s="373"/>
      <c r="AQ29" s="373"/>
      <c r="AR29" s="374"/>
      <c r="AS29" s="372">
        <v>2796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289180</v>
      </c>
      <c r="BO29" s="420"/>
      <c r="BP29" s="420"/>
      <c r="BQ29" s="420"/>
      <c r="BR29" s="420"/>
      <c r="BS29" s="420"/>
      <c r="BT29" s="420"/>
      <c r="BU29" s="421"/>
      <c r="BV29" s="419">
        <v>219275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217358</v>
      </c>
      <c r="BO30" s="454"/>
      <c r="BP30" s="454"/>
      <c r="BQ30" s="454"/>
      <c r="BR30" s="454"/>
      <c r="BS30" s="454"/>
      <c r="BT30" s="454"/>
      <c r="BU30" s="455"/>
      <c r="BV30" s="453">
        <v>123262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国民健康保険山城病院組合（病院事業会計）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南山城</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国民健康保険山城病院組合（介護老人保健施設事業会計）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京都府市町村職員退職手当組合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京都府市町村議会議員公務災害補償等組合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相楽中部消防組合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相楽郡広域事務組合（一般会計）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相楽郡広域事務組合（相楽地区ふるさと市町村圏振興事業特別会計）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京都府自治会館管理組合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京都府後期高齢者医療広域連合（一般会計）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京都府後期高齢者医療広域連合（後期高齢者医療特別会計）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Ujnw/M02xP0kx0nxxw8/Rd2oJnDycT4CF9Az7hF54YmrH6kQbsMWY9T3BN80IbQmoOQHrDwBQp+AB3/Vgi3Bw==" saltValue="Up/5hZv/87dpHuV/jzIj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6" t="s">
        <v>570</v>
      </c>
      <c r="D34" s="1156"/>
      <c r="E34" s="1157"/>
      <c r="F34" s="32">
        <v>3.96</v>
      </c>
      <c r="G34" s="33">
        <v>2.72</v>
      </c>
      <c r="H34" s="33">
        <v>2.16</v>
      </c>
      <c r="I34" s="33">
        <v>3.83</v>
      </c>
      <c r="J34" s="34">
        <v>2.5</v>
      </c>
      <c r="K34" s="22"/>
      <c r="L34" s="22"/>
      <c r="M34" s="22"/>
      <c r="N34" s="22"/>
      <c r="O34" s="22"/>
      <c r="P34" s="22"/>
    </row>
    <row r="35" spans="1:16" ht="39" customHeight="1" x14ac:dyDescent="0.2">
      <c r="A35" s="22"/>
      <c r="B35" s="35"/>
      <c r="C35" s="1150" t="s">
        <v>571</v>
      </c>
      <c r="D35" s="1151"/>
      <c r="E35" s="1152"/>
      <c r="F35" s="36">
        <v>0.98</v>
      </c>
      <c r="G35" s="37">
        <v>1.56</v>
      </c>
      <c r="H35" s="37">
        <v>1.9</v>
      </c>
      <c r="I35" s="37">
        <v>2.2599999999999998</v>
      </c>
      <c r="J35" s="38">
        <v>2.35</v>
      </c>
      <c r="K35" s="22"/>
      <c r="L35" s="22"/>
      <c r="M35" s="22"/>
      <c r="N35" s="22"/>
      <c r="O35" s="22"/>
      <c r="P35" s="22"/>
    </row>
    <row r="36" spans="1:16" ht="39" customHeight="1" x14ac:dyDescent="0.2">
      <c r="A36" s="22"/>
      <c r="B36" s="35"/>
      <c r="C36" s="1150" t="s">
        <v>572</v>
      </c>
      <c r="D36" s="1151"/>
      <c r="E36" s="1152"/>
      <c r="F36" s="36">
        <v>2.21</v>
      </c>
      <c r="G36" s="37">
        <v>4.3899999999999997</v>
      </c>
      <c r="H36" s="37">
        <v>2.76</v>
      </c>
      <c r="I36" s="37">
        <v>3.5</v>
      </c>
      <c r="J36" s="38">
        <v>0.6</v>
      </c>
      <c r="K36" s="22"/>
      <c r="L36" s="22"/>
      <c r="M36" s="22"/>
      <c r="N36" s="22"/>
      <c r="O36" s="22"/>
      <c r="P36" s="22"/>
    </row>
    <row r="37" spans="1:16" ht="39" customHeight="1" x14ac:dyDescent="0.2">
      <c r="A37" s="22"/>
      <c r="B37" s="35"/>
      <c r="C37" s="1150" t="s">
        <v>573</v>
      </c>
      <c r="D37" s="1151"/>
      <c r="E37" s="1152"/>
      <c r="F37" s="36">
        <v>0.01</v>
      </c>
      <c r="G37" s="37">
        <v>0.03</v>
      </c>
      <c r="H37" s="37">
        <v>0.14000000000000001</v>
      </c>
      <c r="I37" s="37">
        <v>0.2</v>
      </c>
      <c r="J37" s="38">
        <v>0.14000000000000001</v>
      </c>
      <c r="K37" s="22"/>
      <c r="L37" s="22"/>
      <c r="M37" s="22"/>
      <c r="N37" s="22"/>
      <c r="O37" s="22"/>
      <c r="P37" s="22"/>
    </row>
    <row r="38" spans="1:16" ht="39" customHeight="1" x14ac:dyDescent="0.2">
      <c r="A38" s="22"/>
      <c r="B38" s="35"/>
      <c r="C38" s="1150" t="s">
        <v>574</v>
      </c>
      <c r="D38" s="1151"/>
      <c r="E38" s="1152"/>
      <c r="F38" s="36">
        <v>0.11</v>
      </c>
      <c r="G38" s="37">
        <v>0.16</v>
      </c>
      <c r="H38" s="37">
        <v>0.14000000000000001</v>
      </c>
      <c r="I38" s="37">
        <v>0.14000000000000001</v>
      </c>
      <c r="J38" s="38">
        <v>0.12</v>
      </c>
      <c r="K38" s="22"/>
      <c r="L38" s="22"/>
      <c r="M38" s="22"/>
      <c r="N38" s="22"/>
      <c r="O38" s="22"/>
      <c r="P38" s="22"/>
    </row>
    <row r="39" spans="1:16" ht="39" customHeight="1" x14ac:dyDescent="0.2">
      <c r="A39" s="22"/>
      <c r="B39" s="35"/>
      <c r="C39" s="1150" t="s">
        <v>575</v>
      </c>
      <c r="D39" s="1151"/>
      <c r="E39" s="1152"/>
      <c r="F39" s="36">
        <v>0.26</v>
      </c>
      <c r="G39" s="37">
        <v>0.14000000000000001</v>
      </c>
      <c r="H39" s="37">
        <v>0.28999999999999998</v>
      </c>
      <c r="I39" s="37">
        <v>0.04</v>
      </c>
      <c r="J39" s="38">
        <v>0.05</v>
      </c>
      <c r="K39" s="22"/>
      <c r="L39" s="22"/>
      <c r="M39" s="22"/>
      <c r="N39" s="22"/>
      <c r="O39" s="22"/>
      <c r="P39" s="22"/>
    </row>
    <row r="40" spans="1:16" ht="39" customHeight="1" x14ac:dyDescent="0.2">
      <c r="A40" s="22"/>
      <c r="B40" s="35"/>
      <c r="C40" s="1150"/>
      <c r="D40" s="1151"/>
      <c r="E40" s="1152"/>
      <c r="F40" s="36"/>
      <c r="G40" s="37"/>
      <c r="H40" s="37"/>
      <c r="I40" s="37"/>
      <c r="J40" s="38"/>
      <c r="K40" s="22"/>
      <c r="L40" s="22"/>
      <c r="M40" s="22"/>
      <c r="N40" s="22"/>
      <c r="O40" s="22"/>
      <c r="P40" s="22"/>
    </row>
    <row r="41" spans="1:16" ht="39" customHeight="1" x14ac:dyDescent="0.2">
      <c r="A41" s="22"/>
      <c r="B41" s="35"/>
      <c r="C41" s="1150"/>
      <c r="D41" s="1151"/>
      <c r="E41" s="1152"/>
      <c r="F41" s="36"/>
      <c r="G41" s="37"/>
      <c r="H41" s="37"/>
      <c r="I41" s="37"/>
      <c r="J41" s="38"/>
      <c r="K41" s="22"/>
      <c r="L41" s="22"/>
      <c r="M41" s="22"/>
      <c r="N41" s="22"/>
      <c r="O41" s="22"/>
      <c r="P41" s="22"/>
    </row>
    <row r="42" spans="1:16" ht="39" customHeight="1" x14ac:dyDescent="0.2">
      <c r="A42" s="22"/>
      <c r="B42" s="39"/>
      <c r="C42" s="1150" t="s">
        <v>576</v>
      </c>
      <c r="D42" s="1151"/>
      <c r="E42" s="1152"/>
      <c r="F42" s="36" t="s">
        <v>521</v>
      </c>
      <c r="G42" s="37" t="s">
        <v>521</v>
      </c>
      <c r="H42" s="37" t="s">
        <v>521</v>
      </c>
      <c r="I42" s="37" t="s">
        <v>521</v>
      </c>
      <c r="J42" s="38" t="s">
        <v>521</v>
      </c>
      <c r="K42" s="22"/>
      <c r="L42" s="22"/>
      <c r="M42" s="22"/>
      <c r="N42" s="22"/>
      <c r="O42" s="22"/>
      <c r="P42" s="22"/>
    </row>
    <row r="43" spans="1:16" ht="39" customHeight="1" thickBot="1" x14ac:dyDescent="0.25">
      <c r="A43" s="22"/>
      <c r="B43" s="40"/>
      <c r="C43" s="1153" t="s">
        <v>577</v>
      </c>
      <c r="D43" s="1154"/>
      <c r="E43" s="1155"/>
      <c r="F43" s="41">
        <v>0.44</v>
      </c>
      <c r="G43" s="42">
        <v>0.24</v>
      </c>
      <c r="H43" s="42">
        <v>0.26</v>
      </c>
      <c r="I43" s="42">
        <v>0</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nH+tVa/RVo/TzyZGTd5AEZtprG7T6d1HJbqWxG/hGT84B3uInXWx1i5abdBvwu0TJA7MTalR5DBkokNOmfTew==" saltValue="fE6Oc6bzWNC8+ZTnONwz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205</v>
      </c>
      <c r="L45" s="60">
        <v>222</v>
      </c>
      <c r="M45" s="60">
        <v>286</v>
      </c>
      <c r="N45" s="60">
        <v>307</v>
      </c>
      <c r="O45" s="61">
        <v>335</v>
      </c>
      <c r="P45" s="48"/>
      <c r="Q45" s="48"/>
      <c r="R45" s="48"/>
      <c r="S45" s="48"/>
      <c r="T45" s="48"/>
      <c r="U45" s="48"/>
    </row>
    <row r="46" spans="1:21" ht="30.75" customHeight="1" x14ac:dyDescent="0.2">
      <c r="A46" s="48"/>
      <c r="B46" s="1183"/>
      <c r="C46" s="1184"/>
      <c r="D46" s="62"/>
      <c r="E46" s="1160" t="s">
        <v>13</v>
      </c>
      <c r="F46" s="1160"/>
      <c r="G46" s="1160"/>
      <c r="H46" s="1160"/>
      <c r="I46" s="1160"/>
      <c r="J46" s="1161"/>
      <c r="K46" s="63" t="s">
        <v>521</v>
      </c>
      <c r="L46" s="64" t="s">
        <v>521</v>
      </c>
      <c r="M46" s="64" t="s">
        <v>521</v>
      </c>
      <c r="N46" s="64" t="s">
        <v>521</v>
      </c>
      <c r="O46" s="65" t="s">
        <v>521</v>
      </c>
      <c r="P46" s="48"/>
      <c r="Q46" s="48"/>
      <c r="R46" s="48"/>
      <c r="S46" s="48"/>
      <c r="T46" s="48"/>
      <c r="U46" s="48"/>
    </row>
    <row r="47" spans="1:21" ht="30.75" customHeight="1" x14ac:dyDescent="0.2">
      <c r="A47" s="48"/>
      <c r="B47" s="1183"/>
      <c r="C47" s="1184"/>
      <c r="D47" s="62"/>
      <c r="E47" s="1160" t="s">
        <v>14</v>
      </c>
      <c r="F47" s="1160"/>
      <c r="G47" s="1160"/>
      <c r="H47" s="1160"/>
      <c r="I47" s="1160"/>
      <c r="J47" s="1161"/>
      <c r="K47" s="63" t="s">
        <v>521</v>
      </c>
      <c r="L47" s="64" t="s">
        <v>521</v>
      </c>
      <c r="M47" s="64" t="s">
        <v>521</v>
      </c>
      <c r="N47" s="64" t="s">
        <v>521</v>
      </c>
      <c r="O47" s="65" t="s">
        <v>521</v>
      </c>
      <c r="P47" s="48"/>
      <c r="Q47" s="48"/>
      <c r="R47" s="48"/>
      <c r="S47" s="48"/>
      <c r="T47" s="48"/>
      <c r="U47" s="48"/>
    </row>
    <row r="48" spans="1:21" ht="30.75" customHeight="1" x14ac:dyDescent="0.2">
      <c r="A48" s="48"/>
      <c r="B48" s="1183"/>
      <c r="C48" s="1184"/>
      <c r="D48" s="62"/>
      <c r="E48" s="1160" t="s">
        <v>15</v>
      </c>
      <c r="F48" s="1160"/>
      <c r="G48" s="1160"/>
      <c r="H48" s="1160"/>
      <c r="I48" s="1160"/>
      <c r="J48" s="1161"/>
      <c r="K48" s="63">
        <v>137</v>
      </c>
      <c r="L48" s="64">
        <v>130</v>
      </c>
      <c r="M48" s="64">
        <v>111</v>
      </c>
      <c r="N48" s="64">
        <v>106</v>
      </c>
      <c r="O48" s="65">
        <v>106</v>
      </c>
      <c r="P48" s="48"/>
      <c r="Q48" s="48"/>
      <c r="R48" s="48"/>
      <c r="S48" s="48"/>
      <c r="T48" s="48"/>
      <c r="U48" s="48"/>
    </row>
    <row r="49" spans="1:21" ht="30.75" customHeight="1" x14ac:dyDescent="0.2">
      <c r="A49" s="48"/>
      <c r="B49" s="1183"/>
      <c r="C49" s="1184"/>
      <c r="D49" s="62"/>
      <c r="E49" s="1160" t="s">
        <v>16</v>
      </c>
      <c r="F49" s="1160"/>
      <c r="G49" s="1160"/>
      <c r="H49" s="1160"/>
      <c r="I49" s="1160"/>
      <c r="J49" s="1161"/>
      <c r="K49" s="63">
        <v>26</v>
      </c>
      <c r="L49" s="64">
        <v>24</v>
      </c>
      <c r="M49" s="64">
        <v>22</v>
      </c>
      <c r="N49" s="64">
        <v>26</v>
      </c>
      <c r="O49" s="65">
        <v>23</v>
      </c>
      <c r="P49" s="48"/>
      <c r="Q49" s="48"/>
      <c r="R49" s="48"/>
      <c r="S49" s="48"/>
      <c r="T49" s="48"/>
      <c r="U49" s="48"/>
    </row>
    <row r="50" spans="1:21" ht="30.75" customHeight="1" x14ac:dyDescent="0.2">
      <c r="A50" s="48"/>
      <c r="B50" s="1183"/>
      <c r="C50" s="1184"/>
      <c r="D50" s="62"/>
      <c r="E50" s="1160" t="s">
        <v>17</v>
      </c>
      <c r="F50" s="1160"/>
      <c r="G50" s="1160"/>
      <c r="H50" s="1160"/>
      <c r="I50" s="1160"/>
      <c r="J50" s="1161"/>
      <c r="K50" s="63" t="s">
        <v>521</v>
      </c>
      <c r="L50" s="64" t="s">
        <v>521</v>
      </c>
      <c r="M50" s="64" t="s">
        <v>521</v>
      </c>
      <c r="N50" s="64" t="s">
        <v>521</v>
      </c>
      <c r="O50" s="65" t="s">
        <v>521</v>
      </c>
      <c r="P50" s="48"/>
      <c r="Q50" s="48"/>
      <c r="R50" s="48"/>
      <c r="S50" s="48"/>
      <c r="T50" s="48"/>
      <c r="U50" s="48"/>
    </row>
    <row r="51" spans="1:21" ht="30.75" customHeight="1" x14ac:dyDescent="0.2">
      <c r="A51" s="48"/>
      <c r="B51" s="1185"/>
      <c r="C51" s="1186"/>
      <c r="D51" s="66"/>
      <c r="E51" s="1160" t="s">
        <v>18</v>
      </c>
      <c r="F51" s="1160"/>
      <c r="G51" s="1160"/>
      <c r="H51" s="1160"/>
      <c r="I51" s="1160"/>
      <c r="J51" s="1161"/>
      <c r="K51" s="63" t="s">
        <v>521</v>
      </c>
      <c r="L51" s="64" t="s">
        <v>521</v>
      </c>
      <c r="M51" s="64" t="s">
        <v>521</v>
      </c>
      <c r="N51" s="64" t="s">
        <v>521</v>
      </c>
      <c r="O51" s="65" t="s">
        <v>521</v>
      </c>
      <c r="P51" s="48"/>
      <c r="Q51" s="48"/>
      <c r="R51" s="48"/>
      <c r="S51" s="48"/>
      <c r="T51" s="48"/>
      <c r="U51" s="48"/>
    </row>
    <row r="52" spans="1:21" ht="30.75" customHeight="1" x14ac:dyDescent="0.2">
      <c r="A52" s="48"/>
      <c r="B52" s="1158" t="s">
        <v>19</v>
      </c>
      <c r="C52" s="1159"/>
      <c r="D52" s="66"/>
      <c r="E52" s="1160" t="s">
        <v>20</v>
      </c>
      <c r="F52" s="1160"/>
      <c r="G52" s="1160"/>
      <c r="H52" s="1160"/>
      <c r="I52" s="1160"/>
      <c r="J52" s="1161"/>
      <c r="K52" s="63">
        <v>264</v>
      </c>
      <c r="L52" s="64">
        <v>277</v>
      </c>
      <c r="M52" s="64">
        <v>293</v>
      </c>
      <c r="N52" s="64">
        <v>303</v>
      </c>
      <c r="O52" s="65">
        <v>319</v>
      </c>
      <c r="P52" s="48"/>
      <c r="Q52" s="48"/>
      <c r="R52" s="48"/>
      <c r="S52" s="48"/>
      <c r="T52" s="48"/>
      <c r="U52" s="48"/>
    </row>
    <row r="53" spans="1:21" ht="30.75" customHeight="1" thickBot="1" x14ac:dyDescent="0.25">
      <c r="A53" s="48"/>
      <c r="B53" s="1162" t="s">
        <v>21</v>
      </c>
      <c r="C53" s="1163"/>
      <c r="D53" s="67"/>
      <c r="E53" s="1164" t="s">
        <v>22</v>
      </c>
      <c r="F53" s="1164"/>
      <c r="G53" s="1164"/>
      <c r="H53" s="1164"/>
      <c r="I53" s="1164"/>
      <c r="J53" s="1165"/>
      <c r="K53" s="68">
        <v>104</v>
      </c>
      <c r="L53" s="69">
        <v>99</v>
      </c>
      <c r="M53" s="69">
        <v>126</v>
      </c>
      <c r="N53" s="69">
        <v>136</v>
      </c>
      <c r="O53" s="70">
        <v>145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6" t="s">
        <v>26</v>
      </c>
      <c r="C58" s="1167"/>
      <c r="D58" s="1172" t="s">
        <v>27</v>
      </c>
      <c r="E58" s="1173"/>
      <c r="F58" s="1173"/>
      <c r="G58" s="1173"/>
      <c r="H58" s="1173"/>
      <c r="I58" s="1173"/>
      <c r="J58" s="1174"/>
      <c r="K58" s="83"/>
      <c r="L58" s="84"/>
      <c r="M58" s="84"/>
      <c r="N58" s="84"/>
      <c r="O58" s="85"/>
    </row>
    <row r="59" spans="1:21" ht="31.5" customHeight="1" x14ac:dyDescent="0.2">
      <c r="B59" s="1168"/>
      <c r="C59" s="1169"/>
      <c r="D59" s="1175" t="s">
        <v>28</v>
      </c>
      <c r="E59" s="1176"/>
      <c r="F59" s="1176"/>
      <c r="G59" s="1176"/>
      <c r="H59" s="1176"/>
      <c r="I59" s="1176"/>
      <c r="J59" s="1177"/>
      <c r="K59" s="86"/>
      <c r="L59" s="87"/>
      <c r="M59" s="87"/>
      <c r="N59" s="87"/>
      <c r="O59" s="88"/>
    </row>
    <row r="60" spans="1:21" ht="31.5" customHeight="1" thickBot="1" x14ac:dyDescent="0.25">
      <c r="B60" s="1170"/>
      <c r="C60" s="1171"/>
      <c r="D60" s="1178" t="s">
        <v>29</v>
      </c>
      <c r="E60" s="1179"/>
      <c r="F60" s="1179"/>
      <c r="G60" s="1179"/>
      <c r="H60" s="1179"/>
      <c r="I60" s="1179"/>
      <c r="J60" s="1180"/>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UoFptqy4dKk74qlTPDHR3f7PLrL7Hjj5++9c6NOoyXPwDisZANRVJ1m86jmliUqJl5sg5kouzouYw05OQQcaA==" saltValue="k7xx3dfBJxBGonqnMMFcU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201" t="s">
        <v>32</v>
      </c>
      <c r="C41" s="1202"/>
      <c r="D41" s="105"/>
      <c r="E41" s="1203" t="s">
        <v>33</v>
      </c>
      <c r="F41" s="1203"/>
      <c r="G41" s="1203"/>
      <c r="H41" s="1204"/>
      <c r="I41" s="355">
        <v>2632</v>
      </c>
      <c r="J41" s="356">
        <v>2641</v>
      </c>
      <c r="K41" s="356">
        <v>2804</v>
      </c>
      <c r="L41" s="356">
        <v>2753</v>
      </c>
      <c r="M41" s="357">
        <v>2606</v>
      </c>
    </row>
    <row r="42" spans="2:13" ht="27.75" customHeight="1" x14ac:dyDescent="0.2">
      <c r="B42" s="1191"/>
      <c r="C42" s="1192"/>
      <c r="D42" s="106"/>
      <c r="E42" s="1195" t="s">
        <v>34</v>
      </c>
      <c r="F42" s="1195"/>
      <c r="G42" s="1195"/>
      <c r="H42" s="1196"/>
      <c r="I42" s="358">
        <v>196</v>
      </c>
      <c r="J42" s="359">
        <v>149</v>
      </c>
      <c r="K42" s="359">
        <v>149</v>
      </c>
      <c r="L42" s="359">
        <v>149</v>
      </c>
      <c r="M42" s="360">
        <v>149</v>
      </c>
    </row>
    <row r="43" spans="2:13" ht="27.75" customHeight="1" x14ac:dyDescent="0.2">
      <c r="B43" s="1191"/>
      <c r="C43" s="1192"/>
      <c r="D43" s="106"/>
      <c r="E43" s="1195" t="s">
        <v>35</v>
      </c>
      <c r="F43" s="1195"/>
      <c r="G43" s="1195"/>
      <c r="H43" s="1196"/>
      <c r="I43" s="358">
        <v>1097</v>
      </c>
      <c r="J43" s="359">
        <v>1034</v>
      </c>
      <c r="K43" s="359">
        <v>964</v>
      </c>
      <c r="L43" s="359">
        <v>892</v>
      </c>
      <c r="M43" s="360">
        <v>840</v>
      </c>
    </row>
    <row r="44" spans="2:13" ht="27.75" customHeight="1" x14ac:dyDescent="0.2">
      <c r="B44" s="1191"/>
      <c r="C44" s="1192"/>
      <c r="D44" s="106"/>
      <c r="E44" s="1195" t="s">
        <v>36</v>
      </c>
      <c r="F44" s="1195"/>
      <c r="G44" s="1195"/>
      <c r="H44" s="1196"/>
      <c r="I44" s="358">
        <v>141</v>
      </c>
      <c r="J44" s="359">
        <v>129</v>
      </c>
      <c r="K44" s="359">
        <v>122</v>
      </c>
      <c r="L44" s="359">
        <v>104</v>
      </c>
      <c r="M44" s="360">
        <v>92</v>
      </c>
    </row>
    <row r="45" spans="2:13" ht="27.75" customHeight="1" x14ac:dyDescent="0.2">
      <c r="B45" s="1191"/>
      <c r="C45" s="1192"/>
      <c r="D45" s="106"/>
      <c r="E45" s="1195" t="s">
        <v>37</v>
      </c>
      <c r="F45" s="1195"/>
      <c r="G45" s="1195"/>
      <c r="H45" s="1196"/>
      <c r="I45" s="358">
        <v>177</v>
      </c>
      <c r="J45" s="359">
        <v>159</v>
      </c>
      <c r="K45" s="359">
        <v>209</v>
      </c>
      <c r="L45" s="359">
        <v>217</v>
      </c>
      <c r="M45" s="360">
        <v>167</v>
      </c>
    </row>
    <row r="46" spans="2:13" ht="27.75" customHeight="1" x14ac:dyDescent="0.2">
      <c r="B46" s="1191"/>
      <c r="C46" s="1192"/>
      <c r="D46" s="107"/>
      <c r="E46" s="1195" t="s">
        <v>38</v>
      </c>
      <c r="F46" s="1195"/>
      <c r="G46" s="1195"/>
      <c r="H46" s="1196"/>
      <c r="I46" s="358" t="s">
        <v>521</v>
      </c>
      <c r="J46" s="359" t="s">
        <v>521</v>
      </c>
      <c r="K46" s="359" t="s">
        <v>521</v>
      </c>
      <c r="L46" s="359" t="s">
        <v>521</v>
      </c>
      <c r="M46" s="360" t="s">
        <v>521</v>
      </c>
    </row>
    <row r="47" spans="2:13" ht="27.75" customHeight="1" x14ac:dyDescent="0.2">
      <c r="B47" s="1191"/>
      <c r="C47" s="1192"/>
      <c r="D47" s="108"/>
      <c r="E47" s="1205" t="s">
        <v>39</v>
      </c>
      <c r="F47" s="1206"/>
      <c r="G47" s="1206"/>
      <c r="H47" s="1207"/>
      <c r="I47" s="358" t="s">
        <v>521</v>
      </c>
      <c r="J47" s="359" t="s">
        <v>521</v>
      </c>
      <c r="K47" s="359" t="s">
        <v>521</v>
      </c>
      <c r="L47" s="359" t="s">
        <v>521</v>
      </c>
      <c r="M47" s="360" t="s">
        <v>521</v>
      </c>
    </row>
    <row r="48" spans="2:13" ht="27.75" customHeight="1" x14ac:dyDescent="0.2">
      <c r="B48" s="1191"/>
      <c r="C48" s="1192"/>
      <c r="D48" s="106"/>
      <c r="E48" s="1195" t="s">
        <v>40</v>
      </c>
      <c r="F48" s="1195"/>
      <c r="G48" s="1195"/>
      <c r="H48" s="1196"/>
      <c r="I48" s="358" t="s">
        <v>521</v>
      </c>
      <c r="J48" s="359" t="s">
        <v>521</v>
      </c>
      <c r="K48" s="359" t="s">
        <v>521</v>
      </c>
      <c r="L48" s="359" t="s">
        <v>521</v>
      </c>
      <c r="M48" s="360" t="s">
        <v>521</v>
      </c>
    </row>
    <row r="49" spans="2:13" ht="27.75" customHeight="1" x14ac:dyDescent="0.2">
      <c r="B49" s="1193"/>
      <c r="C49" s="1194"/>
      <c r="D49" s="106"/>
      <c r="E49" s="1195" t="s">
        <v>41</v>
      </c>
      <c r="F49" s="1195"/>
      <c r="G49" s="1195"/>
      <c r="H49" s="1196"/>
      <c r="I49" s="358" t="s">
        <v>521</v>
      </c>
      <c r="J49" s="359" t="s">
        <v>521</v>
      </c>
      <c r="K49" s="359" t="s">
        <v>521</v>
      </c>
      <c r="L49" s="359" t="s">
        <v>521</v>
      </c>
      <c r="M49" s="360" t="s">
        <v>521</v>
      </c>
    </row>
    <row r="50" spans="2:13" ht="27.75" customHeight="1" x14ac:dyDescent="0.2">
      <c r="B50" s="1189" t="s">
        <v>42</v>
      </c>
      <c r="C50" s="1190"/>
      <c r="D50" s="109"/>
      <c r="E50" s="1195" t="s">
        <v>43</v>
      </c>
      <c r="F50" s="1195"/>
      <c r="G50" s="1195"/>
      <c r="H50" s="1196"/>
      <c r="I50" s="358">
        <v>836</v>
      </c>
      <c r="J50" s="359">
        <v>707</v>
      </c>
      <c r="K50" s="359">
        <v>771</v>
      </c>
      <c r="L50" s="359">
        <v>1003</v>
      </c>
      <c r="M50" s="360">
        <v>1251</v>
      </c>
    </row>
    <row r="51" spans="2:13" ht="27.75" customHeight="1" x14ac:dyDescent="0.2">
      <c r="B51" s="1191"/>
      <c r="C51" s="1192"/>
      <c r="D51" s="106"/>
      <c r="E51" s="1195" t="s">
        <v>44</v>
      </c>
      <c r="F51" s="1195"/>
      <c r="G51" s="1195"/>
      <c r="H51" s="1196"/>
      <c r="I51" s="358" t="s">
        <v>521</v>
      </c>
      <c r="J51" s="359" t="s">
        <v>521</v>
      </c>
      <c r="K51" s="359" t="s">
        <v>521</v>
      </c>
      <c r="L51" s="359" t="s">
        <v>521</v>
      </c>
      <c r="M51" s="360" t="s">
        <v>521</v>
      </c>
    </row>
    <row r="52" spans="2:13" ht="27.75" customHeight="1" x14ac:dyDescent="0.2">
      <c r="B52" s="1193"/>
      <c r="C52" s="1194"/>
      <c r="D52" s="106"/>
      <c r="E52" s="1195" t="s">
        <v>45</v>
      </c>
      <c r="F52" s="1195"/>
      <c r="G52" s="1195"/>
      <c r="H52" s="1196"/>
      <c r="I52" s="358">
        <v>2916</v>
      </c>
      <c r="J52" s="359">
        <v>2837</v>
      </c>
      <c r="K52" s="359">
        <v>2900</v>
      </c>
      <c r="L52" s="359">
        <v>2803</v>
      </c>
      <c r="M52" s="360">
        <v>2614</v>
      </c>
    </row>
    <row r="53" spans="2:13" ht="27.75" customHeight="1" thickBot="1" x14ac:dyDescent="0.25">
      <c r="B53" s="1197" t="s">
        <v>46</v>
      </c>
      <c r="C53" s="1198"/>
      <c r="D53" s="110"/>
      <c r="E53" s="1199" t="s">
        <v>47</v>
      </c>
      <c r="F53" s="1199"/>
      <c r="G53" s="1199"/>
      <c r="H53" s="1200"/>
      <c r="I53" s="361">
        <v>490</v>
      </c>
      <c r="J53" s="362">
        <v>568</v>
      </c>
      <c r="K53" s="362">
        <v>576</v>
      </c>
      <c r="L53" s="362">
        <v>310</v>
      </c>
      <c r="M53" s="363">
        <v>-11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Z1TXHTDsNL5axwBCVguIbhf7xdHszZ9mmPZJo2rpACD6lxz0nTi313dWFrjcnp1xEzBAhIrJu/iRo5nP2IBOw==" saltValue="d5DGwPVKz3AsMui2kQv8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6" t="s">
        <v>50</v>
      </c>
      <c r="D55" s="1216"/>
      <c r="E55" s="1217"/>
      <c r="F55" s="122">
        <v>478</v>
      </c>
      <c r="G55" s="122">
        <v>604</v>
      </c>
      <c r="H55" s="123">
        <v>644</v>
      </c>
    </row>
    <row r="56" spans="2:8" ht="52.5" customHeight="1" x14ac:dyDescent="0.2">
      <c r="B56" s="124"/>
      <c r="C56" s="1218" t="s">
        <v>51</v>
      </c>
      <c r="D56" s="1218"/>
      <c r="E56" s="1219"/>
      <c r="F56" s="125">
        <v>128</v>
      </c>
      <c r="G56" s="125">
        <v>219</v>
      </c>
      <c r="H56" s="126">
        <v>289</v>
      </c>
    </row>
    <row r="57" spans="2:8" ht="53.25" customHeight="1" x14ac:dyDescent="0.2">
      <c r="B57" s="124"/>
      <c r="C57" s="1220" t="s">
        <v>52</v>
      </c>
      <c r="D57" s="1220"/>
      <c r="E57" s="1221"/>
      <c r="F57" s="127">
        <v>112</v>
      </c>
      <c r="G57" s="127">
        <v>123</v>
      </c>
      <c r="H57" s="128">
        <v>217</v>
      </c>
    </row>
    <row r="58" spans="2:8" ht="45.75" customHeight="1" x14ac:dyDescent="0.2">
      <c r="B58" s="129"/>
      <c r="C58" s="1208" t="s">
        <v>600</v>
      </c>
      <c r="D58" s="1209"/>
      <c r="E58" s="1210"/>
      <c r="F58" s="130">
        <v>0</v>
      </c>
      <c r="G58" s="130">
        <v>0</v>
      </c>
      <c r="H58" s="131">
        <v>80</v>
      </c>
    </row>
    <row r="59" spans="2:8" ht="45.75" customHeight="1" x14ac:dyDescent="0.2">
      <c r="B59" s="129"/>
      <c r="C59" s="1208" t="s">
        <v>601</v>
      </c>
      <c r="D59" s="1209"/>
      <c r="E59" s="1210"/>
      <c r="F59" s="130">
        <v>26</v>
      </c>
      <c r="G59" s="130">
        <v>37</v>
      </c>
      <c r="H59" s="131">
        <v>52</v>
      </c>
    </row>
    <row r="60" spans="2:8" ht="45.75" customHeight="1" x14ac:dyDescent="0.2">
      <c r="B60" s="129"/>
      <c r="C60" s="1208" t="s">
        <v>602</v>
      </c>
      <c r="D60" s="1209"/>
      <c r="E60" s="1210"/>
      <c r="F60" s="130">
        <v>23</v>
      </c>
      <c r="G60" s="130">
        <v>23</v>
      </c>
      <c r="H60" s="131">
        <v>23</v>
      </c>
    </row>
    <row r="61" spans="2:8" ht="45.75" customHeight="1" x14ac:dyDescent="0.2">
      <c r="B61" s="129"/>
      <c r="C61" s="1208" t="s">
        <v>603</v>
      </c>
      <c r="D61" s="1209"/>
      <c r="E61" s="1210"/>
      <c r="F61" s="130">
        <v>19</v>
      </c>
      <c r="G61" s="130">
        <v>19</v>
      </c>
      <c r="H61" s="131">
        <v>19</v>
      </c>
    </row>
    <row r="62" spans="2:8" ht="45.75" customHeight="1" thickBot="1" x14ac:dyDescent="0.25">
      <c r="B62" s="132"/>
      <c r="C62" s="1211" t="s">
        <v>604</v>
      </c>
      <c r="D62" s="1212"/>
      <c r="E62" s="1213"/>
      <c r="F62" s="133">
        <v>10</v>
      </c>
      <c r="G62" s="133">
        <v>10</v>
      </c>
      <c r="H62" s="134">
        <v>10</v>
      </c>
    </row>
    <row r="63" spans="2:8" ht="52.5" customHeight="1" thickBot="1" x14ac:dyDescent="0.25">
      <c r="B63" s="135"/>
      <c r="C63" s="1214" t="s">
        <v>53</v>
      </c>
      <c r="D63" s="1214"/>
      <c r="E63" s="1215"/>
      <c r="F63" s="136">
        <v>717</v>
      </c>
      <c r="G63" s="136">
        <v>947</v>
      </c>
      <c r="H63" s="137">
        <v>1151</v>
      </c>
    </row>
    <row r="64" spans="2:8" ht="13.2" x14ac:dyDescent="0.2"/>
  </sheetData>
  <sheetProtection algorithmName="SHA-512" hashValue="ZM1cpYaz71UU4376pvtDcUUFzfULNfWDbgWWzX+gDz+T+Lhnb/Nxopw3CNt2pgda2e/S6peSA6y/sGCHsXf9bw==" saltValue="lXQsplsHKKlS426oO5M6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102485</v>
      </c>
      <c r="E3" s="156"/>
      <c r="F3" s="157">
        <v>271581</v>
      </c>
      <c r="G3" s="158"/>
      <c r="H3" s="159"/>
    </row>
    <row r="4" spans="1:8" x14ac:dyDescent="0.2">
      <c r="A4" s="160"/>
      <c r="B4" s="161"/>
      <c r="C4" s="162"/>
      <c r="D4" s="163">
        <v>64603</v>
      </c>
      <c r="E4" s="164"/>
      <c r="F4" s="165">
        <v>117844</v>
      </c>
      <c r="G4" s="166"/>
      <c r="H4" s="167"/>
    </row>
    <row r="5" spans="1:8" x14ac:dyDescent="0.2">
      <c r="A5" s="148" t="s">
        <v>554</v>
      </c>
      <c r="B5" s="153"/>
      <c r="C5" s="154"/>
      <c r="D5" s="155">
        <v>111688</v>
      </c>
      <c r="E5" s="156"/>
      <c r="F5" s="157">
        <v>268375</v>
      </c>
      <c r="G5" s="158"/>
      <c r="H5" s="159"/>
    </row>
    <row r="6" spans="1:8" x14ac:dyDescent="0.2">
      <c r="A6" s="160"/>
      <c r="B6" s="161"/>
      <c r="C6" s="162"/>
      <c r="D6" s="163">
        <v>67753</v>
      </c>
      <c r="E6" s="164"/>
      <c r="F6" s="165">
        <v>119602</v>
      </c>
      <c r="G6" s="166"/>
      <c r="H6" s="167"/>
    </row>
    <row r="7" spans="1:8" x14ac:dyDescent="0.2">
      <c r="A7" s="148" t="s">
        <v>555</v>
      </c>
      <c r="B7" s="153"/>
      <c r="C7" s="154"/>
      <c r="D7" s="155">
        <v>75154</v>
      </c>
      <c r="E7" s="156"/>
      <c r="F7" s="157">
        <v>301035</v>
      </c>
      <c r="G7" s="158"/>
      <c r="H7" s="159"/>
    </row>
    <row r="8" spans="1:8" x14ac:dyDescent="0.2">
      <c r="A8" s="160"/>
      <c r="B8" s="161"/>
      <c r="C8" s="162"/>
      <c r="D8" s="163">
        <v>44454</v>
      </c>
      <c r="E8" s="164"/>
      <c r="F8" s="165">
        <v>154376</v>
      </c>
      <c r="G8" s="166"/>
      <c r="H8" s="167"/>
    </row>
    <row r="9" spans="1:8" x14ac:dyDescent="0.2">
      <c r="A9" s="148" t="s">
        <v>556</v>
      </c>
      <c r="B9" s="153"/>
      <c r="C9" s="154"/>
      <c r="D9" s="155">
        <v>113989</v>
      </c>
      <c r="E9" s="156"/>
      <c r="F9" s="157">
        <v>362690</v>
      </c>
      <c r="G9" s="158"/>
      <c r="H9" s="159"/>
    </row>
    <row r="10" spans="1:8" x14ac:dyDescent="0.2">
      <c r="A10" s="160"/>
      <c r="B10" s="161"/>
      <c r="C10" s="162"/>
      <c r="D10" s="163">
        <v>52590</v>
      </c>
      <c r="E10" s="164"/>
      <c r="F10" s="165">
        <v>172580</v>
      </c>
      <c r="G10" s="166"/>
      <c r="H10" s="167"/>
    </row>
    <row r="11" spans="1:8" x14ac:dyDescent="0.2">
      <c r="A11" s="148" t="s">
        <v>557</v>
      </c>
      <c r="B11" s="153"/>
      <c r="C11" s="154"/>
      <c r="D11" s="155">
        <v>108116</v>
      </c>
      <c r="E11" s="156"/>
      <c r="F11" s="157">
        <v>296093</v>
      </c>
      <c r="G11" s="158"/>
      <c r="H11" s="159"/>
    </row>
    <row r="12" spans="1:8" x14ac:dyDescent="0.2">
      <c r="A12" s="160"/>
      <c r="B12" s="161"/>
      <c r="C12" s="168"/>
      <c r="D12" s="163">
        <v>60890</v>
      </c>
      <c r="E12" s="164"/>
      <c r="F12" s="165">
        <v>140545</v>
      </c>
      <c r="G12" s="166"/>
      <c r="H12" s="167"/>
    </row>
    <row r="13" spans="1:8" x14ac:dyDescent="0.2">
      <c r="A13" s="148"/>
      <c r="B13" s="153"/>
      <c r="C13" s="169"/>
      <c r="D13" s="170">
        <v>102286</v>
      </c>
      <c r="E13" s="171"/>
      <c r="F13" s="172">
        <v>299955</v>
      </c>
      <c r="G13" s="173"/>
      <c r="H13" s="159"/>
    </row>
    <row r="14" spans="1:8" x14ac:dyDescent="0.2">
      <c r="A14" s="160"/>
      <c r="B14" s="161"/>
      <c r="C14" s="162"/>
      <c r="D14" s="163">
        <v>58058</v>
      </c>
      <c r="E14" s="164"/>
      <c r="F14" s="165">
        <v>140989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2.66</v>
      </c>
      <c r="C19" s="174">
        <f>ROUND(VALUE(SUBSTITUTE(実質収支比率等に係る経年分析!G$48,"▲","-")),2)</f>
        <v>4.6399999999999997</v>
      </c>
      <c r="D19" s="174">
        <f>ROUND(VALUE(SUBSTITUTE(実質収支比率等に係る経年分析!H$48,"▲","-")),2)</f>
        <v>3.03</v>
      </c>
      <c r="E19" s="174">
        <f>ROUND(VALUE(SUBSTITUTE(実質収支比率等に係る経年分析!I$48,"▲","-")),2)</f>
        <v>3.5</v>
      </c>
      <c r="F19" s="174">
        <f>ROUND(VALUE(SUBSTITUTE(実質収支比率等に係る経年分析!J$48,"▲","-")),2)</f>
        <v>0.6</v>
      </c>
    </row>
    <row r="20" spans="1:11" x14ac:dyDescent="0.2">
      <c r="A20" s="174" t="s">
        <v>57</v>
      </c>
      <c r="B20" s="174">
        <f>ROUND(VALUE(SUBSTITUTE(実質収支比率等に係る経年分析!F$47,"▲","-")),2)</f>
        <v>33.28</v>
      </c>
      <c r="C20" s="174">
        <f>ROUND(VALUE(SUBSTITUTE(実質収支比率等に係る経年分析!G$47,"▲","-")),2)</f>
        <v>27.64</v>
      </c>
      <c r="D20" s="174">
        <f>ROUND(VALUE(SUBSTITUTE(実質収支比率等に係る経年分析!H$47,"▲","-")),2)</f>
        <v>29.02</v>
      </c>
      <c r="E20" s="174">
        <f>ROUND(VALUE(SUBSTITUTE(実質収支比率等に係る経年分析!I$47,"▲","-")),2)</f>
        <v>32.299999999999997</v>
      </c>
      <c r="F20" s="174">
        <f>ROUND(VALUE(SUBSTITUTE(実質収支比率等に係る経年分析!J$47,"▲","-")),2)</f>
        <v>35.33</v>
      </c>
    </row>
    <row r="21" spans="1:11" x14ac:dyDescent="0.2">
      <c r="A21" s="174" t="s">
        <v>58</v>
      </c>
      <c r="B21" s="174">
        <f>IF(ISNUMBER(VALUE(SUBSTITUTE(実質収支比率等に係る経年分析!F$49,"▲","-"))),ROUND(VALUE(SUBSTITUTE(実質収支比率等に係る経年分析!F$49,"▲","-")),2),NA())</f>
        <v>2.68</v>
      </c>
      <c r="C21" s="174">
        <f>IF(ISNUMBER(VALUE(SUBSTITUTE(実質収支比率等に係る経年分析!G$49,"▲","-"))),ROUND(VALUE(SUBSTITUTE(実質収支比率等に係る経年分析!G$49,"▲","-")),2),NA())</f>
        <v>-5.04</v>
      </c>
      <c r="D21" s="174">
        <f>IF(ISNUMBER(VALUE(SUBSTITUTE(実質収支比率等に係る経年分析!H$49,"▲","-"))),ROUND(VALUE(SUBSTITUTE(実質収支比率等に係る経年分析!H$49,"▲","-")),2),NA())</f>
        <v>-1.52</v>
      </c>
      <c r="E21" s="174">
        <f>IF(ISNUMBER(VALUE(SUBSTITUTE(実質収支比率等に係る経年分析!I$49,"▲","-"))),ROUND(VALUE(SUBSTITUTE(実質収支比率等に係る経年分析!I$49,"▲","-")),2),NA())</f>
        <v>6.09</v>
      </c>
      <c r="F21" s="174">
        <f>IF(ISNUMBER(VALUE(SUBSTITUTE(実質収支比率等に係る経年分析!J$49,"▲","-"))),ROUND(VALUE(SUBSTITUTE(実質収支比率等に係る経年分析!J$49,"▲","-")),2),NA())</f>
        <v>-2.99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介護保険特別会計（サービス事業勘定）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4.3899999999999997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v>
      </c>
    </row>
    <row r="35" spans="1:16" x14ac:dyDescent="0.2">
      <c r="A35" s="175" t="str">
        <f>IF(連結実質赤字比率に係る赤字・黒字の構成分析!C$35="",NA(),連結実質赤字比率に係る赤字・黒字の構成分析!C$35)</f>
        <v>介護保険特別会計（保険事業勘定）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2.2599999999999998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2.35</v>
      </c>
    </row>
    <row r="36" spans="1:16" x14ac:dyDescent="0.2">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264</v>
      </c>
      <c r="E42" s="176"/>
      <c r="F42" s="176"/>
      <c r="G42" s="176">
        <f>'実質公債費比率（分子）の構造'!L$52</f>
        <v>277</v>
      </c>
      <c r="H42" s="176"/>
      <c r="I42" s="176"/>
      <c r="J42" s="176">
        <f>'実質公債費比率（分子）の構造'!M$52</f>
        <v>293</v>
      </c>
      <c r="K42" s="176"/>
      <c r="L42" s="176"/>
      <c r="M42" s="176">
        <f>'実質公債費比率（分子）の構造'!N$52</f>
        <v>303</v>
      </c>
      <c r="N42" s="176"/>
      <c r="O42" s="176"/>
      <c r="P42" s="176">
        <f>'実質公債費比率（分子）の構造'!O$52</f>
        <v>319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26</v>
      </c>
      <c r="C45" s="176"/>
      <c r="D45" s="176"/>
      <c r="E45" s="176">
        <f>'実質公債費比率（分子）の構造'!L$49</f>
        <v>24</v>
      </c>
      <c r="F45" s="176"/>
      <c r="G45" s="176"/>
      <c r="H45" s="176">
        <f>'実質公債費比率（分子）の構造'!M$49</f>
        <v>22</v>
      </c>
      <c r="I45" s="176"/>
      <c r="J45" s="176"/>
      <c r="K45" s="176">
        <f>'実質公債費比率（分子）の構造'!N$49</f>
        <v>26</v>
      </c>
      <c r="L45" s="176"/>
      <c r="M45" s="176"/>
      <c r="N45" s="176">
        <f>'実質公債費比率（分子）の構造'!O$49</f>
        <v>23</v>
      </c>
      <c r="O45" s="176"/>
      <c r="P45" s="176"/>
    </row>
    <row r="46" spans="1:16" x14ac:dyDescent="0.2">
      <c r="A46" s="176" t="s">
        <v>69</v>
      </c>
      <c r="B46" s="176">
        <f>'実質公債費比率（分子）の構造'!K$48</f>
        <v>137</v>
      </c>
      <c r="C46" s="176"/>
      <c r="D46" s="176"/>
      <c r="E46" s="176">
        <f>'実質公債費比率（分子）の構造'!L$48</f>
        <v>130</v>
      </c>
      <c r="F46" s="176"/>
      <c r="G46" s="176"/>
      <c r="H46" s="176">
        <f>'実質公債費比率（分子）の構造'!M$48</f>
        <v>111</v>
      </c>
      <c r="I46" s="176"/>
      <c r="J46" s="176"/>
      <c r="K46" s="176">
        <f>'実質公債費比率（分子）の構造'!N$48</f>
        <v>106</v>
      </c>
      <c r="L46" s="176"/>
      <c r="M46" s="176"/>
      <c r="N46" s="176">
        <f>'実質公債費比率（分子）の構造'!O$48</f>
        <v>106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205</v>
      </c>
      <c r="C49" s="176"/>
      <c r="D49" s="176"/>
      <c r="E49" s="176">
        <f>'実質公債費比率（分子）の構造'!L$45</f>
        <v>222</v>
      </c>
      <c r="F49" s="176"/>
      <c r="G49" s="176"/>
      <c r="H49" s="176">
        <f>'実質公債費比率（分子）の構造'!M$45</f>
        <v>286</v>
      </c>
      <c r="I49" s="176"/>
      <c r="J49" s="176"/>
      <c r="K49" s="176">
        <f>'実質公債費比率（分子）の構造'!N$45</f>
        <v>307</v>
      </c>
      <c r="L49" s="176"/>
      <c r="M49" s="176"/>
      <c r="N49" s="176">
        <f>'実質公債費比率（分子）の構造'!O$45</f>
        <v>335</v>
      </c>
      <c r="O49" s="176"/>
      <c r="P49" s="176"/>
    </row>
    <row r="50" spans="1:16" x14ac:dyDescent="0.2">
      <c r="A50" s="176" t="s">
        <v>73</v>
      </c>
      <c r="B50" s="176" t="e">
        <f>NA()</f>
        <v>#N/A</v>
      </c>
      <c r="C50" s="176">
        <f>IF(ISNUMBER('実質公債費比率（分子）の構造'!K$53),'実質公債費比率（分子）の構造'!K$53,NA())</f>
        <v>104</v>
      </c>
      <c r="D50" s="176" t="e">
        <f>NA()</f>
        <v>#N/A</v>
      </c>
      <c r="E50" s="176" t="e">
        <f>NA()</f>
        <v>#N/A</v>
      </c>
      <c r="F50" s="176">
        <f>IF(ISNUMBER('実質公債費比率（分子）の構造'!L$53),'実質公債費比率（分子）の構造'!L$53,NA())</f>
        <v>99</v>
      </c>
      <c r="G50" s="176" t="e">
        <f>NA()</f>
        <v>#N/A</v>
      </c>
      <c r="H50" s="176" t="e">
        <f>NA()</f>
        <v>#N/A</v>
      </c>
      <c r="I50" s="176">
        <f>IF(ISNUMBER('実質公債費比率（分子）の構造'!M$53),'実質公債費比率（分子）の構造'!M$53,NA())</f>
        <v>126</v>
      </c>
      <c r="J50" s="176" t="e">
        <f>NA()</f>
        <v>#N/A</v>
      </c>
      <c r="K50" s="176" t="e">
        <f>NA()</f>
        <v>#N/A</v>
      </c>
      <c r="L50" s="176">
        <f>IF(ISNUMBER('実質公債費比率（分子）の構造'!N$53),'実質公債費比率（分子）の構造'!N$53,NA())</f>
        <v>136</v>
      </c>
      <c r="M50" s="176" t="e">
        <f>NA()</f>
        <v>#N/A</v>
      </c>
      <c r="N50" s="176" t="e">
        <f>NA()</f>
        <v>#N/A</v>
      </c>
      <c r="O50" s="176">
        <f>IF(ISNUMBER('実質公債費比率（分子）の構造'!O$53),'実質公債費比率（分子）の構造'!O$53,NA())</f>
        <v>145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2916</v>
      </c>
      <c r="E56" s="175"/>
      <c r="F56" s="175"/>
      <c r="G56" s="175">
        <f>'将来負担比率（分子）の構造'!J$52</f>
        <v>2837</v>
      </c>
      <c r="H56" s="175"/>
      <c r="I56" s="175"/>
      <c r="J56" s="175">
        <f>'将来負担比率（分子）の構造'!K$52</f>
        <v>2900</v>
      </c>
      <c r="K56" s="175"/>
      <c r="L56" s="175"/>
      <c r="M56" s="175">
        <f>'将来負担比率（分子）の構造'!L$52</f>
        <v>2803</v>
      </c>
      <c r="N56" s="175"/>
      <c r="O56" s="175"/>
      <c r="P56" s="175">
        <f>'将来負担比率（分子）の構造'!M$52</f>
        <v>2614</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836</v>
      </c>
      <c r="E58" s="175"/>
      <c r="F58" s="175"/>
      <c r="G58" s="175">
        <f>'将来負担比率（分子）の構造'!J$50</f>
        <v>707</v>
      </c>
      <c r="H58" s="175"/>
      <c r="I58" s="175"/>
      <c r="J58" s="175">
        <f>'将来負担比率（分子）の構造'!K$50</f>
        <v>771</v>
      </c>
      <c r="K58" s="175"/>
      <c r="L58" s="175"/>
      <c r="M58" s="175">
        <f>'将来負担比率（分子）の構造'!L$50</f>
        <v>1003</v>
      </c>
      <c r="N58" s="175"/>
      <c r="O58" s="175"/>
      <c r="P58" s="175">
        <f>'将来負担比率（分子）の構造'!M$50</f>
        <v>1251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177</v>
      </c>
      <c r="C62" s="175"/>
      <c r="D62" s="175"/>
      <c r="E62" s="175">
        <f>'将来負担比率（分子）の構造'!J$45</f>
        <v>159</v>
      </c>
      <c r="F62" s="175"/>
      <c r="G62" s="175"/>
      <c r="H62" s="175">
        <f>'将来負担比率（分子）の構造'!K$45</f>
        <v>209</v>
      </c>
      <c r="I62" s="175"/>
      <c r="J62" s="175"/>
      <c r="K62" s="175">
        <f>'将来負担比率（分子）の構造'!L$45</f>
        <v>217</v>
      </c>
      <c r="L62" s="175"/>
      <c r="M62" s="175"/>
      <c r="N62" s="175">
        <f>'将来負担比率（分子）の構造'!M$45</f>
        <v>167</v>
      </c>
      <c r="O62" s="175"/>
      <c r="P62" s="175"/>
    </row>
    <row r="63" spans="1:16" x14ac:dyDescent="0.2">
      <c r="A63" s="175" t="s">
        <v>36</v>
      </c>
      <c r="B63" s="175">
        <f>'将来負担比率（分子）の構造'!I$44</f>
        <v>141</v>
      </c>
      <c r="C63" s="175"/>
      <c r="D63" s="175"/>
      <c r="E63" s="175">
        <f>'将来負担比率（分子）の構造'!J$44</f>
        <v>129</v>
      </c>
      <c r="F63" s="175"/>
      <c r="G63" s="175"/>
      <c r="H63" s="175">
        <f>'将来負担比率（分子）の構造'!K$44</f>
        <v>122</v>
      </c>
      <c r="I63" s="175"/>
      <c r="J63" s="175"/>
      <c r="K63" s="175">
        <f>'将来負担比率（分子）の構造'!L$44</f>
        <v>104</v>
      </c>
      <c r="L63" s="175"/>
      <c r="M63" s="175"/>
      <c r="N63" s="175">
        <f>'将来負担比率（分子）の構造'!M$44</f>
        <v>92</v>
      </c>
      <c r="O63" s="175"/>
      <c r="P63" s="175"/>
    </row>
    <row r="64" spans="1:16" x14ac:dyDescent="0.2">
      <c r="A64" s="175" t="s">
        <v>35</v>
      </c>
      <c r="B64" s="175">
        <f>'将来負担比率（分子）の構造'!I$43</f>
        <v>1097</v>
      </c>
      <c r="C64" s="175"/>
      <c r="D64" s="175"/>
      <c r="E64" s="175">
        <f>'将来負担比率（分子）の構造'!J$43</f>
        <v>1034</v>
      </c>
      <c r="F64" s="175"/>
      <c r="G64" s="175"/>
      <c r="H64" s="175">
        <f>'将来負担比率（分子）の構造'!K$43</f>
        <v>964</v>
      </c>
      <c r="I64" s="175"/>
      <c r="J64" s="175"/>
      <c r="K64" s="175">
        <f>'将来負担比率（分子）の構造'!L$43</f>
        <v>892</v>
      </c>
      <c r="L64" s="175"/>
      <c r="M64" s="175"/>
      <c r="N64" s="175">
        <f>'将来負担比率（分子）の構造'!M$43</f>
        <v>840</v>
      </c>
      <c r="O64" s="175"/>
      <c r="P64" s="175"/>
    </row>
    <row r="65" spans="1:16" x14ac:dyDescent="0.2">
      <c r="A65" s="175" t="s">
        <v>34</v>
      </c>
      <c r="B65" s="175">
        <f>'将来負担比率（分子）の構造'!I$42</f>
        <v>196</v>
      </c>
      <c r="C65" s="175"/>
      <c r="D65" s="175"/>
      <c r="E65" s="175">
        <f>'将来負担比率（分子）の構造'!J$42</f>
        <v>149</v>
      </c>
      <c r="F65" s="175"/>
      <c r="G65" s="175"/>
      <c r="H65" s="175">
        <f>'将来負担比率（分子）の構造'!K$42</f>
        <v>149</v>
      </c>
      <c r="I65" s="175"/>
      <c r="J65" s="175"/>
      <c r="K65" s="175">
        <f>'将来負担比率（分子）の構造'!L$42</f>
        <v>149</v>
      </c>
      <c r="L65" s="175"/>
      <c r="M65" s="175"/>
      <c r="N65" s="175">
        <f>'将来負担比率（分子）の構造'!M$42</f>
        <v>149</v>
      </c>
      <c r="O65" s="175"/>
      <c r="P65" s="175"/>
    </row>
    <row r="66" spans="1:16" x14ac:dyDescent="0.2">
      <c r="A66" s="175" t="s">
        <v>33</v>
      </c>
      <c r="B66" s="175">
        <f>'将来負担比率（分子）の構造'!I$41</f>
        <v>2632</v>
      </c>
      <c r="C66" s="175"/>
      <c r="D66" s="175"/>
      <c r="E66" s="175">
        <f>'将来負担比率（分子）の構造'!J$41</f>
        <v>2641</v>
      </c>
      <c r="F66" s="175"/>
      <c r="G66" s="175"/>
      <c r="H66" s="175">
        <f>'将来負担比率（分子）の構造'!K$41</f>
        <v>2804</v>
      </c>
      <c r="I66" s="175"/>
      <c r="J66" s="175"/>
      <c r="K66" s="175">
        <f>'将来負担比率（分子）の構造'!L$41</f>
        <v>2753</v>
      </c>
      <c r="L66" s="175"/>
      <c r="M66" s="175"/>
      <c r="N66" s="175">
        <f>'将来負担比率（分子）の構造'!M$41</f>
        <v>2606</v>
      </c>
      <c r="O66" s="175"/>
      <c r="P66" s="175"/>
    </row>
    <row r="67" spans="1:16" x14ac:dyDescent="0.2">
      <c r="A67" s="175" t="s">
        <v>77</v>
      </c>
      <c r="B67" s="175" t="e">
        <f>NA()</f>
        <v>#N/A</v>
      </c>
      <c r="C67" s="175">
        <f>IF(ISNUMBER('将来負担比率（分子）の構造'!I$53), IF('将来負担比率（分子）の構造'!I$53 &lt; 0, 0, '将来負担比率（分子）の構造'!I$53), NA())</f>
        <v>490</v>
      </c>
      <c r="D67" s="175" t="e">
        <f>NA()</f>
        <v>#N/A</v>
      </c>
      <c r="E67" s="175" t="e">
        <f>NA()</f>
        <v>#N/A</v>
      </c>
      <c r="F67" s="175">
        <f>IF(ISNUMBER('将来負担比率（分子）の構造'!J$53), IF('将来負担比率（分子）の構造'!J$53 &lt; 0, 0, '将来負担比率（分子）の構造'!J$53), NA())</f>
        <v>568</v>
      </c>
      <c r="G67" s="175" t="e">
        <f>NA()</f>
        <v>#N/A</v>
      </c>
      <c r="H67" s="175" t="e">
        <f>NA()</f>
        <v>#N/A</v>
      </c>
      <c r="I67" s="175">
        <f>IF(ISNUMBER('将来負担比率（分子）の構造'!K$53), IF('将来負担比率（分子）の構造'!K$53 &lt; 0, 0, '将来負担比率（分子）の構造'!K$53), NA())</f>
        <v>576</v>
      </c>
      <c r="J67" s="175" t="e">
        <f>NA()</f>
        <v>#N/A</v>
      </c>
      <c r="K67" s="175" t="e">
        <f>NA()</f>
        <v>#N/A</v>
      </c>
      <c r="L67" s="175">
        <f>IF(ISNUMBER('将来負担比率（分子）の構造'!L$53), IF('将来負担比率（分子）の構造'!L$53 &lt; 0, 0, '将来負担比率（分子）の構造'!L$53), NA())</f>
        <v>310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478</v>
      </c>
      <c r="C72" s="179">
        <f>基金残高に係る経年分析!G55</f>
        <v>604</v>
      </c>
      <c r="D72" s="179">
        <f>基金残高に係る経年分析!H55</f>
        <v>644</v>
      </c>
    </row>
    <row r="73" spans="1:16" x14ac:dyDescent="0.2">
      <c r="A73" s="178" t="s">
        <v>80</v>
      </c>
      <c r="B73" s="179">
        <f>基金残高に係る経年分析!F56</f>
        <v>128</v>
      </c>
      <c r="C73" s="179">
        <f>基金残高に係る経年分析!G56</f>
        <v>219</v>
      </c>
      <c r="D73" s="179">
        <f>基金残高に係る経年分析!H56</f>
        <v>289</v>
      </c>
    </row>
    <row r="74" spans="1:16" x14ac:dyDescent="0.2">
      <c r="A74" s="178" t="s">
        <v>81</v>
      </c>
      <c r="B74" s="179">
        <f>基金残高に係る経年分析!F57</f>
        <v>112</v>
      </c>
      <c r="C74" s="179">
        <f>基金残高に係る経年分析!G57</f>
        <v>123</v>
      </c>
      <c r="D74" s="179">
        <f>基金残高に係る経年分析!H57</f>
        <v>217</v>
      </c>
    </row>
  </sheetData>
  <sheetProtection algorithmName="SHA-512" hashValue="+s+OIAl2t9DCcLJV9ZJcnI/0Y1VfJLCb40JxA0EXV0VYqHjqXgU/jYAMlAVZ83YuEkqXZvAa+gmY97lCETEJNg==" saltValue="UAHXQ8+87DqJxJGs4ppaJ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293644</v>
      </c>
      <c r="S5" s="677"/>
      <c r="T5" s="677"/>
      <c r="U5" s="677"/>
      <c r="V5" s="677"/>
      <c r="W5" s="677"/>
      <c r="X5" s="677"/>
      <c r="Y5" s="702"/>
      <c r="Z5" s="715">
        <v>10.6</v>
      </c>
      <c r="AA5" s="715"/>
      <c r="AB5" s="715"/>
      <c r="AC5" s="715"/>
      <c r="AD5" s="716">
        <v>293644</v>
      </c>
      <c r="AE5" s="716"/>
      <c r="AF5" s="716"/>
      <c r="AG5" s="716"/>
      <c r="AH5" s="716"/>
      <c r="AI5" s="716"/>
      <c r="AJ5" s="716"/>
      <c r="AK5" s="716"/>
      <c r="AL5" s="703">
        <v>16.100000000000001</v>
      </c>
      <c r="AM5" s="685"/>
      <c r="AN5" s="685"/>
      <c r="AO5" s="704"/>
      <c r="AP5" s="679" t="s">
        <v>233</v>
      </c>
      <c r="AQ5" s="680"/>
      <c r="AR5" s="680"/>
      <c r="AS5" s="680"/>
      <c r="AT5" s="680"/>
      <c r="AU5" s="680"/>
      <c r="AV5" s="680"/>
      <c r="AW5" s="680"/>
      <c r="AX5" s="680"/>
      <c r="AY5" s="680"/>
      <c r="AZ5" s="680"/>
      <c r="BA5" s="680"/>
      <c r="BB5" s="680"/>
      <c r="BC5" s="680"/>
      <c r="BD5" s="680"/>
      <c r="BE5" s="680"/>
      <c r="BF5" s="681"/>
      <c r="BG5" s="621">
        <v>293644</v>
      </c>
      <c r="BH5" s="622"/>
      <c r="BI5" s="622"/>
      <c r="BJ5" s="622"/>
      <c r="BK5" s="622"/>
      <c r="BL5" s="622"/>
      <c r="BM5" s="622"/>
      <c r="BN5" s="623"/>
      <c r="BO5" s="659">
        <v>100</v>
      </c>
      <c r="BP5" s="659"/>
      <c r="BQ5" s="659"/>
      <c r="BR5" s="659"/>
      <c r="BS5" s="660">
        <v>3804</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29082</v>
      </c>
      <c r="S6" s="622"/>
      <c r="T6" s="622"/>
      <c r="U6" s="622"/>
      <c r="V6" s="622"/>
      <c r="W6" s="622"/>
      <c r="X6" s="622"/>
      <c r="Y6" s="623"/>
      <c r="Z6" s="659">
        <v>1</v>
      </c>
      <c r="AA6" s="659"/>
      <c r="AB6" s="659"/>
      <c r="AC6" s="659"/>
      <c r="AD6" s="660">
        <v>29082</v>
      </c>
      <c r="AE6" s="660"/>
      <c r="AF6" s="660"/>
      <c r="AG6" s="660"/>
      <c r="AH6" s="660"/>
      <c r="AI6" s="660"/>
      <c r="AJ6" s="660"/>
      <c r="AK6" s="660"/>
      <c r="AL6" s="624">
        <v>1.6</v>
      </c>
      <c r="AM6" s="625"/>
      <c r="AN6" s="625"/>
      <c r="AO6" s="661"/>
      <c r="AP6" s="618" t="s">
        <v>238</v>
      </c>
      <c r="AQ6" s="619"/>
      <c r="AR6" s="619"/>
      <c r="AS6" s="619"/>
      <c r="AT6" s="619"/>
      <c r="AU6" s="619"/>
      <c r="AV6" s="619"/>
      <c r="AW6" s="619"/>
      <c r="AX6" s="619"/>
      <c r="AY6" s="619"/>
      <c r="AZ6" s="619"/>
      <c r="BA6" s="619"/>
      <c r="BB6" s="619"/>
      <c r="BC6" s="619"/>
      <c r="BD6" s="619"/>
      <c r="BE6" s="619"/>
      <c r="BF6" s="620"/>
      <c r="BG6" s="621">
        <v>293644</v>
      </c>
      <c r="BH6" s="622"/>
      <c r="BI6" s="622"/>
      <c r="BJ6" s="622"/>
      <c r="BK6" s="622"/>
      <c r="BL6" s="622"/>
      <c r="BM6" s="622"/>
      <c r="BN6" s="623"/>
      <c r="BO6" s="659">
        <v>100</v>
      </c>
      <c r="BP6" s="659"/>
      <c r="BQ6" s="659"/>
      <c r="BR6" s="659"/>
      <c r="BS6" s="660">
        <v>3804</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48426</v>
      </c>
      <c r="CS6" s="622"/>
      <c r="CT6" s="622"/>
      <c r="CU6" s="622"/>
      <c r="CV6" s="622"/>
      <c r="CW6" s="622"/>
      <c r="CX6" s="622"/>
      <c r="CY6" s="623"/>
      <c r="CZ6" s="703">
        <v>1.8</v>
      </c>
      <c r="DA6" s="685"/>
      <c r="DB6" s="685"/>
      <c r="DC6" s="705"/>
      <c r="DD6" s="627" t="s">
        <v>240</v>
      </c>
      <c r="DE6" s="622"/>
      <c r="DF6" s="622"/>
      <c r="DG6" s="622"/>
      <c r="DH6" s="622"/>
      <c r="DI6" s="622"/>
      <c r="DJ6" s="622"/>
      <c r="DK6" s="622"/>
      <c r="DL6" s="622"/>
      <c r="DM6" s="622"/>
      <c r="DN6" s="622"/>
      <c r="DO6" s="622"/>
      <c r="DP6" s="623"/>
      <c r="DQ6" s="627">
        <v>48426</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106</v>
      </c>
      <c r="S7" s="622"/>
      <c r="T7" s="622"/>
      <c r="U7" s="622"/>
      <c r="V7" s="622"/>
      <c r="W7" s="622"/>
      <c r="X7" s="622"/>
      <c r="Y7" s="623"/>
      <c r="Z7" s="659">
        <v>0</v>
      </c>
      <c r="AA7" s="659"/>
      <c r="AB7" s="659"/>
      <c r="AC7" s="659"/>
      <c r="AD7" s="660">
        <v>106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112605</v>
      </c>
      <c r="BH7" s="622"/>
      <c r="BI7" s="622"/>
      <c r="BJ7" s="622"/>
      <c r="BK7" s="622"/>
      <c r="BL7" s="622"/>
      <c r="BM7" s="622"/>
      <c r="BN7" s="623"/>
      <c r="BO7" s="659">
        <v>38.299999999999997</v>
      </c>
      <c r="BP7" s="659"/>
      <c r="BQ7" s="659"/>
      <c r="BR7" s="659"/>
      <c r="BS7" s="660">
        <v>3804</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673043</v>
      </c>
      <c r="CS7" s="622"/>
      <c r="CT7" s="622"/>
      <c r="CU7" s="622"/>
      <c r="CV7" s="622"/>
      <c r="CW7" s="622"/>
      <c r="CX7" s="622"/>
      <c r="CY7" s="623"/>
      <c r="CZ7" s="659">
        <v>24.8</v>
      </c>
      <c r="DA7" s="659"/>
      <c r="DB7" s="659"/>
      <c r="DC7" s="659"/>
      <c r="DD7" s="627">
        <v>24000</v>
      </c>
      <c r="DE7" s="622"/>
      <c r="DF7" s="622"/>
      <c r="DG7" s="622"/>
      <c r="DH7" s="622"/>
      <c r="DI7" s="622"/>
      <c r="DJ7" s="622"/>
      <c r="DK7" s="622"/>
      <c r="DL7" s="622"/>
      <c r="DM7" s="622"/>
      <c r="DN7" s="622"/>
      <c r="DO7" s="622"/>
      <c r="DP7" s="623"/>
      <c r="DQ7" s="627">
        <v>526366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2071</v>
      </c>
      <c r="S8" s="622"/>
      <c r="T8" s="622"/>
      <c r="U8" s="622"/>
      <c r="V8" s="622"/>
      <c r="W8" s="622"/>
      <c r="X8" s="622"/>
      <c r="Y8" s="623"/>
      <c r="Z8" s="659">
        <v>0.1</v>
      </c>
      <c r="AA8" s="659"/>
      <c r="AB8" s="659"/>
      <c r="AC8" s="659"/>
      <c r="AD8" s="660">
        <v>2071</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4756</v>
      </c>
      <c r="BH8" s="622"/>
      <c r="BI8" s="622"/>
      <c r="BJ8" s="622"/>
      <c r="BK8" s="622"/>
      <c r="BL8" s="622"/>
      <c r="BM8" s="622"/>
      <c r="BN8" s="623"/>
      <c r="BO8" s="659">
        <v>1.6</v>
      </c>
      <c r="BP8" s="659"/>
      <c r="BQ8" s="659"/>
      <c r="BR8" s="659"/>
      <c r="BS8" s="660" t="s">
        <v>178</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516803</v>
      </c>
      <c r="CS8" s="622"/>
      <c r="CT8" s="622"/>
      <c r="CU8" s="622"/>
      <c r="CV8" s="622"/>
      <c r="CW8" s="622"/>
      <c r="CX8" s="622"/>
      <c r="CY8" s="623"/>
      <c r="CZ8" s="659">
        <v>19</v>
      </c>
      <c r="DA8" s="659"/>
      <c r="DB8" s="659"/>
      <c r="DC8" s="659"/>
      <c r="DD8" s="627">
        <v>8993</v>
      </c>
      <c r="DE8" s="622"/>
      <c r="DF8" s="622"/>
      <c r="DG8" s="622"/>
      <c r="DH8" s="622"/>
      <c r="DI8" s="622"/>
      <c r="DJ8" s="622"/>
      <c r="DK8" s="622"/>
      <c r="DL8" s="622"/>
      <c r="DM8" s="622"/>
      <c r="DN8" s="622"/>
      <c r="DO8" s="622"/>
      <c r="DP8" s="623"/>
      <c r="DQ8" s="627">
        <v>328528</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1405</v>
      </c>
      <c r="S9" s="622"/>
      <c r="T9" s="622"/>
      <c r="U9" s="622"/>
      <c r="V9" s="622"/>
      <c r="W9" s="622"/>
      <c r="X9" s="622"/>
      <c r="Y9" s="623"/>
      <c r="Z9" s="659">
        <v>0.1</v>
      </c>
      <c r="AA9" s="659"/>
      <c r="AB9" s="659"/>
      <c r="AC9" s="659"/>
      <c r="AD9" s="660">
        <v>1405</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89765</v>
      </c>
      <c r="BH9" s="622"/>
      <c r="BI9" s="622"/>
      <c r="BJ9" s="622"/>
      <c r="BK9" s="622"/>
      <c r="BL9" s="622"/>
      <c r="BM9" s="622"/>
      <c r="BN9" s="623"/>
      <c r="BO9" s="659">
        <v>30.6</v>
      </c>
      <c r="BP9" s="659"/>
      <c r="BQ9" s="659"/>
      <c r="BR9" s="659"/>
      <c r="BS9" s="660" t="s">
        <v>249</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333952</v>
      </c>
      <c r="CS9" s="622"/>
      <c r="CT9" s="622"/>
      <c r="CU9" s="622"/>
      <c r="CV9" s="622"/>
      <c r="CW9" s="622"/>
      <c r="CX9" s="622"/>
      <c r="CY9" s="623"/>
      <c r="CZ9" s="659">
        <v>12.3</v>
      </c>
      <c r="DA9" s="659"/>
      <c r="DB9" s="659"/>
      <c r="DC9" s="659"/>
      <c r="DD9" s="627">
        <v>6881</v>
      </c>
      <c r="DE9" s="622"/>
      <c r="DF9" s="622"/>
      <c r="DG9" s="622"/>
      <c r="DH9" s="622"/>
      <c r="DI9" s="622"/>
      <c r="DJ9" s="622"/>
      <c r="DK9" s="622"/>
      <c r="DL9" s="622"/>
      <c r="DM9" s="622"/>
      <c r="DN9" s="622"/>
      <c r="DO9" s="622"/>
      <c r="DP9" s="623"/>
      <c r="DQ9" s="627">
        <v>292093</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178</v>
      </c>
      <c r="AA10" s="659"/>
      <c r="AB10" s="659"/>
      <c r="AC10" s="659"/>
      <c r="AD10" s="660" t="s">
        <v>240</v>
      </c>
      <c r="AE10" s="660"/>
      <c r="AF10" s="660"/>
      <c r="AG10" s="660"/>
      <c r="AH10" s="660"/>
      <c r="AI10" s="660"/>
      <c r="AJ10" s="660"/>
      <c r="AK10" s="660"/>
      <c r="AL10" s="624" t="s">
        <v>249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11057</v>
      </c>
      <c r="BH10" s="622"/>
      <c r="BI10" s="622"/>
      <c r="BJ10" s="622"/>
      <c r="BK10" s="622"/>
      <c r="BL10" s="622"/>
      <c r="BM10" s="622"/>
      <c r="BN10" s="623"/>
      <c r="BO10" s="659">
        <v>3.8</v>
      </c>
      <c r="BP10" s="659"/>
      <c r="BQ10" s="659"/>
      <c r="BR10" s="659"/>
      <c r="BS10" s="660">
        <v>1796</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59" t="s">
        <v>178</v>
      </c>
      <c r="DA10" s="659"/>
      <c r="DB10" s="659"/>
      <c r="DC10" s="659"/>
      <c r="DD10" s="627" t="s">
        <v>178</v>
      </c>
      <c r="DE10" s="622"/>
      <c r="DF10" s="622"/>
      <c r="DG10" s="622"/>
      <c r="DH10" s="622"/>
      <c r="DI10" s="622"/>
      <c r="DJ10" s="622"/>
      <c r="DK10" s="622"/>
      <c r="DL10" s="622"/>
      <c r="DM10" s="622"/>
      <c r="DN10" s="622"/>
      <c r="DO10" s="622"/>
      <c r="DP10" s="623"/>
      <c r="DQ10" s="627" t="s">
        <v>240</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52815</v>
      </c>
      <c r="S11" s="622"/>
      <c r="T11" s="622"/>
      <c r="U11" s="622"/>
      <c r="V11" s="622"/>
      <c r="W11" s="622"/>
      <c r="X11" s="622"/>
      <c r="Y11" s="623"/>
      <c r="Z11" s="624">
        <v>1.9</v>
      </c>
      <c r="AA11" s="625"/>
      <c r="AB11" s="625"/>
      <c r="AC11" s="626"/>
      <c r="AD11" s="627">
        <v>52815</v>
      </c>
      <c r="AE11" s="622"/>
      <c r="AF11" s="622"/>
      <c r="AG11" s="622"/>
      <c r="AH11" s="622"/>
      <c r="AI11" s="622"/>
      <c r="AJ11" s="622"/>
      <c r="AK11" s="623"/>
      <c r="AL11" s="624">
        <v>2.9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7027</v>
      </c>
      <c r="BH11" s="622"/>
      <c r="BI11" s="622"/>
      <c r="BJ11" s="622"/>
      <c r="BK11" s="622"/>
      <c r="BL11" s="622"/>
      <c r="BM11" s="622"/>
      <c r="BN11" s="623"/>
      <c r="BO11" s="659">
        <v>2.4</v>
      </c>
      <c r="BP11" s="659"/>
      <c r="BQ11" s="659"/>
      <c r="BR11" s="659"/>
      <c r="BS11" s="660">
        <v>2008</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124537</v>
      </c>
      <c r="CS11" s="622"/>
      <c r="CT11" s="622"/>
      <c r="CU11" s="622"/>
      <c r="CV11" s="622"/>
      <c r="CW11" s="622"/>
      <c r="CX11" s="622"/>
      <c r="CY11" s="623"/>
      <c r="CZ11" s="659">
        <v>4.5999999999999996</v>
      </c>
      <c r="DA11" s="659"/>
      <c r="DB11" s="659"/>
      <c r="DC11" s="659"/>
      <c r="DD11" s="627">
        <v>26246</v>
      </c>
      <c r="DE11" s="622"/>
      <c r="DF11" s="622"/>
      <c r="DG11" s="622"/>
      <c r="DH11" s="622"/>
      <c r="DI11" s="622"/>
      <c r="DJ11" s="622"/>
      <c r="DK11" s="622"/>
      <c r="DL11" s="622"/>
      <c r="DM11" s="622"/>
      <c r="DN11" s="622"/>
      <c r="DO11" s="622"/>
      <c r="DP11" s="623"/>
      <c r="DQ11" s="627">
        <v>89049</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67092</v>
      </c>
      <c r="S12" s="622"/>
      <c r="T12" s="622"/>
      <c r="U12" s="622"/>
      <c r="V12" s="622"/>
      <c r="W12" s="622"/>
      <c r="X12" s="622"/>
      <c r="Y12" s="623"/>
      <c r="Z12" s="659">
        <v>2.4</v>
      </c>
      <c r="AA12" s="659"/>
      <c r="AB12" s="659"/>
      <c r="AC12" s="659"/>
      <c r="AD12" s="660">
        <v>67092</v>
      </c>
      <c r="AE12" s="660"/>
      <c r="AF12" s="660"/>
      <c r="AG12" s="660"/>
      <c r="AH12" s="660"/>
      <c r="AI12" s="660"/>
      <c r="AJ12" s="660"/>
      <c r="AK12" s="660"/>
      <c r="AL12" s="624">
        <v>3.7</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165216</v>
      </c>
      <c r="BH12" s="622"/>
      <c r="BI12" s="622"/>
      <c r="BJ12" s="622"/>
      <c r="BK12" s="622"/>
      <c r="BL12" s="622"/>
      <c r="BM12" s="622"/>
      <c r="BN12" s="623"/>
      <c r="BO12" s="659">
        <v>56.3</v>
      </c>
      <c r="BP12" s="659"/>
      <c r="BQ12" s="659"/>
      <c r="BR12" s="659"/>
      <c r="BS12" s="660" t="s">
        <v>249</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60978</v>
      </c>
      <c r="CS12" s="622"/>
      <c r="CT12" s="622"/>
      <c r="CU12" s="622"/>
      <c r="CV12" s="622"/>
      <c r="CW12" s="622"/>
      <c r="CX12" s="622"/>
      <c r="CY12" s="623"/>
      <c r="CZ12" s="659">
        <v>2.2000000000000002</v>
      </c>
      <c r="DA12" s="659"/>
      <c r="DB12" s="659"/>
      <c r="DC12" s="659"/>
      <c r="DD12" s="627">
        <v>2056</v>
      </c>
      <c r="DE12" s="622"/>
      <c r="DF12" s="622"/>
      <c r="DG12" s="622"/>
      <c r="DH12" s="622"/>
      <c r="DI12" s="622"/>
      <c r="DJ12" s="622"/>
      <c r="DK12" s="622"/>
      <c r="DL12" s="622"/>
      <c r="DM12" s="622"/>
      <c r="DN12" s="622"/>
      <c r="DO12" s="622"/>
      <c r="DP12" s="623"/>
      <c r="DQ12" s="627">
        <v>50175</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249</v>
      </c>
      <c r="S13" s="622"/>
      <c r="T13" s="622"/>
      <c r="U13" s="622"/>
      <c r="V13" s="622"/>
      <c r="W13" s="622"/>
      <c r="X13" s="622"/>
      <c r="Y13" s="623"/>
      <c r="Z13" s="659" t="s">
        <v>139</v>
      </c>
      <c r="AA13" s="659"/>
      <c r="AB13" s="659"/>
      <c r="AC13" s="659"/>
      <c r="AD13" s="660" t="s">
        <v>178</v>
      </c>
      <c r="AE13" s="660"/>
      <c r="AF13" s="660"/>
      <c r="AG13" s="660"/>
      <c r="AH13" s="660"/>
      <c r="AI13" s="660"/>
      <c r="AJ13" s="660"/>
      <c r="AK13" s="660"/>
      <c r="AL13" s="624" t="s">
        <v>178</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165215</v>
      </c>
      <c r="BH13" s="622"/>
      <c r="BI13" s="622"/>
      <c r="BJ13" s="622"/>
      <c r="BK13" s="622"/>
      <c r="BL13" s="622"/>
      <c r="BM13" s="622"/>
      <c r="BN13" s="623"/>
      <c r="BO13" s="659">
        <v>56.3</v>
      </c>
      <c r="BP13" s="659"/>
      <c r="BQ13" s="659"/>
      <c r="BR13" s="659"/>
      <c r="BS13" s="660" t="s">
        <v>139</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305188</v>
      </c>
      <c r="CS13" s="622"/>
      <c r="CT13" s="622"/>
      <c r="CU13" s="622"/>
      <c r="CV13" s="622"/>
      <c r="CW13" s="622"/>
      <c r="CX13" s="622"/>
      <c r="CY13" s="623"/>
      <c r="CZ13" s="659">
        <v>11.2</v>
      </c>
      <c r="DA13" s="659"/>
      <c r="DB13" s="659"/>
      <c r="DC13" s="659"/>
      <c r="DD13" s="627">
        <v>202655</v>
      </c>
      <c r="DE13" s="622"/>
      <c r="DF13" s="622"/>
      <c r="DG13" s="622"/>
      <c r="DH13" s="622"/>
      <c r="DI13" s="622"/>
      <c r="DJ13" s="622"/>
      <c r="DK13" s="622"/>
      <c r="DL13" s="622"/>
      <c r="DM13" s="622"/>
      <c r="DN13" s="622"/>
      <c r="DO13" s="622"/>
      <c r="DP13" s="623"/>
      <c r="DQ13" s="627">
        <v>119953</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99</v>
      </c>
      <c r="S14" s="622"/>
      <c r="T14" s="622"/>
      <c r="U14" s="622"/>
      <c r="V14" s="622"/>
      <c r="W14" s="622"/>
      <c r="X14" s="622"/>
      <c r="Y14" s="623"/>
      <c r="Z14" s="659">
        <v>0</v>
      </c>
      <c r="AA14" s="659"/>
      <c r="AB14" s="659"/>
      <c r="AC14" s="659"/>
      <c r="AD14" s="660">
        <v>99</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12954</v>
      </c>
      <c r="BH14" s="622"/>
      <c r="BI14" s="622"/>
      <c r="BJ14" s="622"/>
      <c r="BK14" s="622"/>
      <c r="BL14" s="622"/>
      <c r="BM14" s="622"/>
      <c r="BN14" s="623"/>
      <c r="BO14" s="659">
        <v>4.4000000000000004</v>
      </c>
      <c r="BP14" s="659"/>
      <c r="BQ14" s="659"/>
      <c r="BR14" s="659"/>
      <c r="BS14" s="660" t="s">
        <v>139</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120651</v>
      </c>
      <c r="CS14" s="622"/>
      <c r="CT14" s="622"/>
      <c r="CU14" s="622"/>
      <c r="CV14" s="622"/>
      <c r="CW14" s="622"/>
      <c r="CX14" s="622"/>
      <c r="CY14" s="623"/>
      <c r="CZ14" s="659">
        <v>4.4000000000000004</v>
      </c>
      <c r="DA14" s="659"/>
      <c r="DB14" s="659"/>
      <c r="DC14" s="659"/>
      <c r="DD14" s="627" t="s">
        <v>249</v>
      </c>
      <c r="DE14" s="622"/>
      <c r="DF14" s="622"/>
      <c r="DG14" s="622"/>
      <c r="DH14" s="622"/>
      <c r="DI14" s="622"/>
      <c r="DJ14" s="622"/>
      <c r="DK14" s="622"/>
      <c r="DL14" s="622"/>
      <c r="DM14" s="622"/>
      <c r="DN14" s="622"/>
      <c r="DO14" s="622"/>
      <c r="DP14" s="623"/>
      <c r="DQ14" s="627">
        <v>114190</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240</v>
      </c>
      <c r="AA15" s="659"/>
      <c r="AB15" s="659"/>
      <c r="AC15" s="659"/>
      <c r="AD15" s="660" t="s">
        <v>178</v>
      </c>
      <c r="AE15" s="660"/>
      <c r="AF15" s="660"/>
      <c r="AG15" s="660"/>
      <c r="AH15" s="660"/>
      <c r="AI15" s="660"/>
      <c r="AJ15" s="660"/>
      <c r="AK15" s="660"/>
      <c r="AL15" s="624" t="s">
        <v>139</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2869</v>
      </c>
      <c r="BH15" s="622"/>
      <c r="BI15" s="622"/>
      <c r="BJ15" s="622"/>
      <c r="BK15" s="622"/>
      <c r="BL15" s="622"/>
      <c r="BM15" s="622"/>
      <c r="BN15" s="623"/>
      <c r="BO15" s="659">
        <v>1</v>
      </c>
      <c r="BP15" s="659"/>
      <c r="BQ15" s="659"/>
      <c r="BR15" s="659"/>
      <c r="BS15" s="660" t="s">
        <v>240</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184979</v>
      </c>
      <c r="CS15" s="622"/>
      <c r="CT15" s="622"/>
      <c r="CU15" s="622"/>
      <c r="CV15" s="622"/>
      <c r="CW15" s="622"/>
      <c r="CX15" s="622"/>
      <c r="CY15" s="623"/>
      <c r="CZ15" s="659">
        <v>6.8</v>
      </c>
      <c r="DA15" s="659"/>
      <c r="DB15" s="659"/>
      <c r="DC15" s="659"/>
      <c r="DD15" s="627" t="s">
        <v>249</v>
      </c>
      <c r="DE15" s="622"/>
      <c r="DF15" s="622"/>
      <c r="DG15" s="622"/>
      <c r="DH15" s="622"/>
      <c r="DI15" s="622"/>
      <c r="DJ15" s="622"/>
      <c r="DK15" s="622"/>
      <c r="DL15" s="622"/>
      <c r="DM15" s="622"/>
      <c r="DN15" s="622"/>
      <c r="DO15" s="622"/>
      <c r="DP15" s="623"/>
      <c r="DQ15" s="627">
        <v>142530</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4719</v>
      </c>
      <c r="S16" s="622"/>
      <c r="T16" s="622"/>
      <c r="U16" s="622"/>
      <c r="V16" s="622"/>
      <c r="W16" s="622"/>
      <c r="X16" s="622"/>
      <c r="Y16" s="623"/>
      <c r="Z16" s="659">
        <v>0.2</v>
      </c>
      <c r="AA16" s="659"/>
      <c r="AB16" s="659"/>
      <c r="AC16" s="659"/>
      <c r="AD16" s="660">
        <v>4719</v>
      </c>
      <c r="AE16" s="660"/>
      <c r="AF16" s="660"/>
      <c r="AG16" s="660"/>
      <c r="AH16" s="660"/>
      <c r="AI16" s="660"/>
      <c r="AJ16" s="660"/>
      <c r="AK16" s="660"/>
      <c r="AL16" s="624">
        <v>0.3</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59" t="s">
        <v>240</v>
      </c>
      <c r="BP16" s="659"/>
      <c r="BQ16" s="659"/>
      <c r="BR16" s="659"/>
      <c r="BS16" s="660" t="s">
        <v>240</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12286</v>
      </c>
      <c r="CS16" s="622"/>
      <c r="CT16" s="622"/>
      <c r="CU16" s="622"/>
      <c r="CV16" s="622"/>
      <c r="CW16" s="622"/>
      <c r="CX16" s="622"/>
      <c r="CY16" s="623"/>
      <c r="CZ16" s="659">
        <v>0.5</v>
      </c>
      <c r="DA16" s="659"/>
      <c r="DB16" s="659"/>
      <c r="DC16" s="659"/>
      <c r="DD16" s="627" t="s">
        <v>240</v>
      </c>
      <c r="DE16" s="622"/>
      <c r="DF16" s="622"/>
      <c r="DG16" s="622"/>
      <c r="DH16" s="622"/>
      <c r="DI16" s="622"/>
      <c r="DJ16" s="622"/>
      <c r="DK16" s="622"/>
      <c r="DL16" s="622"/>
      <c r="DM16" s="622"/>
      <c r="DN16" s="622"/>
      <c r="DO16" s="622"/>
      <c r="DP16" s="623"/>
      <c r="DQ16" s="627">
        <v>7547</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3010</v>
      </c>
      <c r="S17" s="622"/>
      <c r="T17" s="622"/>
      <c r="U17" s="622"/>
      <c r="V17" s="622"/>
      <c r="W17" s="622"/>
      <c r="X17" s="622"/>
      <c r="Y17" s="623"/>
      <c r="Z17" s="659">
        <v>0.1</v>
      </c>
      <c r="AA17" s="659"/>
      <c r="AB17" s="659"/>
      <c r="AC17" s="659"/>
      <c r="AD17" s="660">
        <v>3010</v>
      </c>
      <c r="AE17" s="660"/>
      <c r="AF17" s="660"/>
      <c r="AG17" s="660"/>
      <c r="AH17" s="660"/>
      <c r="AI17" s="660"/>
      <c r="AJ17" s="660"/>
      <c r="AK17" s="660"/>
      <c r="AL17" s="624">
        <v>0.2</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178</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334762</v>
      </c>
      <c r="CS17" s="622"/>
      <c r="CT17" s="622"/>
      <c r="CU17" s="622"/>
      <c r="CV17" s="622"/>
      <c r="CW17" s="622"/>
      <c r="CX17" s="622"/>
      <c r="CY17" s="623"/>
      <c r="CZ17" s="659">
        <v>12.3</v>
      </c>
      <c r="DA17" s="659"/>
      <c r="DB17" s="659"/>
      <c r="DC17" s="659"/>
      <c r="DD17" s="627" t="s">
        <v>178</v>
      </c>
      <c r="DE17" s="622"/>
      <c r="DF17" s="622"/>
      <c r="DG17" s="622"/>
      <c r="DH17" s="622"/>
      <c r="DI17" s="622"/>
      <c r="DJ17" s="622"/>
      <c r="DK17" s="622"/>
      <c r="DL17" s="622"/>
      <c r="DM17" s="622"/>
      <c r="DN17" s="622"/>
      <c r="DO17" s="622"/>
      <c r="DP17" s="623"/>
      <c r="DQ17" s="627">
        <v>334762</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600</v>
      </c>
      <c r="S18" s="622"/>
      <c r="T18" s="622"/>
      <c r="U18" s="622"/>
      <c r="V18" s="622"/>
      <c r="W18" s="622"/>
      <c r="X18" s="622"/>
      <c r="Y18" s="623"/>
      <c r="Z18" s="659">
        <v>0</v>
      </c>
      <c r="AA18" s="659"/>
      <c r="AB18" s="659"/>
      <c r="AC18" s="659"/>
      <c r="AD18" s="660">
        <v>600</v>
      </c>
      <c r="AE18" s="660"/>
      <c r="AF18" s="660"/>
      <c r="AG18" s="660"/>
      <c r="AH18" s="660"/>
      <c r="AI18" s="660"/>
      <c r="AJ18" s="660"/>
      <c r="AK18" s="660"/>
      <c r="AL18" s="624">
        <v>0</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240</v>
      </c>
      <c r="BP18" s="659"/>
      <c r="BQ18" s="659"/>
      <c r="BR18" s="659"/>
      <c r="BS18" s="660" t="s">
        <v>178</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240</v>
      </c>
      <c r="DA18" s="659"/>
      <c r="DB18" s="659"/>
      <c r="DC18" s="659"/>
      <c r="DD18" s="627" t="s">
        <v>139</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600</v>
      </c>
      <c r="S19" s="622"/>
      <c r="T19" s="622"/>
      <c r="U19" s="622"/>
      <c r="V19" s="622"/>
      <c r="W19" s="622"/>
      <c r="X19" s="622"/>
      <c r="Y19" s="623"/>
      <c r="Z19" s="659">
        <v>0</v>
      </c>
      <c r="AA19" s="659"/>
      <c r="AB19" s="659"/>
      <c r="AC19" s="659"/>
      <c r="AD19" s="660">
        <v>600</v>
      </c>
      <c r="AE19" s="660"/>
      <c r="AF19" s="660"/>
      <c r="AG19" s="660"/>
      <c r="AH19" s="660"/>
      <c r="AI19" s="660"/>
      <c r="AJ19" s="660"/>
      <c r="AK19" s="660"/>
      <c r="AL19" s="624">
        <v>0</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178</v>
      </c>
      <c r="BH19" s="622"/>
      <c r="BI19" s="622"/>
      <c r="BJ19" s="622"/>
      <c r="BK19" s="622"/>
      <c r="BL19" s="622"/>
      <c r="BM19" s="622"/>
      <c r="BN19" s="623"/>
      <c r="BO19" s="659" t="s">
        <v>240</v>
      </c>
      <c r="BP19" s="659"/>
      <c r="BQ19" s="659"/>
      <c r="BR19" s="659"/>
      <c r="BS19" s="660" t="s">
        <v>178</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240</v>
      </c>
      <c r="DA19" s="659"/>
      <c r="DB19" s="659"/>
      <c r="DC19" s="659"/>
      <c r="DD19" s="627" t="s">
        <v>249</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t="s">
        <v>178</v>
      </c>
      <c r="S20" s="622"/>
      <c r="T20" s="622"/>
      <c r="U20" s="622"/>
      <c r="V20" s="622"/>
      <c r="W20" s="622"/>
      <c r="X20" s="622"/>
      <c r="Y20" s="623"/>
      <c r="Z20" s="659" t="s">
        <v>178</v>
      </c>
      <c r="AA20" s="659"/>
      <c r="AB20" s="659"/>
      <c r="AC20" s="659"/>
      <c r="AD20" s="660" t="s">
        <v>240</v>
      </c>
      <c r="AE20" s="660"/>
      <c r="AF20" s="660"/>
      <c r="AG20" s="660"/>
      <c r="AH20" s="660"/>
      <c r="AI20" s="660"/>
      <c r="AJ20" s="660"/>
      <c r="AK20" s="660"/>
      <c r="AL20" s="624" t="s">
        <v>249</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59" t="s">
        <v>139</v>
      </c>
      <c r="BP20" s="659"/>
      <c r="BQ20" s="659"/>
      <c r="BR20" s="659"/>
      <c r="BS20" s="660" t="s">
        <v>139</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2715605</v>
      </c>
      <c r="CS20" s="622"/>
      <c r="CT20" s="622"/>
      <c r="CU20" s="622"/>
      <c r="CV20" s="622"/>
      <c r="CW20" s="622"/>
      <c r="CX20" s="622"/>
      <c r="CY20" s="623"/>
      <c r="CZ20" s="659">
        <v>100</v>
      </c>
      <c r="DA20" s="659"/>
      <c r="DB20" s="659"/>
      <c r="DC20" s="659"/>
      <c r="DD20" s="627">
        <v>270831</v>
      </c>
      <c r="DE20" s="622"/>
      <c r="DF20" s="622"/>
      <c r="DG20" s="622"/>
      <c r="DH20" s="622"/>
      <c r="DI20" s="622"/>
      <c r="DJ20" s="622"/>
      <c r="DK20" s="622"/>
      <c r="DL20" s="622"/>
      <c r="DM20" s="622"/>
      <c r="DN20" s="622"/>
      <c r="DO20" s="622"/>
      <c r="DP20" s="623"/>
      <c r="DQ20" s="627">
        <v>2053619</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1485636</v>
      </c>
      <c r="S21" s="622"/>
      <c r="T21" s="622"/>
      <c r="U21" s="622"/>
      <c r="V21" s="622"/>
      <c r="W21" s="622"/>
      <c r="X21" s="622"/>
      <c r="Y21" s="623"/>
      <c r="Z21" s="659">
        <v>53.4</v>
      </c>
      <c r="AA21" s="659"/>
      <c r="AB21" s="659"/>
      <c r="AC21" s="659"/>
      <c r="AD21" s="660">
        <v>1366668</v>
      </c>
      <c r="AE21" s="660"/>
      <c r="AF21" s="660"/>
      <c r="AG21" s="660"/>
      <c r="AH21" s="660"/>
      <c r="AI21" s="660"/>
      <c r="AJ21" s="660"/>
      <c r="AK21" s="660"/>
      <c r="AL21" s="624">
        <v>74.8</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t="s">
        <v>240</v>
      </c>
      <c r="BH21" s="622"/>
      <c r="BI21" s="622"/>
      <c r="BJ21" s="622"/>
      <c r="BK21" s="622"/>
      <c r="BL21" s="622"/>
      <c r="BM21" s="622"/>
      <c r="BN21" s="623"/>
      <c r="BO21" s="659" t="s">
        <v>178</v>
      </c>
      <c r="BP21" s="659"/>
      <c r="BQ21" s="659"/>
      <c r="BR21" s="659"/>
      <c r="BS21" s="660" t="s">
        <v>178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1366668</v>
      </c>
      <c r="S22" s="622"/>
      <c r="T22" s="622"/>
      <c r="U22" s="622"/>
      <c r="V22" s="622"/>
      <c r="W22" s="622"/>
      <c r="X22" s="622"/>
      <c r="Y22" s="623"/>
      <c r="Z22" s="659">
        <v>49.1</v>
      </c>
      <c r="AA22" s="659"/>
      <c r="AB22" s="659"/>
      <c r="AC22" s="659"/>
      <c r="AD22" s="660">
        <v>1366668</v>
      </c>
      <c r="AE22" s="660"/>
      <c r="AF22" s="660"/>
      <c r="AG22" s="660"/>
      <c r="AH22" s="660"/>
      <c r="AI22" s="660"/>
      <c r="AJ22" s="660"/>
      <c r="AK22" s="660"/>
      <c r="AL22" s="624">
        <v>74.8</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240</v>
      </c>
      <c r="BH22" s="622"/>
      <c r="BI22" s="622"/>
      <c r="BJ22" s="622"/>
      <c r="BK22" s="622"/>
      <c r="BL22" s="622"/>
      <c r="BM22" s="622"/>
      <c r="BN22" s="623"/>
      <c r="BO22" s="659" t="s">
        <v>240</v>
      </c>
      <c r="BP22" s="659"/>
      <c r="BQ22" s="659"/>
      <c r="BR22" s="659"/>
      <c r="BS22" s="660" t="s">
        <v>139</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118968</v>
      </c>
      <c r="S23" s="622"/>
      <c r="T23" s="622"/>
      <c r="U23" s="622"/>
      <c r="V23" s="622"/>
      <c r="W23" s="622"/>
      <c r="X23" s="622"/>
      <c r="Y23" s="623"/>
      <c r="Z23" s="659">
        <v>4.3</v>
      </c>
      <c r="AA23" s="659"/>
      <c r="AB23" s="659"/>
      <c r="AC23" s="659"/>
      <c r="AD23" s="660" t="s">
        <v>240</v>
      </c>
      <c r="AE23" s="660"/>
      <c r="AF23" s="660"/>
      <c r="AG23" s="660"/>
      <c r="AH23" s="660"/>
      <c r="AI23" s="660"/>
      <c r="AJ23" s="660"/>
      <c r="AK23" s="660"/>
      <c r="AL23" s="624" t="s">
        <v>249</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178</v>
      </c>
      <c r="BH23" s="622"/>
      <c r="BI23" s="622"/>
      <c r="BJ23" s="622"/>
      <c r="BK23" s="622"/>
      <c r="BL23" s="622"/>
      <c r="BM23" s="622"/>
      <c r="BN23" s="623"/>
      <c r="BO23" s="659" t="s">
        <v>240</v>
      </c>
      <c r="BP23" s="659"/>
      <c r="BQ23" s="659"/>
      <c r="BR23" s="659"/>
      <c r="BS23" s="660" t="s">
        <v>178</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240</v>
      </c>
      <c r="AA24" s="659"/>
      <c r="AB24" s="659"/>
      <c r="AC24" s="659"/>
      <c r="AD24" s="660" t="s">
        <v>240</v>
      </c>
      <c r="AE24" s="660"/>
      <c r="AF24" s="660"/>
      <c r="AG24" s="660"/>
      <c r="AH24" s="660"/>
      <c r="AI24" s="660"/>
      <c r="AJ24" s="660"/>
      <c r="AK24" s="660"/>
      <c r="AL24" s="624" t="s">
        <v>240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178</v>
      </c>
      <c r="BH24" s="622"/>
      <c r="BI24" s="622"/>
      <c r="BJ24" s="622"/>
      <c r="BK24" s="622"/>
      <c r="BL24" s="622"/>
      <c r="BM24" s="622"/>
      <c r="BN24" s="623"/>
      <c r="BO24" s="659" t="s">
        <v>240</v>
      </c>
      <c r="BP24" s="659"/>
      <c r="BQ24" s="659"/>
      <c r="BR24" s="659"/>
      <c r="BS24" s="660" t="s">
        <v>240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983495</v>
      </c>
      <c r="CS24" s="677"/>
      <c r="CT24" s="677"/>
      <c r="CU24" s="677"/>
      <c r="CV24" s="677"/>
      <c r="CW24" s="677"/>
      <c r="CX24" s="677"/>
      <c r="CY24" s="702"/>
      <c r="CZ24" s="703">
        <v>36.200000000000003</v>
      </c>
      <c r="DA24" s="685"/>
      <c r="DB24" s="685"/>
      <c r="DC24" s="705"/>
      <c r="DD24" s="701">
        <v>831121</v>
      </c>
      <c r="DE24" s="677"/>
      <c r="DF24" s="677"/>
      <c r="DG24" s="677"/>
      <c r="DH24" s="677"/>
      <c r="DI24" s="677"/>
      <c r="DJ24" s="677"/>
      <c r="DK24" s="702"/>
      <c r="DL24" s="701">
        <v>827655</v>
      </c>
      <c r="DM24" s="677"/>
      <c r="DN24" s="677"/>
      <c r="DO24" s="677"/>
      <c r="DP24" s="677"/>
      <c r="DQ24" s="677"/>
      <c r="DR24" s="677"/>
      <c r="DS24" s="677"/>
      <c r="DT24" s="677"/>
      <c r="DU24" s="677"/>
      <c r="DV24" s="702"/>
      <c r="DW24" s="703">
        <v>44.9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1940279</v>
      </c>
      <c r="S25" s="622"/>
      <c r="T25" s="622"/>
      <c r="U25" s="622"/>
      <c r="V25" s="622"/>
      <c r="W25" s="622"/>
      <c r="X25" s="622"/>
      <c r="Y25" s="623"/>
      <c r="Z25" s="659">
        <v>69.8</v>
      </c>
      <c r="AA25" s="659"/>
      <c r="AB25" s="659"/>
      <c r="AC25" s="659"/>
      <c r="AD25" s="660">
        <v>1821311</v>
      </c>
      <c r="AE25" s="660"/>
      <c r="AF25" s="660"/>
      <c r="AG25" s="660"/>
      <c r="AH25" s="660"/>
      <c r="AI25" s="660"/>
      <c r="AJ25" s="660"/>
      <c r="AK25" s="660"/>
      <c r="AL25" s="624">
        <v>99.6</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240</v>
      </c>
      <c r="BH25" s="622"/>
      <c r="BI25" s="622"/>
      <c r="BJ25" s="622"/>
      <c r="BK25" s="622"/>
      <c r="BL25" s="622"/>
      <c r="BM25" s="622"/>
      <c r="BN25" s="623"/>
      <c r="BO25" s="659" t="s">
        <v>240</v>
      </c>
      <c r="BP25" s="659"/>
      <c r="BQ25" s="659"/>
      <c r="BR25" s="659"/>
      <c r="BS25" s="660" t="s">
        <v>240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485862</v>
      </c>
      <c r="CS25" s="634"/>
      <c r="CT25" s="634"/>
      <c r="CU25" s="634"/>
      <c r="CV25" s="634"/>
      <c r="CW25" s="634"/>
      <c r="CX25" s="634"/>
      <c r="CY25" s="635"/>
      <c r="CZ25" s="624">
        <v>17.899999999999999</v>
      </c>
      <c r="DA25" s="636"/>
      <c r="DB25" s="636"/>
      <c r="DC25" s="637"/>
      <c r="DD25" s="627">
        <v>456885</v>
      </c>
      <c r="DE25" s="634"/>
      <c r="DF25" s="634"/>
      <c r="DG25" s="634"/>
      <c r="DH25" s="634"/>
      <c r="DI25" s="634"/>
      <c r="DJ25" s="634"/>
      <c r="DK25" s="635"/>
      <c r="DL25" s="627">
        <v>453652</v>
      </c>
      <c r="DM25" s="634"/>
      <c r="DN25" s="634"/>
      <c r="DO25" s="634"/>
      <c r="DP25" s="634"/>
      <c r="DQ25" s="634"/>
      <c r="DR25" s="634"/>
      <c r="DS25" s="634"/>
      <c r="DT25" s="634"/>
      <c r="DU25" s="634"/>
      <c r="DV25" s="635"/>
      <c r="DW25" s="624">
        <v>24.6</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t="s">
        <v>139</v>
      </c>
      <c r="S26" s="622"/>
      <c r="T26" s="622"/>
      <c r="U26" s="622"/>
      <c r="V26" s="622"/>
      <c r="W26" s="622"/>
      <c r="X26" s="622"/>
      <c r="Y26" s="623"/>
      <c r="Z26" s="659" t="s">
        <v>240</v>
      </c>
      <c r="AA26" s="659"/>
      <c r="AB26" s="659"/>
      <c r="AC26" s="659"/>
      <c r="AD26" s="660" t="s">
        <v>139</v>
      </c>
      <c r="AE26" s="660"/>
      <c r="AF26" s="660"/>
      <c r="AG26" s="660"/>
      <c r="AH26" s="660"/>
      <c r="AI26" s="660"/>
      <c r="AJ26" s="660"/>
      <c r="AK26" s="660"/>
      <c r="AL26" s="624" t="s">
        <v>178</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240</v>
      </c>
      <c r="BH26" s="622"/>
      <c r="BI26" s="622"/>
      <c r="BJ26" s="622"/>
      <c r="BK26" s="622"/>
      <c r="BL26" s="622"/>
      <c r="BM26" s="622"/>
      <c r="BN26" s="623"/>
      <c r="BO26" s="659" t="s">
        <v>178</v>
      </c>
      <c r="BP26" s="659"/>
      <c r="BQ26" s="659"/>
      <c r="BR26" s="659"/>
      <c r="BS26" s="660" t="s">
        <v>249</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278870</v>
      </c>
      <c r="CS26" s="622"/>
      <c r="CT26" s="622"/>
      <c r="CU26" s="622"/>
      <c r="CV26" s="622"/>
      <c r="CW26" s="622"/>
      <c r="CX26" s="622"/>
      <c r="CY26" s="623"/>
      <c r="CZ26" s="624">
        <v>10.3</v>
      </c>
      <c r="DA26" s="636"/>
      <c r="DB26" s="636"/>
      <c r="DC26" s="637"/>
      <c r="DD26" s="627">
        <v>258163</v>
      </c>
      <c r="DE26" s="622"/>
      <c r="DF26" s="622"/>
      <c r="DG26" s="622"/>
      <c r="DH26" s="622"/>
      <c r="DI26" s="622"/>
      <c r="DJ26" s="622"/>
      <c r="DK26" s="623"/>
      <c r="DL26" s="627" t="s">
        <v>139</v>
      </c>
      <c r="DM26" s="622"/>
      <c r="DN26" s="622"/>
      <c r="DO26" s="622"/>
      <c r="DP26" s="622"/>
      <c r="DQ26" s="622"/>
      <c r="DR26" s="622"/>
      <c r="DS26" s="622"/>
      <c r="DT26" s="622"/>
      <c r="DU26" s="622"/>
      <c r="DV26" s="623"/>
      <c r="DW26" s="624" t="s">
        <v>249</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13814</v>
      </c>
      <c r="S27" s="622"/>
      <c r="T27" s="622"/>
      <c r="U27" s="622"/>
      <c r="V27" s="622"/>
      <c r="W27" s="622"/>
      <c r="X27" s="622"/>
      <c r="Y27" s="623"/>
      <c r="Z27" s="659">
        <v>0.5</v>
      </c>
      <c r="AA27" s="659"/>
      <c r="AB27" s="659"/>
      <c r="AC27" s="659"/>
      <c r="AD27" s="660">
        <v>1237</v>
      </c>
      <c r="AE27" s="660"/>
      <c r="AF27" s="660"/>
      <c r="AG27" s="660"/>
      <c r="AH27" s="660"/>
      <c r="AI27" s="660"/>
      <c r="AJ27" s="660"/>
      <c r="AK27" s="660"/>
      <c r="AL27" s="624">
        <v>0.1</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293644</v>
      </c>
      <c r="BH27" s="622"/>
      <c r="BI27" s="622"/>
      <c r="BJ27" s="622"/>
      <c r="BK27" s="622"/>
      <c r="BL27" s="622"/>
      <c r="BM27" s="622"/>
      <c r="BN27" s="623"/>
      <c r="BO27" s="659">
        <v>100</v>
      </c>
      <c r="BP27" s="659"/>
      <c r="BQ27" s="659"/>
      <c r="BR27" s="659"/>
      <c r="BS27" s="660">
        <v>3804</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162871</v>
      </c>
      <c r="CS27" s="634"/>
      <c r="CT27" s="634"/>
      <c r="CU27" s="634"/>
      <c r="CV27" s="634"/>
      <c r="CW27" s="634"/>
      <c r="CX27" s="634"/>
      <c r="CY27" s="635"/>
      <c r="CZ27" s="624">
        <v>6</v>
      </c>
      <c r="DA27" s="636"/>
      <c r="DB27" s="636"/>
      <c r="DC27" s="637"/>
      <c r="DD27" s="627">
        <v>39474</v>
      </c>
      <c r="DE27" s="634"/>
      <c r="DF27" s="634"/>
      <c r="DG27" s="634"/>
      <c r="DH27" s="634"/>
      <c r="DI27" s="634"/>
      <c r="DJ27" s="634"/>
      <c r="DK27" s="635"/>
      <c r="DL27" s="627">
        <v>39241</v>
      </c>
      <c r="DM27" s="634"/>
      <c r="DN27" s="634"/>
      <c r="DO27" s="634"/>
      <c r="DP27" s="634"/>
      <c r="DQ27" s="634"/>
      <c r="DR27" s="634"/>
      <c r="DS27" s="634"/>
      <c r="DT27" s="634"/>
      <c r="DU27" s="634"/>
      <c r="DV27" s="635"/>
      <c r="DW27" s="624">
        <v>2.1</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18259</v>
      </c>
      <c r="S28" s="622"/>
      <c r="T28" s="622"/>
      <c r="U28" s="622"/>
      <c r="V28" s="622"/>
      <c r="W28" s="622"/>
      <c r="X28" s="622"/>
      <c r="Y28" s="623"/>
      <c r="Z28" s="659">
        <v>0.7</v>
      </c>
      <c r="AA28" s="659"/>
      <c r="AB28" s="659"/>
      <c r="AC28" s="659"/>
      <c r="AD28" s="660">
        <v>1256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334762</v>
      </c>
      <c r="CS28" s="622"/>
      <c r="CT28" s="622"/>
      <c r="CU28" s="622"/>
      <c r="CV28" s="622"/>
      <c r="CW28" s="622"/>
      <c r="CX28" s="622"/>
      <c r="CY28" s="623"/>
      <c r="CZ28" s="624">
        <v>12.3</v>
      </c>
      <c r="DA28" s="636"/>
      <c r="DB28" s="636"/>
      <c r="DC28" s="637"/>
      <c r="DD28" s="627">
        <v>334762</v>
      </c>
      <c r="DE28" s="622"/>
      <c r="DF28" s="622"/>
      <c r="DG28" s="622"/>
      <c r="DH28" s="622"/>
      <c r="DI28" s="622"/>
      <c r="DJ28" s="622"/>
      <c r="DK28" s="623"/>
      <c r="DL28" s="627">
        <v>334762</v>
      </c>
      <c r="DM28" s="622"/>
      <c r="DN28" s="622"/>
      <c r="DO28" s="622"/>
      <c r="DP28" s="622"/>
      <c r="DQ28" s="622"/>
      <c r="DR28" s="622"/>
      <c r="DS28" s="622"/>
      <c r="DT28" s="622"/>
      <c r="DU28" s="622"/>
      <c r="DV28" s="623"/>
      <c r="DW28" s="624">
        <v>18.100000000000001</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10042</v>
      </c>
      <c r="S29" s="622"/>
      <c r="T29" s="622"/>
      <c r="U29" s="622"/>
      <c r="V29" s="622"/>
      <c r="W29" s="622"/>
      <c r="X29" s="622"/>
      <c r="Y29" s="623"/>
      <c r="Z29" s="659">
        <v>0.4</v>
      </c>
      <c r="AA29" s="659"/>
      <c r="AB29" s="659"/>
      <c r="AC29" s="659"/>
      <c r="AD29" s="660">
        <v>269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334762</v>
      </c>
      <c r="CS29" s="634"/>
      <c r="CT29" s="634"/>
      <c r="CU29" s="634"/>
      <c r="CV29" s="634"/>
      <c r="CW29" s="634"/>
      <c r="CX29" s="634"/>
      <c r="CY29" s="635"/>
      <c r="CZ29" s="624">
        <v>12.3</v>
      </c>
      <c r="DA29" s="636"/>
      <c r="DB29" s="636"/>
      <c r="DC29" s="637"/>
      <c r="DD29" s="627">
        <v>334762</v>
      </c>
      <c r="DE29" s="634"/>
      <c r="DF29" s="634"/>
      <c r="DG29" s="634"/>
      <c r="DH29" s="634"/>
      <c r="DI29" s="634"/>
      <c r="DJ29" s="634"/>
      <c r="DK29" s="635"/>
      <c r="DL29" s="627">
        <v>334762</v>
      </c>
      <c r="DM29" s="634"/>
      <c r="DN29" s="634"/>
      <c r="DO29" s="634"/>
      <c r="DP29" s="634"/>
      <c r="DQ29" s="634"/>
      <c r="DR29" s="634"/>
      <c r="DS29" s="634"/>
      <c r="DT29" s="634"/>
      <c r="DU29" s="634"/>
      <c r="DV29" s="635"/>
      <c r="DW29" s="624">
        <v>18.100000000000001</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297992</v>
      </c>
      <c r="S30" s="622"/>
      <c r="T30" s="622"/>
      <c r="U30" s="622"/>
      <c r="V30" s="622"/>
      <c r="W30" s="622"/>
      <c r="X30" s="622"/>
      <c r="Y30" s="623"/>
      <c r="Z30" s="659">
        <v>10.7</v>
      </c>
      <c r="AA30" s="659"/>
      <c r="AB30" s="659"/>
      <c r="AC30" s="659"/>
      <c r="AD30" s="660" t="s">
        <v>240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1"/>
      <c r="BI30" s="691"/>
      <c r="BJ30" s="691"/>
      <c r="BK30" s="691"/>
      <c r="BL30" s="691"/>
      <c r="BM30" s="691"/>
      <c r="BN30" s="691"/>
      <c r="BO30" s="691"/>
      <c r="BP30" s="691"/>
      <c r="BQ30" s="692"/>
      <c r="BR30" s="673" t="s">
        <v>315</v>
      </c>
      <c r="BS30" s="691"/>
      <c r="BT30" s="691"/>
      <c r="BU30" s="691"/>
      <c r="BV30" s="691"/>
      <c r="BW30" s="691"/>
      <c r="BX30" s="691"/>
      <c r="BY30" s="691"/>
      <c r="BZ30" s="691"/>
      <c r="CA30" s="691"/>
      <c r="CB30" s="692"/>
      <c r="CD30" s="642"/>
      <c r="CE30" s="643"/>
      <c r="CF30" s="618" t="s">
        <v>316</v>
      </c>
      <c r="CG30" s="619"/>
      <c r="CH30" s="619"/>
      <c r="CI30" s="619"/>
      <c r="CJ30" s="619"/>
      <c r="CK30" s="619"/>
      <c r="CL30" s="619"/>
      <c r="CM30" s="619"/>
      <c r="CN30" s="619"/>
      <c r="CO30" s="619"/>
      <c r="CP30" s="619"/>
      <c r="CQ30" s="620"/>
      <c r="CR30" s="621">
        <v>330542</v>
      </c>
      <c r="CS30" s="622"/>
      <c r="CT30" s="622"/>
      <c r="CU30" s="622"/>
      <c r="CV30" s="622"/>
      <c r="CW30" s="622"/>
      <c r="CX30" s="622"/>
      <c r="CY30" s="623"/>
      <c r="CZ30" s="624">
        <v>12.2</v>
      </c>
      <c r="DA30" s="636"/>
      <c r="DB30" s="636"/>
      <c r="DC30" s="637"/>
      <c r="DD30" s="627">
        <v>330542</v>
      </c>
      <c r="DE30" s="622"/>
      <c r="DF30" s="622"/>
      <c r="DG30" s="622"/>
      <c r="DH30" s="622"/>
      <c r="DI30" s="622"/>
      <c r="DJ30" s="622"/>
      <c r="DK30" s="623"/>
      <c r="DL30" s="627">
        <v>330542</v>
      </c>
      <c r="DM30" s="622"/>
      <c r="DN30" s="622"/>
      <c r="DO30" s="622"/>
      <c r="DP30" s="622"/>
      <c r="DQ30" s="622"/>
      <c r="DR30" s="622"/>
      <c r="DS30" s="622"/>
      <c r="DT30" s="622"/>
      <c r="DU30" s="622"/>
      <c r="DV30" s="623"/>
      <c r="DW30" s="624">
        <v>17.899999999999999</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240</v>
      </c>
      <c r="AA31" s="659"/>
      <c r="AB31" s="659"/>
      <c r="AC31" s="659"/>
      <c r="AD31" s="660" t="s">
        <v>240</v>
      </c>
      <c r="AE31" s="660"/>
      <c r="AF31" s="660"/>
      <c r="AG31" s="660"/>
      <c r="AH31" s="660"/>
      <c r="AI31" s="660"/>
      <c r="AJ31" s="660"/>
      <c r="AK31" s="660"/>
      <c r="AL31" s="624" t="s">
        <v>139</v>
      </c>
      <c r="AM31" s="625"/>
      <c r="AN31" s="625"/>
      <c r="AO31" s="661"/>
      <c r="AP31" s="693" t="s">
        <v>318</v>
      </c>
      <c r="AQ31" s="694"/>
      <c r="AR31" s="694"/>
      <c r="AS31" s="694"/>
      <c r="AT31" s="695" t="s">
        <v>319</v>
      </c>
      <c r="AU31" s="218"/>
      <c r="AV31" s="218"/>
      <c r="AW31" s="218"/>
      <c r="AX31" s="679" t="s">
        <v>191</v>
      </c>
      <c r="AY31" s="680"/>
      <c r="AZ31" s="680"/>
      <c r="BA31" s="680"/>
      <c r="BB31" s="680"/>
      <c r="BC31" s="680"/>
      <c r="BD31" s="680"/>
      <c r="BE31" s="680"/>
      <c r="BF31" s="681"/>
      <c r="BG31" s="683">
        <v>99.4</v>
      </c>
      <c r="BH31" s="684"/>
      <c r="BI31" s="684"/>
      <c r="BJ31" s="684"/>
      <c r="BK31" s="684"/>
      <c r="BL31" s="684"/>
      <c r="BM31" s="685">
        <v>98</v>
      </c>
      <c r="BN31" s="684"/>
      <c r="BO31" s="684"/>
      <c r="BP31" s="684"/>
      <c r="BQ31" s="686"/>
      <c r="BR31" s="683">
        <v>99.4</v>
      </c>
      <c r="BS31" s="684"/>
      <c r="BT31" s="684"/>
      <c r="BU31" s="684"/>
      <c r="BV31" s="684"/>
      <c r="BW31" s="684"/>
      <c r="BX31" s="685">
        <v>97.8</v>
      </c>
      <c r="BY31" s="684"/>
      <c r="BZ31" s="684"/>
      <c r="CA31" s="684"/>
      <c r="CB31" s="686"/>
      <c r="CD31" s="642"/>
      <c r="CE31" s="643"/>
      <c r="CF31" s="618" t="s">
        <v>320</v>
      </c>
      <c r="CG31" s="619"/>
      <c r="CH31" s="619"/>
      <c r="CI31" s="619"/>
      <c r="CJ31" s="619"/>
      <c r="CK31" s="619"/>
      <c r="CL31" s="619"/>
      <c r="CM31" s="619"/>
      <c r="CN31" s="619"/>
      <c r="CO31" s="619"/>
      <c r="CP31" s="619"/>
      <c r="CQ31" s="620"/>
      <c r="CR31" s="621">
        <v>4220</v>
      </c>
      <c r="CS31" s="634"/>
      <c r="CT31" s="634"/>
      <c r="CU31" s="634"/>
      <c r="CV31" s="634"/>
      <c r="CW31" s="634"/>
      <c r="CX31" s="634"/>
      <c r="CY31" s="635"/>
      <c r="CZ31" s="624">
        <v>0.2</v>
      </c>
      <c r="DA31" s="636"/>
      <c r="DB31" s="636"/>
      <c r="DC31" s="637"/>
      <c r="DD31" s="627">
        <v>4220</v>
      </c>
      <c r="DE31" s="634"/>
      <c r="DF31" s="634"/>
      <c r="DG31" s="634"/>
      <c r="DH31" s="634"/>
      <c r="DI31" s="634"/>
      <c r="DJ31" s="634"/>
      <c r="DK31" s="635"/>
      <c r="DL31" s="627">
        <v>4220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133465</v>
      </c>
      <c r="S32" s="622"/>
      <c r="T32" s="622"/>
      <c r="U32" s="622"/>
      <c r="V32" s="622"/>
      <c r="W32" s="622"/>
      <c r="X32" s="622"/>
      <c r="Y32" s="623"/>
      <c r="Z32" s="659">
        <v>4.8</v>
      </c>
      <c r="AA32" s="659"/>
      <c r="AB32" s="659"/>
      <c r="AC32" s="659"/>
      <c r="AD32" s="660" t="s">
        <v>178</v>
      </c>
      <c r="AE32" s="660"/>
      <c r="AF32" s="660"/>
      <c r="AG32" s="660"/>
      <c r="AH32" s="660"/>
      <c r="AI32" s="660"/>
      <c r="AJ32" s="660"/>
      <c r="AK32" s="660"/>
      <c r="AL32" s="624" t="s">
        <v>178</v>
      </c>
      <c r="AM32" s="625"/>
      <c r="AN32" s="625"/>
      <c r="AO32" s="661"/>
      <c r="AP32" s="662"/>
      <c r="AQ32" s="663"/>
      <c r="AR32" s="663"/>
      <c r="AS32" s="663"/>
      <c r="AT32" s="696"/>
      <c r="AU32" s="214" t="s">
        <v>322</v>
      </c>
      <c r="AX32" s="618" t="s">
        <v>323</v>
      </c>
      <c r="AY32" s="619"/>
      <c r="AZ32" s="619"/>
      <c r="BA32" s="619"/>
      <c r="BB32" s="619"/>
      <c r="BC32" s="619"/>
      <c r="BD32" s="619"/>
      <c r="BE32" s="619"/>
      <c r="BF32" s="620"/>
      <c r="BG32" s="687">
        <v>99.4</v>
      </c>
      <c r="BH32" s="634"/>
      <c r="BI32" s="634"/>
      <c r="BJ32" s="634"/>
      <c r="BK32" s="634"/>
      <c r="BL32" s="634"/>
      <c r="BM32" s="625">
        <v>97.7</v>
      </c>
      <c r="BN32" s="634"/>
      <c r="BO32" s="634"/>
      <c r="BP32" s="634"/>
      <c r="BQ32" s="657"/>
      <c r="BR32" s="687">
        <v>99.3</v>
      </c>
      <c r="BS32" s="634"/>
      <c r="BT32" s="634"/>
      <c r="BU32" s="634"/>
      <c r="BV32" s="634"/>
      <c r="BW32" s="634"/>
      <c r="BX32" s="625">
        <v>97.1</v>
      </c>
      <c r="BY32" s="634"/>
      <c r="BZ32" s="634"/>
      <c r="CA32" s="634"/>
      <c r="CB32" s="657"/>
      <c r="CD32" s="644"/>
      <c r="CE32" s="645"/>
      <c r="CF32" s="618" t="s">
        <v>324</v>
      </c>
      <c r="CG32" s="619"/>
      <c r="CH32" s="619"/>
      <c r="CI32" s="619"/>
      <c r="CJ32" s="619"/>
      <c r="CK32" s="619"/>
      <c r="CL32" s="619"/>
      <c r="CM32" s="619"/>
      <c r="CN32" s="619"/>
      <c r="CO32" s="619"/>
      <c r="CP32" s="619"/>
      <c r="CQ32" s="620"/>
      <c r="CR32" s="621" t="s">
        <v>240</v>
      </c>
      <c r="CS32" s="622"/>
      <c r="CT32" s="622"/>
      <c r="CU32" s="622"/>
      <c r="CV32" s="622"/>
      <c r="CW32" s="622"/>
      <c r="CX32" s="622"/>
      <c r="CY32" s="623"/>
      <c r="CZ32" s="624" t="s">
        <v>139</v>
      </c>
      <c r="DA32" s="636"/>
      <c r="DB32" s="636"/>
      <c r="DC32" s="637"/>
      <c r="DD32" s="627" t="s">
        <v>240</v>
      </c>
      <c r="DE32" s="622"/>
      <c r="DF32" s="622"/>
      <c r="DG32" s="622"/>
      <c r="DH32" s="622"/>
      <c r="DI32" s="622"/>
      <c r="DJ32" s="622"/>
      <c r="DK32" s="623"/>
      <c r="DL32" s="627" t="s">
        <v>240</v>
      </c>
      <c r="DM32" s="622"/>
      <c r="DN32" s="622"/>
      <c r="DO32" s="622"/>
      <c r="DP32" s="622"/>
      <c r="DQ32" s="622"/>
      <c r="DR32" s="622"/>
      <c r="DS32" s="622"/>
      <c r="DT32" s="622"/>
      <c r="DU32" s="622"/>
      <c r="DV32" s="623"/>
      <c r="DW32" s="624" t="s">
        <v>178</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7403</v>
      </c>
      <c r="S33" s="622"/>
      <c r="T33" s="622"/>
      <c r="U33" s="622"/>
      <c r="V33" s="622"/>
      <c r="W33" s="622"/>
      <c r="X33" s="622"/>
      <c r="Y33" s="623"/>
      <c r="Z33" s="659">
        <v>0.3</v>
      </c>
      <c r="AA33" s="659"/>
      <c r="AB33" s="659"/>
      <c r="AC33" s="659"/>
      <c r="AD33" s="660">
        <v>3819</v>
      </c>
      <c r="AE33" s="660"/>
      <c r="AF33" s="660"/>
      <c r="AG33" s="660"/>
      <c r="AH33" s="660"/>
      <c r="AI33" s="660"/>
      <c r="AJ33" s="660"/>
      <c r="AK33" s="660"/>
      <c r="AL33" s="624">
        <v>0.2</v>
      </c>
      <c r="AM33" s="625"/>
      <c r="AN33" s="625"/>
      <c r="AO33" s="661"/>
      <c r="AP33" s="664"/>
      <c r="AQ33" s="665"/>
      <c r="AR33" s="665"/>
      <c r="AS33" s="665"/>
      <c r="AT33" s="697"/>
      <c r="AU33" s="219"/>
      <c r="AV33" s="219"/>
      <c r="AW33" s="219"/>
      <c r="AX33" s="602" t="s">
        <v>326</v>
      </c>
      <c r="AY33" s="603"/>
      <c r="AZ33" s="603"/>
      <c r="BA33" s="603"/>
      <c r="BB33" s="603"/>
      <c r="BC33" s="603"/>
      <c r="BD33" s="603"/>
      <c r="BE33" s="603"/>
      <c r="BF33" s="604"/>
      <c r="BG33" s="682">
        <v>99.4</v>
      </c>
      <c r="BH33" s="606"/>
      <c r="BI33" s="606"/>
      <c r="BJ33" s="606"/>
      <c r="BK33" s="606"/>
      <c r="BL33" s="606"/>
      <c r="BM33" s="652">
        <v>98.3</v>
      </c>
      <c r="BN33" s="606"/>
      <c r="BO33" s="606"/>
      <c r="BP33" s="606"/>
      <c r="BQ33" s="669"/>
      <c r="BR33" s="682">
        <v>99.5</v>
      </c>
      <c r="BS33" s="606"/>
      <c r="BT33" s="606"/>
      <c r="BU33" s="606"/>
      <c r="BV33" s="606"/>
      <c r="BW33" s="606"/>
      <c r="BX33" s="652">
        <v>98.4</v>
      </c>
      <c r="BY33" s="606"/>
      <c r="BZ33" s="606"/>
      <c r="CA33" s="606"/>
      <c r="CB33" s="669"/>
      <c r="CD33" s="618" t="s">
        <v>327</v>
      </c>
      <c r="CE33" s="619"/>
      <c r="CF33" s="619"/>
      <c r="CG33" s="619"/>
      <c r="CH33" s="619"/>
      <c r="CI33" s="619"/>
      <c r="CJ33" s="619"/>
      <c r="CK33" s="619"/>
      <c r="CL33" s="619"/>
      <c r="CM33" s="619"/>
      <c r="CN33" s="619"/>
      <c r="CO33" s="619"/>
      <c r="CP33" s="619"/>
      <c r="CQ33" s="620"/>
      <c r="CR33" s="621">
        <v>1448993</v>
      </c>
      <c r="CS33" s="634"/>
      <c r="CT33" s="634"/>
      <c r="CU33" s="634"/>
      <c r="CV33" s="634"/>
      <c r="CW33" s="634"/>
      <c r="CX33" s="634"/>
      <c r="CY33" s="635"/>
      <c r="CZ33" s="624">
        <v>53.4</v>
      </c>
      <c r="DA33" s="636"/>
      <c r="DB33" s="636"/>
      <c r="DC33" s="637"/>
      <c r="DD33" s="627">
        <v>1149644</v>
      </c>
      <c r="DE33" s="634"/>
      <c r="DF33" s="634"/>
      <c r="DG33" s="634"/>
      <c r="DH33" s="634"/>
      <c r="DI33" s="634"/>
      <c r="DJ33" s="634"/>
      <c r="DK33" s="635"/>
      <c r="DL33" s="627">
        <v>828424</v>
      </c>
      <c r="DM33" s="634"/>
      <c r="DN33" s="634"/>
      <c r="DO33" s="634"/>
      <c r="DP33" s="634"/>
      <c r="DQ33" s="634"/>
      <c r="DR33" s="634"/>
      <c r="DS33" s="634"/>
      <c r="DT33" s="634"/>
      <c r="DU33" s="634"/>
      <c r="DV33" s="635"/>
      <c r="DW33" s="624">
        <v>44.9</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17363</v>
      </c>
      <c r="S34" s="622"/>
      <c r="T34" s="622"/>
      <c r="U34" s="622"/>
      <c r="V34" s="622"/>
      <c r="W34" s="622"/>
      <c r="X34" s="622"/>
      <c r="Y34" s="623"/>
      <c r="Z34" s="659">
        <v>0.6</v>
      </c>
      <c r="AA34" s="659"/>
      <c r="AB34" s="659"/>
      <c r="AC34" s="659"/>
      <c r="AD34" s="660" t="s">
        <v>139</v>
      </c>
      <c r="AE34" s="660"/>
      <c r="AF34" s="660"/>
      <c r="AG34" s="660"/>
      <c r="AH34" s="660"/>
      <c r="AI34" s="660"/>
      <c r="AJ34" s="660"/>
      <c r="AK34" s="660"/>
      <c r="AL34" s="624" t="s">
        <v>178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379975</v>
      </c>
      <c r="CS34" s="622"/>
      <c r="CT34" s="622"/>
      <c r="CU34" s="622"/>
      <c r="CV34" s="622"/>
      <c r="CW34" s="622"/>
      <c r="CX34" s="622"/>
      <c r="CY34" s="623"/>
      <c r="CZ34" s="624">
        <v>14</v>
      </c>
      <c r="DA34" s="636"/>
      <c r="DB34" s="636"/>
      <c r="DC34" s="637"/>
      <c r="DD34" s="627">
        <v>269519</v>
      </c>
      <c r="DE34" s="622"/>
      <c r="DF34" s="622"/>
      <c r="DG34" s="622"/>
      <c r="DH34" s="622"/>
      <c r="DI34" s="622"/>
      <c r="DJ34" s="622"/>
      <c r="DK34" s="623"/>
      <c r="DL34" s="627">
        <v>186537</v>
      </c>
      <c r="DM34" s="622"/>
      <c r="DN34" s="622"/>
      <c r="DO34" s="622"/>
      <c r="DP34" s="622"/>
      <c r="DQ34" s="622"/>
      <c r="DR34" s="622"/>
      <c r="DS34" s="622"/>
      <c r="DT34" s="622"/>
      <c r="DU34" s="622"/>
      <c r="DV34" s="623"/>
      <c r="DW34" s="624">
        <v>10.1</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8551</v>
      </c>
      <c r="S35" s="622"/>
      <c r="T35" s="622"/>
      <c r="U35" s="622"/>
      <c r="V35" s="622"/>
      <c r="W35" s="622"/>
      <c r="X35" s="622"/>
      <c r="Y35" s="623"/>
      <c r="Z35" s="659">
        <v>0.3</v>
      </c>
      <c r="AA35" s="659"/>
      <c r="AB35" s="659"/>
      <c r="AC35" s="659"/>
      <c r="AD35" s="660" t="s">
        <v>240</v>
      </c>
      <c r="AE35" s="660"/>
      <c r="AF35" s="660"/>
      <c r="AG35" s="660"/>
      <c r="AH35" s="660"/>
      <c r="AI35" s="660"/>
      <c r="AJ35" s="660"/>
      <c r="AK35" s="660"/>
      <c r="AL35" s="624" t="s">
        <v>240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10520</v>
      </c>
      <c r="CS35" s="634"/>
      <c r="CT35" s="634"/>
      <c r="CU35" s="634"/>
      <c r="CV35" s="634"/>
      <c r="CW35" s="634"/>
      <c r="CX35" s="634"/>
      <c r="CY35" s="635"/>
      <c r="CZ35" s="624">
        <v>0.4</v>
      </c>
      <c r="DA35" s="636"/>
      <c r="DB35" s="636"/>
      <c r="DC35" s="637"/>
      <c r="DD35" s="627">
        <v>8130</v>
      </c>
      <c r="DE35" s="634"/>
      <c r="DF35" s="634"/>
      <c r="DG35" s="634"/>
      <c r="DH35" s="634"/>
      <c r="DI35" s="634"/>
      <c r="DJ35" s="634"/>
      <c r="DK35" s="635"/>
      <c r="DL35" s="627">
        <v>6912</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42582</v>
      </c>
      <c r="S36" s="622"/>
      <c r="T36" s="622"/>
      <c r="U36" s="622"/>
      <c r="V36" s="622"/>
      <c r="W36" s="622"/>
      <c r="X36" s="622"/>
      <c r="Y36" s="623"/>
      <c r="Z36" s="659">
        <v>1.5</v>
      </c>
      <c r="AA36" s="659"/>
      <c r="AB36" s="659"/>
      <c r="AC36" s="659"/>
      <c r="AD36" s="660" t="s">
        <v>240</v>
      </c>
      <c r="AE36" s="660"/>
      <c r="AF36" s="660"/>
      <c r="AG36" s="660"/>
      <c r="AH36" s="660"/>
      <c r="AI36" s="660"/>
      <c r="AJ36" s="660"/>
      <c r="AK36" s="660"/>
      <c r="AL36" s="624" t="s">
        <v>139</v>
      </c>
      <c r="AM36" s="625"/>
      <c r="AN36" s="625"/>
      <c r="AO36" s="661"/>
      <c r="AP36" s="222"/>
      <c r="AQ36" s="670" t="s">
        <v>335</v>
      </c>
      <c r="AR36" s="671"/>
      <c r="AS36" s="671"/>
      <c r="AT36" s="671"/>
      <c r="AU36" s="671"/>
      <c r="AV36" s="671"/>
      <c r="AW36" s="671"/>
      <c r="AX36" s="671"/>
      <c r="AY36" s="672"/>
      <c r="AZ36" s="676">
        <v>344019</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45619</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568680</v>
      </c>
      <c r="CS36" s="622"/>
      <c r="CT36" s="622"/>
      <c r="CU36" s="622"/>
      <c r="CV36" s="622"/>
      <c r="CW36" s="622"/>
      <c r="CX36" s="622"/>
      <c r="CY36" s="623"/>
      <c r="CZ36" s="624">
        <v>20.9</v>
      </c>
      <c r="DA36" s="636"/>
      <c r="DB36" s="636"/>
      <c r="DC36" s="637"/>
      <c r="DD36" s="627">
        <v>480882</v>
      </c>
      <c r="DE36" s="622"/>
      <c r="DF36" s="622"/>
      <c r="DG36" s="622"/>
      <c r="DH36" s="622"/>
      <c r="DI36" s="622"/>
      <c r="DJ36" s="622"/>
      <c r="DK36" s="623"/>
      <c r="DL36" s="627">
        <v>383054</v>
      </c>
      <c r="DM36" s="622"/>
      <c r="DN36" s="622"/>
      <c r="DO36" s="622"/>
      <c r="DP36" s="622"/>
      <c r="DQ36" s="622"/>
      <c r="DR36" s="622"/>
      <c r="DS36" s="622"/>
      <c r="DT36" s="622"/>
      <c r="DU36" s="622"/>
      <c r="DV36" s="623"/>
      <c r="DW36" s="624">
        <v>20.8</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108328</v>
      </c>
      <c r="S37" s="622"/>
      <c r="T37" s="622"/>
      <c r="U37" s="622"/>
      <c r="V37" s="622"/>
      <c r="W37" s="622"/>
      <c r="X37" s="622"/>
      <c r="Y37" s="623"/>
      <c r="Z37" s="659">
        <v>3.9</v>
      </c>
      <c r="AA37" s="659"/>
      <c r="AB37" s="659"/>
      <c r="AC37" s="659"/>
      <c r="AD37" s="660">
        <v>12</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142049</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44388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397913</v>
      </c>
      <c r="CS37" s="634"/>
      <c r="CT37" s="634"/>
      <c r="CU37" s="634"/>
      <c r="CV37" s="634"/>
      <c r="CW37" s="634"/>
      <c r="CX37" s="634"/>
      <c r="CY37" s="635"/>
      <c r="CZ37" s="624">
        <v>14.7</v>
      </c>
      <c r="DA37" s="636"/>
      <c r="DB37" s="636"/>
      <c r="DC37" s="637"/>
      <c r="DD37" s="627">
        <v>352885</v>
      </c>
      <c r="DE37" s="634"/>
      <c r="DF37" s="634"/>
      <c r="DG37" s="634"/>
      <c r="DH37" s="634"/>
      <c r="DI37" s="634"/>
      <c r="DJ37" s="634"/>
      <c r="DK37" s="635"/>
      <c r="DL37" s="627">
        <v>322308</v>
      </c>
      <c r="DM37" s="634"/>
      <c r="DN37" s="634"/>
      <c r="DO37" s="634"/>
      <c r="DP37" s="634"/>
      <c r="DQ37" s="634"/>
      <c r="DR37" s="634"/>
      <c r="DS37" s="634"/>
      <c r="DT37" s="634"/>
      <c r="DU37" s="634"/>
      <c r="DV37" s="635"/>
      <c r="DW37" s="624">
        <v>17.5</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183107</v>
      </c>
      <c r="S38" s="622"/>
      <c r="T38" s="622"/>
      <c r="U38" s="622"/>
      <c r="V38" s="622"/>
      <c r="W38" s="622"/>
      <c r="X38" s="622"/>
      <c r="Y38" s="623"/>
      <c r="Z38" s="659">
        <v>6.6</v>
      </c>
      <c r="AA38" s="659"/>
      <c r="AB38" s="659"/>
      <c r="AC38" s="659"/>
      <c r="AD38" s="660" t="s">
        <v>178</v>
      </c>
      <c r="AE38" s="660"/>
      <c r="AF38" s="660"/>
      <c r="AG38" s="660"/>
      <c r="AH38" s="660"/>
      <c r="AI38" s="660"/>
      <c r="AJ38" s="660"/>
      <c r="AK38" s="660"/>
      <c r="AL38" s="624" t="s">
        <v>240</v>
      </c>
      <c r="AM38" s="625"/>
      <c r="AN38" s="625"/>
      <c r="AO38" s="661"/>
      <c r="AQ38" s="654" t="s">
        <v>343</v>
      </c>
      <c r="AR38" s="655"/>
      <c r="AS38" s="655"/>
      <c r="AT38" s="655"/>
      <c r="AU38" s="655"/>
      <c r="AV38" s="655"/>
      <c r="AW38" s="655"/>
      <c r="AX38" s="655"/>
      <c r="AY38" s="656"/>
      <c r="AZ38" s="621">
        <v>16853</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456</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324275</v>
      </c>
      <c r="CS38" s="622"/>
      <c r="CT38" s="622"/>
      <c r="CU38" s="622"/>
      <c r="CV38" s="622"/>
      <c r="CW38" s="622"/>
      <c r="CX38" s="622"/>
      <c r="CY38" s="623"/>
      <c r="CZ38" s="624">
        <v>11.9</v>
      </c>
      <c r="DA38" s="636"/>
      <c r="DB38" s="636"/>
      <c r="DC38" s="637"/>
      <c r="DD38" s="627">
        <v>289551</v>
      </c>
      <c r="DE38" s="622"/>
      <c r="DF38" s="622"/>
      <c r="DG38" s="622"/>
      <c r="DH38" s="622"/>
      <c r="DI38" s="622"/>
      <c r="DJ38" s="622"/>
      <c r="DK38" s="623"/>
      <c r="DL38" s="627">
        <v>251921</v>
      </c>
      <c r="DM38" s="622"/>
      <c r="DN38" s="622"/>
      <c r="DO38" s="622"/>
      <c r="DP38" s="622"/>
      <c r="DQ38" s="622"/>
      <c r="DR38" s="622"/>
      <c r="DS38" s="622"/>
      <c r="DT38" s="622"/>
      <c r="DU38" s="622"/>
      <c r="DV38" s="623"/>
      <c r="DW38" s="624">
        <v>13.7</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240</v>
      </c>
      <c r="AA39" s="659"/>
      <c r="AB39" s="659"/>
      <c r="AC39" s="659"/>
      <c r="AD39" s="660" t="s">
        <v>240</v>
      </c>
      <c r="AE39" s="660"/>
      <c r="AF39" s="660"/>
      <c r="AG39" s="660"/>
      <c r="AH39" s="660"/>
      <c r="AI39" s="660"/>
      <c r="AJ39" s="660"/>
      <c r="AK39" s="660"/>
      <c r="AL39" s="624" t="s">
        <v>139</v>
      </c>
      <c r="AM39" s="625"/>
      <c r="AN39" s="625"/>
      <c r="AO39" s="661"/>
      <c r="AQ39" s="654" t="s">
        <v>347</v>
      </c>
      <c r="AR39" s="655"/>
      <c r="AS39" s="655"/>
      <c r="AT39" s="655"/>
      <c r="AU39" s="655"/>
      <c r="AV39" s="655"/>
      <c r="AW39" s="655"/>
      <c r="AX39" s="655"/>
      <c r="AY39" s="656"/>
      <c r="AZ39" s="621">
        <v>2891</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729</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165543</v>
      </c>
      <c r="CS39" s="634"/>
      <c r="CT39" s="634"/>
      <c r="CU39" s="634"/>
      <c r="CV39" s="634"/>
      <c r="CW39" s="634"/>
      <c r="CX39" s="634"/>
      <c r="CY39" s="635"/>
      <c r="CZ39" s="624">
        <v>6.1</v>
      </c>
      <c r="DA39" s="636"/>
      <c r="DB39" s="636"/>
      <c r="DC39" s="637"/>
      <c r="DD39" s="627">
        <v>101562</v>
      </c>
      <c r="DE39" s="634"/>
      <c r="DF39" s="634"/>
      <c r="DG39" s="634"/>
      <c r="DH39" s="634"/>
      <c r="DI39" s="634"/>
      <c r="DJ39" s="634"/>
      <c r="DK39" s="635"/>
      <c r="DL39" s="627" t="s">
        <v>240</v>
      </c>
      <c r="DM39" s="634"/>
      <c r="DN39" s="634"/>
      <c r="DO39" s="634"/>
      <c r="DP39" s="634"/>
      <c r="DQ39" s="634"/>
      <c r="DR39" s="634"/>
      <c r="DS39" s="634"/>
      <c r="DT39" s="634"/>
      <c r="DU39" s="634"/>
      <c r="DV39" s="635"/>
      <c r="DW39" s="624" t="s">
        <v>178</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17107</v>
      </c>
      <c r="S40" s="622"/>
      <c r="T40" s="622"/>
      <c r="U40" s="622"/>
      <c r="V40" s="622"/>
      <c r="W40" s="622"/>
      <c r="X40" s="622"/>
      <c r="Y40" s="623"/>
      <c r="Z40" s="659">
        <v>0.6</v>
      </c>
      <c r="AA40" s="659"/>
      <c r="AB40" s="659"/>
      <c r="AC40" s="659"/>
      <c r="AD40" s="660" t="s">
        <v>249</v>
      </c>
      <c r="AE40" s="660"/>
      <c r="AF40" s="660"/>
      <c r="AG40" s="660"/>
      <c r="AH40" s="660"/>
      <c r="AI40" s="660"/>
      <c r="AJ40" s="660"/>
      <c r="AK40" s="660"/>
      <c r="AL40" s="624" t="s">
        <v>240</v>
      </c>
      <c r="AM40" s="625"/>
      <c r="AN40" s="625"/>
      <c r="AO40" s="661"/>
      <c r="AQ40" s="654" t="s">
        <v>351</v>
      </c>
      <c r="AR40" s="655"/>
      <c r="AS40" s="655"/>
      <c r="AT40" s="655"/>
      <c r="AU40" s="655"/>
      <c r="AV40" s="655"/>
      <c r="AW40" s="655"/>
      <c r="AX40" s="655"/>
      <c r="AY40" s="656"/>
      <c r="AZ40" s="621" t="s">
        <v>240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94</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t="s">
        <v>240</v>
      </c>
      <c r="CS40" s="622"/>
      <c r="CT40" s="622"/>
      <c r="CU40" s="622"/>
      <c r="CV40" s="622"/>
      <c r="CW40" s="622"/>
      <c r="CX40" s="622"/>
      <c r="CY40" s="623"/>
      <c r="CZ40" s="624" t="s">
        <v>139</v>
      </c>
      <c r="DA40" s="636"/>
      <c r="DB40" s="636"/>
      <c r="DC40" s="637"/>
      <c r="DD40" s="627" t="s">
        <v>178</v>
      </c>
      <c r="DE40" s="622"/>
      <c r="DF40" s="622"/>
      <c r="DG40" s="622"/>
      <c r="DH40" s="622"/>
      <c r="DI40" s="622"/>
      <c r="DJ40" s="622"/>
      <c r="DK40" s="623"/>
      <c r="DL40" s="627" t="s">
        <v>139</v>
      </c>
      <c r="DM40" s="622"/>
      <c r="DN40" s="622"/>
      <c r="DO40" s="622"/>
      <c r="DP40" s="622"/>
      <c r="DQ40" s="622"/>
      <c r="DR40" s="622"/>
      <c r="DS40" s="622"/>
      <c r="DT40" s="622"/>
      <c r="DU40" s="622"/>
      <c r="DV40" s="623"/>
      <c r="DW40" s="624" t="s">
        <v>240</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2781185</v>
      </c>
      <c r="S41" s="646"/>
      <c r="T41" s="646"/>
      <c r="U41" s="646"/>
      <c r="V41" s="646"/>
      <c r="W41" s="646"/>
      <c r="X41" s="646"/>
      <c r="Y41" s="649"/>
      <c r="Z41" s="650">
        <v>100</v>
      </c>
      <c r="AA41" s="650"/>
      <c r="AB41" s="650"/>
      <c r="AC41" s="650"/>
      <c r="AD41" s="651">
        <v>1827904</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35876</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178</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139</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146350</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389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283117</v>
      </c>
      <c r="CS42" s="634"/>
      <c r="CT42" s="634"/>
      <c r="CU42" s="634"/>
      <c r="CV42" s="634"/>
      <c r="CW42" s="634"/>
      <c r="CX42" s="634"/>
      <c r="CY42" s="635"/>
      <c r="CZ42" s="624">
        <v>10.4</v>
      </c>
      <c r="DA42" s="636"/>
      <c r="DB42" s="636"/>
      <c r="DC42" s="637"/>
      <c r="DD42" s="627">
        <v>72854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5173</v>
      </c>
      <c r="CS43" s="634"/>
      <c r="CT43" s="634"/>
      <c r="CU43" s="634"/>
      <c r="CV43" s="634"/>
      <c r="CW43" s="634"/>
      <c r="CX43" s="634"/>
      <c r="CY43" s="635"/>
      <c r="CZ43" s="624">
        <v>0.2</v>
      </c>
      <c r="DA43" s="636"/>
      <c r="DB43" s="636"/>
      <c r="DC43" s="637"/>
      <c r="DD43" s="627">
        <v>2567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270831</v>
      </c>
      <c r="CS44" s="622"/>
      <c r="CT44" s="622"/>
      <c r="CU44" s="622"/>
      <c r="CV44" s="622"/>
      <c r="CW44" s="622"/>
      <c r="CX44" s="622"/>
      <c r="CY44" s="623"/>
      <c r="CZ44" s="624">
        <v>10</v>
      </c>
      <c r="DA44" s="625"/>
      <c r="DB44" s="625"/>
      <c r="DC44" s="626"/>
      <c r="DD44" s="627">
        <v>65307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118301</v>
      </c>
      <c r="CS45" s="634"/>
      <c r="CT45" s="634"/>
      <c r="CU45" s="634"/>
      <c r="CV45" s="634"/>
      <c r="CW45" s="634"/>
      <c r="CX45" s="634"/>
      <c r="CY45" s="635"/>
      <c r="CZ45" s="624">
        <v>4.4000000000000004</v>
      </c>
      <c r="DA45" s="636"/>
      <c r="DB45" s="636"/>
      <c r="DC45" s="637"/>
      <c r="DD45" s="627">
        <v>20942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152530</v>
      </c>
      <c r="CS46" s="622"/>
      <c r="CT46" s="622"/>
      <c r="CU46" s="622"/>
      <c r="CV46" s="622"/>
      <c r="CW46" s="622"/>
      <c r="CX46" s="622"/>
      <c r="CY46" s="623"/>
      <c r="CZ46" s="624">
        <v>5.6</v>
      </c>
      <c r="DA46" s="625"/>
      <c r="DB46" s="625"/>
      <c r="DC46" s="626"/>
      <c r="DD46" s="627">
        <v>44365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12286</v>
      </c>
      <c r="CS47" s="634"/>
      <c r="CT47" s="634"/>
      <c r="CU47" s="634"/>
      <c r="CV47" s="634"/>
      <c r="CW47" s="634"/>
      <c r="CX47" s="634"/>
      <c r="CY47" s="635"/>
      <c r="CZ47" s="624">
        <v>0.5</v>
      </c>
      <c r="DA47" s="636"/>
      <c r="DB47" s="636"/>
      <c r="DC47" s="637"/>
      <c r="DD47" s="627">
        <v>7547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249</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2715605</v>
      </c>
      <c r="CS49" s="606"/>
      <c r="CT49" s="606"/>
      <c r="CU49" s="606"/>
      <c r="CV49" s="606"/>
      <c r="CW49" s="606"/>
      <c r="CX49" s="606"/>
      <c r="CY49" s="607"/>
      <c r="CZ49" s="608">
        <v>100</v>
      </c>
      <c r="DA49" s="609"/>
      <c r="DB49" s="609"/>
      <c r="DC49" s="610"/>
      <c r="DD49" s="611">
        <v>2053619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Z1z4abCb5aM8ZS+YKSmyXemjzdCESu+EN8G3aMpyk8Qa7qm92nqKRjblGUyeo9Vh26cp1EiYXsAnJMt6Gupqw==" saltValue="8fMuNu/3W1UfQ465w8Yed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372</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373</v>
      </c>
      <c r="DK2" s="1095"/>
      <c r="DL2" s="1095"/>
      <c r="DM2" s="1095"/>
      <c r="DN2" s="1095"/>
      <c r="DO2" s="1096"/>
      <c r="DP2" s="228"/>
      <c r="DQ2" s="1094" t="s">
        <v>374</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8" t="s">
        <v>377</v>
      </c>
      <c r="B5" s="999"/>
      <c r="C5" s="999"/>
      <c r="D5" s="999"/>
      <c r="E5" s="999"/>
      <c r="F5" s="999"/>
      <c r="G5" s="999"/>
      <c r="H5" s="999"/>
      <c r="I5" s="999"/>
      <c r="J5" s="999"/>
      <c r="K5" s="999"/>
      <c r="L5" s="999"/>
      <c r="M5" s="999"/>
      <c r="N5" s="999"/>
      <c r="O5" s="999"/>
      <c r="P5" s="1000"/>
      <c r="Q5" s="1004" t="s">
        <v>378</v>
      </c>
      <c r="R5" s="1005"/>
      <c r="S5" s="1005"/>
      <c r="T5" s="1005"/>
      <c r="U5" s="1006"/>
      <c r="V5" s="1004" t="s">
        <v>379</v>
      </c>
      <c r="W5" s="1005"/>
      <c r="X5" s="1005"/>
      <c r="Y5" s="1005"/>
      <c r="Z5" s="1006"/>
      <c r="AA5" s="1004" t="s">
        <v>380</v>
      </c>
      <c r="AB5" s="1005"/>
      <c r="AC5" s="1005"/>
      <c r="AD5" s="1005"/>
      <c r="AE5" s="1005"/>
      <c r="AF5" s="1097" t="s">
        <v>381</v>
      </c>
      <c r="AG5" s="1005"/>
      <c r="AH5" s="1005"/>
      <c r="AI5" s="1005"/>
      <c r="AJ5" s="1018"/>
      <c r="AK5" s="1005" t="s">
        <v>382</v>
      </c>
      <c r="AL5" s="1005"/>
      <c r="AM5" s="1005"/>
      <c r="AN5" s="1005"/>
      <c r="AO5" s="1006"/>
      <c r="AP5" s="1004" t="s">
        <v>383</v>
      </c>
      <c r="AQ5" s="1005"/>
      <c r="AR5" s="1005"/>
      <c r="AS5" s="1005"/>
      <c r="AT5" s="1006"/>
      <c r="AU5" s="1004" t="s">
        <v>384</v>
      </c>
      <c r="AV5" s="1005"/>
      <c r="AW5" s="1005"/>
      <c r="AX5" s="1005"/>
      <c r="AY5" s="1018"/>
      <c r="AZ5" s="232"/>
      <c r="BA5" s="232"/>
      <c r="BB5" s="232"/>
      <c r="BC5" s="232"/>
      <c r="BD5" s="232"/>
      <c r="BE5" s="233"/>
      <c r="BF5" s="233"/>
      <c r="BG5" s="233"/>
      <c r="BH5" s="233"/>
      <c r="BI5" s="233"/>
      <c r="BJ5" s="233"/>
      <c r="BK5" s="233"/>
      <c r="BL5" s="233"/>
      <c r="BM5" s="233"/>
      <c r="BN5" s="233"/>
      <c r="BO5" s="233"/>
      <c r="BP5" s="233"/>
      <c r="BQ5" s="998" t="s">
        <v>385</v>
      </c>
      <c r="BR5" s="999"/>
      <c r="BS5" s="999"/>
      <c r="BT5" s="999"/>
      <c r="BU5" s="999"/>
      <c r="BV5" s="999"/>
      <c r="BW5" s="999"/>
      <c r="BX5" s="999"/>
      <c r="BY5" s="999"/>
      <c r="BZ5" s="999"/>
      <c r="CA5" s="999"/>
      <c r="CB5" s="999"/>
      <c r="CC5" s="999"/>
      <c r="CD5" s="999"/>
      <c r="CE5" s="999"/>
      <c r="CF5" s="999"/>
      <c r="CG5" s="1000"/>
      <c r="CH5" s="1004" t="s">
        <v>386</v>
      </c>
      <c r="CI5" s="1005"/>
      <c r="CJ5" s="1005"/>
      <c r="CK5" s="1005"/>
      <c r="CL5" s="1006"/>
      <c r="CM5" s="1004" t="s">
        <v>387</v>
      </c>
      <c r="CN5" s="1005"/>
      <c r="CO5" s="1005"/>
      <c r="CP5" s="1005"/>
      <c r="CQ5" s="1006"/>
      <c r="CR5" s="1004" t="s">
        <v>388</v>
      </c>
      <c r="CS5" s="1005"/>
      <c r="CT5" s="1005"/>
      <c r="CU5" s="1005"/>
      <c r="CV5" s="1006"/>
      <c r="CW5" s="1004" t="s">
        <v>389</v>
      </c>
      <c r="CX5" s="1005"/>
      <c r="CY5" s="1005"/>
      <c r="CZ5" s="1005"/>
      <c r="DA5" s="1006"/>
      <c r="DB5" s="1004" t="s">
        <v>390</v>
      </c>
      <c r="DC5" s="1005"/>
      <c r="DD5" s="1005"/>
      <c r="DE5" s="1005"/>
      <c r="DF5" s="1006"/>
      <c r="DG5" s="1087" t="s">
        <v>391</v>
      </c>
      <c r="DH5" s="1088"/>
      <c r="DI5" s="1088"/>
      <c r="DJ5" s="1088"/>
      <c r="DK5" s="1089"/>
      <c r="DL5" s="1087" t="s">
        <v>392</v>
      </c>
      <c r="DM5" s="1088"/>
      <c r="DN5" s="1088"/>
      <c r="DO5" s="1088"/>
      <c r="DP5" s="1089"/>
      <c r="DQ5" s="1004" t="s">
        <v>393</v>
      </c>
      <c r="DR5" s="1005"/>
      <c r="DS5" s="1005"/>
      <c r="DT5" s="1005"/>
      <c r="DU5" s="1006"/>
      <c r="DV5" s="1004" t="s">
        <v>384</v>
      </c>
      <c r="DW5" s="1005"/>
      <c r="DX5" s="1005"/>
      <c r="DY5" s="1005"/>
      <c r="DZ5" s="1018"/>
      <c r="EA5" s="234"/>
    </row>
    <row r="6" spans="1:131" s="235"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098"/>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90"/>
      <c r="DH6" s="1091"/>
      <c r="DI6" s="1091"/>
      <c r="DJ6" s="1091"/>
      <c r="DK6" s="1092"/>
      <c r="DL6" s="1090"/>
      <c r="DM6" s="1091"/>
      <c r="DN6" s="1091"/>
      <c r="DO6" s="1091"/>
      <c r="DP6" s="1092"/>
      <c r="DQ6" s="1007"/>
      <c r="DR6" s="1008"/>
      <c r="DS6" s="1008"/>
      <c r="DT6" s="1008"/>
      <c r="DU6" s="1009"/>
      <c r="DV6" s="1007"/>
      <c r="DW6" s="1008"/>
      <c r="DX6" s="1008"/>
      <c r="DY6" s="1008"/>
      <c r="DZ6" s="1019"/>
      <c r="EA6" s="234"/>
    </row>
    <row r="7" spans="1:131" s="235" customFormat="1" ht="26.25" customHeight="1" thickTop="1" x14ac:dyDescent="0.2">
      <c r="A7" s="236">
        <v>1</v>
      </c>
      <c r="B7" s="1050" t="s">
        <v>394</v>
      </c>
      <c r="C7" s="1051"/>
      <c r="D7" s="1051"/>
      <c r="E7" s="1051"/>
      <c r="F7" s="1051"/>
      <c r="G7" s="1051"/>
      <c r="H7" s="1051"/>
      <c r="I7" s="1051"/>
      <c r="J7" s="1051"/>
      <c r="K7" s="1051"/>
      <c r="L7" s="1051"/>
      <c r="M7" s="1051"/>
      <c r="N7" s="1051"/>
      <c r="O7" s="1051"/>
      <c r="P7" s="1052"/>
      <c r="Q7" s="1105">
        <v>2781</v>
      </c>
      <c r="R7" s="1106"/>
      <c r="S7" s="1106"/>
      <c r="T7" s="1106"/>
      <c r="U7" s="1106"/>
      <c r="V7" s="1106">
        <v>2716</v>
      </c>
      <c r="W7" s="1106"/>
      <c r="X7" s="1106"/>
      <c r="Y7" s="1106"/>
      <c r="Z7" s="1106"/>
      <c r="AA7" s="1106">
        <v>66</v>
      </c>
      <c r="AB7" s="1106"/>
      <c r="AC7" s="1106"/>
      <c r="AD7" s="1106"/>
      <c r="AE7" s="1107"/>
      <c r="AF7" s="1108">
        <v>11</v>
      </c>
      <c r="AG7" s="1109"/>
      <c r="AH7" s="1109"/>
      <c r="AI7" s="1109"/>
      <c r="AJ7" s="1110"/>
      <c r="AK7" s="1111">
        <v>9</v>
      </c>
      <c r="AL7" s="1112"/>
      <c r="AM7" s="1112"/>
      <c r="AN7" s="1112"/>
      <c r="AO7" s="1112"/>
      <c r="AP7" s="1112">
        <v>2606</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15" t="s">
        <v>584</v>
      </c>
      <c r="BT7" s="1116"/>
      <c r="BU7" s="1116"/>
      <c r="BV7" s="1116"/>
      <c r="BW7" s="1116"/>
      <c r="BX7" s="1116"/>
      <c r="BY7" s="1116"/>
      <c r="BZ7" s="1116"/>
      <c r="CA7" s="1116"/>
      <c r="CB7" s="1116"/>
      <c r="CC7" s="1116"/>
      <c r="CD7" s="1116"/>
      <c r="CE7" s="1116"/>
      <c r="CF7" s="1116"/>
      <c r="CG7" s="1117"/>
      <c r="CH7" s="1099">
        <v>29</v>
      </c>
      <c r="CI7" s="1100"/>
      <c r="CJ7" s="1100"/>
      <c r="CK7" s="1100"/>
      <c r="CL7" s="1101"/>
      <c r="CM7" s="1099">
        <v>79</v>
      </c>
      <c r="CN7" s="1100"/>
      <c r="CO7" s="1100"/>
      <c r="CP7" s="1100"/>
      <c r="CQ7" s="1101"/>
      <c r="CR7" s="1099">
        <v>30</v>
      </c>
      <c r="CS7" s="1100"/>
      <c r="CT7" s="1100"/>
      <c r="CU7" s="1100"/>
      <c r="CV7" s="1101"/>
      <c r="CW7" s="1099" t="s">
        <v>599</v>
      </c>
      <c r="CX7" s="1100"/>
      <c r="CY7" s="1100"/>
      <c r="CZ7" s="1100"/>
      <c r="DA7" s="1101"/>
      <c r="DB7" s="1099" t="s">
        <v>599</v>
      </c>
      <c r="DC7" s="1100"/>
      <c r="DD7" s="1100"/>
      <c r="DE7" s="1100"/>
      <c r="DF7" s="1101"/>
      <c r="DG7" s="1099" t="s">
        <v>605</v>
      </c>
      <c r="DH7" s="1100"/>
      <c r="DI7" s="1100"/>
      <c r="DJ7" s="1100"/>
      <c r="DK7" s="1101"/>
      <c r="DL7" s="1099" t="s">
        <v>605</v>
      </c>
      <c r="DM7" s="1100"/>
      <c r="DN7" s="1100"/>
      <c r="DO7" s="1100"/>
      <c r="DP7" s="1101"/>
      <c r="DQ7" s="1099" t="s">
        <v>605</v>
      </c>
      <c r="DR7" s="1100"/>
      <c r="DS7" s="1100"/>
      <c r="DT7" s="1100"/>
      <c r="DU7" s="1101"/>
      <c r="DV7" s="1102"/>
      <c r="DW7" s="1103"/>
      <c r="DX7" s="1103"/>
      <c r="DY7" s="1103"/>
      <c r="DZ7" s="1104"/>
      <c r="EA7" s="234"/>
    </row>
    <row r="8" spans="1:131" s="235" customFormat="1" ht="26.25" customHeight="1" x14ac:dyDescent="0.2">
      <c r="A8" s="238">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5"/>
      <c r="BT8" s="996"/>
      <c r="BU8" s="996"/>
      <c r="BV8" s="996"/>
      <c r="BW8" s="996"/>
      <c r="BX8" s="996"/>
      <c r="BY8" s="996"/>
      <c r="BZ8" s="996"/>
      <c r="CA8" s="996"/>
      <c r="CB8" s="996"/>
      <c r="CC8" s="996"/>
      <c r="CD8" s="996"/>
      <c r="CE8" s="996"/>
      <c r="CF8" s="996"/>
      <c r="CG8" s="1017"/>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4"/>
    </row>
    <row r="9" spans="1:131" s="235" customFormat="1" ht="26.25" customHeight="1" x14ac:dyDescent="0.2">
      <c r="A9" s="238">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2">
      <c r="A10" s="238">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2">
      <c r="A11" s="238">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2">
      <c r="A12" s="238">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2">
      <c r="A13" s="238">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2">
      <c r="A14" s="238">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2">
      <c r="A15" s="238">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2">
      <c r="A16" s="238">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2">
      <c r="A17" s="238">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2">
      <c r="A18" s="238">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2">
      <c r="A19" s="238">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2">
      <c r="A20" s="238">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5">
      <c r="A21" s="238">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2">
      <c r="A22" s="238">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395</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70">
        <v>2781</v>
      </c>
      <c r="R23" s="1064"/>
      <c r="S23" s="1064"/>
      <c r="T23" s="1064"/>
      <c r="U23" s="1064"/>
      <c r="V23" s="1064">
        <v>2716</v>
      </c>
      <c r="W23" s="1064"/>
      <c r="X23" s="1064"/>
      <c r="Y23" s="1064"/>
      <c r="Z23" s="1064"/>
      <c r="AA23" s="1064">
        <v>66</v>
      </c>
      <c r="AB23" s="1064"/>
      <c r="AC23" s="1064"/>
      <c r="AD23" s="1064"/>
      <c r="AE23" s="1071"/>
      <c r="AF23" s="1072">
        <v>11</v>
      </c>
      <c r="AG23" s="1064"/>
      <c r="AH23" s="1064"/>
      <c r="AI23" s="1064"/>
      <c r="AJ23" s="1073"/>
      <c r="AK23" s="1074"/>
      <c r="AL23" s="1075"/>
      <c r="AM23" s="1075"/>
      <c r="AN23" s="1075"/>
      <c r="AO23" s="1075"/>
      <c r="AP23" s="1064">
        <v>2606</v>
      </c>
      <c r="AQ23" s="1064"/>
      <c r="AR23" s="1064"/>
      <c r="AS23" s="1064"/>
      <c r="AT23" s="1064"/>
      <c r="AU23" s="1065"/>
      <c r="AV23" s="1065"/>
      <c r="AW23" s="1065"/>
      <c r="AX23" s="1065"/>
      <c r="AY23" s="1066"/>
      <c r="AZ23" s="1067" t="s">
        <v>398</v>
      </c>
      <c r="BA23" s="1068"/>
      <c r="BB23" s="1068"/>
      <c r="BC23" s="1068"/>
      <c r="BD23" s="1069"/>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2">
      <c r="A24" s="1063" t="s">
        <v>399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5">
      <c r="A25" s="1062" t="s">
        <v>400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2">
      <c r="A26" s="998" t="s">
        <v>377</v>
      </c>
      <c r="B26" s="999"/>
      <c r="C26" s="999"/>
      <c r="D26" s="999"/>
      <c r="E26" s="999"/>
      <c r="F26" s="999"/>
      <c r="G26" s="999"/>
      <c r="H26" s="999"/>
      <c r="I26" s="999"/>
      <c r="J26" s="999"/>
      <c r="K26" s="999"/>
      <c r="L26" s="999"/>
      <c r="M26" s="999"/>
      <c r="N26" s="999"/>
      <c r="O26" s="999"/>
      <c r="P26" s="1000"/>
      <c r="Q26" s="1004" t="s">
        <v>401</v>
      </c>
      <c r="R26" s="1005"/>
      <c r="S26" s="1005"/>
      <c r="T26" s="1005"/>
      <c r="U26" s="1006"/>
      <c r="V26" s="1004" t="s">
        <v>402</v>
      </c>
      <c r="W26" s="1005"/>
      <c r="X26" s="1005"/>
      <c r="Y26" s="1005"/>
      <c r="Z26" s="1006"/>
      <c r="AA26" s="1004" t="s">
        <v>403</v>
      </c>
      <c r="AB26" s="1005"/>
      <c r="AC26" s="1005"/>
      <c r="AD26" s="1005"/>
      <c r="AE26" s="1005"/>
      <c r="AF26" s="1058" t="s">
        <v>404</v>
      </c>
      <c r="AG26" s="1011"/>
      <c r="AH26" s="1011"/>
      <c r="AI26" s="1011"/>
      <c r="AJ26" s="1059"/>
      <c r="AK26" s="1005" t="s">
        <v>405</v>
      </c>
      <c r="AL26" s="1005"/>
      <c r="AM26" s="1005"/>
      <c r="AN26" s="1005"/>
      <c r="AO26" s="1006"/>
      <c r="AP26" s="1004" t="s">
        <v>406</v>
      </c>
      <c r="AQ26" s="1005"/>
      <c r="AR26" s="1005"/>
      <c r="AS26" s="1005"/>
      <c r="AT26" s="1006"/>
      <c r="AU26" s="1004" t="s">
        <v>407</v>
      </c>
      <c r="AV26" s="1005"/>
      <c r="AW26" s="1005"/>
      <c r="AX26" s="1005"/>
      <c r="AY26" s="1006"/>
      <c r="AZ26" s="1004" t="s">
        <v>408</v>
      </c>
      <c r="BA26" s="1005"/>
      <c r="BB26" s="1005"/>
      <c r="BC26" s="1005"/>
      <c r="BD26" s="1006"/>
      <c r="BE26" s="1004" t="s">
        <v>384</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2">
      <c r="A28" s="242">
        <v>1</v>
      </c>
      <c r="B28" s="1050" t="s">
        <v>409</v>
      </c>
      <c r="C28" s="1051"/>
      <c r="D28" s="1051"/>
      <c r="E28" s="1051"/>
      <c r="F28" s="1051"/>
      <c r="G28" s="1051"/>
      <c r="H28" s="1051"/>
      <c r="I28" s="1051"/>
      <c r="J28" s="1051"/>
      <c r="K28" s="1051"/>
      <c r="L28" s="1051"/>
      <c r="M28" s="1051"/>
      <c r="N28" s="1051"/>
      <c r="O28" s="1051"/>
      <c r="P28" s="1052"/>
      <c r="Q28" s="1053">
        <v>485</v>
      </c>
      <c r="R28" s="1054"/>
      <c r="S28" s="1054"/>
      <c r="T28" s="1054"/>
      <c r="U28" s="1054"/>
      <c r="V28" s="1054">
        <v>439</v>
      </c>
      <c r="W28" s="1054"/>
      <c r="X28" s="1054"/>
      <c r="Y28" s="1054"/>
      <c r="Z28" s="1054"/>
      <c r="AA28" s="1054">
        <v>46</v>
      </c>
      <c r="AB28" s="1054"/>
      <c r="AC28" s="1054"/>
      <c r="AD28" s="1054"/>
      <c r="AE28" s="1055"/>
      <c r="AF28" s="1056">
        <v>46</v>
      </c>
      <c r="AG28" s="1054"/>
      <c r="AH28" s="1054"/>
      <c r="AI28" s="1054"/>
      <c r="AJ28" s="1057"/>
      <c r="AK28" s="1045">
        <v>36</v>
      </c>
      <c r="AL28" s="1046"/>
      <c r="AM28" s="1046"/>
      <c r="AN28" s="1046"/>
      <c r="AO28" s="1046"/>
      <c r="AP28" s="1046" t="s">
        <v>597</v>
      </c>
      <c r="AQ28" s="1046"/>
      <c r="AR28" s="1046"/>
      <c r="AS28" s="1046"/>
      <c r="AT28" s="1046"/>
      <c r="AU28" s="1046" t="s">
        <v>597</v>
      </c>
      <c r="AV28" s="1046"/>
      <c r="AW28" s="1046"/>
      <c r="AX28" s="1046"/>
      <c r="AY28" s="1046"/>
      <c r="AZ28" s="1047" t="s">
        <v>597</v>
      </c>
      <c r="BA28" s="1047"/>
      <c r="BB28" s="1047"/>
      <c r="BC28" s="1047"/>
      <c r="BD28" s="1047"/>
      <c r="BE28" s="1048"/>
      <c r="BF28" s="1048"/>
      <c r="BG28" s="1048"/>
      <c r="BH28" s="1048"/>
      <c r="BI28" s="1049"/>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2">
      <c r="A29" s="242">
        <v>2</v>
      </c>
      <c r="B29" s="1033" t="s">
        <v>410</v>
      </c>
      <c r="C29" s="1034"/>
      <c r="D29" s="1034"/>
      <c r="E29" s="1034"/>
      <c r="F29" s="1034"/>
      <c r="G29" s="1034"/>
      <c r="H29" s="1034"/>
      <c r="I29" s="1034"/>
      <c r="J29" s="1034"/>
      <c r="K29" s="1034"/>
      <c r="L29" s="1034"/>
      <c r="M29" s="1034"/>
      <c r="N29" s="1034"/>
      <c r="O29" s="1034"/>
      <c r="P29" s="1035"/>
      <c r="Q29" s="1041">
        <v>495</v>
      </c>
      <c r="R29" s="1042"/>
      <c r="S29" s="1042"/>
      <c r="T29" s="1042"/>
      <c r="U29" s="1042"/>
      <c r="V29" s="1042">
        <v>452</v>
      </c>
      <c r="W29" s="1042"/>
      <c r="X29" s="1042"/>
      <c r="Y29" s="1042"/>
      <c r="Z29" s="1042"/>
      <c r="AA29" s="1042">
        <v>43</v>
      </c>
      <c r="AB29" s="1042"/>
      <c r="AC29" s="1042"/>
      <c r="AD29" s="1042"/>
      <c r="AE29" s="1043"/>
      <c r="AF29" s="1038">
        <v>43</v>
      </c>
      <c r="AG29" s="1039"/>
      <c r="AH29" s="1039"/>
      <c r="AI29" s="1039"/>
      <c r="AJ29" s="1040"/>
      <c r="AK29" s="983">
        <v>80</v>
      </c>
      <c r="AL29" s="971"/>
      <c r="AM29" s="971"/>
      <c r="AN29" s="971"/>
      <c r="AO29" s="971"/>
      <c r="AP29" s="971">
        <v>3</v>
      </c>
      <c r="AQ29" s="971"/>
      <c r="AR29" s="971"/>
      <c r="AS29" s="971"/>
      <c r="AT29" s="971"/>
      <c r="AU29" s="971" t="s">
        <v>597</v>
      </c>
      <c r="AV29" s="971"/>
      <c r="AW29" s="971"/>
      <c r="AX29" s="971"/>
      <c r="AY29" s="971"/>
      <c r="AZ29" s="1044" t="s">
        <v>597</v>
      </c>
      <c r="BA29" s="1044"/>
      <c r="BB29" s="1044"/>
      <c r="BC29" s="1044"/>
      <c r="BD29" s="1044"/>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2">
      <c r="A30" s="242">
        <v>3</v>
      </c>
      <c r="B30" s="1033" t="s">
        <v>411</v>
      </c>
      <c r="C30" s="1034"/>
      <c r="D30" s="1034"/>
      <c r="E30" s="1034"/>
      <c r="F30" s="1034"/>
      <c r="G30" s="1034"/>
      <c r="H30" s="1034"/>
      <c r="I30" s="1034"/>
      <c r="J30" s="1034"/>
      <c r="K30" s="1034"/>
      <c r="L30" s="1034"/>
      <c r="M30" s="1034"/>
      <c r="N30" s="1034"/>
      <c r="O30" s="1034"/>
      <c r="P30" s="1035"/>
      <c r="Q30" s="1041">
        <v>9</v>
      </c>
      <c r="R30" s="1042"/>
      <c r="S30" s="1042"/>
      <c r="T30" s="1042"/>
      <c r="U30" s="1042"/>
      <c r="V30" s="1042">
        <v>7</v>
      </c>
      <c r="W30" s="1042"/>
      <c r="X30" s="1042"/>
      <c r="Y30" s="1042"/>
      <c r="Z30" s="1042"/>
      <c r="AA30" s="1042">
        <v>3</v>
      </c>
      <c r="AB30" s="1042"/>
      <c r="AC30" s="1042"/>
      <c r="AD30" s="1042"/>
      <c r="AE30" s="1043"/>
      <c r="AF30" s="1038">
        <v>3</v>
      </c>
      <c r="AG30" s="1039"/>
      <c r="AH30" s="1039"/>
      <c r="AI30" s="1039"/>
      <c r="AJ30" s="1040"/>
      <c r="AK30" s="983" t="s">
        <v>598</v>
      </c>
      <c r="AL30" s="971"/>
      <c r="AM30" s="971"/>
      <c r="AN30" s="971"/>
      <c r="AO30" s="971"/>
      <c r="AP30" s="971" t="s">
        <v>597</v>
      </c>
      <c r="AQ30" s="971"/>
      <c r="AR30" s="971"/>
      <c r="AS30" s="971"/>
      <c r="AT30" s="971"/>
      <c r="AU30" s="971" t="s">
        <v>597</v>
      </c>
      <c r="AV30" s="971"/>
      <c r="AW30" s="971"/>
      <c r="AX30" s="971"/>
      <c r="AY30" s="971"/>
      <c r="AZ30" s="1044" t="s">
        <v>597</v>
      </c>
      <c r="BA30" s="1044"/>
      <c r="BB30" s="1044"/>
      <c r="BC30" s="1044"/>
      <c r="BD30" s="1044"/>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2">
      <c r="A31" s="242">
        <v>4</v>
      </c>
      <c r="B31" s="1033" t="s">
        <v>412</v>
      </c>
      <c r="C31" s="1034"/>
      <c r="D31" s="1034"/>
      <c r="E31" s="1034"/>
      <c r="F31" s="1034"/>
      <c r="G31" s="1034"/>
      <c r="H31" s="1034"/>
      <c r="I31" s="1034"/>
      <c r="J31" s="1034"/>
      <c r="K31" s="1034"/>
      <c r="L31" s="1034"/>
      <c r="M31" s="1034"/>
      <c r="N31" s="1034"/>
      <c r="O31" s="1034"/>
      <c r="P31" s="1035"/>
      <c r="Q31" s="1041">
        <v>72</v>
      </c>
      <c r="R31" s="1042"/>
      <c r="S31" s="1042"/>
      <c r="T31" s="1042"/>
      <c r="U31" s="1042"/>
      <c r="V31" s="1042">
        <v>70</v>
      </c>
      <c r="W31" s="1042"/>
      <c r="X31" s="1042"/>
      <c r="Y31" s="1042"/>
      <c r="Z31" s="1042"/>
      <c r="AA31" s="1042">
        <v>2</v>
      </c>
      <c r="AB31" s="1042"/>
      <c r="AC31" s="1042"/>
      <c r="AD31" s="1042"/>
      <c r="AE31" s="1043"/>
      <c r="AF31" s="1038">
        <v>2</v>
      </c>
      <c r="AG31" s="1039"/>
      <c r="AH31" s="1039"/>
      <c r="AI31" s="1039"/>
      <c r="AJ31" s="1040"/>
      <c r="AK31" s="983">
        <v>20</v>
      </c>
      <c r="AL31" s="971"/>
      <c r="AM31" s="971"/>
      <c r="AN31" s="971"/>
      <c r="AO31" s="971"/>
      <c r="AP31" s="971" t="s">
        <v>597</v>
      </c>
      <c r="AQ31" s="971"/>
      <c r="AR31" s="971"/>
      <c r="AS31" s="971"/>
      <c r="AT31" s="971"/>
      <c r="AU31" s="971" t="s">
        <v>597</v>
      </c>
      <c r="AV31" s="971"/>
      <c r="AW31" s="971"/>
      <c r="AX31" s="971"/>
      <c r="AY31" s="971"/>
      <c r="AZ31" s="1044" t="s">
        <v>597</v>
      </c>
      <c r="BA31" s="1044"/>
      <c r="BB31" s="1044"/>
      <c r="BC31" s="1044"/>
      <c r="BD31" s="1044"/>
      <c r="BE31" s="972"/>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2">
      <c r="A32" s="242">
        <v>5</v>
      </c>
      <c r="B32" s="1033" t="s">
        <v>413</v>
      </c>
      <c r="C32" s="1034"/>
      <c r="D32" s="1034"/>
      <c r="E32" s="1034"/>
      <c r="F32" s="1034"/>
      <c r="G32" s="1034"/>
      <c r="H32" s="1034"/>
      <c r="I32" s="1034"/>
      <c r="J32" s="1034"/>
      <c r="K32" s="1034"/>
      <c r="L32" s="1034"/>
      <c r="M32" s="1034"/>
      <c r="N32" s="1034"/>
      <c r="O32" s="1034"/>
      <c r="P32" s="1035"/>
      <c r="Q32" s="1041">
        <v>255</v>
      </c>
      <c r="R32" s="1042"/>
      <c r="S32" s="1042"/>
      <c r="T32" s="1042"/>
      <c r="U32" s="1042"/>
      <c r="V32" s="1042">
        <v>251</v>
      </c>
      <c r="W32" s="1042"/>
      <c r="X32" s="1042"/>
      <c r="Y32" s="1042"/>
      <c r="Z32" s="1042"/>
      <c r="AA32" s="1042">
        <v>4</v>
      </c>
      <c r="AB32" s="1042"/>
      <c r="AC32" s="1042"/>
      <c r="AD32" s="1042"/>
      <c r="AE32" s="1043"/>
      <c r="AF32" s="1038">
        <v>1</v>
      </c>
      <c r="AG32" s="1039"/>
      <c r="AH32" s="1039"/>
      <c r="AI32" s="1039"/>
      <c r="AJ32" s="1040"/>
      <c r="AK32" s="983">
        <v>142</v>
      </c>
      <c r="AL32" s="971"/>
      <c r="AM32" s="971"/>
      <c r="AN32" s="971"/>
      <c r="AO32" s="971"/>
      <c r="AP32" s="971">
        <v>895</v>
      </c>
      <c r="AQ32" s="971"/>
      <c r="AR32" s="971"/>
      <c r="AS32" s="971"/>
      <c r="AT32" s="971"/>
      <c r="AU32" s="971">
        <v>840</v>
      </c>
      <c r="AV32" s="971"/>
      <c r="AW32" s="971"/>
      <c r="AX32" s="971"/>
      <c r="AY32" s="971"/>
      <c r="AZ32" s="1044" t="s">
        <v>597</v>
      </c>
      <c r="BA32" s="1044"/>
      <c r="BB32" s="1044"/>
      <c r="BC32" s="1044"/>
      <c r="BD32" s="1044"/>
      <c r="BE32" s="972" t="s">
        <v>414</v>
      </c>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2">
      <c r="A33" s="242">
        <v>6</v>
      </c>
      <c r="B33" s="1033"/>
      <c r="C33" s="1034"/>
      <c r="D33" s="1034"/>
      <c r="E33" s="1034"/>
      <c r="F33" s="1034"/>
      <c r="G33" s="1034"/>
      <c r="H33" s="1034"/>
      <c r="I33" s="1034"/>
      <c r="J33" s="1034"/>
      <c r="K33" s="1034"/>
      <c r="L33" s="1034"/>
      <c r="M33" s="1034"/>
      <c r="N33" s="1034"/>
      <c r="O33" s="1034"/>
      <c r="P33" s="1035"/>
      <c r="Q33" s="1041"/>
      <c r="R33" s="1042"/>
      <c r="S33" s="1042"/>
      <c r="T33" s="1042"/>
      <c r="U33" s="1042"/>
      <c r="V33" s="1042"/>
      <c r="W33" s="1042"/>
      <c r="X33" s="1042"/>
      <c r="Y33" s="1042"/>
      <c r="Z33" s="1042"/>
      <c r="AA33" s="1042"/>
      <c r="AB33" s="1042"/>
      <c r="AC33" s="1042"/>
      <c r="AD33" s="1042"/>
      <c r="AE33" s="1043"/>
      <c r="AF33" s="1038"/>
      <c r="AG33" s="1039"/>
      <c r="AH33" s="1039"/>
      <c r="AI33" s="1039"/>
      <c r="AJ33" s="1040"/>
      <c r="AK33" s="983"/>
      <c r="AL33" s="971"/>
      <c r="AM33" s="971"/>
      <c r="AN33" s="971"/>
      <c r="AO33" s="971"/>
      <c r="AP33" s="971"/>
      <c r="AQ33" s="971"/>
      <c r="AR33" s="971"/>
      <c r="AS33" s="971"/>
      <c r="AT33" s="971"/>
      <c r="AU33" s="971"/>
      <c r="AV33" s="971"/>
      <c r="AW33" s="971"/>
      <c r="AX33" s="971"/>
      <c r="AY33" s="971"/>
      <c r="AZ33" s="1044"/>
      <c r="BA33" s="1044"/>
      <c r="BB33" s="1044"/>
      <c r="BC33" s="1044"/>
      <c r="BD33" s="1044"/>
      <c r="BE33" s="972"/>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2">
      <c r="A34" s="242">
        <v>7</v>
      </c>
      <c r="B34" s="1033"/>
      <c r="C34" s="1034"/>
      <c r="D34" s="1034"/>
      <c r="E34" s="1034"/>
      <c r="F34" s="1034"/>
      <c r="G34" s="1034"/>
      <c r="H34" s="1034"/>
      <c r="I34" s="1034"/>
      <c r="J34" s="1034"/>
      <c r="K34" s="1034"/>
      <c r="L34" s="1034"/>
      <c r="M34" s="1034"/>
      <c r="N34" s="1034"/>
      <c r="O34" s="1034"/>
      <c r="P34" s="1035"/>
      <c r="Q34" s="1041"/>
      <c r="R34" s="1042"/>
      <c r="S34" s="1042"/>
      <c r="T34" s="1042"/>
      <c r="U34" s="1042"/>
      <c r="V34" s="1042"/>
      <c r="W34" s="1042"/>
      <c r="X34" s="1042"/>
      <c r="Y34" s="1042"/>
      <c r="Z34" s="1042"/>
      <c r="AA34" s="1042"/>
      <c r="AB34" s="1042"/>
      <c r="AC34" s="1042"/>
      <c r="AD34" s="1042"/>
      <c r="AE34" s="1043"/>
      <c r="AF34" s="1038"/>
      <c r="AG34" s="1039"/>
      <c r="AH34" s="1039"/>
      <c r="AI34" s="1039"/>
      <c r="AJ34" s="1040"/>
      <c r="AK34" s="983"/>
      <c r="AL34" s="971"/>
      <c r="AM34" s="971"/>
      <c r="AN34" s="971"/>
      <c r="AO34" s="971"/>
      <c r="AP34" s="971"/>
      <c r="AQ34" s="971"/>
      <c r="AR34" s="971"/>
      <c r="AS34" s="971"/>
      <c r="AT34" s="971"/>
      <c r="AU34" s="971"/>
      <c r="AV34" s="971"/>
      <c r="AW34" s="971"/>
      <c r="AX34" s="971"/>
      <c r="AY34" s="971"/>
      <c r="AZ34" s="1044"/>
      <c r="BA34" s="1044"/>
      <c r="BB34" s="1044"/>
      <c r="BC34" s="1044"/>
      <c r="BD34" s="1044"/>
      <c r="BE34" s="972"/>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2">
      <c r="A35" s="242">
        <v>8</v>
      </c>
      <c r="B35" s="1033"/>
      <c r="C35" s="1034"/>
      <c r="D35" s="1034"/>
      <c r="E35" s="1034"/>
      <c r="F35" s="1034"/>
      <c r="G35" s="1034"/>
      <c r="H35" s="1034"/>
      <c r="I35" s="1034"/>
      <c r="J35" s="1034"/>
      <c r="K35" s="1034"/>
      <c r="L35" s="1034"/>
      <c r="M35" s="1034"/>
      <c r="N35" s="1034"/>
      <c r="O35" s="1034"/>
      <c r="P35" s="1035"/>
      <c r="Q35" s="1041"/>
      <c r="R35" s="1042"/>
      <c r="S35" s="1042"/>
      <c r="T35" s="1042"/>
      <c r="U35" s="1042"/>
      <c r="V35" s="1042"/>
      <c r="W35" s="1042"/>
      <c r="X35" s="1042"/>
      <c r="Y35" s="1042"/>
      <c r="Z35" s="1042"/>
      <c r="AA35" s="1042"/>
      <c r="AB35" s="1042"/>
      <c r="AC35" s="1042"/>
      <c r="AD35" s="1042"/>
      <c r="AE35" s="1043"/>
      <c r="AF35" s="1038"/>
      <c r="AG35" s="1039"/>
      <c r="AH35" s="1039"/>
      <c r="AI35" s="1039"/>
      <c r="AJ35" s="1040"/>
      <c r="AK35" s="983"/>
      <c r="AL35" s="971"/>
      <c r="AM35" s="971"/>
      <c r="AN35" s="971"/>
      <c r="AO35" s="971"/>
      <c r="AP35" s="971"/>
      <c r="AQ35" s="971"/>
      <c r="AR35" s="971"/>
      <c r="AS35" s="971"/>
      <c r="AT35" s="971"/>
      <c r="AU35" s="971"/>
      <c r="AV35" s="971"/>
      <c r="AW35" s="971"/>
      <c r="AX35" s="971"/>
      <c r="AY35" s="971"/>
      <c r="AZ35" s="1044"/>
      <c r="BA35" s="1044"/>
      <c r="BB35" s="1044"/>
      <c r="BC35" s="1044"/>
      <c r="BD35" s="1044"/>
      <c r="BE35" s="972"/>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2">
      <c r="A36" s="242">
        <v>9</v>
      </c>
      <c r="B36" s="1033"/>
      <c r="C36" s="1034"/>
      <c r="D36" s="1034"/>
      <c r="E36" s="1034"/>
      <c r="F36" s="1034"/>
      <c r="G36" s="1034"/>
      <c r="H36" s="1034"/>
      <c r="I36" s="1034"/>
      <c r="J36" s="1034"/>
      <c r="K36" s="1034"/>
      <c r="L36" s="1034"/>
      <c r="M36" s="1034"/>
      <c r="N36" s="1034"/>
      <c r="O36" s="1034"/>
      <c r="P36" s="1035"/>
      <c r="Q36" s="1041"/>
      <c r="R36" s="1042"/>
      <c r="S36" s="1042"/>
      <c r="T36" s="1042"/>
      <c r="U36" s="1042"/>
      <c r="V36" s="1042"/>
      <c r="W36" s="1042"/>
      <c r="X36" s="1042"/>
      <c r="Y36" s="1042"/>
      <c r="Z36" s="1042"/>
      <c r="AA36" s="1042"/>
      <c r="AB36" s="1042"/>
      <c r="AC36" s="1042"/>
      <c r="AD36" s="1042"/>
      <c r="AE36" s="1043"/>
      <c r="AF36" s="1038"/>
      <c r="AG36" s="1039"/>
      <c r="AH36" s="1039"/>
      <c r="AI36" s="1039"/>
      <c r="AJ36" s="1040"/>
      <c r="AK36" s="983"/>
      <c r="AL36" s="971"/>
      <c r="AM36" s="971"/>
      <c r="AN36" s="971"/>
      <c r="AO36" s="971"/>
      <c r="AP36" s="971"/>
      <c r="AQ36" s="971"/>
      <c r="AR36" s="971"/>
      <c r="AS36" s="971"/>
      <c r="AT36" s="971"/>
      <c r="AU36" s="971"/>
      <c r="AV36" s="971"/>
      <c r="AW36" s="971"/>
      <c r="AX36" s="971"/>
      <c r="AY36" s="971"/>
      <c r="AZ36" s="1044"/>
      <c r="BA36" s="1044"/>
      <c r="BB36" s="1044"/>
      <c r="BC36" s="1044"/>
      <c r="BD36" s="1044"/>
      <c r="BE36" s="972"/>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2">
      <c r="A37" s="242">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3"/>
      <c r="AL37" s="971"/>
      <c r="AM37" s="971"/>
      <c r="AN37" s="971"/>
      <c r="AO37" s="971"/>
      <c r="AP37" s="971"/>
      <c r="AQ37" s="971"/>
      <c r="AR37" s="971"/>
      <c r="AS37" s="971"/>
      <c r="AT37" s="971"/>
      <c r="AU37" s="971"/>
      <c r="AV37" s="971"/>
      <c r="AW37" s="971"/>
      <c r="AX37" s="971"/>
      <c r="AY37" s="971"/>
      <c r="AZ37" s="1044"/>
      <c r="BA37" s="1044"/>
      <c r="BB37" s="1044"/>
      <c r="BC37" s="1044"/>
      <c r="BD37" s="1044"/>
      <c r="BE37" s="972"/>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2">
      <c r="A38" s="242">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3"/>
      <c r="AL38" s="971"/>
      <c r="AM38" s="971"/>
      <c r="AN38" s="971"/>
      <c r="AO38" s="971"/>
      <c r="AP38" s="971"/>
      <c r="AQ38" s="971"/>
      <c r="AR38" s="971"/>
      <c r="AS38" s="971"/>
      <c r="AT38" s="971"/>
      <c r="AU38" s="971"/>
      <c r="AV38" s="971"/>
      <c r="AW38" s="971"/>
      <c r="AX38" s="971"/>
      <c r="AY38" s="971"/>
      <c r="AZ38" s="1044"/>
      <c r="BA38" s="1044"/>
      <c r="BB38" s="1044"/>
      <c r="BC38" s="1044"/>
      <c r="BD38" s="1044"/>
      <c r="BE38" s="972"/>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2">
      <c r="A39" s="242">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3"/>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2">
      <c r="A40" s="238">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3"/>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2">
      <c r="A41" s="238">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3"/>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2">
      <c r="A42" s="238">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3"/>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2">
      <c r="A43" s="238">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3"/>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2">
      <c r="A44" s="238">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3"/>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2">
      <c r="A45" s="238">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3"/>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2">
      <c r="A46" s="238">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3"/>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2">
      <c r="A47" s="238">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3"/>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2">
      <c r="A48" s="238">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3"/>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2">
      <c r="A49" s="238">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3"/>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2">
      <c r="A50" s="238">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2">
      <c r="A51" s="238">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2">
      <c r="A52" s="238">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2">
      <c r="A53" s="238">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2">
      <c r="A54" s="238">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2">
      <c r="A55" s="238">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2">
      <c r="A56" s="238">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2">
      <c r="A57" s="238">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2">
      <c r="A58" s="238">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2">
      <c r="A59" s="238">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2">
      <c r="A60" s="238">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5">
      <c r="A61" s="238">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2">
      <c r="A62" s="238">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415</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5">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95</v>
      </c>
      <c r="AG63" s="959"/>
      <c r="AH63" s="959"/>
      <c r="AI63" s="959"/>
      <c r="AJ63" s="1025"/>
      <c r="AK63" s="1026"/>
      <c r="AL63" s="963"/>
      <c r="AM63" s="963"/>
      <c r="AN63" s="963"/>
      <c r="AO63" s="963"/>
      <c r="AP63" s="959">
        <v>898</v>
      </c>
      <c r="AQ63" s="959"/>
      <c r="AR63" s="959"/>
      <c r="AS63" s="959"/>
      <c r="AT63" s="959"/>
      <c r="AU63" s="959">
        <v>840</v>
      </c>
      <c r="AV63" s="959"/>
      <c r="AW63" s="959"/>
      <c r="AX63" s="959"/>
      <c r="AY63" s="959"/>
      <c r="AZ63" s="1020"/>
      <c r="BA63" s="1020"/>
      <c r="BB63" s="1020"/>
      <c r="BC63" s="1020"/>
      <c r="BD63" s="1020"/>
      <c r="BE63" s="960"/>
      <c r="BF63" s="960"/>
      <c r="BG63" s="960"/>
      <c r="BH63" s="960"/>
      <c r="BI63" s="961"/>
      <c r="BJ63" s="1021" t="s">
        <v>417</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2">
      <c r="A66" s="998" t="s">
        <v>419</v>
      </c>
      <c r="B66" s="999"/>
      <c r="C66" s="999"/>
      <c r="D66" s="999"/>
      <c r="E66" s="999"/>
      <c r="F66" s="999"/>
      <c r="G66" s="999"/>
      <c r="H66" s="999"/>
      <c r="I66" s="999"/>
      <c r="J66" s="999"/>
      <c r="K66" s="999"/>
      <c r="L66" s="999"/>
      <c r="M66" s="999"/>
      <c r="N66" s="999"/>
      <c r="O66" s="999"/>
      <c r="P66" s="1000"/>
      <c r="Q66" s="1004" t="s">
        <v>420</v>
      </c>
      <c r="R66" s="1005"/>
      <c r="S66" s="1005"/>
      <c r="T66" s="1005"/>
      <c r="U66" s="1006"/>
      <c r="V66" s="1004" t="s">
        <v>402</v>
      </c>
      <c r="W66" s="1005"/>
      <c r="X66" s="1005"/>
      <c r="Y66" s="1005"/>
      <c r="Z66" s="1006"/>
      <c r="AA66" s="1004" t="s">
        <v>403</v>
      </c>
      <c r="AB66" s="1005"/>
      <c r="AC66" s="1005"/>
      <c r="AD66" s="1005"/>
      <c r="AE66" s="1006"/>
      <c r="AF66" s="1010" t="s">
        <v>421</v>
      </c>
      <c r="AG66" s="1011"/>
      <c r="AH66" s="1011"/>
      <c r="AI66" s="1011"/>
      <c r="AJ66" s="1012"/>
      <c r="AK66" s="1004" t="s">
        <v>405</v>
      </c>
      <c r="AL66" s="999"/>
      <c r="AM66" s="999"/>
      <c r="AN66" s="999"/>
      <c r="AO66" s="1000"/>
      <c r="AP66" s="1004" t="s">
        <v>422</v>
      </c>
      <c r="AQ66" s="1005"/>
      <c r="AR66" s="1005"/>
      <c r="AS66" s="1005"/>
      <c r="AT66" s="1006"/>
      <c r="AU66" s="1004" t="s">
        <v>423</v>
      </c>
      <c r="AV66" s="1005"/>
      <c r="AW66" s="1005"/>
      <c r="AX66" s="1005"/>
      <c r="AY66" s="1006"/>
      <c r="AZ66" s="1004" t="s">
        <v>384</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8" t="s">
        <v>585</v>
      </c>
      <c r="C68" s="989"/>
      <c r="D68" s="989"/>
      <c r="E68" s="989"/>
      <c r="F68" s="989"/>
      <c r="G68" s="989"/>
      <c r="H68" s="989"/>
      <c r="I68" s="989"/>
      <c r="J68" s="989"/>
      <c r="K68" s="989"/>
      <c r="L68" s="989"/>
      <c r="M68" s="989"/>
      <c r="N68" s="989"/>
      <c r="O68" s="989"/>
      <c r="P68" s="990"/>
      <c r="Q68" s="991">
        <v>9181</v>
      </c>
      <c r="R68" s="985"/>
      <c r="S68" s="985"/>
      <c r="T68" s="985"/>
      <c r="U68" s="985"/>
      <c r="V68" s="985">
        <v>8784</v>
      </c>
      <c r="W68" s="985"/>
      <c r="X68" s="985"/>
      <c r="Y68" s="985"/>
      <c r="Z68" s="985"/>
      <c r="AA68" s="985">
        <v>397</v>
      </c>
      <c r="AB68" s="985"/>
      <c r="AC68" s="985"/>
      <c r="AD68" s="985"/>
      <c r="AE68" s="985"/>
      <c r="AF68" s="985">
        <v>2397</v>
      </c>
      <c r="AG68" s="985"/>
      <c r="AH68" s="985"/>
      <c r="AI68" s="985"/>
      <c r="AJ68" s="985"/>
      <c r="AK68" s="985" t="s">
        <v>599</v>
      </c>
      <c r="AL68" s="985"/>
      <c r="AM68" s="985"/>
      <c r="AN68" s="985"/>
      <c r="AO68" s="985"/>
      <c r="AP68" s="985">
        <v>3555</v>
      </c>
      <c r="AQ68" s="985"/>
      <c r="AR68" s="985"/>
      <c r="AS68" s="985"/>
      <c r="AT68" s="985"/>
      <c r="AU68" s="985">
        <v>42</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8" t="s">
        <v>586</v>
      </c>
      <c r="C69" s="979"/>
      <c r="D69" s="979"/>
      <c r="E69" s="979"/>
      <c r="F69" s="979"/>
      <c r="G69" s="979"/>
      <c r="H69" s="979"/>
      <c r="I69" s="979"/>
      <c r="J69" s="979"/>
      <c r="K69" s="979"/>
      <c r="L69" s="979"/>
      <c r="M69" s="979"/>
      <c r="N69" s="979"/>
      <c r="O69" s="979"/>
      <c r="P69" s="980"/>
      <c r="Q69" s="977">
        <v>469</v>
      </c>
      <c r="R69" s="971"/>
      <c r="S69" s="971"/>
      <c r="T69" s="971"/>
      <c r="U69" s="971"/>
      <c r="V69" s="971">
        <v>508</v>
      </c>
      <c r="W69" s="971"/>
      <c r="X69" s="971"/>
      <c r="Y69" s="971"/>
      <c r="Z69" s="971"/>
      <c r="AA69" s="971">
        <v>-39</v>
      </c>
      <c r="AB69" s="971"/>
      <c r="AC69" s="971"/>
      <c r="AD69" s="971"/>
      <c r="AE69" s="971"/>
      <c r="AF69" s="971">
        <v>178</v>
      </c>
      <c r="AG69" s="971"/>
      <c r="AH69" s="971"/>
      <c r="AI69" s="971"/>
      <c r="AJ69" s="971"/>
      <c r="AK69" s="971" t="s">
        <v>599</v>
      </c>
      <c r="AL69" s="971"/>
      <c r="AM69" s="971"/>
      <c r="AN69" s="971"/>
      <c r="AO69" s="971"/>
      <c r="AP69" s="971">
        <v>618</v>
      </c>
      <c r="AQ69" s="971"/>
      <c r="AR69" s="971"/>
      <c r="AS69" s="971"/>
      <c r="AT69" s="971"/>
      <c r="AU69" s="971">
        <v>29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8" t="s">
        <v>587</v>
      </c>
      <c r="C70" s="979"/>
      <c r="D70" s="979"/>
      <c r="E70" s="979"/>
      <c r="F70" s="979"/>
      <c r="G70" s="979"/>
      <c r="H70" s="979"/>
      <c r="I70" s="979"/>
      <c r="J70" s="979"/>
      <c r="K70" s="979"/>
      <c r="L70" s="979"/>
      <c r="M70" s="979"/>
      <c r="N70" s="979"/>
      <c r="O70" s="979"/>
      <c r="P70" s="980"/>
      <c r="Q70" s="977">
        <v>4075</v>
      </c>
      <c r="R70" s="971"/>
      <c r="S70" s="971"/>
      <c r="T70" s="971"/>
      <c r="U70" s="971"/>
      <c r="V70" s="971">
        <v>4013</v>
      </c>
      <c r="W70" s="971"/>
      <c r="X70" s="971"/>
      <c r="Y70" s="971"/>
      <c r="Z70" s="971"/>
      <c r="AA70" s="971">
        <v>61</v>
      </c>
      <c r="AB70" s="971"/>
      <c r="AC70" s="971"/>
      <c r="AD70" s="971"/>
      <c r="AE70" s="971"/>
      <c r="AF70" s="971">
        <v>61</v>
      </c>
      <c r="AG70" s="971"/>
      <c r="AH70" s="971"/>
      <c r="AI70" s="971"/>
      <c r="AJ70" s="971"/>
      <c r="AK70" s="971">
        <v>100</v>
      </c>
      <c r="AL70" s="971"/>
      <c r="AM70" s="971"/>
      <c r="AN70" s="971"/>
      <c r="AO70" s="971"/>
      <c r="AP70" s="971" t="s">
        <v>599</v>
      </c>
      <c r="AQ70" s="971"/>
      <c r="AR70" s="971"/>
      <c r="AS70" s="971"/>
      <c r="AT70" s="971"/>
      <c r="AU70" s="971" t="s">
        <v>599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8" t="s">
        <v>588</v>
      </c>
      <c r="C71" s="979"/>
      <c r="D71" s="979"/>
      <c r="E71" s="979"/>
      <c r="F71" s="979"/>
      <c r="G71" s="979"/>
      <c r="H71" s="979"/>
      <c r="I71" s="979"/>
      <c r="J71" s="979"/>
      <c r="K71" s="979"/>
      <c r="L71" s="979"/>
      <c r="M71" s="979"/>
      <c r="N71" s="979"/>
      <c r="O71" s="979"/>
      <c r="P71" s="980"/>
      <c r="Q71" s="977">
        <v>3</v>
      </c>
      <c r="R71" s="971"/>
      <c r="S71" s="971"/>
      <c r="T71" s="971"/>
      <c r="U71" s="971"/>
      <c r="V71" s="971">
        <v>1</v>
      </c>
      <c r="W71" s="971"/>
      <c r="X71" s="971"/>
      <c r="Y71" s="971"/>
      <c r="Z71" s="971"/>
      <c r="AA71" s="971">
        <v>2</v>
      </c>
      <c r="AB71" s="971"/>
      <c r="AC71" s="971"/>
      <c r="AD71" s="971"/>
      <c r="AE71" s="971"/>
      <c r="AF71" s="971">
        <v>2</v>
      </c>
      <c r="AG71" s="971"/>
      <c r="AH71" s="971"/>
      <c r="AI71" s="971"/>
      <c r="AJ71" s="971"/>
      <c r="AK71" s="971" t="s">
        <v>599</v>
      </c>
      <c r="AL71" s="971"/>
      <c r="AM71" s="971"/>
      <c r="AN71" s="971"/>
      <c r="AO71" s="971"/>
      <c r="AP71" s="971" t="s">
        <v>599</v>
      </c>
      <c r="AQ71" s="971"/>
      <c r="AR71" s="971"/>
      <c r="AS71" s="971"/>
      <c r="AT71" s="971"/>
      <c r="AU71" s="971" t="s">
        <v>599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8" t="s">
        <v>589</v>
      </c>
      <c r="C72" s="979"/>
      <c r="D72" s="979"/>
      <c r="E72" s="979"/>
      <c r="F72" s="979"/>
      <c r="G72" s="979"/>
      <c r="H72" s="979"/>
      <c r="I72" s="979"/>
      <c r="J72" s="979"/>
      <c r="K72" s="979"/>
      <c r="L72" s="979"/>
      <c r="M72" s="979"/>
      <c r="N72" s="979"/>
      <c r="O72" s="979"/>
      <c r="P72" s="980"/>
      <c r="Q72" s="977">
        <v>1912</v>
      </c>
      <c r="R72" s="971"/>
      <c r="S72" s="971"/>
      <c r="T72" s="971"/>
      <c r="U72" s="971"/>
      <c r="V72" s="971">
        <v>1875</v>
      </c>
      <c r="W72" s="971"/>
      <c r="X72" s="971"/>
      <c r="Y72" s="971"/>
      <c r="Z72" s="971"/>
      <c r="AA72" s="971">
        <v>37</v>
      </c>
      <c r="AB72" s="971"/>
      <c r="AC72" s="971"/>
      <c r="AD72" s="971"/>
      <c r="AE72" s="971"/>
      <c r="AF72" s="971">
        <v>37</v>
      </c>
      <c r="AG72" s="971"/>
      <c r="AH72" s="971"/>
      <c r="AI72" s="971"/>
      <c r="AJ72" s="971"/>
      <c r="AK72" s="971">
        <v>13</v>
      </c>
      <c r="AL72" s="971"/>
      <c r="AM72" s="971"/>
      <c r="AN72" s="971"/>
      <c r="AO72" s="971"/>
      <c r="AP72" s="971">
        <v>647</v>
      </c>
      <c r="AQ72" s="971"/>
      <c r="AR72" s="971"/>
      <c r="AS72" s="971"/>
      <c r="AT72" s="971"/>
      <c r="AU72" s="971">
        <v>-7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8" t="s">
        <v>590</v>
      </c>
      <c r="C73" s="979"/>
      <c r="D73" s="979"/>
      <c r="E73" s="979"/>
      <c r="F73" s="979"/>
      <c r="G73" s="979"/>
      <c r="H73" s="979"/>
      <c r="I73" s="979"/>
      <c r="J73" s="979"/>
      <c r="K73" s="979"/>
      <c r="L73" s="979"/>
      <c r="M73" s="979"/>
      <c r="N73" s="979"/>
      <c r="O73" s="979"/>
      <c r="P73" s="980"/>
      <c r="Q73" s="977">
        <v>256</v>
      </c>
      <c r="R73" s="971"/>
      <c r="S73" s="971"/>
      <c r="T73" s="971"/>
      <c r="U73" s="971"/>
      <c r="V73" s="971">
        <v>250</v>
      </c>
      <c r="W73" s="971"/>
      <c r="X73" s="971"/>
      <c r="Y73" s="971"/>
      <c r="Z73" s="971"/>
      <c r="AA73" s="971">
        <v>5</v>
      </c>
      <c r="AB73" s="971"/>
      <c r="AC73" s="971"/>
      <c r="AD73" s="971"/>
      <c r="AE73" s="971"/>
      <c r="AF73" s="971">
        <v>5</v>
      </c>
      <c r="AG73" s="971"/>
      <c r="AH73" s="971"/>
      <c r="AI73" s="971"/>
      <c r="AJ73" s="971"/>
      <c r="AK73" s="971" t="s">
        <v>599</v>
      </c>
      <c r="AL73" s="971"/>
      <c r="AM73" s="971"/>
      <c r="AN73" s="971"/>
      <c r="AO73" s="971"/>
      <c r="AP73" s="971" t="s">
        <v>599</v>
      </c>
      <c r="AQ73" s="971"/>
      <c r="AR73" s="971"/>
      <c r="AS73" s="971"/>
      <c r="AT73" s="971"/>
      <c r="AU73" s="971" t="s">
        <v>599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8" t="s">
        <v>591</v>
      </c>
      <c r="C74" s="979"/>
      <c r="D74" s="979"/>
      <c r="E74" s="979"/>
      <c r="F74" s="979"/>
      <c r="G74" s="979"/>
      <c r="H74" s="979"/>
      <c r="I74" s="979"/>
      <c r="J74" s="979"/>
      <c r="K74" s="979"/>
      <c r="L74" s="979"/>
      <c r="M74" s="979"/>
      <c r="N74" s="979"/>
      <c r="O74" s="979"/>
      <c r="P74" s="980"/>
      <c r="Q74" s="977">
        <v>755</v>
      </c>
      <c r="R74" s="971"/>
      <c r="S74" s="971"/>
      <c r="T74" s="971"/>
      <c r="U74" s="971"/>
      <c r="V74" s="971">
        <v>733</v>
      </c>
      <c r="W74" s="971"/>
      <c r="X74" s="971"/>
      <c r="Y74" s="971"/>
      <c r="Z74" s="971"/>
      <c r="AA74" s="971">
        <v>21</v>
      </c>
      <c r="AB74" s="971"/>
      <c r="AC74" s="971"/>
      <c r="AD74" s="971"/>
      <c r="AE74" s="971"/>
      <c r="AF74" s="971">
        <v>21</v>
      </c>
      <c r="AG74" s="971"/>
      <c r="AH74" s="971"/>
      <c r="AI74" s="971"/>
      <c r="AJ74" s="971"/>
      <c r="AK74" s="971">
        <v>705</v>
      </c>
      <c r="AL74" s="971"/>
      <c r="AM74" s="971"/>
      <c r="AN74" s="971"/>
      <c r="AO74" s="971"/>
      <c r="AP74" s="971" t="s">
        <v>599</v>
      </c>
      <c r="AQ74" s="971"/>
      <c r="AR74" s="971"/>
      <c r="AS74" s="971"/>
      <c r="AT74" s="971"/>
      <c r="AU74" s="971" t="s">
        <v>599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8" t="s">
        <v>592</v>
      </c>
      <c r="C75" s="979"/>
      <c r="D75" s="979"/>
      <c r="E75" s="979"/>
      <c r="F75" s="979"/>
      <c r="G75" s="979"/>
      <c r="H75" s="979"/>
      <c r="I75" s="979"/>
      <c r="J75" s="979"/>
      <c r="K75" s="979"/>
      <c r="L75" s="979"/>
      <c r="M75" s="979"/>
      <c r="N75" s="979"/>
      <c r="O75" s="979"/>
      <c r="P75" s="980"/>
      <c r="Q75" s="981">
        <v>97</v>
      </c>
      <c r="R75" s="982"/>
      <c r="S75" s="982"/>
      <c r="T75" s="982"/>
      <c r="U75" s="983"/>
      <c r="V75" s="984">
        <v>94</v>
      </c>
      <c r="W75" s="982"/>
      <c r="X75" s="982"/>
      <c r="Y75" s="982"/>
      <c r="Z75" s="983"/>
      <c r="AA75" s="984">
        <v>3</v>
      </c>
      <c r="AB75" s="982"/>
      <c r="AC75" s="982"/>
      <c r="AD75" s="982"/>
      <c r="AE75" s="983"/>
      <c r="AF75" s="984">
        <v>3</v>
      </c>
      <c r="AG75" s="982"/>
      <c r="AH75" s="982"/>
      <c r="AI75" s="982"/>
      <c r="AJ75" s="983"/>
      <c r="AK75" s="984" t="s">
        <v>599</v>
      </c>
      <c r="AL75" s="982"/>
      <c r="AM75" s="982"/>
      <c r="AN75" s="982"/>
      <c r="AO75" s="983"/>
      <c r="AP75" s="984" t="s">
        <v>599</v>
      </c>
      <c r="AQ75" s="982"/>
      <c r="AR75" s="982"/>
      <c r="AS75" s="982"/>
      <c r="AT75" s="983"/>
      <c r="AU75" s="971" t="s">
        <v>599</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8" t="s">
        <v>593</v>
      </c>
      <c r="C76" s="979"/>
      <c r="D76" s="979"/>
      <c r="E76" s="979"/>
      <c r="F76" s="979"/>
      <c r="G76" s="979"/>
      <c r="H76" s="979"/>
      <c r="I76" s="979"/>
      <c r="J76" s="979"/>
      <c r="K76" s="979"/>
      <c r="L76" s="979"/>
      <c r="M76" s="979"/>
      <c r="N76" s="979"/>
      <c r="O76" s="979"/>
      <c r="P76" s="980"/>
      <c r="Q76" s="981">
        <v>1240</v>
      </c>
      <c r="R76" s="982"/>
      <c r="S76" s="982"/>
      <c r="T76" s="982"/>
      <c r="U76" s="983"/>
      <c r="V76" s="984">
        <v>1117</v>
      </c>
      <c r="W76" s="982"/>
      <c r="X76" s="982"/>
      <c r="Y76" s="982"/>
      <c r="Z76" s="983"/>
      <c r="AA76" s="984">
        <v>123</v>
      </c>
      <c r="AB76" s="982"/>
      <c r="AC76" s="982"/>
      <c r="AD76" s="982"/>
      <c r="AE76" s="983"/>
      <c r="AF76" s="984">
        <v>123</v>
      </c>
      <c r="AG76" s="982"/>
      <c r="AH76" s="982"/>
      <c r="AI76" s="982"/>
      <c r="AJ76" s="983"/>
      <c r="AK76" s="984">
        <v>29</v>
      </c>
      <c r="AL76" s="982"/>
      <c r="AM76" s="982"/>
      <c r="AN76" s="982"/>
      <c r="AO76" s="983"/>
      <c r="AP76" s="984" t="s">
        <v>599</v>
      </c>
      <c r="AQ76" s="982"/>
      <c r="AR76" s="982"/>
      <c r="AS76" s="982"/>
      <c r="AT76" s="983"/>
      <c r="AU76" s="971" t="s">
        <v>599</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8" t="s">
        <v>594</v>
      </c>
      <c r="C77" s="979"/>
      <c r="D77" s="979"/>
      <c r="E77" s="979"/>
      <c r="F77" s="979"/>
      <c r="G77" s="979"/>
      <c r="H77" s="979"/>
      <c r="I77" s="979"/>
      <c r="J77" s="979"/>
      <c r="K77" s="979"/>
      <c r="L77" s="979"/>
      <c r="M77" s="979"/>
      <c r="N77" s="979"/>
      <c r="O77" s="979"/>
      <c r="P77" s="980"/>
      <c r="Q77" s="981">
        <v>398526</v>
      </c>
      <c r="R77" s="982"/>
      <c r="S77" s="982"/>
      <c r="T77" s="982"/>
      <c r="U77" s="983"/>
      <c r="V77" s="984">
        <v>388109</v>
      </c>
      <c r="W77" s="982"/>
      <c r="X77" s="982"/>
      <c r="Y77" s="982"/>
      <c r="Z77" s="983"/>
      <c r="AA77" s="984">
        <v>10417</v>
      </c>
      <c r="AB77" s="982"/>
      <c r="AC77" s="982"/>
      <c r="AD77" s="982"/>
      <c r="AE77" s="983"/>
      <c r="AF77" s="984">
        <v>10417</v>
      </c>
      <c r="AG77" s="982"/>
      <c r="AH77" s="982"/>
      <c r="AI77" s="982"/>
      <c r="AJ77" s="983"/>
      <c r="AK77" s="984">
        <v>77</v>
      </c>
      <c r="AL77" s="982"/>
      <c r="AM77" s="982"/>
      <c r="AN77" s="982"/>
      <c r="AO77" s="983"/>
      <c r="AP77" s="984" t="s">
        <v>599</v>
      </c>
      <c r="AQ77" s="982"/>
      <c r="AR77" s="982"/>
      <c r="AS77" s="982"/>
      <c r="AT77" s="983"/>
      <c r="AU77" s="971" t="s">
        <v>599</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8" t="s">
        <v>595</v>
      </c>
      <c r="C78" s="979"/>
      <c r="D78" s="979"/>
      <c r="E78" s="979"/>
      <c r="F78" s="979"/>
      <c r="G78" s="979"/>
      <c r="H78" s="979"/>
      <c r="I78" s="979"/>
      <c r="J78" s="979"/>
      <c r="K78" s="979"/>
      <c r="L78" s="979"/>
      <c r="M78" s="979"/>
      <c r="N78" s="979"/>
      <c r="O78" s="979"/>
      <c r="P78" s="980"/>
      <c r="Q78" s="977">
        <v>862</v>
      </c>
      <c r="R78" s="971"/>
      <c r="S78" s="971"/>
      <c r="T78" s="971"/>
      <c r="U78" s="971"/>
      <c r="V78" s="971">
        <v>831</v>
      </c>
      <c r="W78" s="971"/>
      <c r="X78" s="971"/>
      <c r="Y78" s="971"/>
      <c r="Z78" s="971"/>
      <c r="AA78" s="971">
        <v>31</v>
      </c>
      <c r="AB78" s="971"/>
      <c r="AC78" s="971"/>
      <c r="AD78" s="971"/>
      <c r="AE78" s="971"/>
      <c r="AF78" s="971">
        <v>31</v>
      </c>
      <c r="AG78" s="971"/>
      <c r="AH78" s="971"/>
      <c r="AI78" s="971"/>
      <c r="AJ78" s="971"/>
      <c r="AK78" s="971">
        <v>71</v>
      </c>
      <c r="AL78" s="971"/>
      <c r="AM78" s="971"/>
      <c r="AN78" s="971"/>
      <c r="AO78" s="971"/>
      <c r="AP78" s="971">
        <v>76</v>
      </c>
      <c r="AQ78" s="971"/>
      <c r="AR78" s="971"/>
      <c r="AS78" s="971"/>
      <c r="AT78" s="971"/>
      <c r="AU78" s="971">
        <v>27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8" t="s">
        <v>596</v>
      </c>
      <c r="C79" s="979"/>
      <c r="D79" s="979"/>
      <c r="E79" s="979"/>
      <c r="F79" s="979"/>
      <c r="G79" s="979"/>
      <c r="H79" s="979"/>
      <c r="I79" s="979"/>
      <c r="J79" s="979"/>
      <c r="K79" s="979"/>
      <c r="L79" s="979"/>
      <c r="M79" s="979"/>
      <c r="N79" s="979"/>
      <c r="O79" s="979"/>
      <c r="P79" s="980"/>
      <c r="Q79" s="977">
        <v>2469</v>
      </c>
      <c r="R79" s="971"/>
      <c r="S79" s="971"/>
      <c r="T79" s="971"/>
      <c r="U79" s="971"/>
      <c r="V79" s="971">
        <v>2468</v>
      </c>
      <c r="W79" s="971"/>
      <c r="X79" s="971"/>
      <c r="Y79" s="971"/>
      <c r="Z79" s="971"/>
      <c r="AA79" s="971">
        <v>1</v>
      </c>
      <c r="AB79" s="971"/>
      <c r="AC79" s="971"/>
      <c r="AD79" s="971"/>
      <c r="AE79" s="971"/>
      <c r="AF79" s="971">
        <v>1</v>
      </c>
      <c r="AG79" s="971"/>
      <c r="AH79" s="971"/>
      <c r="AI79" s="971"/>
      <c r="AJ79" s="971"/>
      <c r="AK79" s="971" t="s">
        <v>599</v>
      </c>
      <c r="AL79" s="971"/>
      <c r="AM79" s="971"/>
      <c r="AN79" s="971"/>
      <c r="AO79" s="971"/>
      <c r="AP79" s="971" t="s">
        <v>599</v>
      </c>
      <c r="AQ79" s="971"/>
      <c r="AR79" s="971"/>
      <c r="AS79" s="971"/>
      <c r="AT79" s="971"/>
      <c r="AU79" s="971" t="s">
        <v>599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13276</v>
      </c>
      <c r="AG88" s="959"/>
      <c r="AH88" s="959"/>
      <c r="AI88" s="959"/>
      <c r="AJ88" s="959"/>
      <c r="AK88" s="963"/>
      <c r="AL88" s="963"/>
      <c r="AM88" s="963"/>
      <c r="AN88" s="963"/>
      <c r="AO88" s="963"/>
      <c r="AP88" s="959">
        <v>4896</v>
      </c>
      <c r="AQ88" s="959"/>
      <c r="AR88" s="959"/>
      <c r="AS88" s="959"/>
      <c r="AT88" s="959"/>
      <c r="AU88" s="959">
        <v>91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v>
      </c>
      <c r="CS102" s="953"/>
      <c r="CT102" s="953"/>
      <c r="CU102" s="953"/>
      <c r="CV102" s="954"/>
      <c r="CW102" s="952" t="s">
        <v>605</v>
      </c>
      <c r="CX102" s="953"/>
      <c r="CY102" s="953"/>
      <c r="CZ102" s="953"/>
      <c r="DA102" s="954"/>
      <c r="DB102" s="952" t="s">
        <v>605</v>
      </c>
      <c r="DC102" s="953"/>
      <c r="DD102" s="953"/>
      <c r="DE102" s="953"/>
      <c r="DF102" s="954"/>
      <c r="DG102" s="952" t="s">
        <v>605</v>
      </c>
      <c r="DH102" s="953"/>
      <c r="DI102" s="953"/>
      <c r="DJ102" s="953"/>
      <c r="DK102" s="954"/>
      <c r="DL102" s="952" t="s">
        <v>605</v>
      </c>
      <c r="DM102" s="953"/>
      <c r="DN102" s="953"/>
      <c r="DO102" s="953"/>
      <c r="DP102" s="954"/>
      <c r="DQ102" s="952" t="s">
        <v>605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286192</v>
      </c>
      <c r="AB110" s="889"/>
      <c r="AC110" s="889"/>
      <c r="AD110" s="889"/>
      <c r="AE110" s="890"/>
      <c r="AF110" s="891">
        <v>307391</v>
      </c>
      <c r="AG110" s="889"/>
      <c r="AH110" s="889"/>
      <c r="AI110" s="889"/>
      <c r="AJ110" s="890"/>
      <c r="AK110" s="891">
        <v>334762</v>
      </c>
      <c r="AL110" s="889"/>
      <c r="AM110" s="889"/>
      <c r="AN110" s="889"/>
      <c r="AO110" s="890"/>
      <c r="AP110" s="892">
        <v>22.3</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2803700</v>
      </c>
      <c r="BR110" s="842"/>
      <c r="BS110" s="842"/>
      <c r="BT110" s="842"/>
      <c r="BU110" s="842"/>
      <c r="BV110" s="842">
        <v>2753395</v>
      </c>
      <c r="BW110" s="842"/>
      <c r="BX110" s="842"/>
      <c r="BY110" s="842"/>
      <c r="BZ110" s="842"/>
      <c r="CA110" s="842">
        <v>2605960</v>
      </c>
      <c r="CB110" s="842"/>
      <c r="CC110" s="842"/>
      <c r="CD110" s="842"/>
      <c r="CE110" s="842"/>
      <c r="CF110" s="866">
        <v>173.2</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442</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445</v>
      </c>
      <c r="AG111" s="919"/>
      <c r="AH111" s="919"/>
      <c r="AI111" s="919"/>
      <c r="AJ111" s="920"/>
      <c r="AK111" s="921" t="s">
        <v>441</v>
      </c>
      <c r="AL111" s="919"/>
      <c r="AM111" s="919"/>
      <c r="AN111" s="919"/>
      <c r="AO111" s="920"/>
      <c r="AP111" s="922" t="s">
        <v>442</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149299</v>
      </c>
      <c r="BR111" s="817"/>
      <c r="BS111" s="817"/>
      <c r="BT111" s="817"/>
      <c r="BU111" s="817"/>
      <c r="BV111" s="817">
        <v>149299</v>
      </c>
      <c r="BW111" s="817"/>
      <c r="BX111" s="817"/>
      <c r="BY111" s="817"/>
      <c r="BZ111" s="817"/>
      <c r="CA111" s="817">
        <v>149299</v>
      </c>
      <c r="CB111" s="817"/>
      <c r="CC111" s="817"/>
      <c r="CD111" s="817"/>
      <c r="CE111" s="817"/>
      <c r="CF111" s="875">
        <v>9.9</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443</v>
      </c>
      <c r="DM111" s="817"/>
      <c r="DN111" s="817"/>
      <c r="DO111" s="817"/>
      <c r="DP111" s="817"/>
      <c r="DQ111" s="817" t="s">
        <v>441</v>
      </c>
      <c r="DR111" s="817"/>
      <c r="DS111" s="817"/>
      <c r="DT111" s="817"/>
      <c r="DU111" s="817"/>
      <c r="DV111" s="794" t="s">
        <v>442</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450</v>
      </c>
      <c r="AG112" s="780"/>
      <c r="AH112" s="780"/>
      <c r="AI112" s="780"/>
      <c r="AJ112" s="781"/>
      <c r="AK112" s="782" t="s">
        <v>443</v>
      </c>
      <c r="AL112" s="780"/>
      <c r="AM112" s="780"/>
      <c r="AN112" s="780"/>
      <c r="AO112" s="781"/>
      <c r="AP112" s="824" t="s">
        <v>450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963699</v>
      </c>
      <c r="BR112" s="817"/>
      <c r="BS112" s="817"/>
      <c r="BT112" s="817"/>
      <c r="BU112" s="817"/>
      <c r="BV112" s="817">
        <v>892132</v>
      </c>
      <c r="BW112" s="817"/>
      <c r="BX112" s="817"/>
      <c r="BY112" s="817"/>
      <c r="BZ112" s="817"/>
      <c r="CA112" s="817">
        <v>840258</v>
      </c>
      <c r="CB112" s="817"/>
      <c r="CC112" s="817"/>
      <c r="CD112" s="817"/>
      <c r="CE112" s="817"/>
      <c r="CF112" s="875">
        <v>55.9</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443</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111330</v>
      </c>
      <c r="AB113" s="919"/>
      <c r="AC113" s="919"/>
      <c r="AD113" s="919"/>
      <c r="AE113" s="920"/>
      <c r="AF113" s="921">
        <v>106076</v>
      </c>
      <c r="AG113" s="919"/>
      <c r="AH113" s="919"/>
      <c r="AI113" s="919"/>
      <c r="AJ113" s="920"/>
      <c r="AK113" s="921">
        <v>106034</v>
      </c>
      <c r="AL113" s="919"/>
      <c r="AM113" s="919"/>
      <c r="AN113" s="919"/>
      <c r="AO113" s="920"/>
      <c r="AP113" s="922">
        <v>7</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121729</v>
      </c>
      <c r="BR113" s="817"/>
      <c r="BS113" s="817"/>
      <c r="BT113" s="817"/>
      <c r="BU113" s="817"/>
      <c r="BV113" s="817">
        <v>104197</v>
      </c>
      <c r="BW113" s="817"/>
      <c r="BX113" s="817"/>
      <c r="BY113" s="817"/>
      <c r="BZ113" s="817"/>
      <c r="CA113" s="817">
        <v>91539</v>
      </c>
      <c r="CB113" s="817"/>
      <c r="CC113" s="817"/>
      <c r="CD113" s="817"/>
      <c r="CE113" s="817"/>
      <c r="CF113" s="875">
        <v>6.1</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450</v>
      </c>
      <c r="DM113" s="780"/>
      <c r="DN113" s="780"/>
      <c r="DO113" s="780"/>
      <c r="DP113" s="781"/>
      <c r="DQ113" s="782" t="s">
        <v>443</v>
      </c>
      <c r="DR113" s="780"/>
      <c r="DS113" s="780"/>
      <c r="DT113" s="780"/>
      <c r="DU113" s="781"/>
      <c r="DV113" s="824" t="s">
        <v>450</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22471</v>
      </c>
      <c r="AB114" s="780"/>
      <c r="AC114" s="780"/>
      <c r="AD114" s="780"/>
      <c r="AE114" s="781"/>
      <c r="AF114" s="782">
        <v>25565</v>
      </c>
      <c r="AG114" s="780"/>
      <c r="AH114" s="780"/>
      <c r="AI114" s="780"/>
      <c r="AJ114" s="781"/>
      <c r="AK114" s="782">
        <v>22810</v>
      </c>
      <c r="AL114" s="780"/>
      <c r="AM114" s="780"/>
      <c r="AN114" s="780"/>
      <c r="AO114" s="781"/>
      <c r="AP114" s="824">
        <v>1.5</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208599</v>
      </c>
      <c r="BR114" s="817"/>
      <c r="BS114" s="817"/>
      <c r="BT114" s="817"/>
      <c r="BU114" s="817"/>
      <c r="BV114" s="817">
        <v>217380</v>
      </c>
      <c r="BW114" s="817"/>
      <c r="BX114" s="817"/>
      <c r="BY114" s="817"/>
      <c r="BZ114" s="817"/>
      <c r="CA114" s="817">
        <v>166788</v>
      </c>
      <c r="CB114" s="817"/>
      <c r="CC114" s="817"/>
      <c r="CD114" s="817"/>
      <c r="CE114" s="817"/>
      <c r="CF114" s="875">
        <v>11.1</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441</v>
      </c>
      <c r="DM114" s="780"/>
      <c r="DN114" s="780"/>
      <c r="DO114" s="780"/>
      <c r="DP114" s="781"/>
      <c r="DQ114" s="782" t="s">
        <v>443</v>
      </c>
      <c r="DR114" s="780"/>
      <c r="DS114" s="780"/>
      <c r="DT114" s="780"/>
      <c r="DU114" s="781"/>
      <c r="DV114" s="824" t="s">
        <v>443</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450</v>
      </c>
      <c r="AG115" s="919"/>
      <c r="AH115" s="919"/>
      <c r="AI115" s="919"/>
      <c r="AJ115" s="920"/>
      <c r="AK115" s="921" t="s">
        <v>441</v>
      </c>
      <c r="AL115" s="919"/>
      <c r="AM115" s="919"/>
      <c r="AN115" s="919"/>
      <c r="AO115" s="920"/>
      <c r="AP115" s="922" t="s">
        <v>441</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441</v>
      </c>
      <c r="BW115" s="817"/>
      <c r="BX115" s="817"/>
      <c r="BY115" s="817"/>
      <c r="BZ115" s="817"/>
      <c r="CA115" s="817" t="s">
        <v>441</v>
      </c>
      <c r="CB115" s="817"/>
      <c r="CC115" s="817"/>
      <c r="CD115" s="817"/>
      <c r="CE115" s="817"/>
      <c r="CF115" s="875" t="s">
        <v>443</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149299</v>
      </c>
      <c r="DH115" s="780"/>
      <c r="DI115" s="780"/>
      <c r="DJ115" s="780"/>
      <c r="DK115" s="781"/>
      <c r="DL115" s="782">
        <v>149299</v>
      </c>
      <c r="DM115" s="780"/>
      <c r="DN115" s="780"/>
      <c r="DO115" s="780"/>
      <c r="DP115" s="781"/>
      <c r="DQ115" s="782">
        <v>149299</v>
      </c>
      <c r="DR115" s="780"/>
      <c r="DS115" s="780"/>
      <c r="DT115" s="780"/>
      <c r="DU115" s="781"/>
      <c r="DV115" s="824">
        <v>9.9</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450</v>
      </c>
      <c r="AG116" s="780"/>
      <c r="AH116" s="780"/>
      <c r="AI116" s="780"/>
      <c r="AJ116" s="781"/>
      <c r="AK116" s="782" t="s">
        <v>441</v>
      </c>
      <c r="AL116" s="780"/>
      <c r="AM116" s="780"/>
      <c r="AN116" s="780"/>
      <c r="AO116" s="781"/>
      <c r="AP116" s="824" t="s">
        <v>442</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442</v>
      </c>
      <c r="BW116" s="817"/>
      <c r="BX116" s="817"/>
      <c r="BY116" s="817"/>
      <c r="BZ116" s="817"/>
      <c r="CA116" s="817" t="s">
        <v>442</v>
      </c>
      <c r="CB116" s="817"/>
      <c r="CC116" s="817"/>
      <c r="CD116" s="817"/>
      <c r="CE116" s="817"/>
      <c r="CF116" s="875" t="s">
        <v>442</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443</v>
      </c>
      <c r="DM116" s="780"/>
      <c r="DN116" s="780"/>
      <c r="DO116" s="780"/>
      <c r="DP116" s="781"/>
      <c r="DQ116" s="782" t="s">
        <v>450</v>
      </c>
      <c r="DR116" s="780"/>
      <c r="DS116" s="780"/>
      <c r="DT116" s="780"/>
      <c r="DU116" s="781"/>
      <c r="DV116" s="824" t="s">
        <v>442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419993</v>
      </c>
      <c r="AB117" s="903"/>
      <c r="AC117" s="903"/>
      <c r="AD117" s="903"/>
      <c r="AE117" s="904"/>
      <c r="AF117" s="905">
        <v>439032</v>
      </c>
      <c r="AG117" s="903"/>
      <c r="AH117" s="903"/>
      <c r="AI117" s="903"/>
      <c r="AJ117" s="904"/>
      <c r="AK117" s="905">
        <v>463606</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442</v>
      </c>
      <c r="BW117" s="817"/>
      <c r="BX117" s="817"/>
      <c r="BY117" s="817"/>
      <c r="BZ117" s="817"/>
      <c r="CA117" s="817" t="s">
        <v>450</v>
      </c>
      <c r="CB117" s="817"/>
      <c r="CC117" s="817"/>
      <c r="CD117" s="817"/>
      <c r="CE117" s="817"/>
      <c r="CF117" s="875" t="s">
        <v>442</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442</v>
      </c>
      <c r="DM117" s="780"/>
      <c r="DN117" s="780"/>
      <c r="DO117" s="780"/>
      <c r="DP117" s="781"/>
      <c r="DQ117" s="782" t="s">
        <v>442</v>
      </c>
      <c r="DR117" s="780"/>
      <c r="DS117" s="780"/>
      <c r="DT117" s="780"/>
      <c r="DU117" s="781"/>
      <c r="DV117" s="824" t="s">
        <v>450</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441</v>
      </c>
      <c r="BW118" s="845"/>
      <c r="BX118" s="845"/>
      <c r="BY118" s="845"/>
      <c r="BZ118" s="845"/>
      <c r="CA118" s="845" t="s">
        <v>442</v>
      </c>
      <c r="CB118" s="845"/>
      <c r="CC118" s="845"/>
      <c r="CD118" s="845"/>
      <c r="CE118" s="845"/>
      <c r="CF118" s="875" t="s">
        <v>450</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441</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450</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470</v>
      </c>
      <c r="BP119" s="878"/>
      <c r="BQ119" s="879">
        <v>4247026</v>
      </c>
      <c r="BR119" s="845"/>
      <c r="BS119" s="845"/>
      <c r="BT119" s="845"/>
      <c r="BU119" s="845"/>
      <c r="BV119" s="845">
        <v>4116403</v>
      </c>
      <c r="BW119" s="845"/>
      <c r="BX119" s="845"/>
      <c r="BY119" s="845"/>
      <c r="BZ119" s="845"/>
      <c r="CA119" s="845">
        <v>3853844</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450</v>
      </c>
      <c r="DM119" s="764"/>
      <c r="DN119" s="764"/>
      <c r="DO119" s="764"/>
      <c r="DP119" s="765"/>
      <c r="DQ119" s="766" t="s">
        <v>442</v>
      </c>
      <c r="DR119" s="764"/>
      <c r="DS119" s="764"/>
      <c r="DT119" s="764"/>
      <c r="DU119" s="765"/>
      <c r="DV119" s="848" t="s">
        <v>450</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442</v>
      </c>
      <c r="AG120" s="780"/>
      <c r="AH120" s="780"/>
      <c r="AI120" s="780"/>
      <c r="AJ120" s="781"/>
      <c r="AK120" s="782" t="s">
        <v>442</v>
      </c>
      <c r="AL120" s="780"/>
      <c r="AM120" s="780"/>
      <c r="AN120" s="780"/>
      <c r="AO120" s="781"/>
      <c r="AP120" s="824" t="s">
        <v>442</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770885</v>
      </c>
      <c r="BR120" s="842"/>
      <c r="BS120" s="842"/>
      <c r="BT120" s="842"/>
      <c r="BU120" s="842"/>
      <c r="BV120" s="842">
        <v>1002860</v>
      </c>
      <c r="BW120" s="842"/>
      <c r="BX120" s="842"/>
      <c r="BY120" s="842"/>
      <c r="BZ120" s="842"/>
      <c r="CA120" s="842">
        <v>1250836</v>
      </c>
      <c r="CB120" s="842"/>
      <c r="CC120" s="842"/>
      <c r="CD120" s="842"/>
      <c r="CE120" s="842"/>
      <c r="CF120" s="866">
        <v>83.1</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963699</v>
      </c>
      <c r="DH120" s="842"/>
      <c r="DI120" s="842"/>
      <c r="DJ120" s="842"/>
      <c r="DK120" s="842"/>
      <c r="DL120" s="842">
        <v>892132</v>
      </c>
      <c r="DM120" s="842"/>
      <c r="DN120" s="842"/>
      <c r="DO120" s="842"/>
      <c r="DP120" s="842"/>
      <c r="DQ120" s="842">
        <v>840258</v>
      </c>
      <c r="DR120" s="842"/>
      <c r="DS120" s="842"/>
      <c r="DT120" s="842"/>
      <c r="DU120" s="842"/>
      <c r="DV120" s="843">
        <v>55.9</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450</v>
      </c>
      <c r="AB121" s="780"/>
      <c r="AC121" s="780"/>
      <c r="AD121" s="780"/>
      <c r="AE121" s="781"/>
      <c r="AF121" s="782" t="s">
        <v>450</v>
      </c>
      <c r="AG121" s="780"/>
      <c r="AH121" s="780"/>
      <c r="AI121" s="780"/>
      <c r="AJ121" s="781"/>
      <c r="AK121" s="782" t="s">
        <v>442</v>
      </c>
      <c r="AL121" s="780"/>
      <c r="AM121" s="780"/>
      <c r="AN121" s="780"/>
      <c r="AO121" s="781"/>
      <c r="AP121" s="824" t="s">
        <v>450</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t="s">
        <v>442</v>
      </c>
      <c r="BR121" s="817"/>
      <c r="BS121" s="817"/>
      <c r="BT121" s="817"/>
      <c r="BU121" s="817"/>
      <c r="BV121" s="817" t="s">
        <v>442</v>
      </c>
      <c r="BW121" s="817"/>
      <c r="BX121" s="817"/>
      <c r="BY121" s="817"/>
      <c r="BZ121" s="817"/>
      <c r="CA121" s="817" t="s">
        <v>441</v>
      </c>
      <c r="CB121" s="817"/>
      <c r="CC121" s="817"/>
      <c r="CD121" s="817"/>
      <c r="CE121" s="817"/>
      <c r="CF121" s="875" t="s">
        <v>450</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x14ac:dyDescent="0.2">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450</v>
      </c>
      <c r="AB122" s="780"/>
      <c r="AC122" s="780"/>
      <c r="AD122" s="780"/>
      <c r="AE122" s="781"/>
      <c r="AF122" s="782" t="s">
        <v>442</v>
      </c>
      <c r="AG122" s="780"/>
      <c r="AH122" s="780"/>
      <c r="AI122" s="780"/>
      <c r="AJ122" s="781"/>
      <c r="AK122" s="782" t="s">
        <v>450</v>
      </c>
      <c r="AL122" s="780"/>
      <c r="AM122" s="780"/>
      <c r="AN122" s="780"/>
      <c r="AO122" s="781"/>
      <c r="AP122" s="824" t="s">
        <v>442</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2899915</v>
      </c>
      <c r="BR122" s="845"/>
      <c r="BS122" s="845"/>
      <c r="BT122" s="845"/>
      <c r="BU122" s="845"/>
      <c r="BV122" s="845">
        <v>2803351</v>
      </c>
      <c r="BW122" s="845"/>
      <c r="BX122" s="845"/>
      <c r="BY122" s="845"/>
      <c r="BZ122" s="845"/>
      <c r="CA122" s="845">
        <v>2614317</v>
      </c>
      <c r="CB122" s="845"/>
      <c r="CC122" s="845"/>
      <c r="CD122" s="845"/>
      <c r="CE122" s="845"/>
      <c r="CF122" s="846">
        <v>173.8</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441</v>
      </c>
      <c r="AG123" s="780"/>
      <c r="AH123" s="780"/>
      <c r="AI123" s="780"/>
      <c r="AJ123" s="781"/>
      <c r="AK123" s="782" t="s">
        <v>442</v>
      </c>
      <c r="AL123" s="780"/>
      <c r="AM123" s="780"/>
      <c r="AN123" s="780"/>
      <c r="AO123" s="781"/>
      <c r="AP123" s="824" t="s">
        <v>441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479</v>
      </c>
      <c r="BP123" s="878"/>
      <c r="BQ123" s="832">
        <v>3670800</v>
      </c>
      <c r="BR123" s="833"/>
      <c r="BS123" s="833"/>
      <c r="BT123" s="833"/>
      <c r="BU123" s="833"/>
      <c r="BV123" s="833">
        <v>3806211</v>
      </c>
      <c r="BW123" s="833"/>
      <c r="BX123" s="833"/>
      <c r="BY123" s="833"/>
      <c r="BZ123" s="833"/>
      <c r="CA123" s="833">
        <v>3865153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417</v>
      </c>
      <c r="AB124" s="780"/>
      <c r="AC124" s="780"/>
      <c r="AD124" s="780"/>
      <c r="AE124" s="781"/>
      <c r="AF124" s="782" t="s">
        <v>443</v>
      </c>
      <c r="AG124" s="780"/>
      <c r="AH124" s="780"/>
      <c r="AI124" s="780"/>
      <c r="AJ124" s="781"/>
      <c r="AK124" s="782" t="s">
        <v>480</v>
      </c>
      <c r="AL124" s="780"/>
      <c r="AM124" s="780"/>
      <c r="AN124" s="780"/>
      <c r="AO124" s="781"/>
      <c r="AP124" s="824" t="s">
        <v>417</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42.6</v>
      </c>
      <c r="BR124" s="831"/>
      <c r="BS124" s="831"/>
      <c r="BT124" s="831"/>
      <c r="BU124" s="831"/>
      <c r="BV124" s="831">
        <v>19.7</v>
      </c>
      <c r="BW124" s="831"/>
      <c r="BX124" s="831"/>
      <c r="BY124" s="831"/>
      <c r="BZ124" s="831"/>
      <c r="CA124" s="831" t="s">
        <v>443</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417</v>
      </c>
      <c r="DM124" s="764"/>
      <c r="DN124" s="764"/>
      <c r="DO124" s="764"/>
      <c r="DP124" s="765"/>
      <c r="DQ124" s="766" t="s">
        <v>417</v>
      </c>
      <c r="DR124" s="764"/>
      <c r="DS124" s="764"/>
      <c r="DT124" s="764"/>
      <c r="DU124" s="765"/>
      <c r="DV124" s="848" t="s">
        <v>398</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483</v>
      </c>
      <c r="AG125" s="780"/>
      <c r="AH125" s="780"/>
      <c r="AI125" s="780"/>
      <c r="AJ125" s="781"/>
      <c r="AK125" s="782" t="s">
        <v>484</v>
      </c>
      <c r="AL125" s="780"/>
      <c r="AM125" s="780"/>
      <c r="AN125" s="780"/>
      <c r="AO125" s="781"/>
      <c r="AP125" s="824" t="s">
        <v>417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417</v>
      </c>
      <c r="DH125" s="842"/>
      <c r="DI125" s="842"/>
      <c r="DJ125" s="842"/>
      <c r="DK125" s="842"/>
      <c r="DL125" s="842" t="s">
        <v>417</v>
      </c>
      <c r="DM125" s="842"/>
      <c r="DN125" s="842"/>
      <c r="DO125" s="842"/>
      <c r="DP125" s="842"/>
      <c r="DQ125" s="842" t="s">
        <v>484</v>
      </c>
      <c r="DR125" s="842"/>
      <c r="DS125" s="842"/>
      <c r="DT125" s="842"/>
      <c r="DU125" s="842"/>
      <c r="DV125" s="843" t="s">
        <v>417</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443</v>
      </c>
      <c r="AB126" s="780"/>
      <c r="AC126" s="780"/>
      <c r="AD126" s="780"/>
      <c r="AE126" s="781"/>
      <c r="AF126" s="782" t="s">
        <v>443</v>
      </c>
      <c r="AG126" s="780"/>
      <c r="AH126" s="780"/>
      <c r="AI126" s="780"/>
      <c r="AJ126" s="781"/>
      <c r="AK126" s="782" t="s">
        <v>417</v>
      </c>
      <c r="AL126" s="780"/>
      <c r="AM126" s="780"/>
      <c r="AN126" s="780"/>
      <c r="AO126" s="781"/>
      <c r="AP126" s="824" t="s">
        <v>417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417</v>
      </c>
      <c r="DH126" s="817"/>
      <c r="DI126" s="817"/>
      <c r="DJ126" s="817"/>
      <c r="DK126" s="817"/>
      <c r="DL126" s="817" t="s">
        <v>442</v>
      </c>
      <c r="DM126" s="817"/>
      <c r="DN126" s="817"/>
      <c r="DO126" s="817"/>
      <c r="DP126" s="817"/>
      <c r="DQ126" s="817" t="s">
        <v>442</v>
      </c>
      <c r="DR126" s="817"/>
      <c r="DS126" s="817"/>
      <c r="DT126" s="817"/>
      <c r="DU126" s="817"/>
      <c r="DV126" s="794" t="s">
        <v>417</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398</v>
      </c>
      <c r="AB127" s="780"/>
      <c r="AC127" s="780"/>
      <c r="AD127" s="780"/>
      <c r="AE127" s="781"/>
      <c r="AF127" s="782" t="s">
        <v>442</v>
      </c>
      <c r="AG127" s="780"/>
      <c r="AH127" s="780"/>
      <c r="AI127" s="780"/>
      <c r="AJ127" s="781"/>
      <c r="AK127" s="782" t="s">
        <v>442</v>
      </c>
      <c r="AL127" s="780"/>
      <c r="AM127" s="780"/>
      <c r="AN127" s="780"/>
      <c r="AO127" s="781"/>
      <c r="AP127" s="824" t="s">
        <v>489</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483</v>
      </c>
      <c r="DM127" s="817"/>
      <c r="DN127" s="817"/>
      <c r="DO127" s="817"/>
      <c r="DP127" s="817"/>
      <c r="DQ127" s="817" t="s">
        <v>417</v>
      </c>
      <c r="DR127" s="817"/>
      <c r="DS127" s="817"/>
      <c r="DT127" s="817"/>
      <c r="DU127" s="817"/>
      <c r="DV127" s="794" t="s">
        <v>417</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t="s">
        <v>443</v>
      </c>
      <c r="AB128" s="801"/>
      <c r="AC128" s="801"/>
      <c r="AD128" s="801"/>
      <c r="AE128" s="802"/>
      <c r="AF128" s="803" t="s">
        <v>417</v>
      </c>
      <c r="AG128" s="801"/>
      <c r="AH128" s="801"/>
      <c r="AI128" s="801"/>
      <c r="AJ128" s="802"/>
      <c r="AK128" s="803">
        <v>46</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398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417</v>
      </c>
      <c r="DH128" s="791"/>
      <c r="DI128" s="791"/>
      <c r="DJ128" s="791"/>
      <c r="DK128" s="791"/>
      <c r="DL128" s="791" t="s">
        <v>417</v>
      </c>
      <c r="DM128" s="791"/>
      <c r="DN128" s="791"/>
      <c r="DO128" s="791"/>
      <c r="DP128" s="791"/>
      <c r="DQ128" s="791" t="s">
        <v>417</v>
      </c>
      <c r="DR128" s="791"/>
      <c r="DS128" s="791"/>
      <c r="DT128" s="791"/>
      <c r="DU128" s="791"/>
      <c r="DV128" s="792" t="s">
        <v>417</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1645587</v>
      </c>
      <c r="AB129" s="780"/>
      <c r="AC129" s="780"/>
      <c r="AD129" s="780"/>
      <c r="AE129" s="781"/>
      <c r="AF129" s="782">
        <v>1870682</v>
      </c>
      <c r="AG129" s="780"/>
      <c r="AH129" s="780"/>
      <c r="AI129" s="780"/>
      <c r="AJ129" s="781"/>
      <c r="AK129" s="782">
        <v>1823562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293267</v>
      </c>
      <c r="AB130" s="780"/>
      <c r="AC130" s="780"/>
      <c r="AD130" s="780"/>
      <c r="AE130" s="781"/>
      <c r="AF130" s="782">
        <v>304402</v>
      </c>
      <c r="AG130" s="780"/>
      <c r="AH130" s="780"/>
      <c r="AI130" s="780"/>
      <c r="AJ130" s="781"/>
      <c r="AK130" s="782">
        <v>319108</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1352320</v>
      </c>
      <c r="AB131" s="764"/>
      <c r="AC131" s="764"/>
      <c r="AD131" s="764"/>
      <c r="AE131" s="765"/>
      <c r="AF131" s="766">
        <v>1566280</v>
      </c>
      <c r="AG131" s="764"/>
      <c r="AH131" s="764"/>
      <c r="AI131" s="764"/>
      <c r="AJ131" s="765"/>
      <c r="AK131" s="766">
        <v>1504454</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417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9.3710068619999998</v>
      </c>
      <c r="AB132" s="745"/>
      <c r="AC132" s="745"/>
      <c r="AD132" s="745"/>
      <c r="AE132" s="746"/>
      <c r="AF132" s="747">
        <v>8.5955257039999999</v>
      </c>
      <c r="AG132" s="745"/>
      <c r="AH132" s="745"/>
      <c r="AI132" s="745"/>
      <c r="AJ132" s="746"/>
      <c r="AK132" s="747">
        <v>9.601622914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8.4</v>
      </c>
      <c r="AB133" s="724"/>
      <c r="AC133" s="724"/>
      <c r="AD133" s="724"/>
      <c r="AE133" s="725"/>
      <c r="AF133" s="723">
        <v>8.5</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fhfaxbStA4pzCkfwCvEAGAwp0p8Bqs+Srst1zU4bvDm0TAz2omqS6EARxt764WoDiYO7Y9lQYyaEzZIUNRBQ==" saltValue="cawW12zBTdau6v23OVXB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9AECA-54AA-4E7F-9A0B-164D8A0DAFAE}">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6L2sBIZerbQP2Gy11eXQyD57H0OcwOGUifbQh4FMD8UPF6WP+rmnuMPpz7EeyS4UurV6Ydf63dGs6HXK42qtA==" saltValue="mwfoSD7QUg8G/OMgg0YE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H9hVPRP5hn6Ho33xrnQA6INNc++d2ImSYwY7Dtz7uBwSmOzGj3gkssfHZ4TnFZiaX6kuDNdKUAQOWRvlGviTQ==" saltValue="+iQToRIe2o5n/HAphY3I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517</v>
      </c>
      <c r="AL9" s="1136"/>
      <c r="AM9" s="1136"/>
      <c r="AN9" s="1137"/>
      <c r="AO9" s="281">
        <v>485862</v>
      </c>
      <c r="AP9" s="281">
        <v>193957</v>
      </c>
      <c r="AQ9" s="282">
        <v>255467</v>
      </c>
      <c r="AR9" s="283">
        <v>-24.1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518</v>
      </c>
      <c r="AL10" s="1136"/>
      <c r="AM10" s="1136"/>
      <c r="AN10" s="1137"/>
      <c r="AO10" s="284">
        <v>118760</v>
      </c>
      <c r="AP10" s="284">
        <v>47409</v>
      </c>
      <c r="AQ10" s="285">
        <v>29275</v>
      </c>
      <c r="AR10" s="286">
        <v>61.9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519</v>
      </c>
      <c r="AL11" s="1136"/>
      <c r="AM11" s="1136"/>
      <c r="AN11" s="1137"/>
      <c r="AO11" s="284">
        <v>4869</v>
      </c>
      <c r="AP11" s="284">
        <v>1944</v>
      </c>
      <c r="AQ11" s="285">
        <v>3959</v>
      </c>
      <c r="AR11" s="286">
        <v>-50.9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520</v>
      </c>
      <c r="AL12" s="1136"/>
      <c r="AM12" s="1136"/>
      <c r="AN12" s="1137"/>
      <c r="AO12" s="284" t="s">
        <v>521</v>
      </c>
      <c r="AP12" s="284" t="s">
        <v>521</v>
      </c>
      <c r="AQ12" s="285" t="s">
        <v>521</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522</v>
      </c>
      <c r="AL13" s="1136"/>
      <c r="AM13" s="1136"/>
      <c r="AN13" s="1137"/>
      <c r="AO13" s="284">
        <v>50735</v>
      </c>
      <c r="AP13" s="284">
        <v>20253</v>
      </c>
      <c r="AQ13" s="285">
        <v>9349</v>
      </c>
      <c r="AR13" s="286">
        <v>116.6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523</v>
      </c>
      <c r="AL14" s="1136"/>
      <c r="AM14" s="1136"/>
      <c r="AN14" s="1137"/>
      <c r="AO14" s="284">
        <v>5173</v>
      </c>
      <c r="AP14" s="284">
        <v>2065</v>
      </c>
      <c r="AQ14" s="285">
        <v>4659</v>
      </c>
      <c r="AR14" s="286">
        <v>-55.7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524</v>
      </c>
      <c r="AL15" s="1139"/>
      <c r="AM15" s="1139"/>
      <c r="AN15" s="1140"/>
      <c r="AO15" s="284">
        <v>-27628</v>
      </c>
      <c r="AP15" s="284">
        <v>-11029</v>
      </c>
      <c r="AQ15" s="285">
        <v>-18111</v>
      </c>
      <c r="AR15" s="286">
        <v>-39.1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191</v>
      </c>
      <c r="AL16" s="1139"/>
      <c r="AM16" s="1139"/>
      <c r="AN16" s="1140"/>
      <c r="AO16" s="284">
        <v>637771</v>
      </c>
      <c r="AP16" s="284">
        <v>254599</v>
      </c>
      <c r="AQ16" s="285">
        <v>284598</v>
      </c>
      <c r="AR16" s="286">
        <v>-10.5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529</v>
      </c>
      <c r="AL21" s="1142"/>
      <c r="AM21" s="1142"/>
      <c r="AN21" s="1143"/>
      <c r="AO21" s="297">
        <v>21.96</v>
      </c>
      <c r="AP21" s="298">
        <v>25.07</v>
      </c>
      <c r="AQ21" s="299">
        <v>-3.11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530</v>
      </c>
      <c r="AL22" s="1142"/>
      <c r="AM22" s="1142"/>
      <c r="AN22" s="1143"/>
      <c r="AO22" s="302">
        <v>96.1</v>
      </c>
      <c r="AP22" s="303">
        <v>94.5</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4" t="s">
        <v>531</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534</v>
      </c>
      <c r="AL32" s="1126"/>
      <c r="AM32" s="1126"/>
      <c r="AN32" s="1127"/>
      <c r="AO32" s="312">
        <v>334762</v>
      </c>
      <c r="AP32" s="312">
        <v>133638</v>
      </c>
      <c r="AQ32" s="313">
        <v>156764</v>
      </c>
      <c r="AR32" s="314">
        <v>-14.8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535</v>
      </c>
      <c r="AL33" s="1126"/>
      <c r="AM33" s="1126"/>
      <c r="AN33" s="1127"/>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536</v>
      </c>
      <c r="AL34" s="1126"/>
      <c r="AM34" s="1126"/>
      <c r="AN34" s="1127"/>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537</v>
      </c>
      <c r="AL35" s="1126"/>
      <c r="AM35" s="1126"/>
      <c r="AN35" s="1127"/>
      <c r="AO35" s="312">
        <v>106034</v>
      </c>
      <c r="AP35" s="312">
        <v>42329</v>
      </c>
      <c r="AQ35" s="313">
        <v>30923</v>
      </c>
      <c r="AR35" s="314">
        <v>36.9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538</v>
      </c>
      <c r="AL36" s="1126"/>
      <c r="AM36" s="1126"/>
      <c r="AN36" s="1127"/>
      <c r="AO36" s="312">
        <v>22810</v>
      </c>
      <c r="AP36" s="312">
        <v>9106</v>
      </c>
      <c r="AQ36" s="313">
        <v>4657</v>
      </c>
      <c r="AR36" s="314">
        <v>95.5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539</v>
      </c>
      <c r="AL37" s="1126"/>
      <c r="AM37" s="1126"/>
      <c r="AN37" s="1127"/>
      <c r="AO37" s="312" t="s">
        <v>521</v>
      </c>
      <c r="AP37" s="312" t="s">
        <v>521</v>
      </c>
      <c r="AQ37" s="313">
        <v>888</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540</v>
      </c>
      <c r="AL38" s="1129"/>
      <c r="AM38" s="1129"/>
      <c r="AN38" s="1130"/>
      <c r="AO38" s="315" t="s">
        <v>521</v>
      </c>
      <c r="AP38" s="315" t="s">
        <v>521</v>
      </c>
      <c r="AQ38" s="316">
        <v>21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541</v>
      </c>
      <c r="AL39" s="1129"/>
      <c r="AM39" s="1129"/>
      <c r="AN39" s="1130"/>
      <c r="AO39" s="312">
        <v>-46</v>
      </c>
      <c r="AP39" s="312">
        <v>-18</v>
      </c>
      <c r="AQ39" s="313">
        <v>-6724</v>
      </c>
      <c r="AR39" s="314">
        <v>-99.7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542</v>
      </c>
      <c r="AL40" s="1126"/>
      <c r="AM40" s="1126"/>
      <c r="AN40" s="1127"/>
      <c r="AO40" s="312">
        <v>-319108</v>
      </c>
      <c r="AP40" s="312">
        <v>-127388</v>
      </c>
      <c r="AQ40" s="313">
        <v>-136123</v>
      </c>
      <c r="AR40" s="314">
        <v>-6.4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306</v>
      </c>
      <c r="AL41" s="1132"/>
      <c r="AM41" s="1132"/>
      <c r="AN41" s="1133"/>
      <c r="AO41" s="312">
        <v>144452</v>
      </c>
      <c r="AP41" s="312">
        <v>57665</v>
      </c>
      <c r="AQ41" s="313">
        <v>50405</v>
      </c>
      <c r="AR41" s="314">
        <v>14.4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512</v>
      </c>
      <c r="AN49" s="1120" t="s">
        <v>546</v>
      </c>
      <c r="AO49" s="1121"/>
      <c r="AP49" s="1121"/>
      <c r="AQ49" s="1121"/>
      <c r="AR49" s="112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282345</v>
      </c>
      <c r="AN51" s="334">
        <v>102485</v>
      </c>
      <c r="AO51" s="335">
        <v>-11.5</v>
      </c>
      <c r="AP51" s="336">
        <v>271581</v>
      </c>
      <c r="AQ51" s="337">
        <v>-6.7</v>
      </c>
      <c r="AR51" s="338">
        <v>-4.8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177981</v>
      </c>
      <c r="AN52" s="342">
        <v>64603</v>
      </c>
      <c r="AO52" s="343">
        <v>87</v>
      </c>
      <c r="AP52" s="344">
        <v>117844</v>
      </c>
      <c r="AQ52" s="345">
        <v>-1</v>
      </c>
      <c r="AR52" s="346">
        <v>88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298430</v>
      </c>
      <c r="AN53" s="334">
        <v>111688</v>
      </c>
      <c r="AO53" s="335">
        <v>9</v>
      </c>
      <c r="AP53" s="336">
        <v>268375</v>
      </c>
      <c r="AQ53" s="337">
        <v>-1.2</v>
      </c>
      <c r="AR53" s="338">
        <v>10.199999999999999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181036</v>
      </c>
      <c r="AN54" s="342">
        <v>67753</v>
      </c>
      <c r="AO54" s="343">
        <v>4.9000000000000004</v>
      </c>
      <c r="AP54" s="344">
        <v>119602</v>
      </c>
      <c r="AQ54" s="345">
        <v>1.5</v>
      </c>
      <c r="AR54" s="346">
        <v>3.4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195701</v>
      </c>
      <c r="AN55" s="334">
        <v>75154</v>
      </c>
      <c r="AO55" s="335">
        <v>-32.700000000000003</v>
      </c>
      <c r="AP55" s="336">
        <v>301035</v>
      </c>
      <c r="AQ55" s="337">
        <v>12.2</v>
      </c>
      <c r="AR55" s="338">
        <v>-44.9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115757</v>
      </c>
      <c r="AN56" s="342">
        <v>44454</v>
      </c>
      <c r="AO56" s="343">
        <v>-34.4</v>
      </c>
      <c r="AP56" s="344">
        <v>154376</v>
      </c>
      <c r="AQ56" s="345">
        <v>29.1</v>
      </c>
      <c r="AR56" s="346">
        <v>-63.5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292039</v>
      </c>
      <c r="AN57" s="334">
        <v>113989</v>
      </c>
      <c r="AO57" s="335">
        <v>51.7</v>
      </c>
      <c r="AP57" s="336">
        <v>362690</v>
      </c>
      <c r="AQ57" s="337">
        <v>20.5</v>
      </c>
      <c r="AR57" s="338">
        <v>31.2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134736</v>
      </c>
      <c r="AN58" s="342">
        <v>52590</v>
      </c>
      <c r="AO58" s="343">
        <v>18.3</v>
      </c>
      <c r="AP58" s="344">
        <v>172580</v>
      </c>
      <c r="AQ58" s="345">
        <v>11.8</v>
      </c>
      <c r="AR58" s="346">
        <v>6.5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270831</v>
      </c>
      <c r="AN59" s="334">
        <v>108116</v>
      </c>
      <c r="AO59" s="335">
        <v>-5.2</v>
      </c>
      <c r="AP59" s="336">
        <v>296093</v>
      </c>
      <c r="AQ59" s="337">
        <v>-18.399999999999999</v>
      </c>
      <c r="AR59" s="338">
        <v>13.2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152530</v>
      </c>
      <c r="AN60" s="342">
        <v>60890</v>
      </c>
      <c r="AO60" s="343">
        <v>15.8</v>
      </c>
      <c r="AP60" s="344">
        <v>140545</v>
      </c>
      <c r="AQ60" s="345">
        <v>-18.600000000000001</v>
      </c>
      <c r="AR60" s="346">
        <v>34.4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267869</v>
      </c>
      <c r="AN61" s="349">
        <v>102286</v>
      </c>
      <c r="AO61" s="350">
        <v>2.2999999999999998</v>
      </c>
      <c r="AP61" s="351">
        <v>299955</v>
      </c>
      <c r="AQ61" s="352">
        <v>1.3</v>
      </c>
      <c r="AR61" s="338">
        <v>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152408</v>
      </c>
      <c r="AN62" s="342">
        <v>58058</v>
      </c>
      <c r="AO62" s="343">
        <v>18.3</v>
      </c>
      <c r="AP62" s="344">
        <v>140989</v>
      </c>
      <c r="AQ62" s="345">
        <v>4.5999999999999996</v>
      </c>
      <c r="AR62" s="346">
        <v>13.7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nDS0kCuw+55ilF3G1ca6iW6CYOCLTja1krL52MCVWKh9fpXPuB7R7LKWrYDXJkERHiJTYXxhfzaQHXoQwoHMvA==" saltValue="8jK5ChxydHHOI7paj9l5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UYkD5JgqeV/42G4+U28Xh7W3jecBNcLTCUQ5S7/rZiDOLizX8Kc2n9zLA4bbnXtJf4eFm1j1h3o/rkGUyN/fow==" saltValue="dQdy2rLR4qc3HEoWE5Dc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2w33RVEGTeDzpQo373YA9kJQuET1qcSPGxKkfPv09dRrHnhLuefgvZpHDD6Im3kMblBEBZcQHqdGU0EsW2ap4Q==" saltValue="o0d3qt4ZJ4i3Z9msCtch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44" t="s">
        <v>3</v>
      </c>
      <c r="D47" s="1144"/>
      <c r="E47" s="1145"/>
      <c r="F47" s="11">
        <v>33.28</v>
      </c>
      <c r="G47" s="12">
        <v>27.64</v>
      </c>
      <c r="H47" s="12">
        <v>29.02</v>
      </c>
      <c r="I47" s="12">
        <v>32.299999999999997</v>
      </c>
      <c r="J47" s="13">
        <v>35.33</v>
      </c>
    </row>
    <row r="48" spans="2:10" ht="57.75" customHeight="1" x14ac:dyDescent="0.2">
      <c r="B48" s="14"/>
      <c r="C48" s="1146" t="s">
        <v>4</v>
      </c>
      <c r="D48" s="1146"/>
      <c r="E48" s="1147"/>
      <c r="F48" s="15">
        <v>2.66</v>
      </c>
      <c r="G48" s="16">
        <v>4.6399999999999997</v>
      </c>
      <c r="H48" s="16">
        <v>3.03</v>
      </c>
      <c r="I48" s="16">
        <v>3.5</v>
      </c>
      <c r="J48" s="17">
        <v>0.6</v>
      </c>
    </row>
    <row r="49" spans="2:10" ht="57.75" customHeight="1" thickBot="1" x14ac:dyDescent="0.25">
      <c r="B49" s="18"/>
      <c r="C49" s="1148" t="s">
        <v>5</v>
      </c>
      <c r="D49" s="1148"/>
      <c r="E49" s="1149"/>
      <c r="F49" s="19">
        <v>2.68</v>
      </c>
      <c r="G49" s="20" t="s">
        <v>567</v>
      </c>
      <c r="H49" s="20" t="s">
        <v>568</v>
      </c>
      <c r="I49" s="20">
        <v>6.09</v>
      </c>
      <c r="J49" s="21" t="s">
        <v>569</v>
      </c>
    </row>
    <row r="50" spans="2:10" ht="13.2" x14ac:dyDescent="0.2"/>
  </sheetData>
  <sheetProtection algorithmName="SHA-512" hashValue="35UZSlmyMYAGxcOTGqL/NwM1qInBVsKkcKopbH1drNuHdJkJucR8NdjlS+KVJuUR89Q1JYfx9cmHKkyRrqBx0w==" saltValue="D16EaWGzwJZzSLsezAG5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岡田 久美</cp:lastModifiedBy>
  <cp:lastPrinted>2024-03-12T11:01:28Z</cp:lastPrinted>
  <dcterms:created xsi:type="dcterms:W3CDTF">2024-03-15T00:07:27Z</dcterms:created>
  <dcterms:modified xsi:type="dcterms:W3CDTF">2024-03-22T04:46:42Z</dcterms:modified>
</cp:coreProperties>
</file>