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40"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C38" i="9"/>
  <c r="BE37" i="9"/>
  <c r="AM37" i="9"/>
  <c r="BE36" i="9"/>
  <c r="AM36" i="9"/>
  <c r="AM35" i="9"/>
  <c r="C34" i="9"/>
  <c r="C35" i="9" s="1"/>
  <c r="C36" i="9" s="1"/>
  <c r="C37" i="9" s="1"/>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l="1"/>
  <c r="BW36" i="9" s="1"/>
  <c r="BW37" i="9" s="1"/>
  <c r="BW38" i="9" s="1"/>
  <c r="BW39" i="9" s="1"/>
  <c r="BW40" i="9" s="1"/>
  <c r="BW41" i="9" s="1"/>
  <c r="BW42" i="9" s="1"/>
  <c r="BW43" i="9" s="1"/>
  <c r="CO34" i="9"/>
  <c r="CO35" i="9" s="1"/>
  <c r="CO36" i="9" s="1"/>
  <c r="CO37" i="9" s="1"/>
  <c r="CO38" i="9" s="1"/>
  <c r="CO39" i="9" s="1"/>
  <c r="CO40" i="9" s="1"/>
  <c r="CO41" i="9" s="1"/>
  <c r="CO42" i="9" s="1"/>
</calcChain>
</file>

<file path=xl/sharedStrings.xml><?xml version="1.0" encoding="utf-8"?>
<sst xmlns="http://schemas.openxmlformats.org/spreadsheetml/2006/main" count="1246" uniqueCount="574">
  <si>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</si>
  <si>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</si>
  <si>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</si>
  <si>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</si>
  <si>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</si>
  <si>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</si>
  <si>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</si>
  <si>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</si>
  <si>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</si>
  <si>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</si>
  <si>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</si>
  <si>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</si>
  <si>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</si>
  <si>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</si>
  <si>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</si>
  <si>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</si>
  <si>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</si>
  <si>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</si>
  <si>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</si>
  <si>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</si>
  <si>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</si>
  <si>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</si>
  <si>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</si>
  <si>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</si>
  <si>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</si>
  <si>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</si>
  <si>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</si>
  <si>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</si>
  <si>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</si>
  <si>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</si>
  <si>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</si>
  <si>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</si>
  <si>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</si>
  <si>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</si>
  <si>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</si>
  <si>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</si>
  <si>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</si>
  <si>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</si>
  <si>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</si>
  <si>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</si>
  <si>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</si>
  <si>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</si>
  <si>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</si>
  <si>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</si>
  <si>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</si>
  <si>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</si>
  <si>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</si>
  <si>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</si>
  <si>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</si>
  <si>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</si>
  <si>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</si>
  <si>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</si>
  <si>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</si>
  <si>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</si>
  <si>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</si>
  <si>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</si>
  <si>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</si>
  <si>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</si>
  <si>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</si>
  <si>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</si>
  <si>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</si>
  <si>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</si>
  <si>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</si>
  <si>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</si>
  <si>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</si>
  <si>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</si>
  <si>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</si>
  <si>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</si>
  <si>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</si>
  <si>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</si>
  <si>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</si>
  <si>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</si>
  <si>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</si>
  <si>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</si>
  <si>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</si>
  <si>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</si>
  <si>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</si>
  <si>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</si>
  <si>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</si>
  <si>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</si>
  <si>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</si>
  <si>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</si>
  <si>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</si>
  <si>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</si>
  <si>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</si>
  <si>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</si>
  <si>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</si>
  <si>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</si>
  <si>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</si>
  <si>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</si>
  <si>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</si>
  <si>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</si>
  <si>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</si>
  <si>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</si>
  <si>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</si>
  <si>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</si>
  <si>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</si>
  <si>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</si>
  <si>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</si>
  <si>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</si>
  <si>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</si>
  <si>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</si>
  <si>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</si>
  <si>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</si>
  <si>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</si>
  <si>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</si>
  <si>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</si>
  <si>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</si>
  <si>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</si>
  <si>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</si>
  <si>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</si>
  <si>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</si>
  <si>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</si>
  <si>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</si>
  <si>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</si>
  <si>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</si>
  <si>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</si>
  <si>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</si>
  <si>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</si>
  <si>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</si>
  <si>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</si>
  <si>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</si>
  <si>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</si>
  <si>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</si>
  <si>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</si>
  <si>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</si>
  <si>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</si>
  <si>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</si>
  <si>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</si>
  <si>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</si>
  <si>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</si>
  <si>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</si>
  <si>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</si>
  <si>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</si>
  <si>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</si>
  <si>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</si>
  <si>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</si>
  <si>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</si>
  <si>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</si>
  <si>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</si>
  <si>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</si>
  <si>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</si>
  <si>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</si>
  <si>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</si>
  <si>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</si>
  <si>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</si>
  <si>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</si>
  <si>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</si>
  <si>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</si>
  <si>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</si>
  <si>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</si>
  <si>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</si>
  <si>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</si>
  <si>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</si>
  <si>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</si>
  <si>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</si>
  <si>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</si>
  <si>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</si>
  <si>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</si>
  <si>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</si>
  <si>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</si>
  <si>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</si>
  <si>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</si>
  <si>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</si>
  <si>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</si>
  <si>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</si>
  <si>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</si>
  <si>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</si>
  <si>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</si>
  <si>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</si>
  <si>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</si>
  <si>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</si>
  <si>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</si>
  <si>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</si>
  <si>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</si>
  <si>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</si>
  <si>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</si>
  <si>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</si>
  <si>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</si>
  <si>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</si>
  <si>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</si>
  <si>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</si>
  <si>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</si>
  <si>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</si>
  <si>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</si>
  <si>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</si>
  <si>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</si>
  <si>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</si>
  <si>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</si>
  <si>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</si>
  <si>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</si>
  <si>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</si>
  <si>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</si>
  <si>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</si>
  <si>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京都府京丹波町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</si>
  <si>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</si>
  <si>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</si>
  <si>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</si>
  <si>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</si>
  <si>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</si>
  <si>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</si>
  <si>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</si>
  <si>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</si>
  <si>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</si>
  <si>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</si>
  <si>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</si>
  <si>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</si>
  <si>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</si>
  <si>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</si>
  <si>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</si>
  <si>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</si>
  <si>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</si>
  <si>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</si>
  <si>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</si>
  <si>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</si>
  <si>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</si>
  <si>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</si>
  <si>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</si>
  <si>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</si>
  <si>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</si>
  <si>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</si>
  <si>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</si>
  <si>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</si>
  <si>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</si>
  <si>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</si>
  <si>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</si>
  <si>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</si>
  <si>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</si>
  <si>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</si>
  <si>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</si>
  <si>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</si>
  <si>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</si>
  <si>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</si>
  <si>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</si>
  <si>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</si>
  <si>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</si>
  <si>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</si>
  <si>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</si>
  <si>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</si>
  <si>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</si>
  <si>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</si>
  <si>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</si>
  <si>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</si>
  <si>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</si>
  <si>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</si>
  <si>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</si>
  <si>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</si>
  <si>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</si>
  <si>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</si>
  <si>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</si>
  <si>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</si>
  <si>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</si>
  <si>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</si>
  <si>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</si>
  <si>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</si>
  <si>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</si>
  <si>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</si>
  <si>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</si>
  <si>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</si>
  <si>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</si>
  <si>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</si>
  <si>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</si>
  <si>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</si>
  <si>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</si>
  <si>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</si>
  <si>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</si>
  <si>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</si>
  <si>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</si>
  <si>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</si>
  <si>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</si>
  <si>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</si>
  <si>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</si>
  <si>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</si>
  <si>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</si>
  <si>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</si>
  <si>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</si>
  <si>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</si>
  <si>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</si>
  <si>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</si>
  <si>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</si>
  <si>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</si>
  <si>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</si>
  <si>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</si>
  <si>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</si>
  <si>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</si>
  <si>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</si>
  <si>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</si>
  <si>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</si>
  <si>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</si>
  <si>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</si>
  <si>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</si>
  <si>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</si>
  <si>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</si>
  <si>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</si>
  <si>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</si>
  <si>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</si>
  <si>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</si>
  <si>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</si>
  <si>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</si>
  <si>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</si>
  <si>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</si>
  <si>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</si>
  <si>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</si>
  <si>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</si>
  <si>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</si>
  <si>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</si>
  <si>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</si>
  <si>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</si>
  <si>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</si>
  <si>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</si>
  <si>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</si>
  <si>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</si>
  <si>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</si>
  <si>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</si>
  <si>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</si>
  <si>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</si>
  <si>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</si>
  <si>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</si>
  <si>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</si>
  <si>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</si>
  <si>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</si>
  <si>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</si>
  <si>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</si>
  <si>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</si>
  <si>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</si>
  <si>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</si>
  <si>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</si>
  <si>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</si>
  <si>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</si>
  <si>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</si>
  <si>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</si>
  <si>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</si>
  <si>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</si>
  <si>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</si>
  <si>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</si>
  <si>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</si>
  <si>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</si>
  <si>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</si>
  <si>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</si>
  <si>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</si>
  <si>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</si>
  <si>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</si>
  <si>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京都府京丹波町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</si>
  <si>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</si>
  <si>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</si>
  <si>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</si>
  <si>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</si>
  <si>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</si>
  <si>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</si>
  <si>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</si>
  <si>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</si>
  <si>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</si>
  <si>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</si>
  <si>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</si>
  <si>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</si>
  <si>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</si>
  <si>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</si>
  <si>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</si>
  <si>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</si>
  <si>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</si>
  <si>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</si>
  <si>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</si>
  <si>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</si>
  <si>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</si>
  <si>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育英資金給付事業特別会計</t>
    <phoneticPr fontId="5"/>
  </si>
  <si>
    <t>町営バス運行事業特別会計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</si>
  <si>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</si>
  <si>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</si>
  <si>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</si>
  <si>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</si>
  <si>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</si>
  <si>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</si>
  <si>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</si>
  <si>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</si>
  <si>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</si>
  <si>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</si>
  <si>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</si>
  <si>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</si>
  <si>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</si>
  <si>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</si>
  <si>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</si>
  <si>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介護保険事業特別会計（事業勘定）</t>
    <phoneticPr fontId="5"/>
  </si>
  <si>
    <t>介護保険事業特別会計（サービス勘定）</t>
    <phoneticPr fontId="5"/>
  </si>
  <si>
    <t>介護保険事業特別会計（老人保健施設サービス勘定）</t>
    <phoneticPr fontId="5"/>
  </si>
  <si>
    <t>国保京丹波町病院事業会計</t>
    <phoneticPr fontId="5"/>
  </si>
  <si>
    <t>法適用企業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</si>
  <si>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</si>
  <si>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</si>
  <si>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</si>
  <si>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</si>
  <si>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</si>
  <si>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</si>
  <si>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</si>
  <si>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</si>
  <si>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</si>
  <si>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</si>
  <si>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</si>
  <si>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</si>
  <si>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</si>
  <si>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</si>
  <si>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</si>
  <si>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</si>
  <si>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</si>
  <si>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</si>
  <si>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</si>
  <si>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</si>
  <si>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</si>
  <si>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</si>
  <si>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</si>
  <si>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</si>
  <si>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</si>
  <si>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</si>
  <si>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</si>
  <si>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</si>
  <si>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</si>
  <si>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</si>
  <si>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</si>
  <si>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</si>
  <si>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</si>
  <si>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</si>
  <si>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</si>
  <si>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</si>
  <si>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</si>
  <si>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</si>
  <si>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</si>
  <si>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</si>
  <si>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</si>
  <si>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</si>
  <si>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</si>
  <si>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</si>
  <si>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</si>
  <si>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</si>
  <si>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</si>
  <si>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</si>
  <si>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</si>
  <si>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</si>
  <si>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</si>
  <si>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</si>
  <si>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</si>
  <si>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</si>
  <si>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</si>
  <si>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</si>
  <si>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</si>
  <si>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</si>
  <si>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</si>
  <si>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国保京丹波町病院事業会計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</si>
  <si>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</si>
  <si>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</si>
  <si>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</si>
  <si>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</si>
  <si>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</si>
  <si>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</si>
  <si>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</si>
  <si>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</si>
  <si>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</si>
  <si>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</si>
  <si>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</si>
  <si>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</si>
  <si>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</si>
  <si>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</si>
  <si>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</si>
  <si>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</si>
  <si>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</si>
  <si>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</si>
  <si>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</si>
  <si>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</si>
  <si>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</si>
  <si>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</si>
  <si>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</si>
  <si>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</si>
  <si>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</si>
  <si>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</si>
  <si>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</si>
  <si>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</si>
  <si>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</si>
  <si>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</si>
  <si>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</si>
  <si>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</si>
  <si>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</si>
  <si>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</si>
  <si>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</si>
  <si>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</si>
  <si>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</si>
  <si>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</si>
  <si>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</si>
  <si>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</si>
  <si>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</si>
  <si>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</si>
  <si>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</si>
  <si>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</si>
  <si>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</si>
  <si>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</si>
  <si>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</si>
  <si>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</si>
  <si>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</si>
  <si>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</si>
  <si>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</si>
  <si>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</si>
  <si>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</si>
  <si>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</si>
  <si>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</si>
  <si>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</si>
  <si>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</si>
  <si>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</si>
  <si>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</si>
  <si>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</si>
  <si>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</si>
  <si>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</si>
  <si>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</si>
  <si>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</si>
  <si>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</si>
  <si>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</si>
  <si>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</si>
  <si>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</si>
  <si>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</si>
  <si>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</si>
  <si>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</si>
  <si>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</si>
  <si>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</si>
  <si>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</si>
  <si>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</si>
  <si>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</si>
  <si>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</si>
  <si>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</si>
  <si>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</si>
  <si>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</si>
  <si>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</si>
  <si>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</si>
  <si>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</si>
  <si>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</si>
  <si>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 5.24</t>
  </si>
  <si>
    <t>国保京丹波町病院事業会計</t>
  </si>
  <si>
    <t>一般会計</t>
  </si>
  <si>
    <t>介護保険事業特別会計（事業勘定）</t>
  </si>
  <si>
    <t>水道事業特別会計</t>
  </si>
  <si>
    <t>国民健康保険事業特別会計（事業勘定）</t>
  </si>
  <si>
    <t>後期高齢者医療特別会計</t>
  </si>
  <si>
    <t>介護保険事業特別会計（サービス勘定）</t>
  </si>
  <si>
    <t>介護保険事業特別会計（老人保健施設サービス勘定）</t>
  </si>
  <si>
    <t>その他会計（赤字）</t>
  </si>
  <si>
    <t>その他会計（黒字）</t>
  </si>
  <si>
    <t>国民健康保険南丹病院組合(病院事業会計)</t>
    <rPh sb="0" eb="2">
      <t>コクミン</t>
    </rPh>
    <rPh sb="2" eb="4">
      <t>ケンコウ</t>
    </rPh>
    <rPh sb="4" eb="6">
      <t>ホケン</t>
    </rPh>
    <rPh sb="6" eb="8">
      <t>ナンタン</t>
    </rPh>
    <rPh sb="8" eb="10">
      <t>ビョウイン</t>
    </rPh>
    <rPh sb="10" eb="12">
      <t>クミアイ</t>
    </rPh>
    <rPh sb="13" eb="15">
      <t>ビョウイン</t>
    </rPh>
    <rPh sb="15" eb="17">
      <t>ジギョウ</t>
    </rPh>
    <rPh sb="17" eb="19">
      <t>カイケイ</t>
    </rPh>
    <phoneticPr fontId="5"/>
  </si>
  <si>
    <t>船井郡衛生管理組合(普通会計)</t>
    <rPh sb="0" eb="3">
      <t>フナイグン</t>
    </rPh>
    <rPh sb="3" eb="5">
      <t>エイセイ</t>
    </rPh>
    <rPh sb="5" eb="7">
      <t>カンリ</t>
    </rPh>
    <rPh sb="7" eb="9">
      <t>クミアイ</t>
    </rPh>
    <rPh sb="10" eb="12">
      <t>フツウ</t>
    </rPh>
    <rPh sb="12" eb="14">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</si>
  <si>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</si>
  <si>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京都府市町村議会議員公務災害補償等組合(一般会計)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</si>
  <si>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京都中部広域消防組合(一般会計)</t>
    <rPh sb="0" eb="2">
      <t>キョウト</t>
    </rPh>
    <rPh sb="2" eb="4">
      <t>チュウブ</t>
    </rPh>
    <rPh sb="4" eb="6">
      <t>コウイキ</t>
    </rPh>
    <rPh sb="6" eb="8">
      <t>ショウボウ</t>
    </rPh>
    <rPh sb="8" eb="10">
      <t>クミアイ</t>
    </rPh>
    <rPh sb="11" eb="13">
      <t>イッパン</t>
    </rPh>
    <rPh sb="13" eb="15">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</si>
  <si>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</si>
  <si>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京都府住宅新築資金貸付事業管理組合(一般会計)</t>
    <rPh sb="0" eb="3">
      <t>キョウトフ</t>
    </rPh>
    <rPh sb="3" eb="5">
      <t>ジュウタク</t>
    </rPh>
    <rPh sb="5" eb="7">
      <t>シンチク</t>
    </rPh>
    <rPh sb="7" eb="9">
      <t>シキン</t>
    </rPh>
    <rPh sb="9" eb="11">
      <t>カシツケ</t>
    </rPh>
    <rPh sb="11" eb="13">
      <t>ジギョウ</t>
    </rPh>
    <rPh sb="13" eb="15">
      <t>カンリ</t>
    </rPh>
    <rPh sb="15" eb="17">
      <t>クミアイ</t>
    </rPh>
    <rPh sb="18" eb="20">
      <t>イッパン</t>
    </rPh>
    <rPh sb="20" eb="22">
      <t>カイケイ</t>
    </rPh>
    <phoneticPr fontId="5"/>
  </si>
  <si>
    <t>京都府住宅新築資金貸付事業管理組合(特別会計)</t>
    <rPh sb="0" eb="3">
      <t>キョウトフ</t>
    </rPh>
    <rPh sb="3" eb="5">
      <t>ジュウタク</t>
    </rPh>
    <rPh sb="5" eb="7">
      <t>シンチク</t>
    </rPh>
    <rPh sb="7" eb="9">
      <t>シキン</t>
    </rPh>
    <rPh sb="9" eb="11">
      <t>カシツケ</t>
    </rPh>
    <rPh sb="11" eb="13">
      <t>ジギョウ</t>
    </rPh>
    <rPh sb="13" eb="15">
      <t>カンリ</t>
    </rPh>
    <rPh sb="15" eb="17">
      <t>クミアイ</t>
    </rPh>
    <rPh sb="18" eb="20">
      <t>トクベツ</t>
    </rPh>
    <rPh sb="20" eb="22">
      <t>カイケイ</t>
    </rPh>
    <phoneticPr fontId="5"/>
  </si>
  <si>
    <t>京都府後期高齢者医療連合組合(一般会計)</t>
    <rPh sb="0" eb="3">
      <t>キョウトフ</t>
    </rPh>
    <rPh sb="3" eb="5">
      <t>コウキ</t>
    </rPh>
    <rPh sb="5" eb="8">
      <t>コウレイシャ</t>
    </rPh>
    <rPh sb="8" eb="10">
      <t>イリョウ</t>
    </rPh>
    <rPh sb="10" eb="12">
      <t>レンゴウ</t>
    </rPh>
    <rPh sb="12" eb="14">
      <t>クミアイ</t>
    </rPh>
    <rPh sb="15" eb="17">
      <t>イッパン</t>
    </rPh>
    <rPh sb="17" eb="19">
      <t>カイケイ</t>
    </rPh>
    <phoneticPr fontId="5"/>
  </si>
  <si>
    <t>京都府後期高齢者医療連合組合(後期高齢者医療特別会計)</t>
    <rPh sb="0" eb="3">
      <t>キョウトフ</t>
    </rPh>
    <rPh sb="3" eb="5">
      <t>コウキ</t>
    </rPh>
    <rPh sb="5" eb="8">
      <t>コウレイシャ</t>
    </rPh>
    <rPh sb="8" eb="10">
      <t>イリョウ</t>
    </rPh>
    <rPh sb="10" eb="12">
      <t>レンゴウ</t>
    </rPh>
    <rPh sb="12" eb="14">
      <t>クミアイ</t>
    </rPh>
    <rPh sb="15" eb="17">
      <t>コウキ</t>
    </rPh>
    <rPh sb="17" eb="20">
      <t>コウレイシャ</t>
    </rPh>
    <rPh sb="20" eb="22">
      <t>イリョウ</t>
    </rPh>
    <rPh sb="22" eb="24">
      <t>トクベツ</t>
    </rPh>
    <rPh sb="24" eb="26">
      <t>カイケイ</t>
    </rPh>
    <phoneticPr fontId="5"/>
  </si>
  <si>
    <t>京都地方税機構(一般会計)</t>
    <rPh sb="0" eb="2">
      <t>キョウト</t>
    </rPh>
    <rPh sb="2" eb="5">
      <t>チホウゼイ</t>
    </rPh>
    <rPh sb="5" eb="7">
      <t>キコウ</t>
    </rPh>
    <rPh sb="8" eb="10">
      <t>イッパン</t>
    </rPh>
    <rPh sb="10" eb="12">
      <t>カイケイ</t>
    </rPh>
    <phoneticPr fontId="5"/>
  </si>
  <si>
    <t>丹波情報センター</t>
  </si>
  <si>
    <t>丹波地域開発</t>
  </si>
  <si>
    <t>丹波ふるさと振興公社</t>
  </si>
  <si>
    <t>グランベール京都ゴルフ倶楽部</t>
  </si>
  <si>
    <t>瑞穂町農業公社</t>
  </si>
  <si>
    <t>グリーンランドみずほ</t>
  </si>
  <si>
    <t>瑞穂農林</t>
  </si>
  <si>
    <t>和知ふるさと振興センター</t>
  </si>
  <si>
    <t>京都府立丹波自然運動公園協力会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</si>
  <si>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</si>
  <si>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</si>
  <si>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</si>
  <si>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</si>
  <si>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</si>
  <si>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</si>
  <si>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</si>
  <si>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</si>
  <si>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</si>
  <si>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</si>
  <si>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現在のところ、両指標は減少傾向にあるが、大型投資的事業の実施や繰出金の増加等により、今後指標の悪化は避けがたいものであるため、財源確保や繰上償還の実施等により、指標の急激な上昇を防止する必要があ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8" eb="30">
      <t>イゼン</t>
    </rPh>
    <rPh sb="33" eb="36">
      <t>コウスイジュン</t>
    </rPh>
    <rPh sb="41" eb="43">
      <t>ジュウミン</t>
    </rPh>
    <rPh sb="44" eb="46">
      <t>アンシン</t>
    </rPh>
    <rPh sb="46" eb="48">
      <t>アンゼン</t>
    </rPh>
    <rPh sb="49" eb="51">
      <t>セイカツ</t>
    </rPh>
    <rPh sb="52" eb="54">
      <t>タンポ</t>
    </rPh>
    <rPh sb="79" eb="81">
      <t>カイショウ</t>
    </rPh>
    <rPh sb="89" eb="91">
      <t>ヒツヨウ</t>
    </rPh>
    <rPh sb="121" eb="123">
      <t>ゲンザイ</t>
    </rPh>
    <rPh sb="128" eb="129">
      <t>リョウ</t>
    </rPh>
    <rPh sb="129" eb="131">
      <t>シヒョウ</t>
    </rPh>
    <rPh sb="132" eb="134">
      <t>ゲンショウ</t>
    </rPh>
    <rPh sb="134" eb="136">
      <t>ケイコウ</t>
    </rPh>
    <rPh sb="141" eb="143">
      <t>オオガタ</t>
    </rPh>
    <rPh sb="143" eb="145">
      <t>トウシ</t>
    </rPh>
    <rPh sb="145" eb="146">
      <t>テキ</t>
    </rPh>
    <rPh sb="146" eb="148">
      <t>ジギョウ</t>
    </rPh>
    <rPh sb="149" eb="151">
      <t>ジッシ</t>
    </rPh>
    <rPh sb="152" eb="154">
      <t>クリダ</t>
    </rPh>
    <rPh sb="154" eb="155">
      <t>キン</t>
    </rPh>
    <rPh sb="156" eb="158">
      <t>ゾウカ</t>
    </rPh>
    <rPh sb="158" eb="159">
      <t>トウ</t>
    </rPh>
    <rPh sb="163" eb="165">
      <t>コンゴ</t>
    </rPh>
    <rPh sb="165" eb="167">
      <t>シヒョウ</t>
    </rPh>
    <rPh sb="168" eb="170">
      <t>アッカ</t>
    </rPh>
    <rPh sb="171" eb="172">
      <t>サ</t>
    </rPh>
    <rPh sb="184" eb="186">
      <t>ザイゲン</t>
    </rPh>
    <rPh sb="186" eb="188">
      <t>カクホ</t>
    </rPh>
    <rPh sb="189" eb="191">
      <t>クリアゲ</t>
    </rPh>
    <rPh sb="191" eb="193">
      <t>ショウカン</t>
    </rPh>
    <rPh sb="194" eb="196">
      <t>ジッシ</t>
    </rPh>
    <rPh sb="196" eb="197">
      <t>トウ</t>
    </rPh>
    <rPh sb="201" eb="203">
      <t>シヒョウ</t>
    </rPh>
    <rPh sb="204" eb="206">
      <t>キュウゲキ</t>
    </rPh>
    <rPh sb="207" eb="209">
      <t>ジョウショウ</t>
    </rPh>
    <rPh sb="210" eb="212">
      <t>ボウシ</t>
    </rPh>
    <rPh sb="214" eb="21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</si>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</sst>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102271</c:v>
                </c:pt>
                <c:pt idx="1">
                  <c:v>167327</c:v>
                </c:pt>
                <c:pt idx="2">
                  <c:v>161339</c:v>
                </c:pt>
                <c:pt idx="3">
                  <c:v>205689</c:v>
                </c:pt>
                <c:pt idx="4">
                  <c:v>118716</c:v>
                </c:pt>
              </c:numCache>
            </c:numRef>
          </c:val>
          <c:smooth val="0"/>
        </c:ser>
        <c:dLbls>
          <c:showLegendKey val="0"/>
          <c:showVal val="0"/>
          <c:showCatName val="0"/>
          <c:showSerName val="0"/>
          <c:showPercent val="0"/>
          <c:showBubbleSize val="0"/>
        </c:dLbls>
        <c:marker val="1"/>
        <c:smooth val="0"/>
        <c:axId val="93724672"/>
        <c:axId val="93726592"/>
      </c:lineChart>
      <c:catAx>
        <c:axId val="9372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26592"/>
        <c:crosses val="autoZero"/>
        <c:auto val="1"/>
        <c:lblAlgn val="ctr"/>
        <c:lblOffset val="100"/>
        <c:tickLblSkip val="1"/>
        <c:tickMarkSkip val="1"/>
        <c:noMultiLvlLbl val="0"/>
      </c:catAx>
      <c:valAx>
        <c:axId val="937265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2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6.33</c:v>
                </c:pt>
                <c:pt idx="1">
                  <c:v>4.6500000000000004</c:v>
                </c:pt>
                <c:pt idx="2">
                  <c:v>0.77</c:v>
                </c:pt>
                <c:pt idx="3">
                  <c:v>0.83</c:v>
                </c:pt>
                <c:pt idx="4">
                  <c:v>4.26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27.03</c:v>
                </c:pt>
                <c:pt idx="1">
                  <c:v>30.3</c:v>
                </c:pt>
                <c:pt idx="2">
                  <c:v>30.38</c:v>
                </c:pt>
                <c:pt idx="3">
                  <c:v>25.38</c:v>
                </c:pt>
                <c:pt idx="4">
                  <c:v>25.78</c:v>
                </c:pt>
              </c:numCache>
            </c:numRef>
          </c:val>
        </c:ser>
        <c:dLbls>
          <c:showLegendKey val="0"/>
          <c:showVal val="0"/>
          <c:showCatName val="0"/>
          <c:showSerName val="0"/>
          <c:showPercent val="0"/>
          <c:showBubbleSize val="0"/>
        </c:dLbls>
        <c:gapWidth val="250"/>
        <c:overlap val="100"/>
        <c:axId val="90014080"/>
        <c:axId val="9001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1.74</c:v>
                </c:pt>
                <c:pt idx="1">
                  <c:v>1.52</c:v>
                </c:pt>
                <c:pt idx="2">
                  <c:v>-3.83</c:v>
                </c:pt>
                <c:pt idx="3">
                  <c:v>-5.24</c:v>
                </c:pt>
                <c:pt idx="4">
                  <c:v>4.03</c:v>
                </c:pt>
              </c:numCache>
            </c:numRef>
          </c:val>
          <c:smooth val="0"/>
        </c:ser>
        <c:dLbls>
          <c:showLegendKey val="0"/>
          <c:showVal val="0"/>
          <c:showCatName val="0"/>
          <c:showSerName val="0"/>
          <c:showPercent val="0"/>
          <c:showBubbleSize val="0"/>
        </c:dLbls>
        <c:marker val="1"/>
        <c:smooth val="0"/>
        <c:axId val="90014080"/>
        <c:axId val="90016000"/>
      </c:lineChart>
      <c:catAx>
        <c:axId val="900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016000"/>
        <c:crosses val="autoZero"/>
        <c:auto val="1"/>
        <c:lblAlgn val="ctr"/>
        <c:lblOffset val="100"/>
        <c:tickLblSkip val="1"/>
        <c:tickMarkSkip val="1"/>
        <c:noMultiLvlLbl val="0"/>
      </c:catAx>
      <c:valAx>
        <c:axId val="9001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0.01</c:v>
                </c:pt>
                <c:pt idx="4">
                  <c:v>#N/A</c:v>
                </c:pt>
                <c:pt idx="5">
                  <c:v>0.01</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介護保険事業特別会計（サービス勘定）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0.04</c:v>
                </c:pt>
                <c:pt idx="4">
                  <c:v>#N/A</c:v>
                </c:pt>
                <c:pt idx="5">
                  <c:v>0.04</c:v>
                </c:pt>
                <c:pt idx="6">
                  <c:v>#N/A</c:v>
                </c:pt>
                <c:pt idx="7">
                  <c:v>0.03</c:v>
                </c:pt>
                <c:pt idx="8">
                  <c:v>#N/A</c:v>
                </c:pt>
                <c:pt idx="9">
                  <c:v>0.03</c:v>
                </c:pt>
              </c:numCache>
            </c:numRef>
          </c:val>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0.77</c:v>
                </c:pt>
                <c:pt idx="4">
                  <c:v>#N/A</c:v>
                </c:pt>
                <c:pt idx="5">
                  <c:v>0.64</c:v>
                </c:pt>
                <c:pt idx="6">
                  <c:v>#N/A</c:v>
                </c:pt>
                <c:pt idx="7">
                  <c:v>0.27</c:v>
                </c:pt>
                <c:pt idx="8">
                  <c:v>#N/A</c:v>
                </c:pt>
                <c:pt idx="9">
                  <c:v>0.09</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0.34</c:v>
                </c:pt>
                <c:pt idx="4">
                  <c:v>#N/A</c:v>
                </c:pt>
                <c:pt idx="5">
                  <c:v>0.19</c:v>
                </c:pt>
                <c:pt idx="6">
                  <c:v>#N/A</c:v>
                </c:pt>
                <c:pt idx="7">
                  <c:v>0.1</c:v>
                </c:pt>
                <c:pt idx="8">
                  <c:v>#N/A</c:v>
                </c:pt>
                <c:pt idx="9">
                  <c:v>0.34</c:v>
                </c:pt>
              </c:numCache>
            </c:numRef>
          </c:val>
        </c:ser>
        <c:ser>
          <c:idx val="7"/>
          <c:order val="7"/>
          <c:tx>
            <c:strRef>
              <c:f>データシート!$A$34</c:f>
              <c:strCache>
                <c:ptCount val="1"/>
                <c:pt idx="0">
                  <c:v>介護保険事業特別会計（事業勘定）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0.14000000000000001</c:v>
                </c:pt>
                <c:pt idx="4">
                  <c:v>#N/A</c:v>
                </c:pt>
                <c:pt idx="5">
                  <c:v>0.11</c:v>
                </c:pt>
                <c:pt idx="6">
                  <c:v>#N/A</c:v>
                </c:pt>
                <c:pt idx="7">
                  <c:v>0.38</c:v>
                </c:pt>
                <c:pt idx="8">
                  <c:v>#N/A</c:v>
                </c:pt>
                <c:pt idx="9">
                  <c:v>1.24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6.33</c:v>
                </c:pt>
                <c:pt idx="2">
                  <c:v>#N/A</c:v>
                </c:pt>
                <c:pt idx="3">
                  <c:v>4.6399999999999997</c:v>
                </c:pt>
                <c:pt idx="4">
                  <c:v>#N/A</c:v>
                </c:pt>
                <c:pt idx="5">
                  <c:v>0.76</c:v>
                </c:pt>
                <c:pt idx="6">
                  <c:v>#N/A</c:v>
                </c:pt>
                <c:pt idx="7">
                  <c:v>0.82</c:v>
                </c:pt>
                <c:pt idx="8">
                  <c:v>#N/A</c:v>
                </c:pt>
                <c:pt idx="9">
                  <c:v>4.25</c:v>
                </c:pt>
              </c:numCache>
            </c:numRef>
          </c:val>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6.58</c:v>
                </c:pt>
                <c:pt idx="2">
                  <c:v>#N/A</c:v>
                </c:pt>
                <c:pt idx="3">
                  <c:v>7.58</c:v>
                </c:pt>
                <c:pt idx="4">
                  <c:v>#N/A</c:v>
                </c:pt>
                <c:pt idx="5">
                  <c:v>8.5299999999999994</c:v>
                </c:pt>
                <c:pt idx="6">
                  <c:v>#N/A</c:v>
                </c:pt>
                <c:pt idx="7">
                  <c:v>9.34</c:v>
                </c:pt>
                <c:pt idx="8">
                  <c:v>#N/A</c:v>
                </c:pt>
                <c:pt idx="9">
                  <c:v>10</c:v>
                </c:pt>
              </c:numCache>
            </c:numRef>
          </c:val>
        </c:ser>
        <c:dLbls>
          <c:showLegendKey val="0"/>
          <c:showVal val="0"/>
          <c:showCatName val="0"/>
          <c:showSerName val="0"/>
          <c:showPercent val="0"/>
          <c:showBubbleSize val="0"/>
        </c:dLbls>
        <c:gapWidth val="150"/>
        <c:overlap val="100"/>
        <c:axId val="99915648"/>
        <c:axId val="99917184"/>
      </c:barChart>
      <c:catAx>
        <c:axId val="999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17184"/>
        <c:crosses val="autoZero"/>
        <c:auto val="1"/>
        <c:lblAlgn val="ctr"/>
        <c:lblOffset val="100"/>
        <c:tickLblSkip val="1"/>
        <c:tickMarkSkip val="1"/>
        <c:noMultiLvlLbl val="0"/>
      </c:catAx>
      <c:valAx>
        <c:axId val="999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5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1714</c:v>
                </c:pt>
                <c:pt idx="5">
                  <c:v>1741</c:v>
                </c:pt>
                <c:pt idx="8">
                  <c:v>1684</c:v>
                </c:pt>
                <c:pt idx="11">
                  <c:v>1714</c:v>
                </c:pt>
                <c:pt idx="14">
                  <c:v>1627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c:v>
                </c:pt>
                <c:pt idx="3">
                  <c:v>23</c:v>
                </c:pt>
                <c:pt idx="6">
                  <c:v>10</c:v>
                </c:pt>
                <c:pt idx="9">
                  <c:v>11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767</c:v>
                </c:pt>
                <c:pt idx="3">
                  <c:v>856</c:v>
                </c:pt>
                <c:pt idx="6">
                  <c:v>946</c:v>
                </c:pt>
                <c:pt idx="9">
                  <c:v>957</c:v>
                </c:pt>
                <c:pt idx="12">
                  <c:v>961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1730</c:v>
                </c:pt>
                <c:pt idx="3">
                  <c:v>1695</c:v>
                </c:pt>
                <c:pt idx="6">
                  <c:v>1555</c:v>
                </c:pt>
                <c:pt idx="9">
                  <c:v>1551</c:v>
                </c:pt>
                <c:pt idx="12">
                  <c:v>1429</c:v>
                </c:pt>
              </c:numCache>
            </c:numRef>
          </c:val>
        </c:ser>
        <c:dLbls>
          <c:showLegendKey val="0"/>
          <c:showVal val="0"/>
          <c:showCatName val="0"/>
          <c:showSerName val="0"/>
          <c:showPercent val="0"/>
          <c:showBubbleSize val="0"/>
        </c:dLbls>
        <c:gapWidth val="100"/>
        <c:overlap val="100"/>
        <c:axId val="93271552"/>
        <c:axId val="9327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828</c:v>
                </c:pt>
                <c:pt idx="2">
                  <c:v>#N/A</c:v>
                </c:pt>
                <c:pt idx="3">
                  <c:v>#N/A</c:v>
                </c:pt>
                <c:pt idx="4">
                  <c:v>833</c:v>
                </c:pt>
                <c:pt idx="5">
                  <c:v>#N/A</c:v>
                </c:pt>
                <c:pt idx="6">
                  <c:v>#N/A</c:v>
                </c:pt>
                <c:pt idx="7">
                  <c:v>827</c:v>
                </c:pt>
                <c:pt idx="8">
                  <c:v>#N/A</c:v>
                </c:pt>
                <c:pt idx="9">
                  <c:v>#N/A</c:v>
                </c:pt>
                <c:pt idx="10">
                  <c:v>805</c:v>
                </c:pt>
                <c:pt idx="11">
                  <c:v>#N/A</c:v>
                </c:pt>
                <c:pt idx="12">
                  <c:v>#N/A</c:v>
                </c:pt>
                <c:pt idx="13">
                  <c:v>778</c:v>
                </c:pt>
                <c:pt idx="14">
                  <c:v>#N/A</c:v>
                </c:pt>
              </c:numCache>
            </c:numRef>
          </c:val>
          <c:smooth val="0"/>
        </c:ser>
        <c:dLbls>
          <c:showLegendKey val="0"/>
          <c:showVal val="0"/>
          <c:showCatName val="0"/>
          <c:showSerName val="0"/>
          <c:showPercent val="0"/>
          <c:showBubbleSize val="0"/>
        </c:dLbls>
        <c:marker val="1"/>
        <c:smooth val="0"/>
        <c:axId val="93271552"/>
        <c:axId val="93273472"/>
      </c:lineChart>
      <c:catAx>
        <c:axId val="932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73472"/>
        <c:crosses val="autoZero"/>
        <c:auto val="1"/>
        <c:lblAlgn val="ctr"/>
        <c:lblOffset val="100"/>
        <c:tickLblSkip val="1"/>
        <c:tickMarkSkip val="1"/>
        <c:noMultiLvlLbl val="0"/>
      </c:catAx>
      <c:valAx>
        <c:axId val="9327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17726</c:v>
                </c:pt>
                <c:pt idx="5">
                  <c:v>17303</c:v>
                </c:pt>
                <c:pt idx="8">
                  <c:v>16907</c:v>
                </c:pt>
                <c:pt idx="11">
                  <c:v>17053</c:v>
                </c:pt>
                <c:pt idx="14">
                  <c:v>17054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624</c:v>
                </c:pt>
                <c:pt idx="5">
                  <c:v>489</c:v>
                </c:pt>
                <c:pt idx="8">
                  <c:v>386</c:v>
                </c:pt>
                <c:pt idx="11">
                  <c:v>331</c:v>
                </c:pt>
                <c:pt idx="14">
                  <c:v>284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3686</c:v>
                </c:pt>
                <c:pt idx="5">
                  <c:v>3442</c:v>
                </c:pt>
                <c:pt idx="8">
                  <c:v>3565</c:v>
                </c:pt>
                <c:pt idx="11">
                  <c:v>2865</c:v>
                </c:pt>
                <c:pt idx="14">
                  <c:v>2934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1542</c:v>
                </c:pt>
                <c:pt idx="3">
                  <c:v>1437</c:v>
                </c:pt>
                <c:pt idx="6">
                  <c:v>1412</c:v>
                </c:pt>
                <c:pt idx="9">
                  <c:v>1352</c:v>
                </c:pt>
                <c:pt idx="12">
                  <c:v>1401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358</c:v>
                </c:pt>
                <c:pt idx="3">
                  <c:v>403</c:v>
                </c:pt>
                <c:pt idx="6">
                  <c:v>519</c:v>
                </c:pt>
                <c:pt idx="9">
                  <c:v>606</c:v>
                </c:pt>
                <c:pt idx="12">
                  <c:v>636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12245</c:v>
                </c:pt>
                <c:pt idx="3">
                  <c:v>11901</c:v>
                </c:pt>
                <c:pt idx="6">
                  <c:v>11094</c:v>
                </c:pt>
                <c:pt idx="9">
                  <c:v>10556</c:v>
                </c:pt>
                <c:pt idx="12">
                  <c:v>10328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1687</c:v>
                </c:pt>
                <c:pt idx="3">
                  <c:v>791</c:v>
                </c:pt>
                <c:pt idx="6">
                  <c:v>367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14467</c:v>
                </c:pt>
                <c:pt idx="3">
                  <c:v>14301</c:v>
                </c:pt>
                <c:pt idx="6">
                  <c:v>14184</c:v>
                </c:pt>
                <c:pt idx="9">
                  <c:v>14520</c:v>
                </c:pt>
                <c:pt idx="12">
                  <c:v>14784</c:v>
                </c:pt>
              </c:numCache>
            </c:numRef>
          </c:val>
        </c:ser>
        <c:dLbls>
          <c:showLegendKey val="0"/>
          <c:showVal val="0"/>
          <c:showCatName val="0"/>
          <c:showSerName val="0"/>
          <c:showPercent val="0"/>
          <c:showBubbleSize val="0"/>
        </c:dLbls>
        <c:gapWidth val="100"/>
        <c:overlap val="100"/>
        <c:axId val="99861632"/>
        <c:axId val="9986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8265</c:v>
                </c:pt>
                <c:pt idx="2">
                  <c:v>#N/A</c:v>
                </c:pt>
                <c:pt idx="3">
                  <c:v>#N/A</c:v>
                </c:pt>
                <c:pt idx="4">
                  <c:v>7599</c:v>
                </c:pt>
                <c:pt idx="5">
                  <c:v>#N/A</c:v>
                </c:pt>
                <c:pt idx="6">
                  <c:v>#N/A</c:v>
                </c:pt>
                <c:pt idx="7">
                  <c:v>6719</c:v>
                </c:pt>
                <c:pt idx="8">
                  <c:v>#N/A</c:v>
                </c:pt>
                <c:pt idx="9">
                  <c:v>#N/A</c:v>
                </c:pt>
                <c:pt idx="10">
                  <c:v>6786</c:v>
                </c:pt>
                <c:pt idx="11">
                  <c:v>#N/A</c:v>
                </c:pt>
                <c:pt idx="12">
                  <c:v>#N/A</c:v>
                </c:pt>
                <c:pt idx="13">
                  <c:v>6876</c:v>
                </c:pt>
                <c:pt idx="14">
                  <c:v>#N/A</c:v>
                </c:pt>
              </c:numCache>
            </c:numRef>
          </c:val>
          <c:smooth val="0"/>
        </c:ser>
        <c:dLbls>
          <c:showLegendKey val="0"/>
          <c:showVal val="0"/>
          <c:showCatName val="0"/>
          <c:showSerName val="0"/>
          <c:showPercent val="0"/>
          <c:showBubbleSize val="0"/>
        </c:dLbls>
        <c:marker val="1"/>
        <c:smooth val="0"/>
        <c:axId val="99861632"/>
        <c:axId val="99863552"/>
      </c:lineChart>
      <c:catAx>
        <c:axId val="998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863552"/>
        <c:crosses val="autoZero"/>
        <c:auto val="1"/>
        <c:lblAlgn val="ctr"/>
        <c:lblOffset val="100"/>
        <c:tickLblSkip val="1"/>
        <c:tickMarkSkip val="1"/>
        <c:noMultiLvlLbl val="0"/>
      </c:catAx>
      <c:valAx>
        <c:axId val="9986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6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{2A8C0697-ED0D-48C0-B532-C4D31B2A3DDE}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{6950FB83-593C-4604-949E-BA978A6B5C0C}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{DCDB35CD-D6CC-431F-8E90-81F120BABA14}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{E904BD87-E3B7-4291-8DDD-991095EB85F1}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{77FF6DA8-130C-4364-BF6D-81C7F6998C7F}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{CE4FB42F-A6EC-477B-B566-1A8EDD3E23D5}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{D8DF0A91-8552-43B4-AC16-FEC3B090D248}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{3EA2185E-AF92-499F-996D-53DD290900A2}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{AAD1B305-4371-4A8B-963A-A1114BBB073E}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{4CE8536D-4A49-4DD4-8B41-D2330B2FDCE8}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028416"/>
        <c:axId val="106145280"/>
      </c:scatterChart>
      <c:valAx>
        <c:axId val="106028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45280"/>
        <c:crosses val="autoZero"/>
        <c:crossBetween val="midCat"/>
      </c:valAx>
      <c:valAx>
        <c:axId val="10614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02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{CF1750B1-B7C9-48BC-B9B7-523DFB3F75A1}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{4B024C5D-4ADF-445C-AB73-C1819FE4D652}</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{C1C5F3CC-EBAF-4555-802D-9A9CA5E1F252}</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{6319745F-93ED-44A2-B7E8-FAD188D3FA2B}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{F8C82E4F-AA18-4B5C-ADEA-7E58E1013CEC}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14.4</c:v>
                </c:pt>
                <c:pt idx="2">
                  <c:v>14.4</c:v>
                </c:pt>
                <c:pt idx="3">
                  <c:v>14.4</c:v>
                </c:pt>
                <c:pt idx="4">
                  <c:v>14</c:v>
                </c:pt>
              </c:numCache>
            </c:numRef>
          </c:xVal>
          <c:yVal>
            <c:numRef>
              <c:f>公会計指標分析・財政指標組合せ分析表!$K$73:$O$73</c:f>
              <c:numCache>
                <c:formatCode>#,##0.0;"▲ "#,##0.0</c:formatCode>
                <c:ptCount val="5"/>
                <c:pt idx="0">
                  <c:v>143.69999999999999</c:v>
                </c:pt>
                <c:pt idx="1">
                  <c:v>133.5</c:v>
                </c:pt>
                <c:pt idx="2">
                  <c:v>117.2</c:v>
                </c:pt>
                <c:pt idx="3">
                  <c:v>121</c:v>
                </c:pt>
                <c:pt idx="4">
                  <c:v>119.6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{5800DC87-F141-49DA-92BB-265A6840B5EF}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{B004A19B-1A99-45F6-A87D-2E822056ADBF}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{753D2033-48F5-429E-8BF0-2216133FAA66}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{0F452913-BB6F-4FBA-8F34-2D536D77360D}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{0FECF534-A1A5-4A24-A3FC-BC6FC56F55A3}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101313536"/>
        <c:axId val="106074880"/>
      </c:scatterChart>
      <c:valAx>
        <c:axId val="101313536"/>
        <c:scaling>
          <c:orientation val="minMax"/>
          <c:max val="15.8"/>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074880"/>
        <c:crosses val="autoZero"/>
        <c:crossBetween val="midCat"/>
      </c:valAx>
      <c:valAx>
        <c:axId val="10607488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313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一般会計等が発行した地方債の元利償還金等はやや減少しているが、公営</a:t>
          </a:r>
          <a:r>
            <a:rPr kumimoji="1" lang="ja-JP" altLang="ja-JP" sz="1100">
              <a:solidFill>
                <a:schemeClr val="dk1"/>
              </a:solidFill>
              <a:effectLst/>
              <a:latin typeface="+mn-lt"/>
              <a:ea typeface="+mn-ea"/>
              <a:cs typeface="+mn-cs"/>
            </a:rPr>
            <a:t>企業債の元利償還金に充当したと認められる一般会計からの繰出金において</a:t>
          </a:r>
          <a:r>
            <a:rPr lang="ja-JP" altLang="ja-JP" sz="1100" b="0" i="0" baseline="0">
              <a:solidFill>
                <a:schemeClr val="dk1"/>
              </a:solidFill>
              <a:effectLst/>
              <a:latin typeface="+mn-lt"/>
              <a:ea typeface="+mn-ea"/>
              <a:cs typeface="+mn-cs"/>
            </a:rPr>
            <a:t>は年々増加している現状である。</a:t>
          </a:r>
          <a:endParaRPr lang="ja-JP" altLang="ja-JP" sz="1400">
            <a:effectLst/>
          </a:endParaRPr>
        </a:p>
        <a:p>
          <a:pPr rtl="0"/>
          <a:r>
            <a:rPr lang="ja-JP" altLang="ja-JP" sz="1100" b="0" i="0" baseline="0">
              <a:solidFill>
                <a:schemeClr val="dk1"/>
              </a:solidFill>
              <a:effectLst/>
              <a:latin typeface="+mn-lt"/>
              <a:ea typeface="+mn-ea"/>
              <a:cs typeface="+mn-cs"/>
            </a:rPr>
            <a:t>　一方で、算入公債費については、元利償還金等の減少に伴い減少傾向にあるが、臨時財政対策債の他、過疎債や合併特例債等、交付税の算定の基礎となる基準財政需要額への算入率の高い地方債を主にしていることから、元利償還金等の約</a:t>
          </a:r>
          <a:r>
            <a:rPr lang="en-US" altLang="ja-JP" sz="1100" b="0" i="0" baseline="0">
              <a:solidFill>
                <a:schemeClr val="dk1"/>
              </a:solidFill>
              <a:effectLst/>
              <a:latin typeface="+mn-lt"/>
              <a:ea typeface="+mn-ea"/>
              <a:cs typeface="+mn-cs"/>
            </a:rPr>
            <a:t>67.7%</a:t>
          </a:r>
          <a:r>
            <a:rPr lang="ja-JP" altLang="ja-JP" sz="1100" b="0" i="0" baseline="0">
              <a:solidFill>
                <a:schemeClr val="dk1"/>
              </a:solidFill>
              <a:effectLst/>
              <a:latin typeface="+mn-lt"/>
              <a:ea typeface="+mn-ea"/>
              <a:cs typeface="+mn-cs"/>
            </a:rPr>
            <a:t>が算入されている。</a:t>
          </a:r>
          <a:endParaRPr lang="ja-JP" altLang="ja-JP" sz="1400">
            <a:effectLst/>
          </a:endParaRPr>
        </a:p>
        <a:p>
          <a:pPr rtl="0"/>
          <a:r>
            <a:rPr lang="ja-JP" altLang="ja-JP" sz="1100" b="0" i="0" baseline="0">
              <a:solidFill>
                <a:schemeClr val="dk1"/>
              </a:solidFill>
              <a:effectLst/>
              <a:latin typeface="+mn-lt"/>
              <a:ea typeface="+mn-ea"/>
              <a:cs typeface="+mn-cs"/>
            </a:rPr>
            <a:t>　結果、実質公債費比率の分子は減少傾向にあるが、今後は、近年の大型事業の償還開始に伴う元利償還金の増加や公営企業債に対する繰出金は増加が見込まれていることから、指標の悪化は避けられないものと思わ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以上のことから、</a:t>
          </a:r>
          <a:r>
            <a:rPr kumimoji="1" lang="ja-JP" altLang="ja-JP" sz="1100">
              <a:solidFill>
                <a:schemeClr val="dk1"/>
              </a:solidFill>
              <a:effectLst/>
              <a:latin typeface="+mn-lt"/>
              <a:ea typeface="+mn-ea"/>
              <a:cs typeface="+mn-cs"/>
            </a:rPr>
            <a:t>財源の確保と併せて繰り上げ償還も検討し、計画的な地方債の発行により健全な財政運営を図っていく。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将来負担額のうち一般会計等に係る地方債現在高は、前年度比減が続いていたが、平成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年度以降においては、道の駅「京丹波味夢の里」整備事業やデジタル防災行政無線整備事業等の大型事業の実施により、前年度</a:t>
          </a:r>
          <a:r>
            <a:rPr lang="ja-JP" altLang="en-US" sz="1100" b="0" i="0" baseline="0">
              <a:solidFill>
                <a:sysClr val="windowText" lastClr="000000"/>
              </a:solidFill>
              <a:effectLst/>
              <a:latin typeface="+mn-lt"/>
              <a:ea typeface="+mn-ea"/>
              <a:cs typeface="+mn-cs"/>
            </a:rPr>
            <a:t>比</a:t>
          </a:r>
          <a:r>
            <a:rPr lang="ja-JP" altLang="ja-JP" sz="1100" b="0" i="0" baseline="0">
              <a:solidFill>
                <a:schemeClr val="dk1"/>
              </a:solidFill>
              <a:effectLst/>
              <a:latin typeface="+mn-lt"/>
              <a:ea typeface="+mn-ea"/>
              <a:cs typeface="+mn-cs"/>
            </a:rPr>
            <a:t>増となっている。</a:t>
          </a:r>
          <a:endParaRPr lang="ja-JP" altLang="ja-JP" sz="1400">
            <a:effectLst/>
          </a:endParaRPr>
        </a:p>
        <a:p>
          <a:pPr rtl="0"/>
          <a:r>
            <a:rPr lang="ja-JP" altLang="ja-JP" sz="1100" b="0" i="0" baseline="0">
              <a:solidFill>
                <a:schemeClr val="dk1"/>
              </a:solidFill>
              <a:effectLst/>
              <a:latin typeface="+mn-lt"/>
              <a:ea typeface="+mn-ea"/>
              <a:cs typeface="+mn-cs"/>
            </a:rPr>
            <a:t>　債務負担行為に基づく支出予定額については、平成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年度に土地開発公社からの買い戻しがすべて完了し、皆減となっており、また、公営企業債の繰入見込額についても微減となっている。</a:t>
          </a:r>
          <a:endParaRPr lang="ja-JP" altLang="ja-JP" sz="1400">
            <a:effectLst/>
          </a:endParaRPr>
        </a:p>
        <a:p>
          <a:pPr rtl="0"/>
          <a:r>
            <a:rPr lang="ja-JP" altLang="ja-JP" sz="1100" b="0" i="0" baseline="0">
              <a:solidFill>
                <a:schemeClr val="dk1"/>
              </a:solidFill>
              <a:effectLst/>
              <a:latin typeface="+mn-lt"/>
              <a:ea typeface="+mn-ea"/>
              <a:cs typeface="+mn-cs"/>
            </a:rPr>
            <a:t>　一方で、将来負担額から差し引かれる充当可能基金は、財政調整基金の積み増しやふるさと応援寄附金基金の新設により対前年度</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百万円の増加となった。</a:t>
          </a:r>
          <a:endParaRPr lang="ja-JP" altLang="ja-JP" sz="1400">
            <a:effectLst/>
          </a:endParaRPr>
        </a:p>
        <a:p>
          <a:pPr rtl="0"/>
          <a:r>
            <a:rPr lang="ja-JP" altLang="ja-JP" sz="1100" b="0" i="0" baseline="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将来</a:t>
          </a:r>
          <a:r>
            <a:rPr kumimoji="1" lang="ja-JP" altLang="en-US" sz="1100">
              <a:solidFill>
                <a:sysClr val="windowText" lastClr="000000"/>
              </a:solidFill>
              <a:effectLst/>
              <a:latin typeface="+mn-lt"/>
              <a:ea typeface="+mn-ea"/>
              <a:cs typeface="+mn-cs"/>
            </a:rPr>
            <a:t>世代</a:t>
          </a:r>
          <a:r>
            <a:rPr kumimoji="1" lang="ja-JP" altLang="ja-JP" sz="1100">
              <a:solidFill>
                <a:schemeClr val="dk1"/>
              </a:solidFill>
              <a:effectLst/>
              <a:latin typeface="+mn-lt"/>
              <a:ea typeface="+mn-ea"/>
              <a:cs typeface="+mn-cs"/>
            </a:rPr>
            <a:t>に過度な負担の先送りがないように財政運営に取り組む。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本町は面積が303.0</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400">
            <a:effectLst/>
          </a:endParaRPr>
        </a:p>
        <a:p>
          <a:pPr rtl="0"/>
          <a:r>
            <a:rPr lang="ja-JP" altLang="ja-JP" sz="1100" b="0" i="0" baseline="0">
              <a:solidFill>
                <a:schemeClr val="dk1"/>
              </a:solidFill>
              <a:effectLst/>
              <a:latin typeface="+mn-lt"/>
              <a:ea typeface="+mn-ea"/>
              <a:cs typeface="+mn-cs"/>
            </a:rPr>
            <a:t>　これにより、財政力指数の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endParaRPr>
        </a:p>
        <a:p>
          <a:pPr rtl="0"/>
          <a:r>
            <a:rPr lang="ja-JP" altLang="ja-JP" sz="1100" b="0" i="0" baseline="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企業誘致の促進など税基盤の拡充に努めるとともに、京都地方税機構と連携し、徴収強化、徴収率向上に取り組む。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54504</xdr:rowOff>
    </xdr:from>
    <xdr:to>
      <xdr:col>7</xdr:col>
      <xdr:colOff>152400</xdr:colOff>
      <xdr:row>44</xdr:row>
      <xdr:rowOff>64558</xdr:rowOff>
    </xdr:to>
    <xdr:cxnSp macro="">
      <xdr:nvCxnSpPr>
        <xdr:cNvPr id="71" name="直線コネクタ 70"/>
        <xdr:cNvCxnSpPr/>
      </xdr:nvCxnSpPr>
      <xdr:spPr>
        <a:xfrm flipV="1">
          <a:off x="4114800" y="75983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4" name="直線コネクタ 73"/>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54504</xdr:rowOff>
    </xdr:from>
    <xdr:to>
      <xdr:col>4</xdr:col>
      <xdr:colOff>482600</xdr:colOff>
      <xdr:row>44</xdr:row>
      <xdr:rowOff>64558</xdr:rowOff>
    </xdr:to>
    <xdr:cxnSp macro="">
      <xdr:nvCxnSpPr>
        <xdr:cNvPr id="77" name="直線コネクタ 76"/>
        <xdr:cNvCxnSpPr/>
      </xdr:nvCxnSpPr>
      <xdr:spPr>
        <a:xfrm>
          <a:off x="2336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54504</xdr:rowOff>
    </xdr:from>
    <xdr:to>
      <xdr:col>3</xdr:col>
      <xdr:colOff>279400</xdr:colOff>
      <xdr:row>44</xdr:row>
      <xdr:rowOff>54504</xdr:rowOff>
    </xdr:to>
    <xdr:cxnSp macro="">
      <xdr:nvCxnSpPr>
        <xdr:cNvPr id="80" name="直線コネクタ 79"/>
        <xdr:cNvCxnSpPr/>
      </xdr:nvCxnSpPr>
      <xdr:spPr>
        <a:xfrm>
          <a:off x="1447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3704</xdr:rowOff>
    </xdr:from>
    <xdr:to>
      <xdr:col>7</xdr:col>
      <xdr:colOff>203200</xdr:colOff>
      <xdr:row>44</xdr:row>
      <xdr:rowOff>105304</xdr:rowOff>
    </xdr:to>
    <xdr:sp macro="" textlink="">
      <xdr:nvSpPr>
        <xdr:cNvPr id="90" name="円/楕円 89"/>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71031</xdr:rowOff>
    </xdr:from>
    <xdr:ext cx="762000" cy="259045"/>
    <xdr:sp macro="" textlink="">
      <xdr:nvSpPr>
        <xdr:cNvPr id="91"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92" name="円/楕円 91"/>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3" name="テキスト ボックス 92"/>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4" name="円/楕円 93"/>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5" name="テキスト ボックス 94"/>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3704</xdr:rowOff>
    </xdr:from>
    <xdr:to>
      <xdr:col>3</xdr:col>
      <xdr:colOff>330200</xdr:colOff>
      <xdr:row>44</xdr:row>
      <xdr:rowOff>105304</xdr:rowOff>
    </xdr:to>
    <xdr:sp macro="" textlink="">
      <xdr:nvSpPr>
        <xdr:cNvPr id="96" name="円/楕円 95"/>
        <xdr:cNvSpPr/>
      </xdr:nvSpPr>
      <xdr:spPr>
        <a:xfrm>
          <a:off x="2286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90081</xdr:rowOff>
    </xdr:from>
    <xdr:ext cx="762000" cy="259045"/>
    <xdr:sp macro="" textlink="">
      <xdr:nvSpPr>
        <xdr:cNvPr id="97" name="テキスト ボックス 96"/>
        <xdr:cNvSpPr txBox="1"/>
      </xdr:nvSpPr>
      <xdr:spPr>
        <a:xfrm>
          <a:off x="1955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3704</xdr:rowOff>
    </xdr:from>
    <xdr:to>
      <xdr:col>2</xdr:col>
      <xdr:colOff>127000</xdr:colOff>
      <xdr:row>44</xdr:row>
      <xdr:rowOff>105304</xdr:rowOff>
    </xdr:to>
    <xdr:sp macro="" textlink="">
      <xdr:nvSpPr>
        <xdr:cNvPr id="98" name="円/楕円 97"/>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90081</xdr:rowOff>
    </xdr:from>
    <xdr:ext cx="762000" cy="259045"/>
    <xdr:sp macro="" textlink="">
      <xdr:nvSpPr>
        <xdr:cNvPr id="99" name="テキスト ボックス 98"/>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本指標の分母である経常一般財源等における地方交付税等への依存度が類似団体平均と比較して極めて高いことから、交付税等の増減の影響が如実に表れることとなる。そのため、普通交付税等が一貫して前年度比増となった平成22年度までは、指標についても一貫して向上してきたものの、一転交付税等が前年度比減となった平成23年度以後は、本指標は大きく悪化することとな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年度においては、個人所得の一時的な増により、前年度と比較して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ポイント減少することとなった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また、地方交付税においては、合併算定期間中で増額して交付されていることから、期間終了後は大きく指標が悪化することが予想されるため、業務</a:t>
          </a:r>
          <a:r>
            <a:rPr lang="ja-JP" altLang="ja-JP" sz="1100">
              <a:solidFill>
                <a:schemeClr val="dk1"/>
              </a:solidFill>
              <a:effectLst/>
              <a:latin typeface="+mn-lt"/>
              <a:ea typeface="+mn-ea"/>
              <a:cs typeface="+mn-cs"/>
            </a:rPr>
            <a:t>の見直し等による徹底的な歳出削減と、収納対策強化等による歳入確保に取り組み、財政構造のさらなる弾力化に努める。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91229</xdr:rowOff>
    </xdr:from>
    <xdr:to>
      <xdr:col>7</xdr:col>
      <xdr:colOff>152400</xdr:colOff>
      <xdr:row>61</xdr:row>
      <xdr:rowOff>119380</xdr:rowOff>
    </xdr:to>
    <xdr:cxnSp macro="">
      <xdr:nvCxnSpPr>
        <xdr:cNvPr id="134" name="直線コネクタ 133"/>
        <xdr:cNvCxnSpPr/>
      </xdr:nvCxnSpPr>
      <xdr:spPr>
        <a:xfrm flipV="1">
          <a:off x="4114800" y="1054967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119380</xdr:rowOff>
    </xdr:to>
    <xdr:cxnSp macro="">
      <xdr:nvCxnSpPr>
        <xdr:cNvPr id="137" name="直線コネクタ 136"/>
        <xdr:cNvCxnSpPr/>
      </xdr:nvCxnSpPr>
      <xdr:spPr>
        <a:xfrm>
          <a:off x="3225800" y="1049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38946</xdr:rowOff>
    </xdr:to>
    <xdr:cxnSp macro="">
      <xdr:nvCxnSpPr>
        <xdr:cNvPr id="140" name="直線コネクタ 139"/>
        <xdr:cNvCxnSpPr/>
      </xdr:nvCxnSpPr>
      <xdr:spPr>
        <a:xfrm>
          <a:off x="2336800" y="1047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14817</xdr:rowOff>
    </xdr:to>
    <xdr:cxnSp macro="">
      <xdr:nvCxnSpPr>
        <xdr:cNvPr id="143" name="直線コネクタ 142"/>
        <xdr:cNvCxnSpPr/>
      </xdr:nvCxnSpPr>
      <xdr:spPr>
        <a:xfrm>
          <a:off x="1447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40429</xdr:rowOff>
    </xdr:from>
    <xdr:to>
      <xdr:col>7</xdr:col>
      <xdr:colOff>203200</xdr:colOff>
      <xdr:row>61</xdr:row>
      <xdr:rowOff>142029</xdr:rowOff>
    </xdr:to>
    <xdr:sp macro="" textlink="">
      <xdr:nvSpPr>
        <xdr:cNvPr id="153" name="円/楕円 152"/>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56956</xdr:rowOff>
    </xdr:from>
    <xdr:ext cx="762000" cy="259045"/>
    <xdr:sp macro="" textlink="">
      <xdr:nvSpPr>
        <xdr:cNvPr id="154"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5" name="円/楕円 154"/>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6" name="テキスト ボックス 155"/>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7" name="円/楕円 156"/>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8" name="テキスト ボックス 157"/>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9" name="円/楕円 158"/>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60" name="テキスト ボックス 159"/>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61" name="円/楕円 160"/>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62" name="テキスト ボックス 161"/>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[196,915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本町は面積が303.0</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400">
            <a:effectLst/>
          </a:endParaRPr>
        </a:p>
        <a:p>
          <a:pPr rtl="0"/>
          <a:r>
            <a:rPr lang="ja-JP" altLang="ja-JP" sz="1100" b="0" i="0" baseline="0">
              <a:solidFill>
                <a:schemeClr val="dk1"/>
              </a:solidFill>
              <a:effectLst/>
              <a:latin typeface="+mn-lt"/>
              <a:ea typeface="+mn-ea"/>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本指標を押し上げる要因となっている。平成17年度の合併以後、指定管理者制度の導入や職員数の削減に取り組み、またラスパイレス指数はかなり低い水準にある等、行政改革に積極的に取り組んできたところであるが、依然本指標は類似団体内で低い水準にあるため、施設の統廃合を視野に入れた</a:t>
          </a:r>
          <a:r>
            <a:rPr lang="ja-JP" altLang="ja-JP" sz="1100">
              <a:solidFill>
                <a:schemeClr val="dk1"/>
              </a:solidFill>
              <a:effectLst/>
              <a:latin typeface="+mn-lt"/>
              <a:ea typeface="+mn-ea"/>
              <a:cs typeface="+mn-cs"/>
            </a:rPr>
            <a:t>見直しにより維持管理経費の削減に努める。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113740</xdr:rowOff>
    </xdr:from>
    <xdr:to>
      <xdr:col>7</xdr:col>
      <xdr:colOff>152400</xdr:colOff>
      <xdr:row>82</xdr:row>
      <xdr:rowOff>137730</xdr:rowOff>
    </xdr:to>
    <xdr:cxnSp macro="">
      <xdr:nvCxnSpPr>
        <xdr:cNvPr id="196" name="直線コネクタ 195"/>
        <xdr:cNvCxnSpPr/>
      </xdr:nvCxnSpPr>
      <xdr:spPr>
        <a:xfrm>
          <a:off x="4114800" y="14172640"/>
          <a:ext cx="8382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98496</xdr:rowOff>
    </xdr:from>
    <xdr:to>
      <xdr:col>6</xdr:col>
      <xdr:colOff>0</xdr:colOff>
      <xdr:row>82</xdr:row>
      <xdr:rowOff>113740</xdr:rowOff>
    </xdr:to>
    <xdr:cxnSp macro="">
      <xdr:nvCxnSpPr>
        <xdr:cNvPr id="199" name="直線コネクタ 198"/>
        <xdr:cNvCxnSpPr/>
      </xdr:nvCxnSpPr>
      <xdr:spPr>
        <a:xfrm>
          <a:off x="3225800" y="14157396"/>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89725</xdr:rowOff>
    </xdr:from>
    <xdr:to>
      <xdr:col>4</xdr:col>
      <xdr:colOff>482600</xdr:colOff>
      <xdr:row>82</xdr:row>
      <xdr:rowOff>98496</xdr:rowOff>
    </xdr:to>
    <xdr:cxnSp macro="">
      <xdr:nvCxnSpPr>
        <xdr:cNvPr id="202" name="直線コネクタ 201"/>
        <xdr:cNvCxnSpPr/>
      </xdr:nvCxnSpPr>
      <xdr:spPr>
        <a:xfrm>
          <a:off x="2336800" y="14148625"/>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139042</xdr:rowOff>
    </xdr:from>
    <xdr:ext cx="762000" cy="259045"/>
    <xdr:sp macro="" textlink="">
      <xdr:nvSpPr>
        <xdr:cNvPr id="204" name="テキスト ボックス 203"/>
        <xdr:cNvSpPr txBox="1"/>
      </xdr:nvSpPr>
      <xdr:spPr>
        <a:xfrm>
          <a:off x="2844800" y="1385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89725</xdr:rowOff>
    </xdr:from>
    <xdr:to>
      <xdr:col>3</xdr:col>
      <xdr:colOff>279400</xdr:colOff>
      <xdr:row>82</xdr:row>
      <xdr:rowOff>93945</xdr:rowOff>
    </xdr:to>
    <xdr:cxnSp macro="">
      <xdr:nvCxnSpPr>
        <xdr:cNvPr id="205" name="直線コネクタ 204"/>
        <xdr:cNvCxnSpPr/>
      </xdr:nvCxnSpPr>
      <xdr:spPr>
        <a:xfrm flipV="1">
          <a:off x="1447800" y="14148625"/>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116836</xdr:rowOff>
    </xdr:from>
    <xdr:ext cx="762000" cy="259045"/>
    <xdr:sp macro="" textlink="">
      <xdr:nvSpPr>
        <xdr:cNvPr id="207" name="テキスト ボックス 206"/>
        <xdr:cNvSpPr txBox="1"/>
      </xdr:nvSpPr>
      <xdr:spPr>
        <a:xfrm>
          <a:off x="1955800" y="138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104243</xdr:rowOff>
    </xdr:from>
    <xdr:ext cx="762000" cy="259045"/>
    <xdr:sp macro="" textlink="">
      <xdr:nvSpPr>
        <xdr:cNvPr id="209" name="テキスト ボックス 208"/>
        <xdr:cNvSpPr txBox="1"/>
      </xdr:nvSpPr>
      <xdr:spPr>
        <a:xfrm>
          <a:off x="1066800" y="138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86930</xdr:rowOff>
    </xdr:from>
    <xdr:to>
      <xdr:col>7</xdr:col>
      <xdr:colOff>203200</xdr:colOff>
      <xdr:row>83</xdr:row>
      <xdr:rowOff>17080</xdr:rowOff>
    </xdr:to>
    <xdr:sp macro="" textlink="">
      <xdr:nvSpPr>
        <xdr:cNvPr id="215" name="円/楕円 214"/>
        <xdr:cNvSpPr/>
      </xdr:nvSpPr>
      <xdr:spPr>
        <a:xfrm>
          <a:off x="4902200" y="14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59007</xdr:rowOff>
    </xdr:from>
    <xdr:ext cx="762000" cy="259045"/>
    <xdr:sp macro="" textlink="">
      <xdr:nvSpPr>
        <xdr:cNvPr id="216" name="人件費・物件費等の状況該当値テキスト"/>
        <xdr:cNvSpPr txBox="1"/>
      </xdr:nvSpPr>
      <xdr:spPr>
        <a:xfrm>
          <a:off x="5041900" y="1411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196,915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62940</xdr:rowOff>
    </xdr:from>
    <xdr:to>
      <xdr:col>6</xdr:col>
      <xdr:colOff>50800</xdr:colOff>
      <xdr:row>82</xdr:row>
      <xdr:rowOff>164540</xdr:rowOff>
    </xdr:to>
    <xdr:sp macro="" textlink="">
      <xdr:nvSpPr>
        <xdr:cNvPr id="217" name="円/楕円 216"/>
        <xdr:cNvSpPr/>
      </xdr:nvSpPr>
      <xdr:spPr>
        <a:xfrm>
          <a:off x="4064000" y="141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3267</xdr:rowOff>
    </xdr:from>
    <xdr:ext cx="736600" cy="259045"/>
    <xdr:sp macro="" textlink="">
      <xdr:nvSpPr>
        <xdr:cNvPr id="218" name="テキスト ボックス 217"/>
        <xdr:cNvSpPr txBox="1"/>
      </xdr:nvSpPr>
      <xdr:spPr>
        <a:xfrm>
          <a:off x="3733800" y="13890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47696</xdr:rowOff>
    </xdr:from>
    <xdr:to>
      <xdr:col>4</xdr:col>
      <xdr:colOff>533400</xdr:colOff>
      <xdr:row>82</xdr:row>
      <xdr:rowOff>149296</xdr:rowOff>
    </xdr:to>
    <xdr:sp macro="" textlink="">
      <xdr:nvSpPr>
        <xdr:cNvPr id="219" name="円/楕円 218"/>
        <xdr:cNvSpPr/>
      </xdr:nvSpPr>
      <xdr:spPr>
        <a:xfrm>
          <a:off x="3175000" y="141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134073</xdr:rowOff>
    </xdr:from>
    <xdr:ext cx="762000" cy="259045"/>
    <xdr:sp macro="" textlink="">
      <xdr:nvSpPr>
        <xdr:cNvPr id="220" name="テキスト ボックス 219"/>
        <xdr:cNvSpPr txBox="1"/>
      </xdr:nvSpPr>
      <xdr:spPr>
        <a:xfrm>
          <a:off x="2844800" y="141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38925</xdr:rowOff>
    </xdr:from>
    <xdr:to>
      <xdr:col>3</xdr:col>
      <xdr:colOff>330200</xdr:colOff>
      <xdr:row>82</xdr:row>
      <xdr:rowOff>140525</xdr:rowOff>
    </xdr:to>
    <xdr:sp macro="" textlink="">
      <xdr:nvSpPr>
        <xdr:cNvPr id="221" name="円/楕円 220"/>
        <xdr:cNvSpPr/>
      </xdr:nvSpPr>
      <xdr:spPr>
        <a:xfrm>
          <a:off x="2286000" y="1409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125302</xdr:rowOff>
    </xdr:from>
    <xdr:ext cx="762000" cy="259045"/>
    <xdr:sp macro="" textlink="">
      <xdr:nvSpPr>
        <xdr:cNvPr id="222" name="テキスト ボックス 221"/>
        <xdr:cNvSpPr txBox="1"/>
      </xdr:nvSpPr>
      <xdr:spPr>
        <a:xfrm>
          <a:off x="1955800" y="141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43145</xdr:rowOff>
    </xdr:from>
    <xdr:to>
      <xdr:col>2</xdr:col>
      <xdr:colOff>127000</xdr:colOff>
      <xdr:row>82</xdr:row>
      <xdr:rowOff>144745</xdr:rowOff>
    </xdr:to>
    <xdr:sp macro="" textlink="">
      <xdr:nvSpPr>
        <xdr:cNvPr id="223" name="円/楕円 222"/>
        <xdr:cNvSpPr/>
      </xdr:nvSpPr>
      <xdr:spPr>
        <a:xfrm>
          <a:off x="1397000" y="141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129522</xdr:rowOff>
    </xdr:from>
    <xdr:ext cx="762000" cy="259045"/>
    <xdr:sp macro="" textlink="">
      <xdr:nvSpPr>
        <xdr:cNvPr id="224" name="テキスト ボックス 223"/>
        <xdr:cNvSpPr txBox="1"/>
      </xdr:nvSpPr>
      <xdr:spPr>
        <a:xfrm>
          <a:off x="1066800" y="141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本指数については、類似団体平均、全国町村平均のいずれと比較しても極めて低い水準にある状況である。</a:t>
          </a:r>
          <a:endParaRPr lang="ja-JP" altLang="ja-JP" sz="1400">
            <a:effectLst/>
          </a:endParaRPr>
        </a:p>
        <a:p>
          <a:pPr rtl="0"/>
          <a:r>
            <a:rPr lang="ja-JP" altLang="ja-JP" sz="1100" b="0" i="0" baseline="0">
              <a:solidFill>
                <a:schemeClr val="dk1"/>
              </a:solidFill>
              <a:effectLst/>
              <a:latin typeface="+mn-lt"/>
              <a:ea typeface="+mn-ea"/>
              <a:cs typeface="+mn-cs"/>
            </a:rPr>
            <a:t>　今後については適宜、財政状況等を勘案しながら適切な水準へ是正を図っていくものとする。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82</xdr:row>
      <xdr:rowOff>102108</xdr:rowOff>
    </xdr:to>
    <xdr:cxnSp macro="">
      <xdr:nvCxnSpPr>
        <xdr:cNvPr id="256" name="直線コネクタ 255"/>
        <xdr:cNvCxnSpPr/>
      </xdr:nvCxnSpPr>
      <xdr:spPr>
        <a:xfrm>
          <a:off x="16179800" y="140741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99822</xdr:rowOff>
    </xdr:from>
    <xdr:to>
      <xdr:col>23</xdr:col>
      <xdr:colOff>406400</xdr:colOff>
      <xdr:row>82</xdr:row>
      <xdr:rowOff>15239</xdr:rowOff>
    </xdr:to>
    <xdr:cxnSp macro="">
      <xdr:nvCxnSpPr>
        <xdr:cNvPr id="259" name="直線コネクタ 258"/>
        <xdr:cNvCxnSpPr/>
      </xdr:nvCxnSpPr>
      <xdr:spPr>
        <a:xfrm>
          <a:off x="15290800" y="139872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99822</xdr:rowOff>
    </xdr:from>
    <xdr:to>
      <xdr:col>22</xdr:col>
      <xdr:colOff>203200</xdr:colOff>
      <xdr:row>85</xdr:row>
      <xdr:rowOff>157226</xdr:rowOff>
    </xdr:to>
    <xdr:cxnSp macro="">
      <xdr:nvCxnSpPr>
        <xdr:cNvPr id="262" name="直線コネクタ 261"/>
        <xdr:cNvCxnSpPr/>
      </xdr:nvCxnSpPr>
      <xdr:spPr>
        <a:xfrm flipV="1">
          <a:off x="14401800" y="13987272"/>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85</xdr:row>
      <xdr:rowOff>157226</xdr:rowOff>
    </xdr:to>
    <xdr:cxnSp macro="">
      <xdr:nvCxnSpPr>
        <xdr:cNvPr id="265" name="直線コネクタ 264"/>
        <xdr:cNvCxnSpPr/>
      </xdr:nvCxnSpPr>
      <xdr:spPr>
        <a:xfrm>
          <a:off x="13512800" y="1471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51308</xdr:rowOff>
    </xdr:from>
    <xdr:to>
      <xdr:col>24</xdr:col>
      <xdr:colOff>609600</xdr:colOff>
      <xdr:row>82</xdr:row>
      <xdr:rowOff>152908</xdr:rowOff>
    </xdr:to>
    <xdr:sp macro="" textlink="">
      <xdr:nvSpPr>
        <xdr:cNvPr id="275" name="円/楕円 274"/>
        <xdr:cNvSpPr/>
      </xdr:nvSpPr>
      <xdr:spPr>
        <a:xfrm>
          <a:off x="169672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67835</xdr:rowOff>
    </xdr:from>
    <xdr:ext cx="762000" cy="259045"/>
    <xdr:sp macro="" textlink="">
      <xdr:nvSpPr>
        <xdr:cNvPr id="276" name="給与水準   （国との比較）該当値テキスト"/>
        <xdr:cNvSpPr txBox="1"/>
      </xdr:nvSpPr>
      <xdr:spPr>
        <a:xfrm>
          <a:off x="17106900" y="1395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77" name="円/楕円 276"/>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78" name="テキスト ボックス 277"/>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49022</xdr:rowOff>
    </xdr:from>
    <xdr:to>
      <xdr:col>22</xdr:col>
      <xdr:colOff>254000</xdr:colOff>
      <xdr:row>81</xdr:row>
      <xdr:rowOff>150622</xdr:rowOff>
    </xdr:to>
    <xdr:sp macro="" textlink="">
      <xdr:nvSpPr>
        <xdr:cNvPr id="279" name="円/楕円 278"/>
        <xdr:cNvSpPr/>
      </xdr:nvSpPr>
      <xdr:spPr>
        <a:xfrm>
          <a:off x="152400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160799</xdr:rowOff>
    </xdr:from>
    <xdr:ext cx="762000" cy="259045"/>
    <xdr:sp macro="" textlink="">
      <xdr:nvSpPr>
        <xdr:cNvPr id="280" name="テキスト ボックス 279"/>
        <xdr:cNvSpPr txBox="1"/>
      </xdr:nvSpPr>
      <xdr:spPr>
        <a:xfrm>
          <a:off x="149098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81" name="円/楕円 280"/>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46753</xdr:rowOff>
    </xdr:from>
    <xdr:ext cx="762000" cy="259045"/>
    <xdr:sp macro="" textlink="">
      <xdr:nvSpPr>
        <xdr:cNvPr id="282" name="テキスト ボックス 281"/>
        <xdr:cNvSpPr txBox="1"/>
      </xdr:nvSpPr>
      <xdr:spPr>
        <a:xfrm>
          <a:off x="14020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87122</xdr:rowOff>
    </xdr:from>
    <xdr:to>
      <xdr:col>19</xdr:col>
      <xdr:colOff>533400</xdr:colOff>
      <xdr:row>86</xdr:row>
      <xdr:rowOff>17272</xdr:rowOff>
    </xdr:to>
    <xdr:sp macro="" textlink="">
      <xdr:nvSpPr>
        <xdr:cNvPr id="283" name="円/楕円 282"/>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27449</xdr:rowOff>
    </xdr:from>
    <xdr:ext cx="762000" cy="259045"/>
    <xdr:sp macro="" textlink="">
      <xdr:nvSpPr>
        <xdr:cNvPr id="284" name="テキスト ボックス 283"/>
        <xdr:cNvSpPr txBox="1"/>
      </xdr:nvSpPr>
      <xdr:spPr>
        <a:xfrm>
          <a:off x="13131800" y="1442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本町では、平成22年度までを計画年度とした「定員適正化計画」に基づき、勧奨退職制度の活用等により、一定の達成をみたところである。しかしながら、本町は面積が303.</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本指標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今後については、組織の合理化や民間への業務委託等を検討し、職員数の適正化を図っていく。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158793</xdr:rowOff>
    </xdr:from>
    <xdr:to>
      <xdr:col>24</xdr:col>
      <xdr:colOff>558800</xdr:colOff>
      <xdr:row>62</xdr:row>
      <xdr:rowOff>8255</xdr:rowOff>
    </xdr:to>
    <xdr:cxnSp macro="">
      <xdr:nvCxnSpPr>
        <xdr:cNvPr id="319" name="直線コネクタ 318"/>
        <xdr:cNvCxnSpPr/>
      </xdr:nvCxnSpPr>
      <xdr:spPr>
        <a:xfrm>
          <a:off x="16179800" y="10617243"/>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124206</xdr:rowOff>
    </xdr:from>
    <xdr:to>
      <xdr:col>23</xdr:col>
      <xdr:colOff>406400</xdr:colOff>
      <xdr:row>61</xdr:row>
      <xdr:rowOff>158793</xdr:rowOff>
    </xdr:to>
    <xdr:cxnSp macro="">
      <xdr:nvCxnSpPr>
        <xdr:cNvPr id="322" name="直線コネクタ 321"/>
        <xdr:cNvCxnSpPr/>
      </xdr:nvCxnSpPr>
      <xdr:spPr>
        <a:xfrm>
          <a:off x="15290800" y="1058265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4" name="テキスト ボックス 323"/>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124206</xdr:rowOff>
    </xdr:from>
    <xdr:to>
      <xdr:col>22</xdr:col>
      <xdr:colOff>203200</xdr:colOff>
      <xdr:row>61</xdr:row>
      <xdr:rowOff>133054</xdr:rowOff>
    </xdr:to>
    <xdr:cxnSp macro="">
      <xdr:nvCxnSpPr>
        <xdr:cNvPr id="325" name="直線コネクタ 324"/>
        <xdr:cNvCxnSpPr/>
      </xdr:nvCxnSpPr>
      <xdr:spPr>
        <a:xfrm flipV="1">
          <a:off x="14401800" y="1058265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7" name="テキスト ボックス 32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127423</xdr:rowOff>
    </xdr:from>
    <xdr:to>
      <xdr:col>21</xdr:col>
      <xdr:colOff>0</xdr:colOff>
      <xdr:row>61</xdr:row>
      <xdr:rowOff>133054</xdr:rowOff>
    </xdr:to>
    <xdr:cxnSp macro="">
      <xdr:nvCxnSpPr>
        <xdr:cNvPr id="328" name="直線コネクタ 327"/>
        <xdr:cNvCxnSpPr/>
      </xdr:nvCxnSpPr>
      <xdr:spPr>
        <a:xfrm>
          <a:off x="13512800" y="10585873"/>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0" name="テキスト ボックス 329"/>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2" name="テキスト ボックス 331"/>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38" name="円/楕円 337"/>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100982</xdr:rowOff>
    </xdr:from>
    <xdr:ext cx="762000" cy="259045"/>
    <xdr:sp macro="" textlink="">
      <xdr:nvSpPr>
        <xdr:cNvPr id="339"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107993</xdr:rowOff>
    </xdr:from>
    <xdr:to>
      <xdr:col>23</xdr:col>
      <xdr:colOff>457200</xdr:colOff>
      <xdr:row>62</xdr:row>
      <xdr:rowOff>38143</xdr:rowOff>
    </xdr:to>
    <xdr:sp macro="" textlink="">
      <xdr:nvSpPr>
        <xdr:cNvPr id="340" name="円/楕円 339"/>
        <xdr:cNvSpPr/>
      </xdr:nvSpPr>
      <xdr:spPr>
        <a:xfrm>
          <a:off x="16129000" y="105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22920</xdr:rowOff>
    </xdr:from>
    <xdr:ext cx="736600" cy="259045"/>
    <xdr:sp macro="" textlink="">
      <xdr:nvSpPr>
        <xdr:cNvPr id="341" name="テキスト ボックス 340"/>
        <xdr:cNvSpPr txBox="1"/>
      </xdr:nvSpPr>
      <xdr:spPr>
        <a:xfrm>
          <a:off x="15798800" y="1065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73406</xdr:rowOff>
    </xdr:from>
    <xdr:to>
      <xdr:col>22</xdr:col>
      <xdr:colOff>254000</xdr:colOff>
      <xdr:row>62</xdr:row>
      <xdr:rowOff>3556</xdr:rowOff>
    </xdr:to>
    <xdr:sp macro="" textlink="">
      <xdr:nvSpPr>
        <xdr:cNvPr id="342" name="円/楕円 341"/>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159783</xdr:rowOff>
    </xdr:from>
    <xdr:ext cx="762000" cy="259045"/>
    <xdr:sp macro="" textlink="">
      <xdr:nvSpPr>
        <xdr:cNvPr id="343" name="テキスト ボックス 342"/>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82254</xdr:rowOff>
    </xdr:from>
    <xdr:to>
      <xdr:col>21</xdr:col>
      <xdr:colOff>50800</xdr:colOff>
      <xdr:row>62</xdr:row>
      <xdr:rowOff>12404</xdr:rowOff>
    </xdr:to>
    <xdr:sp macro="" textlink="">
      <xdr:nvSpPr>
        <xdr:cNvPr id="344" name="円/楕円 343"/>
        <xdr:cNvSpPr/>
      </xdr:nvSpPr>
      <xdr:spPr>
        <a:xfrm>
          <a:off x="14351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168631</xdr:rowOff>
    </xdr:from>
    <xdr:ext cx="762000" cy="259045"/>
    <xdr:sp macro="" textlink="">
      <xdr:nvSpPr>
        <xdr:cNvPr id="345" name="テキスト ボックス 344"/>
        <xdr:cNvSpPr txBox="1"/>
      </xdr:nvSpPr>
      <xdr:spPr>
        <a:xfrm>
          <a:off x="14020800" y="1062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76623</xdr:rowOff>
    </xdr:from>
    <xdr:to>
      <xdr:col>19</xdr:col>
      <xdr:colOff>533400</xdr:colOff>
      <xdr:row>62</xdr:row>
      <xdr:rowOff>6773</xdr:rowOff>
    </xdr:to>
    <xdr:sp macro="" textlink="">
      <xdr:nvSpPr>
        <xdr:cNvPr id="346" name="円/楕円 345"/>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163000</xdr:rowOff>
    </xdr:from>
    <xdr:ext cx="762000" cy="259045"/>
    <xdr:sp macro="" textlink="">
      <xdr:nvSpPr>
        <xdr:cNvPr id="347" name="テキスト ボックス 346"/>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本指標は、分母となる標準財政規模の増、また分子となる公債費の減少により、前年度と比較して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ポイントの減少となった。</a:t>
          </a:r>
          <a:endParaRPr lang="ja-JP" altLang="ja-JP" sz="1400">
            <a:effectLst/>
          </a:endParaRPr>
        </a:p>
        <a:p>
          <a:pPr rtl="0"/>
          <a:r>
            <a:rPr lang="ja-JP" altLang="ja-JP" sz="1100" b="0" i="0" baseline="0">
              <a:solidFill>
                <a:schemeClr val="dk1"/>
              </a:solidFill>
              <a:effectLst/>
              <a:latin typeface="+mn-lt"/>
              <a:ea typeface="+mn-ea"/>
              <a:cs typeface="+mn-cs"/>
            </a:rPr>
            <a:t>　平成18～21年度に実施した繰上償還や新規発行債の抑制による公債費の減少、合併算定期間中の交付税等の増に伴い、本指標は若干の向上傾向にあるものの、類似団体平均、全国平均との比較では依然として低い水準にある。</a:t>
          </a:r>
          <a:endParaRPr lang="ja-JP" altLang="ja-JP" sz="1400">
            <a:effectLst/>
          </a:endParaRPr>
        </a:p>
        <a:p>
          <a:pPr rtl="0"/>
          <a:r>
            <a:rPr lang="ja-JP" altLang="ja-JP" sz="1100" b="0" i="0" baseline="0">
              <a:solidFill>
                <a:schemeClr val="dk1"/>
              </a:solidFill>
              <a:effectLst/>
              <a:latin typeface="+mn-lt"/>
              <a:ea typeface="+mn-ea"/>
              <a:cs typeface="+mn-cs"/>
            </a:rPr>
            <a:t>　また、標準財政規模は合併算定期間中のため増額して交付されている普通交付税に依存していることから、期間終了後は大きく指標が悪化することとなるため、交付税算入の高い地方債の活用や</a:t>
          </a:r>
          <a:r>
            <a:rPr kumimoji="1" lang="ja-JP" altLang="ja-JP" sz="1100">
              <a:solidFill>
                <a:schemeClr val="dk1"/>
              </a:solidFill>
              <a:effectLst/>
              <a:latin typeface="+mn-lt"/>
              <a:ea typeface="+mn-ea"/>
              <a:cs typeface="+mn-cs"/>
            </a:rPr>
            <a:t>事業の選択と集中により過度に地方債に依存しない財政運営に努める。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60778</xdr:rowOff>
    </xdr:to>
    <xdr:cxnSp macro="">
      <xdr:nvCxnSpPr>
        <xdr:cNvPr id="384" name="直線コネクタ 383"/>
        <xdr:cNvCxnSpPr/>
      </xdr:nvCxnSpPr>
      <xdr:spPr>
        <a:xfrm flipV="1">
          <a:off x="16179800" y="73871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60778</xdr:rowOff>
    </xdr:to>
    <xdr:cxnSp macro="">
      <xdr:nvCxnSpPr>
        <xdr:cNvPr id="387" name="直線コネクタ 386"/>
        <xdr:cNvCxnSpPr/>
      </xdr:nvCxnSpPr>
      <xdr:spPr>
        <a:xfrm>
          <a:off x="15290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8" name="フローチャート : 判断 387"/>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89" name="テキスト ボックス 388"/>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60778</xdr:rowOff>
    </xdr:to>
    <xdr:cxnSp macro="">
      <xdr:nvCxnSpPr>
        <xdr:cNvPr id="390" name="直線コネクタ 389"/>
        <xdr:cNvCxnSpPr/>
      </xdr:nvCxnSpPr>
      <xdr:spPr>
        <a:xfrm>
          <a:off x="14401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1" name="フローチャート : 判断 390"/>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392" name="テキスト ボックス 391"/>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43</xdr:row>
      <xdr:rowOff>164193</xdr:rowOff>
    </xdr:to>
    <xdr:cxnSp macro="">
      <xdr:nvCxnSpPr>
        <xdr:cNvPr id="393" name="直線コネクタ 392"/>
        <xdr:cNvCxnSpPr/>
      </xdr:nvCxnSpPr>
      <xdr:spPr>
        <a:xfrm flipV="1">
          <a:off x="13512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5" name="テキスト ボックス 394"/>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フローチャート :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7" name="テキスト ボックス 396"/>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3" name="円/楕円 402"/>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4"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9978</xdr:rowOff>
    </xdr:from>
    <xdr:to>
      <xdr:col>23</xdr:col>
      <xdr:colOff>457200</xdr:colOff>
      <xdr:row>43</xdr:row>
      <xdr:rowOff>111578</xdr:rowOff>
    </xdr:to>
    <xdr:sp macro="" textlink="">
      <xdr:nvSpPr>
        <xdr:cNvPr id="405" name="円/楕円 404"/>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96355</xdr:rowOff>
    </xdr:from>
    <xdr:ext cx="736600" cy="259045"/>
    <xdr:sp macro="" textlink="">
      <xdr:nvSpPr>
        <xdr:cNvPr id="406" name="テキスト ボックス 405"/>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7" name="円/楕円 406"/>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8" name="テキスト ボックス 407"/>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09" name="円/楕円 408"/>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0" name="テキスト ボックス 409"/>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11" name="円/楕円 410"/>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12" name="テキスト ボックス 41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本指標は、分母となる標準財政規模の増、また、分子となる将来負担額から差し引かれる充当可能基金が財政調整基金の積み増しやふるさと応援寄付金基金の新設により増加したため、前年度と比較して</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ポイントの減少となった。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類似団体平均、全国平均との比較では依然として低い水準にあり、標準財政規模は合併算定期間中のため増額して交付されている普通交付税に依存していることから、期間終了後は大きく指標が悪化することとなるため、</a:t>
          </a:r>
          <a:r>
            <a:rPr lang="ja-JP" altLang="ja-JP" sz="1100">
              <a:solidFill>
                <a:schemeClr val="dk1"/>
              </a:solidFill>
              <a:effectLst/>
              <a:latin typeface="+mn-lt"/>
              <a:ea typeface="+mn-ea"/>
              <a:cs typeface="+mn-cs"/>
            </a:rPr>
            <a:t>将来への負担を少しでも軽減するように、公債費の適正化や財源確保を図り財政健全化に努める。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87025</xdr:rowOff>
    </xdr:from>
    <xdr:to>
      <xdr:col>24</xdr:col>
      <xdr:colOff>558800</xdr:colOff>
      <xdr:row>21</xdr:row>
      <xdr:rowOff>103112</xdr:rowOff>
    </xdr:to>
    <xdr:cxnSp macro="">
      <xdr:nvCxnSpPr>
        <xdr:cNvPr id="448" name="直線コネクタ 447"/>
        <xdr:cNvCxnSpPr/>
      </xdr:nvCxnSpPr>
      <xdr:spPr>
        <a:xfrm flipV="1">
          <a:off x="16179800" y="36874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59448</xdr:rowOff>
    </xdr:from>
    <xdr:to>
      <xdr:col>23</xdr:col>
      <xdr:colOff>406400</xdr:colOff>
      <xdr:row>21</xdr:row>
      <xdr:rowOff>103112</xdr:rowOff>
    </xdr:to>
    <xdr:cxnSp macro="">
      <xdr:nvCxnSpPr>
        <xdr:cNvPr id="451" name="直線コネクタ 450"/>
        <xdr:cNvCxnSpPr/>
      </xdr:nvCxnSpPr>
      <xdr:spPr>
        <a:xfrm>
          <a:off x="15290800" y="3659898"/>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2" name="フローチャート : 判断 451"/>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3" name="テキスト ボックス 452"/>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59448</xdr:rowOff>
    </xdr:from>
    <xdr:to>
      <xdr:col>22</xdr:col>
      <xdr:colOff>203200</xdr:colOff>
      <xdr:row>22</xdr:row>
      <xdr:rowOff>75293</xdr:rowOff>
    </xdr:to>
    <xdr:cxnSp macro="">
      <xdr:nvCxnSpPr>
        <xdr:cNvPr id="454" name="直線コネクタ 453"/>
        <xdr:cNvCxnSpPr/>
      </xdr:nvCxnSpPr>
      <xdr:spPr>
        <a:xfrm flipV="1">
          <a:off x="14401800" y="3659898"/>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5" name="フローチャート : 判断 454"/>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6" name="テキスト ボックス 455"/>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75293</xdr:rowOff>
    </xdr:from>
    <xdr:to>
      <xdr:col>21</xdr:col>
      <xdr:colOff>0</xdr:colOff>
      <xdr:row>23</xdr:row>
      <xdr:rowOff>21046</xdr:rowOff>
    </xdr:to>
    <xdr:cxnSp macro="">
      <xdr:nvCxnSpPr>
        <xdr:cNvPr id="457" name="直線コネクタ 456"/>
        <xdr:cNvCxnSpPr/>
      </xdr:nvCxnSpPr>
      <xdr:spPr>
        <a:xfrm flipV="1">
          <a:off x="13512800" y="384719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8" name="フローチャート : 判断 457"/>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59" name="テキスト ボックス 458"/>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0" name="フローチャート : 判断 45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158162</xdr:rowOff>
    </xdr:from>
    <xdr:ext cx="762000" cy="259045"/>
    <xdr:sp macro="" textlink="">
      <xdr:nvSpPr>
        <xdr:cNvPr id="461" name="テキスト ボックス 46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36225</xdr:rowOff>
    </xdr:from>
    <xdr:to>
      <xdr:col>24</xdr:col>
      <xdr:colOff>609600</xdr:colOff>
      <xdr:row>21</xdr:row>
      <xdr:rowOff>137825</xdr:rowOff>
    </xdr:to>
    <xdr:sp macro="" textlink="">
      <xdr:nvSpPr>
        <xdr:cNvPr id="467" name="円/楕円 466"/>
        <xdr:cNvSpPr/>
      </xdr:nvSpPr>
      <xdr:spPr>
        <a:xfrm>
          <a:off x="169672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8302</xdr:rowOff>
    </xdr:from>
    <xdr:ext cx="762000" cy="259045"/>
    <xdr:sp macro="" textlink="">
      <xdr:nvSpPr>
        <xdr:cNvPr id="468" name="将来負担の状況該当値テキスト"/>
        <xdr:cNvSpPr txBox="1"/>
      </xdr:nvSpPr>
      <xdr:spPr>
        <a:xfrm>
          <a:off x="17106900" y="360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52312</xdr:rowOff>
    </xdr:from>
    <xdr:to>
      <xdr:col>23</xdr:col>
      <xdr:colOff>457200</xdr:colOff>
      <xdr:row>21</xdr:row>
      <xdr:rowOff>153912</xdr:rowOff>
    </xdr:to>
    <xdr:sp macro="" textlink="">
      <xdr:nvSpPr>
        <xdr:cNvPr id="469" name="円/楕円 468"/>
        <xdr:cNvSpPr/>
      </xdr:nvSpPr>
      <xdr:spPr>
        <a:xfrm>
          <a:off x="16129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138689</xdr:rowOff>
    </xdr:from>
    <xdr:ext cx="736600" cy="259045"/>
    <xdr:sp macro="" textlink="">
      <xdr:nvSpPr>
        <xdr:cNvPr id="470" name="テキスト ボックス 469"/>
        <xdr:cNvSpPr txBox="1"/>
      </xdr:nvSpPr>
      <xdr:spPr>
        <a:xfrm>
          <a:off x="15798800" y="373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8648</xdr:rowOff>
    </xdr:from>
    <xdr:to>
      <xdr:col>22</xdr:col>
      <xdr:colOff>254000</xdr:colOff>
      <xdr:row>21</xdr:row>
      <xdr:rowOff>110248</xdr:rowOff>
    </xdr:to>
    <xdr:sp macro="" textlink="">
      <xdr:nvSpPr>
        <xdr:cNvPr id="471" name="円/楕円 470"/>
        <xdr:cNvSpPr/>
      </xdr:nvSpPr>
      <xdr:spPr>
        <a:xfrm>
          <a:off x="15240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95025</xdr:rowOff>
    </xdr:from>
    <xdr:ext cx="762000" cy="259045"/>
    <xdr:sp macro="" textlink="">
      <xdr:nvSpPr>
        <xdr:cNvPr id="472" name="テキスト ボックス 471"/>
        <xdr:cNvSpPr txBox="1"/>
      </xdr:nvSpPr>
      <xdr:spPr>
        <a:xfrm>
          <a:off x="14909800" y="36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24493</xdr:rowOff>
    </xdr:from>
    <xdr:to>
      <xdr:col>21</xdr:col>
      <xdr:colOff>50800</xdr:colOff>
      <xdr:row>22</xdr:row>
      <xdr:rowOff>126093</xdr:rowOff>
    </xdr:to>
    <xdr:sp macro="" textlink="">
      <xdr:nvSpPr>
        <xdr:cNvPr id="473" name="円/楕円 472"/>
        <xdr:cNvSpPr/>
      </xdr:nvSpPr>
      <xdr:spPr>
        <a:xfrm>
          <a:off x="14351000" y="37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110870</xdr:rowOff>
    </xdr:from>
    <xdr:ext cx="762000" cy="259045"/>
    <xdr:sp macro="" textlink="">
      <xdr:nvSpPr>
        <xdr:cNvPr id="474" name="テキスト ボックス 473"/>
        <xdr:cNvSpPr txBox="1"/>
      </xdr:nvSpPr>
      <xdr:spPr>
        <a:xfrm>
          <a:off x="14020800" y="38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141696</xdr:rowOff>
    </xdr:from>
    <xdr:to>
      <xdr:col>19</xdr:col>
      <xdr:colOff>533400</xdr:colOff>
      <xdr:row>23</xdr:row>
      <xdr:rowOff>71846</xdr:rowOff>
    </xdr:to>
    <xdr:sp macro="" textlink="">
      <xdr:nvSpPr>
        <xdr:cNvPr id="475" name="円/楕円 474"/>
        <xdr:cNvSpPr/>
      </xdr:nvSpPr>
      <xdr:spPr>
        <a:xfrm>
          <a:off x="13462000" y="39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56623</xdr:rowOff>
    </xdr:from>
    <xdr:ext cx="762000" cy="259045"/>
    <xdr:sp macro="" textlink="">
      <xdr:nvSpPr>
        <xdr:cNvPr id="476" name="テキスト ボックス 475"/>
        <xdr:cNvSpPr txBox="1"/>
      </xdr:nvSpPr>
      <xdr:spPr>
        <a:xfrm>
          <a:off x="13131800" y="39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本指標は、類似団体平均と同率であるが、住民一人あたりの人件費は類似団体平均と比較して高額であることから、本指標は必ずしも人件費の実態を反映できている訳ではない。</a:t>
          </a:r>
          <a:endParaRPr lang="ja-JP" altLang="ja-JP" sz="1400">
            <a:effectLst/>
          </a:endParaRPr>
        </a:p>
        <a:p>
          <a:pPr rtl="0"/>
          <a:r>
            <a:rPr lang="ja-JP" altLang="ja-JP" sz="1100" b="0" i="0" baseline="0">
              <a:solidFill>
                <a:schemeClr val="dk1"/>
              </a:solidFill>
              <a:effectLst/>
              <a:latin typeface="+mn-lt"/>
              <a:ea typeface="+mn-ea"/>
              <a:cs typeface="+mn-cs"/>
            </a:rPr>
            <a:t>　地方交付税の合併算定期間終了後は指標の悪化が確実であることから、事業の見直しや公共施設等の再編に取り組み、職員数の適正化に努める。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12700</xdr:rowOff>
    </xdr:to>
    <xdr:cxnSp macro="">
      <xdr:nvCxnSpPr>
        <xdr:cNvPr id="66" name="直線コネクタ 65"/>
        <xdr:cNvCxnSpPr/>
      </xdr:nvCxnSpPr>
      <xdr:spPr>
        <a:xfrm>
          <a:off x="3987800" y="6123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123190</xdr:rowOff>
    </xdr:to>
    <xdr:cxnSp macro="">
      <xdr:nvCxnSpPr>
        <xdr:cNvPr id="69" name="直線コネクタ 68"/>
        <xdr:cNvCxnSpPr/>
      </xdr:nvCxnSpPr>
      <xdr:spPr>
        <a:xfrm>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92710</xdr:rowOff>
    </xdr:to>
    <xdr:cxnSp macro="">
      <xdr:nvCxnSpPr>
        <xdr:cNvPr id="72" name="直線コネクタ 71"/>
        <xdr:cNvCxnSpPr/>
      </xdr:nvCxnSpPr>
      <xdr:spPr>
        <a:xfrm>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130810</xdr:rowOff>
    </xdr:to>
    <xdr:cxnSp macro="">
      <xdr:nvCxnSpPr>
        <xdr:cNvPr id="75" name="直線コネクタ 74"/>
        <xdr:cNvCxnSpPr/>
      </xdr:nvCxnSpPr>
      <xdr:spPr>
        <a:xfrm flipV="1">
          <a:off x="1320800" y="608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105427</xdr:rowOff>
    </xdr:from>
    <xdr:ext cx="762000" cy="259045"/>
    <xdr:sp macro="" textlink="">
      <xdr:nvSpPr>
        <xdr:cNvPr id="86"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3" name="円/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本指標は、増加傾向にあり、地方交付税の合併算定期間終了後は指標の悪化が確実であることから、事業の見直し等により</a:t>
          </a:r>
          <a:r>
            <a:rPr kumimoji="1" lang="ja-JP" altLang="ja-JP" sz="1100">
              <a:solidFill>
                <a:schemeClr val="dk1"/>
              </a:solidFill>
              <a:effectLst/>
              <a:latin typeface="+mn-lt"/>
              <a:ea typeface="+mn-ea"/>
              <a:cs typeface="+mn-cs"/>
            </a:rPr>
            <a:t>経常的な経費の削減に努め、抑制を図る。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1270</xdr:rowOff>
    </xdr:to>
    <xdr:cxnSp macro="">
      <xdr:nvCxnSpPr>
        <xdr:cNvPr id="127" name="直線コネクタ 126"/>
        <xdr:cNvCxnSpPr/>
      </xdr:nvCxnSpPr>
      <xdr:spPr>
        <a:xfrm>
          <a:off x="15671800" y="256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165100</xdr:rowOff>
    </xdr:to>
    <xdr:cxnSp macro="">
      <xdr:nvCxnSpPr>
        <xdr:cNvPr id="130" name="直線コネクタ 129"/>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127000</xdr:rowOff>
    </xdr:to>
    <xdr:cxnSp macro="">
      <xdr:nvCxnSpPr>
        <xdr:cNvPr id="133" name="直線コネクタ 132"/>
        <xdr:cNvCxnSpPr/>
      </xdr:nvCxnSpPr>
      <xdr:spPr>
        <a:xfrm>
          <a:off x="13893800" y="249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96520</xdr:rowOff>
    </xdr:to>
    <xdr:cxnSp macro="">
      <xdr:nvCxnSpPr>
        <xdr:cNvPr id="136" name="直線コネクタ 135"/>
        <xdr:cNvCxnSpPr/>
      </xdr:nvCxnSpPr>
      <xdr:spPr>
        <a:xfrm>
          <a:off x="13004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6" name="円/楕円 145"/>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30497</xdr:rowOff>
    </xdr:from>
    <xdr:ext cx="762000" cy="259045"/>
    <xdr:sp macro="" textlink="">
      <xdr:nvSpPr>
        <xdr:cNvPr id="147"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2" name="円/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4" name="円/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ことから、本指標が類似団体と比較して良好な水準にあることについては、地方交付税等が合併算定期間のため、高い水準で推移していることが最大の要因であると考えられる。</a:t>
          </a:r>
          <a:endParaRPr lang="ja-JP" altLang="ja-JP" sz="1400">
            <a:effectLst/>
          </a:endParaRPr>
        </a:p>
        <a:p>
          <a:pPr rtl="0"/>
          <a:r>
            <a:rPr lang="ja-JP" altLang="ja-JP" sz="1100" b="0" i="0" baseline="0">
              <a:solidFill>
                <a:schemeClr val="dk1"/>
              </a:solidFill>
              <a:effectLst/>
              <a:latin typeface="+mn-lt"/>
              <a:ea typeface="+mn-ea"/>
              <a:cs typeface="+mn-cs"/>
            </a:rPr>
            <a:t>　本指標は、年々増加傾向にあり、過疎地域であり高齢化率が高いことから、今後も扶助費の増加は不可避であるが、扶助費の増加は、社会構造として全国的な問題であるため、本町独自での対応は困難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90" name="直線コネクタ 189"/>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20865</xdr:rowOff>
    </xdr:to>
    <xdr:cxnSp macro="">
      <xdr:nvCxnSpPr>
        <xdr:cNvPr id="193" name="直線コネクタ 192"/>
        <xdr:cNvCxnSpPr/>
      </xdr:nvCxnSpPr>
      <xdr:spPr>
        <a:xfrm>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6" name="直線コネクタ 195"/>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9" name="直線コネクタ 198"/>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9" name="円/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本町は面積が303.0</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㎢と類似団体と比較して広大であり、また集落は面積の大部分を占める山林の間に点在しており、行政運営上極めて不利な地理的条件にある。</a:t>
          </a:r>
          <a:endParaRPr lang="ja-JP" altLang="ja-JP" sz="1000">
            <a:effectLst/>
          </a:endParaRPr>
        </a:p>
        <a:p>
          <a:pPr rtl="0"/>
          <a:r>
            <a:rPr lang="ja-JP" altLang="ja-JP" sz="1000" b="0" i="0" baseline="0">
              <a:solidFill>
                <a:schemeClr val="dk1"/>
              </a:solidFill>
              <a:effectLst/>
              <a:latin typeface="+mn-lt"/>
              <a:ea typeface="+mn-ea"/>
              <a:cs typeface="+mn-cs"/>
            </a:rPr>
            <a:t>　このため、水道・下水道事業において初期投資が嵩み、財源を公営企業債に依存せざるを得ないことから、公営企業の公債費に充当する繰出金が、本指標に大きな影響を及ぼしているところであり、分母となる地方交付税等が合併算定期間のため、高い水準で推移しているにも関わらず本指標は、類似団体平均上回っている状況にある。今後数年間、公営企業債元利償還金はピークを迎えるため、繰出金の増加により本指標の悪化が予想される。</a:t>
          </a:r>
          <a:endParaRPr lang="en-US" altLang="ja-JP" sz="1000" b="0" i="0" baseline="0">
            <a:solidFill>
              <a:schemeClr val="dk1"/>
            </a:solidFill>
            <a:effectLst/>
            <a:latin typeface="+mn-lt"/>
            <a:ea typeface="+mn-ea"/>
            <a:cs typeface="+mn-cs"/>
          </a:endParaRPr>
        </a:p>
        <a:p>
          <a:pPr rtl="0"/>
          <a:r>
            <a:rPr lang="ja-JP" altLang="en-US" sz="1000" b="0" i="0" baseline="0">
              <a:solidFill>
                <a:sysClr val="windowText" lastClr="000000"/>
              </a:solidFill>
              <a:effectLst/>
              <a:latin typeface="+mn-lt"/>
              <a:ea typeface="+mn-ea"/>
              <a:cs typeface="+mn-cs"/>
            </a:rPr>
            <a:t>　公営企業に対する繰出金の増加は、資産の老朽化の他、</a:t>
          </a:r>
          <a:r>
            <a:rPr lang="ja-JP" altLang="ja-JP" sz="1000" b="0" i="0" baseline="0">
              <a:solidFill>
                <a:sysClr val="windowText" lastClr="000000"/>
              </a:solidFill>
              <a:effectLst/>
              <a:latin typeface="+mn-lt"/>
              <a:ea typeface="+mn-ea"/>
              <a:cs typeface="+mn-cs"/>
            </a:rPr>
            <a:t>十分な料金収入が</a:t>
          </a:r>
          <a:r>
            <a:rPr lang="ja-JP" altLang="en-US" sz="1000" b="0" i="0" baseline="0">
              <a:solidFill>
                <a:sysClr val="windowText" lastClr="000000"/>
              </a:solidFill>
              <a:effectLst/>
              <a:latin typeface="+mn-lt"/>
              <a:ea typeface="+mn-ea"/>
              <a:cs typeface="+mn-cs"/>
            </a:rPr>
            <a:t>見込めないことが根本的な要因であるが、これは、</a:t>
          </a:r>
          <a:r>
            <a:rPr lang="ja-JP" altLang="ja-JP" sz="1000" b="0" i="0" baseline="0">
              <a:solidFill>
                <a:sysClr val="windowText" lastClr="000000"/>
              </a:solidFill>
              <a:effectLst/>
              <a:latin typeface="+mn-lt"/>
              <a:ea typeface="+mn-ea"/>
              <a:cs typeface="+mn-cs"/>
            </a:rPr>
            <a:t>過疎地域全体が抱える問題であり、個別での対応は困難である。</a:t>
          </a:r>
          <a:endParaRPr lang="ja-JP" altLang="ja-JP" sz="10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127000</xdr:rowOff>
    </xdr:to>
    <xdr:cxnSp macro="">
      <xdr:nvCxnSpPr>
        <xdr:cNvPr id="251" name="直線コネクタ 250"/>
        <xdr:cNvCxnSpPr/>
      </xdr:nvCxnSpPr>
      <xdr:spPr>
        <a:xfrm flipV="1">
          <a:off x="15671800" y="971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54" name="直線コネクタ 253"/>
        <xdr:cNvCxnSpPr/>
      </xdr:nvCxnSpPr>
      <xdr:spPr>
        <a:xfrm flipV="1">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134620</xdr:rowOff>
    </xdr:to>
    <xdr:cxnSp macro="">
      <xdr:nvCxnSpPr>
        <xdr:cNvPr id="257" name="直線コネクタ 256"/>
        <xdr:cNvCxnSpPr/>
      </xdr:nvCxnSpPr>
      <xdr:spPr>
        <a:xfrm>
          <a:off x="13893800" y="9613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59" name="テキスト ボックス 25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56</xdr:row>
      <xdr:rowOff>12700</xdr:rowOff>
    </xdr:to>
    <xdr:cxnSp macro="">
      <xdr:nvCxnSpPr>
        <xdr:cNvPr id="260" name="直線コネクタ 259"/>
        <xdr:cNvCxnSpPr/>
      </xdr:nvCxnSpPr>
      <xdr:spPr>
        <a:xfrm>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62" name="テキスト ボックス 261"/>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64" name="テキスト ボックス 263"/>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71"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3" name="テキスト ボックス 272"/>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5" name="テキスト ボックス 274"/>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本町は、経常収支比率の分母である経常一般財源等における地方交付税等への依存度が類似団体平均と比較して極めて高く、交付税の増減が指標に如実に反映される。</a:t>
          </a:r>
          <a:endParaRPr lang="ja-JP" altLang="ja-JP" sz="1400">
            <a:effectLst/>
          </a:endParaRPr>
        </a:p>
        <a:p>
          <a:r>
            <a:rPr lang="ja-JP" altLang="ja-JP" sz="1100" b="0" i="0" baseline="0">
              <a:solidFill>
                <a:schemeClr val="dk1"/>
              </a:solidFill>
              <a:effectLst/>
              <a:latin typeface="+mn-lt"/>
              <a:ea typeface="+mn-ea"/>
              <a:cs typeface="+mn-cs"/>
            </a:rPr>
            <a:t>　本指標は、増加傾向にあり、地方交付税の合併算定期間終了後は指標の更なる悪化が確実であることから、補助費等の</a:t>
          </a:r>
          <a:r>
            <a:rPr kumimoji="1" lang="ja-JP" altLang="ja-JP" sz="1100">
              <a:solidFill>
                <a:schemeClr val="dk1"/>
              </a:solidFill>
              <a:effectLst/>
              <a:latin typeface="+mn-lt"/>
              <a:ea typeface="+mn-ea"/>
              <a:cs typeface="+mn-cs"/>
            </a:rPr>
            <a:t>目的や効果を検証し、廃止や縮減に努める</a:t>
          </a:r>
          <a:r>
            <a:rPr kumimoji="1" lang="ja-JP" altLang="en-US"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49276</xdr:rowOff>
    </xdr:to>
    <xdr:cxnSp macro="">
      <xdr:nvCxnSpPr>
        <xdr:cNvPr id="309" name="直線コネクタ 308"/>
        <xdr:cNvCxnSpPr/>
      </xdr:nvCxnSpPr>
      <xdr:spPr>
        <a:xfrm>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30988</xdr:rowOff>
    </xdr:to>
    <xdr:cxnSp macro="">
      <xdr:nvCxnSpPr>
        <xdr:cNvPr id="312" name="直線コネクタ 311"/>
        <xdr:cNvCxnSpPr/>
      </xdr:nvCxnSpPr>
      <xdr:spPr>
        <a:xfrm>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4" name="テキスト ボックス 313"/>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8128</xdr:rowOff>
    </xdr:to>
    <xdr:cxnSp macro="">
      <xdr:nvCxnSpPr>
        <xdr:cNvPr id="315" name="直線コネクタ 314"/>
        <xdr:cNvCxnSpPr/>
      </xdr:nvCxnSpPr>
      <xdr:spPr>
        <a:xfrm>
          <a:off x="13893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35560</xdr:rowOff>
    </xdr:to>
    <xdr:cxnSp macro="">
      <xdr:nvCxnSpPr>
        <xdr:cNvPr id="318" name="直線コネクタ 317"/>
        <xdr:cNvCxnSpPr/>
      </xdr:nvCxnSpPr>
      <xdr:spPr>
        <a:xfrm flipV="1">
          <a:off x="13004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0" name="テキスト ボックス 31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8" name="円/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2" name="円/楕円 33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3" name="テキスト ボックス 33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4" name="円/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指標は、減少傾向にあり、繰上償還の実施や新規発行債の抑制により分子である公債費が年々削減されており、指標向上に寄与したものと考えられる。</a:t>
          </a:r>
          <a:endParaRPr lang="ja-JP" altLang="ja-JP" sz="1400">
            <a:effectLst/>
          </a:endParaRPr>
        </a:p>
        <a:p>
          <a:pPr rtl="0"/>
          <a:r>
            <a:rPr lang="ja-JP" altLang="ja-JP" sz="1100" b="0" i="0" baseline="0">
              <a:solidFill>
                <a:schemeClr val="dk1"/>
              </a:solidFill>
              <a:effectLst/>
              <a:latin typeface="+mn-lt"/>
              <a:ea typeface="+mn-ea"/>
              <a:cs typeface="+mn-cs"/>
            </a:rPr>
            <a:t>　しかしながら、本指標は依然として類似団体内で最低水準にあり、財源の乏しい本町においては今後も地方債に依存せざるを得ず、また、地方交付税の合併算定期間終了後は指標の悪化が確実であることから、</a:t>
          </a:r>
          <a:r>
            <a:rPr kumimoji="1" lang="ja-JP" altLang="ja-JP" sz="1100">
              <a:solidFill>
                <a:schemeClr val="dk1"/>
              </a:solidFill>
              <a:effectLst/>
              <a:latin typeface="+mn-lt"/>
              <a:ea typeface="+mn-ea"/>
              <a:cs typeface="+mn-cs"/>
            </a:rPr>
            <a:t>事業の選択と集中の徹底等により過度に地方債に依存しない財政運営に努める。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145287</xdr:rowOff>
    </xdr:to>
    <xdr:cxnSp macro="">
      <xdr:nvCxnSpPr>
        <xdr:cNvPr id="367" name="直線コネクタ 366"/>
        <xdr:cNvCxnSpPr/>
      </xdr:nvCxnSpPr>
      <xdr:spPr>
        <a:xfrm flipV="1">
          <a:off x="3987800" y="134406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145287</xdr:rowOff>
    </xdr:to>
    <xdr:cxnSp macro="">
      <xdr:nvCxnSpPr>
        <xdr:cNvPr id="370" name="直線コネクタ 369"/>
        <xdr:cNvCxnSpPr/>
      </xdr:nvCxnSpPr>
      <xdr:spPr>
        <a:xfrm>
          <a:off x="3098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79</xdr:row>
      <xdr:rowOff>33274</xdr:rowOff>
    </xdr:to>
    <xdr:cxnSp macro="">
      <xdr:nvCxnSpPr>
        <xdr:cNvPr id="373" name="直線コネクタ 372"/>
        <xdr:cNvCxnSpPr/>
      </xdr:nvCxnSpPr>
      <xdr:spPr>
        <a:xfrm flipV="1">
          <a:off x="2209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75" name="テキスト ボックス 37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51563</xdr:rowOff>
    </xdr:to>
    <xdr:cxnSp macro="">
      <xdr:nvCxnSpPr>
        <xdr:cNvPr id="376" name="直線コネクタ 375"/>
        <xdr:cNvCxnSpPr/>
      </xdr:nvCxnSpPr>
      <xdr:spPr>
        <a:xfrm flipV="1">
          <a:off x="1320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8" name="テキスト ボックス 377"/>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0" name="テキスト ボックス 37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8" name="円/楕円 387"/>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9" name="テキスト ボックス 388"/>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0" name="円/楕円 389"/>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1" name="テキスト ボックス 390"/>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2" name="円/楕円 391"/>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3" name="テキスト ボックス 392"/>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94" name="円/楕円 393"/>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5" name="テキスト ボックス 394"/>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本町は、経常収支比率の分母である経常一般財源等における地方交付税等への依存度が類似団体平均と比較して極めて高いため、交付税の増減が指標に如実に反映される。</a:t>
          </a:r>
          <a:endParaRPr lang="ja-JP" altLang="ja-JP" sz="1400">
            <a:effectLst/>
          </a:endParaRPr>
        </a:p>
        <a:p>
          <a:pPr rtl="0"/>
          <a:r>
            <a:rPr lang="ja-JP" altLang="ja-JP" sz="1100" b="0" i="0" baseline="0">
              <a:solidFill>
                <a:schemeClr val="dk1"/>
              </a:solidFill>
              <a:effectLst/>
              <a:latin typeface="+mn-lt"/>
              <a:ea typeface="+mn-ea"/>
              <a:cs typeface="+mn-cs"/>
            </a:rPr>
            <a:t>　今後においても扶助費や繰出金において増加が見込まれる状況にあるため、人件費や物件費、補助費等において、</a:t>
          </a:r>
          <a:r>
            <a:rPr kumimoji="1" lang="ja-JP" altLang="ja-JP" sz="1100">
              <a:solidFill>
                <a:schemeClr val="dk1"/>
              </a:solidFill>
              <a:effectLst/>
              <a:latin typeface="+mn-lt"/>
              <a:ea typeface="+mn-ea"/>
              <a:cs typeface="+mn-cs"/>
            </a:rPr>
            <a:t>住民サービスの低下を招かない範囲で、経常経費の削減に努める。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58420</xdr:rowOff>
    </xdr:to>
    <xdr:cxnSp macro="">
      <xdr:nvCxnSpPr>
        <xdr:cNvPr id="428" name="直線コネクタ 427"/>
        <xdr:cNvCxnSpPr/>
      </xdr:nvCxnSpPr>
      <xdr:spPr>
        <a:xfrm>
          <a:off x="15671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20320</xdr:rowOff>
    </xdr:to>
    <xdr:cxnSp macro="">
      <xdr:nvCxnSpPr>
        <xdr:cNvPr id="431" name="直線コネクタ 430"/>
        <xdr:cNvCxnSpPr/>
      </xdr:nvCxnSpPr>
      <xdr:spPr>
        <a:xfrm>
          <a:off x="14782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43180</xdr:rowOff>
    </xdr:from>
    <xdr:to>
      <xdr:col>21</xdr:col>
      <xdr:colOff>361950</xdr:colOff>
      <xdr:row>75</xdr:row>
      <xdr:rowOff>134620</xdr:rowOff>
    </xdr:to>
    <xdr:cxnSp macro="">
      <xdr:nvCxnSpPr>
        <xdr:cNvPr id="434" name="直線コネクタ 433"/>
        <xdr:cNvCxnSpPr/>
      </xdr:nvCxnSpPr>
      <xdr:spPr>
        <a:xfrm>
          <a:off x="13893800" y="12901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20320</xdr:rowOff>
    </xdr:from>
    <xdr:to>
      <xdr:col>20</xdr:col>
      <xdr:colOff>158750</xdr:colOff>
      <xdr:row>75</xdr:row>
      <xdr:rowOff>43180</xdr:rowOff>
    </xdr:to>
    <xdr:cxnSp macro="">
      <xdr:nvCxnSpPr>
        <xdr:cNvPr id="437" name="直線コネクタ 436"/>
        <xdr:cNvCxnSpPr/>
      </xdr:nvCxnSpPr>
      <xdr:spPr>
        <a:xfrm>
          <a:off x="13004800" y="12879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7" name="円/楕円 44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8"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49" name="円/楕円 448"/>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50" name="テキスト ボックス 449"/>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51" name="円/楕円 450"/>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24147</xdr:rowOff>
    </xdr:from>
    <xdr:ext cx="762000" cy="259045"/>
    <xdr:sp macro="" textlink="">
      <xdr:nvSpPr>
        <xdr:cNvPr id="452" name="テキスト ボックス 451"/>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53" name="円/楕円 452"/>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104157</xdr:rowOff>
    </xdr:from>
    <xdr:ext cx="762000" cy="259045"/>
    <xdr:sp macro="" textlink="">
      <xdr:nvSpPr>
        <xdr:cNvPr id="454" name="テキスト ボックス 453"/>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5" name="円/楕円 454"/>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6" name="テキスト ボックス 455"/>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96870</xdr:rowOff>
    </xdr:from>
    <xdr:to>
      <xdr:col>4</xdr:col>
      <xdr:colOff>1117600</xdr:colOff>
      <xdr:row>16</xdr:row>
      <xdr:rowOff>155049</xdr:rowOff>
    </xdr:to>
    <xdr:cxnSp macro="">
      <xdr:nvCxnSpPr>
        <xdr:cNvPr id="50" name="直線コネクタ 49"/>
        <xdr:cNvCxnSpPr/>
      </xdr:nvCxnSpPr>
      <xdr:spPr bwMode="auto">
        <a:xfrm flipV="1">
          <a:off x="5003800" y="2887695"/>
          <a:ext cx="6477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155049</xdr:rowOff>
    </xdr:from>
    <xdr:to>
      <xdr:col>4</xdr:col>
      <xdr:colOff>469900</xdr:colOff>
      <xdr:row>17</xdr:row>
      <xdr:rowOff>28138</xdr:rowOff>
    </xdr:to>
    <xdr:cxnSp macro="">
      <xdr:nvCxnSpPr>
        <xdr:cNvPr id="53" name="直線コネクタ 52"/>
        <xdr:cNvCxnSpPr/>
      </xdr:nvCxnSpPr>
      <xdr:spPr bwMode="auto">
        <a:xfrm flipV="1">
          <a:off x="4305300" y="2945874"/>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28138</xdr:rowOff>
    </xdr:from>
    <xdr:to>
      <xdr:col>3</xdr:col>
      <xdr:colOff>904875</xdr:colOff>
      <xdr:row>17</xdr:row>
      <xdr:rowOff>41542</xdr:rowOff>
    </xdr:to>
    <xdr:cxnSp macro="">
      <xdr:nvCxnSpPr>
        <xdr:cNvPr id="56" name="直線コネクタ 55"/>
        <xdr:cNvCxnSpPr/>
      </xdr:nvCxnSpPr>
      <xdr:spPr bwMode="auto">
        <a:xfrm flipV="1">
          <a:off x="3606800" y="2990413"/>
          <a:ext cx="698500" cy="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129117</xdr:rowOff>
    </xdr:from>
    <xdr:ext cx="762000" cy="259045"/>
    <xdr:sp macro="" textlink="">
      <xdr:nvSpPr>
        <xdr:cNvPr id="58" name="テキスト ボックス 57"/>
        <xdr:cNvSpPr txBox="1"/>
      </xdr:nvSpPr>
      <xdr:spPr>
        <a:xfrm>
          <a:off x="3924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16792</xdr:rowOff>
    </xdr:from>
    <xdr:to>
      <xdr:col>3</xdr:col>
      <xdr:colOff>206375</xdr:colOff>
      <xdr:row>17</xdr:row>
      <xdr:rowOff>41542</xdr:rowOff>
    </xdr:to>
    <xdr:cxnSp macro="">
      <xdr:nvCxnSpPr>
        <xdr:cNvPr id="59" name="直線コネクタ 58"/>
        <xdr:cNvCxnSpPr/>
      </xdr:nvCxnSpPr>
      <xdr:spPr bwMode="auto">
        <a:xfrm>
          <a:off x="2908300" y="2979067"/>
          <a:ext cx="698500" cy="2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110906</xdr:rowOff>
    </xdr:from>
    <xdr:ext cx="762000" cy="259045"/>
    <xdr:sp macro="" textlink="">
      <xdr:nvSpPr>
        <xdr:cNvPr id="61" name="テキスト ボックス 60"/>
        <xdr:cNvSpPr txBox="1"/>
      </xdr:nvSpPr>
      <xdr:spPr>
        <a:xfrm>
          <a:off x="32258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97357</xdr:rowOff>
    </xdr:from>
    <xdr:ext cx="762000" cy="259045"/>
    <xdr:sp macro="" textlink="">
      <xdr:nvSpPr>
        <xdr:cNvPr id="63" name="テキスト ボックス 62"/>
        <xdr:cNvSpPr txBox="1"/>
      </xdr:nvSpPr>
      <xdr:spPr>
        <a:xfrm>
          <a:off x="25273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46070</xdr:rowOff>
    </xdr:from>
    <xdr:to>
      <xdr:col>5</xdr:col>
      <xdr:colOff>34925</xdr:colOff>
      <xdr:row>16</xdr:row>
      <xdr:rowOff>147670</xdr:rowOff>
    </xdr:to>
    <xdr:sp macro="" textlink="">
      <xdr:nvSpPr>
        <xdr:cNvPr id="69" name="円/楕円 68"/>
        <xdr:cNvSpPr/>
      </xdr:nvSpPr>
      <xdr:spPr bwMode="auto">
        <a:xfrm>
          <a:off x="5600700" y="283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62597</xdr:rowOff>
    </xdr:from>
    <xdr:ext cx="762000" cy="259045"/>
    <xdr:sp macro="" textlink="">
      <xdr:nvSpPr>
        <xdr:cNvPr id="70" name="人口1人当たり決算額の推移該当値テキスト130"/>
        <xdr:cNvSpPr txBox="1"/>
      </xdr:nvSpPr>
      <xdr:spPr>
        <a:xfrm>
          <a:off x="5740400" y="26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104249</xdr:rowOff>
    </xdr:from>
    <xdr:to>
      <xdr:col>4</xdr:col>
      <xdr:colOff>520700</xdr:colOff>
      <xdr:row>17</xdr:row>
      <xdr:rowOff>34399</xdr:rowOff>
    </xdr:to>
    <xdr:sp macro="" textlink="">
      <xdr:nvSpPr>
        <xdr:cNvPr id="71" name="円/楕円 70"/>
        <xdr:cNvSpPr/>
      </xdr:nvSpPr>
      <xdr:spPr bwMode="auto">
        <a:xfrm>
          <a:off x="4953000" y="289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44576</xdr:rowOff>
    </xdr:from>
    <xdr:ext cx="736600" cy="259045"/>
    <xdr:sp macro="" textlink="">
      <xdr:nvSpPr>
        <xdr:cNvPr id="72" name="テキスト ボックス 71"/>
        <xdr:cNvSpPr txBox="1"/>
      </xdr:nvSpPr>
      <xdr:spPr>
        <a:xfrm>
          <a:off x="4622800" y="266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148788</xdr:rowOff>
    </xdr:from>
    <xdr:to>
      <xdr:col>3</xdr:col>
      <xdr:colOff>955675</xdr:colOff>
      <xdr:row>17</xdr:row>
      <xdr:rowOff>78938</xdr:rowOff>
    </xdr:to>
    <xdr:sp macro="" textlink="">
      <xdr:nvSpPr>
        <xdr:cNvPr id="73" name="円/楕円 72"/>
        <xdr:cNvSpPr/>
      </xdr:nvSpPr>
      <xdr:spPr bwMode="auto">
        <a:xfrm>
          <a:off x="4254500" y="293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89115</xdr:rowOff>
    </xdr:from>
    <xdr:ext cx="762000" cy="259045"/>
    <xdr:sp macro="" textlink="">
      <xdr:nvSpPr>
        <xdr:cNvPr id="74" name="テキスト ボックス 73"/>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162192</xdr:rowOff>
    </xdr:from>
    <xdr:to>
      <xdr:col>3</xdr:col>
      <xdr:colOff>257175</xdr:colOff>
      <xdr:row>17</xdr:row>
      <xdr:rowOff>92342</xdr:rowOff>
    </xdr:to>
    <xdr:sp macro="" textlink="">
      <xdr:nvSpPr>
        <xdr:cNvPr id="75" name="円/楕円 74"/>
        <xdr:cNvSpPr/>
      </xdr:nvSpPr>
      <xdr:spPr bwMode="auto">
        <a:xfrm>
          <a:off x="3556000" y="295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102519</xdr:rowOff>
    </xdr:from>
    <xdr:ext cx="762000" cy="259045"/>
    <xdr:sp macro="" textlink="">
      <xdr:nvSpPr>
        <xdr:cNvPr id="76" name="テキスト ボックス 75"/>
        <xdr:cNvSpPr txBox="1"/>
      </xdr:nvSpPr>
      <xdr:spPr>
        <a:xfrm>
          <a:off x="3225800" y="27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122,465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137442</xdr:rowOff>
    </xdr:from>
    <xdr:to>
      <xdr:col>2</xdr:col>
      <xdr:colOff>692150</xdr:colOff>
      <xdr:row>17</xdr:row>
      <xdr:rowOff>67592</xdr:rowOff>
    </xdr:to>
    <xdr:sp macro="" textlink="">
      <xdr:nvSpPr>
        <xdr:cNvPr id="77" name="円/楕円 76"/>
        <xdr:cNvSpPr/>
      </xdr:nvSpPr>
      <xdr:spPr bwMode="auto">
        <a:xfrm>
          <a:off x="2857500" y="292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77769</xdr:rowOff>
    </xdr:from>
    <xdr:ext cx="762000" cy="259045"/>
    <xdr:sp macro="" textlink="">
      <xdr:nvSpPr>
        <xdr:cNvPr id="78" name="テキスト ボックス 77"/>
        <xdr:cNvSpPr txBox="1"/>
      </xdr:nvSpPr>
      <xdr:spPr>
        <a:xfrm>
          <a:off x="2527300" y="269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33045</xdr:rowOff>
    </xdr:from>
    <xdr:to>
      <xdr:col>4</xdr:col>
      <xdr:colOff>1117600</xdr:colOff>
      <xdr:row>34</xdr:row>
      <xdr:rowOff>46579</xdr:rowOff>
    </xdr:to>
    <xdr:cxnSp macro="">
      <xdr:nvCxnSpPr>
        <xdr:cNvPr id="110" name="直線コネクタ 109"/>
        <xdr:cNvCxnSpPr/>
      </xdr:nvCxnSpPr>
      <xdr:spPr bwMode="auto">
        <a:xfrm>
          <a:off x="5003800" y="6300495"/>
          <a:ext cx="647700" cy="1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27902</xdr:rowOff>
    </xdr:from>
    <xdr:to>
      <xdr:col>4</xdr:col>
      <xdr:colOff>469900</xdr:colOff>
      <xdr:row>34</xdr:row>
      <xdr:rowOff>33045</xdr:rowOff>
    </xdr:to>
    <xdr:cxnSp macro="">
      <xdr:nvCxnSpPr>
        <xdr:cNvPr id="113" name="直線コネクタ 112"/>
        <xdr:cNvCxnSpPr/>
      </xdr:nvCxnSpPr>
      <xdr:spPr bwMode="auto">
        <a:xfrm>
          <a:off x="4305300" y="6295352"/>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43270</xdr:rowOff>
    </xdr:from>
    <xdr:ext cx="736600" cy="259045"/>
    <xdr:sp macro="" textlink="">
      <xdr:nvSpPr>
        <xdr:cNvPr id="115" name="テキスト ボックス 114"/>
        <xdr:cNvSpPr txBox="1"/>
      </xdr:nvSpPr>
      <xdr:spPr>
        <a:xfrm>
          <a:off x="4622800" y="69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27902</xdr:rowOff>
    </xdr:from>
    <xdr:to>
      <xdr:col>3</xdr:col>
      <xdr:colOff>904875</xdr:colOff>
      <xdr:row>34</xdr:row>
      <xdr:rowOff>33000</xdr:rowOff>
    </xdr:to>
    <xdr:cxnSp macro="">
      <xdr:nvCxnSpPr>
        <xdr:cNvPr id="116" name="直線コネクタ 115"/>
        <xdr:cNvCxnSpPr/>
      </xdr:nvCxnSpPr>
      <xdr:spPr bwMode="auto">
        <a:xfrm flipV="1">
          <a:off x="3606800" y="6295352"/>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317728</xdr:rowOff>
    </xdr:from>
    <xdr:ext cx="762000" cy="259045"/>
    <xdr:sp macro="" textlink="">
      <xdr:nvSpPr>
        <xdr:cNvPr id="118" name="テキスト ボックス 117"/>
        <xdr:cNvSpPr txBox="1"/>
      </xdr:nvSpPr>
      <xdr:spPr>
        <a:xfrm>
          <a:off x="3924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33000</xdr:rowOff>
    </xdr:from>
    <xdr:to>
      <xdr:col>3</xdr:col>
      <xdr:colOff>206375</xdr:colOff>
      <xdr:row>34</xdr:row>
      <xdr:rowOff>44498</xdr:rowOff>
    </xdr:to>
    <xdr:cxnSp macro="">
      <xdr:nvCxnSpPr>
        <xdr:cNvPr id="119" name="直線コネクタ 118"/>
        <xdr:cNvCxnSpPr/>
      </xdr:nvCxnSpPr>
      <xdr:spPr bwMode="auto">
        <a:xfrm flipV="1">
          <a:off x="2908300" y="6300450"/>
          <a:ext cx="698500" cy="1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288513</xdr:rowOff>
    </xdr:from>
    <xdr:ext cx="762000" cy="259045"/>
    <xdr:sp macro="" textlink="">
      <xdr:nvSpPr>
        <xdr:cNvPr id="121" name="テキスト ボックス 120"/>
        <xdr:cNvSpPr txBox="1"/>
      </xdr:nvSpPr>
      <xdr:spPr>
        <a:xfrm>
          <a:off x="32258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205028</xdr:rowOff>
    </xdr:from>
    <xdr:ext cx="762000" cy="259045"/>
    <xdr:sp macro="" textlink="">
      <xdr:nvSpPr>
        <xdr:cNvPr id="123" name="テキスト ボックス 122"/>
        <xdr:cNvSpPr txBox="1"/>
      </xdr:nvSpPr>
      <xdr:spPr>
        <a:xfrm>
          <a:off x="2527300" y="68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338679</xdr:rowOff>
    </xdr:from>
    <xdr:to>
      <xdr:col>5</xdr:col>
      <xdr:colOff>34925</xdr:colOff>
      <xdr:row>34</xdr:row>
      <xdr:rowOff>97379</xdr:rowOff>
    </xdr:to>
    <xdr:sp macro="" textlink="">
      <xdr:nvSpPr>
        <xdr:cNvPr id="129" name="円/楕円 128"/>
        <xdr:cNvSpPr/>
      </xdr:nvSpPr>
      <xdr:spPr bwMode="auto">
        <a:xfrm>
          <a:off x="5600700" y="626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247256</xdr:rowOff>
    </xdr:from>
    <xdr:ext cx="762000" cy="259045"/>
    <xdr:sp macro="" textlink="">
      <xdr:nvSpPr>
        <xdr:cNvPr id="130" name="人口1人当たり決算額の推移該当値テキスト445"/>
        <xdr:cNvSpPr txBox="1"/>
      </xdr:nvSpPr>
      <xdr:spPr>
        <a:xfrm>
          <a:off x="5740400" y="61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325145</xdr:rowOff>
    </xdr:from>
    <xdr:to>
      <xdr:col>4</xdr:col>
      <xdr:colOff>520700</xdr:colOff>
      <xdr:row>34</xdr:row>
      <xdr:rowOff>83845</xdr:rowOff>
    </xdr:to>
    <xdr:sp macro="" textlink="">
      <xdr:nvSpPr>
        <xdr:cNvPr id="131" name="円/楕円 130"/>
        <xdr:cNvSpPr/>
      </xdr:nvSpPr>
      <xdr:spPr bwMode="auto">
        <a:xfrm>
          <a:off x="4953000" y="62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94022</xdr:rowOff>
    </xdr:from>
    <xdr:ext cx="736600" cy="259045"/>
    <xdr:sp macro="" textlink="">
      <xdr:nvSpPr>
        <xdr:cNvPr id="132" name="テキスト ボックス 131"/>
        <xdr:cNvSpPr txBox="1"/>
      </xdr:nvSpPr>
      <xdr:spPr>
        <a:xfrm>
          <a:off x="4622800" y="601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320002</xdr:rowOff>
    </xdr:from>
    <xdr:to>
      <xdr:col>3</xdr:col>
      <xdr:colOff>955675</xdr:colOff>
      <xdr:row>34</xdr:row>
      <xdr:rowOff>78702</xdr:rowOff>
    </xdr:to>
    <xdr:sp macro="" textlink="">
      <xdr:nvSpPr>
        <xdr:cNvPr id="133" name="円/楕円 132"/>
        <xdr:cNvSpPr/>
      </xdr:nvSpPr>
      <xdr:spPr bwMode="auto">
        <a:xfrm>
          <a:off x="4254500" y="624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88879</xdr:rowOff>
    </xdr:from>
    <xdr:ext cx="762000" cy="259045"/>
    <xdr:sp macro="" textlink="">
      <xdr:nvSpPr>
        <xdr:cNvPr id="134" name="テキスト ボックス 133"/>
        <xdr:cNvSpPr txBox="1"/>
      </xdr:nvSpPr>
      <xdr:spPr>
        <a:xfrm>
          <a:off x="3924300" y="60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325100</xdr:rowOff>
    </xdr:from>
    <xdr:to>
      <xdr:col>3</xdr:col>
      <xdr:colOff>257175</xdr:colOff>
      <xdr:row>34</xdr:row>
      <xdr:rowOff>83800</xdr:rowOff>
    </xdr:to>
    <xdr:sp macro="" textlink="">
      <xdr:nvSpPr>
        <xdr:cNvPr id="135" name="円/楕円 134"/>
        <xdr:cNvSpPr/>
      </xdr:nvSpPr>
      <xdr:spPr bwMode="auto">
        <a:xfrm>
          <a:off x="3556000" y="624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93977</xdr:rowOff>
    </xdr:from>
    <xdr:ext cx="762000" cy="259045"/>
    <xdr:sp macro="" textlink="">
      <xdr:nvSpPr>
        <xdr:cNvPr id="136" name="テキスト ボックス 135"/>
        <xdr:cNvSpPr txBox="1"/>
      </xdr:nvSpPr>
      <xdr:spPr>
        <a:xfrm>
          <a:off x="3225800" y="601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51,612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336598</xdr:rowOff>
    </xdr:from>
    <xdr:to>
      <xdr:col>2</xdr:col>
      <xdr:colOff>692150</xdr:colOff>
      <xdr:row>34</xdr:row>
      <xdr:rowOff>95298</xdr:rowOff>
    </xdr:to>
    <xdr:sp macro="" textlink="">
      <xdr:nvSpPr>
        <xdr:cNvPr id="137" name="円/楕円 136"/>
        <xdr:cNvSpPr/>
      </xdr:nvSpPr>
      <xdr:spPr bwMode="auto">
        <a:xfrm>
          <a:off x="2857500" y="626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105475</xdr:rowOff>
    </xdr:from>
    <xdr:ext cx="762000" cy="259045"/>
    <xdr:sp macro="" textlink="">
      <xdr:nvSpPr>
        <xdr:cNvPr id="138" name="テキスト ボックス 137"/>
        <xdr:cNvSpPr txBox="1"/>
      </xdr:nvSpPr>
      <xdr:spPr>
        <a:xfrm>
          <a:off x="2527300" y="603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16670</xdr:rowOff>
    </xdr:from>
    <xdr:to>
      <xdr:col>6</xdr:col>
      <xdr:colOff>511175</xdr:colOff>
      <xdr:row>34</xdr:row>
      <xdr:rowOff>79513</xdr:rowOff>
    </xdr:to>
    <xdr:cxnSp macro="">
      <xdr:nvCxnSpPr>
        <xdr:cNvPr id="63" name="直線コネクタ 62"/>
        <xdr:cNvCxnSpPr/>
      </xdr:nvCxnSpPr>
      <xdr:spPr>
        <a:xfrm flipV="1">
          <a:off x="3797300" y="5845970"/>
          <a:ext cx="8382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79513</xdr:rowOff>
    </xdr:from>
    <xdr:to>
      <xdr:col>5</xdr:col>
      <xdr:colOff>358775</xdr:colOff>
      <xdr:row>34</xdr:row>
      <xdr:rowOff>110951</xdr:rowOff>
    </xdr:to>
    <xdr:cxnSp macro="">
      <xdr:nvCxnSpPr>
        <xdr:cNvPr id="66" name="直線コネクタ 65"/>
        <xdr:cNvCxnSpPr/>
      </xdr:nvCxnSpPr>
      <xdr:spPr>
        <a:xfrm flipV="1">
          <a:off x="2908300" y="5908813"/>
          <a:ext cx="889000" cy="3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149416</xdr:rowOff>
    </xdr:from>
    <xdr:ext cx="534377" cy="259045"/>
    <xdr:sp macro="" textlink="">
      <xdr:nvSpPr>
        <xdr:cNvPr id="68" name="テキスト ボックス 67"/>
        <xdr:cNvSpPr txBox="1"/>
      </xdr:nvSpPr>
      <xdr:spPr>
        <a:xfrm>
          <a:off x="3530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110951</xdr:rowOff>
    </xdr:from>
    <xdr:to>
      <xdr:col>4</xdr:col>
      <xdr:colOff>155575</xdr:colOff>
      <xdr:row>34</xdr:row>
      <xdr:rowOff>121848</xdr:rowOff>
    </xdr:to>
    <xdr:cxnSp macro="">
      <xdr:nvCxnSpPr>
        <xdr:cNvPr id="69" name="直線コネクタ 68"/>
        <xdr:cNvCxnSpPr/>
      </xdr:nvCxnSpPr>
      <xdr:spPr>
        <a:xfrm flipV="1">
          <a:off x="2019300" y="594025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163655</xdr:rowOff>
    </xdr:from>
    <xdr:ext cx="534377" cy="259045"/>
    <xdr:sp macro="" textlink="">
      <xdr:nvSpPr>
        <xdr:cNvPr id="71" name="テキスト ボックス 70"/>
        <xdr:cNvSpPr txBox="1"/>
      </xdr:nvSpPr>
      <xdr:spPr>
        <a:xfrm>
          <a:off x="2641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86360</xdr:rowOff>
    </xdr:from>
    <xdr:to>
      <xdr:col>2</xdr:col>
      <xdr:colOff>638175</xdr:colOff>
      <xdr:row>34</xdr:row>
      <xdr:rowOff>121848</xdr:rowOff>
    </xdr:to>
    <xdr:cxnSp macro="">
      <xdr:nvCxnSpPr>
        <xdr:cNvPr id="72" name="直線コネクタ 71"/>
        <xdr:cNvCxnSpPr/>
      </xdr:nvCxnSpPr>
      <xdr:spPr>
        <a:xfrm>
          <a:off x="1130300" y="5915660"/>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139380</xdr:rowOff>
    </xdr:from>
    <xdr:ext cx="534377" cy="259045"/>
    <xdr:sp macro="" textlink="">
      <xdr:nvSpPr>
        <xdr:cNvPr id="74" name="テキスト ボックス 73"/>
        <xdr:cNvSpPr txBox="1"/>
      </xdr:nvSpPr>
      <xdr:spPr>
        <a:xfrm>
          <a:off x="1752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121299</xdr:rowOff>
    </xdr:from>
    <xdr:ext cx="534377" cy="259045"/>
    <xdr:sp macro="" textlink="">
      <xdr:nvSpPr>
        <xdr:cNvPr id="76" name="テキスト ボックス 75"/>
        <xdr:cNvSpPr txBox="1"/>
      </xdr:nvSpPr>
      <xdr:spPr>
        <a:xfrm>
          <a:off x="863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137320</xdr:rowOff>
    </xdr:from>
    <xdr:to>
      <xdr:col>6</xdr:col>
      <xdr:colOff>561975</xdr:colOff>
      <xdr:row>34</xdr:row>
      <xdr:rowOff>67470</xdr:rowOff>
    </xdr:to>
    <xdr:sp macro="" textlink="">
      <xdr:nvSpPr>
        <xdr:cNvPr id="82" name="円/楕円 81"/>
        <xdr:cNvSpPr/>
      </xdr:nvSpPr>
      <xdr:spPr>
        <a:xfrm>
          <a:off x="4584700" y="5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160197</xdr:rowOff>
    </xdr:from>
    <xdr:ext cx="599010" cy="259045"/>
    <xdr:sp macro="" textlink="">
      <xdr:nvSpPr>
        <xdr:cNvPr id="83" name="人件費該当値テキスト"/>
        <xdr:cNvSpPr txBox="1"/>
      </xdr:nvSpPr>
      <xdr:spPr>
        <a:xfrm>
          <a:off x="4686300" y="564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28713</xdr:rowOff>
    </xdr:from>
    <xdr:to>
      <xdr:col>5</xdr:col>
      <xdr:colOff>409575</xdr:colOff>
      <xdr:row>34</xdr:row>
      <xdr:rowOff>130313</xdr:rowOff>
    </xdr:to>
    <xdr:sp macro="" textlink="">
      <xdr:nvSpPr>
        <xdr:cNvPr id="84" name="円/楕円 83"/>
        <xdr:cNvSpPr/>
      </xdr:nvSpPr>
      <xdr:spPr>
        <a:xfrm>
          <a:off x="3746500" y="5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146840</xdr:rowOff>
    </xdr:from>
    <xdr:ext cx="599010" cy="259045"/>
    <xdr:sp macro="" textlink="">
      <xdr:nvSpPr>
        <xdr:cNvPr id="85" name="テキスト ボックス 84"/>
        <xdr:cNvSpPr txBox="1"/>
      </xdr:nvSpPr>
      <xdr:spPr>
        <a:xfrm>
          <a:off x="3497794" y="56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60151</xdr:rowOff>
    </xdr:from>
    <xdr:to>
      <xdr:col>4</xdr:col>
      <xdr:colOff>206375</xdr:colOff>
      <xdr:row>34</xdr:row>
      <xdr:rowOff>161751</xdr:rowOff>
    </xdr:to>
    <xdr:sp macro="" textlink="">
      <xdr:nvSpPr>
        <xdr:cNvPr id="86" name="円/楕円 85"/>
        <xdr:cNvSpPr/>
      </xdr:nvSpPr>
      <xdr:spPr>
        <a:xfrm>
          <a:off x="2857500" y="58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6828</xdr:rowOff>
    </xdr:from>
    <xdr:ext cx="599010" cy="259045"/>
    <xdr:sp macro="" textlink="">
      <xdr:nvSpPr>
        <xdr:cNvPr id="87" name="テキスト ボックス 86"/>
        <xdr:cNvSpPr txBox="1"/>
      </xdr:nvSpPr>
      <xdr:spPr>
        <a:xfrm>
          <a:off x="2608794" y="566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71048</xdr:rowOff>
    </xdr:from>
    <xdr:to>
      <xdr:col>3</xdr:col>
      <xdr:colOff>3175</xdr:colOff>
      <xdr:row>35</xdr:row>
      <xdr:rowOff>1198</xdr:rowOff>
    </xdr:to>
    <xdr:sp macro="" textlink="">
      <xdr:nvSpPr>
        <xdr:cNvPr id="88" name="円/楕円 87"/>
        <xdr:cNvSpPr/>
      </xdr:nvSpPr>
      <xdr:spPr>
        <a:xfrm>
          <a:off x="1968500" y="59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17725</xdr:rowOff>
    </xdr:from>
    <xdr:ext cx="599010" cy="259045"/>
    <xdr:sp macro="" textlink="">
      <xdr:nvSpPr>
        <xdr:cNvPr id="89" name="テキスト ボックス 88"/>
        <xdr:cNvSpPr txBox="1"/>
      </xdr:nvSpPr>
      <xdr:spPr>
        <a:xfrm>
          <a:off x="1719794" y="56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35560</xdr:rowOff>
    </xdr:from>
    <xdr:to>
      <xdr:col>1</xdr:col>
      <xdr:colOff>485775</xdr:colOff>
      <xdr:row>34</xdr:row>
      <xdr:rowOff>137160</xdr:rowOff>
    </xdr:to>
    <xdr:sp macro="" textlink="">
      <xdr:nvSpPr>
        <xdr:cNvPr id="90" name="円/楕円 89"/>
        <xdr:cNvSpPr/>
      </xdr:nvSpPr>
      <xdr:spPr>
        <a:xfrm>
          <a:off x="1079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153687</xdr:rowOff>
    </xdr:from>
    <xdr:ext cx="599010" cy="259045"/>
    <xdr:sp macro="" textlink="">
      <xdr:nvSpPr>
        <xdr:cNvPr id="91" name="テキスト ボックス 90"/>
        <xdr:cNvSpPr txBox="1"/>
      </xdr:nvSpPr>
      <xdr:spPr>
        <a:xfrm>
          <a:off x="830794" y="56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44796</xdr:rowOff>
    </xdr:from>
    <xdr:to>
      <xdr:col>6</xdr:col>
      <xdr:colOff>511175</xdr:colOff>
      <xdr:row>58</xdr:row>
      <xdr:rowOff>58718</xdr:rowOff>
    </xdr:to>
    <xdr:cxnSp macro="">
      <xdr:nvCxnSpPr>
        <xdr:cNvPr id="120" name="直線コネクタ 119"/>
        <xdr:cNvCxnSpPr/>
      </xdr:nvCxnSpPr>
      <xdr:spPr>
        <a:xfrm flipV="1">
          <a:off x="3797300" y="9988896"/>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58718</xdr:rowOff>
    </xdr:from>
    <xdr:to>
      <xdr:col>5</xdr:col>
      <xdr:colOff>358775</xdr:colOff>
      <xdr:row>58</xdr:row>
      <xdr:rowOff>65990</xdr:rowOff>
    </xdr:to>
    <xdr:cxnSp macro="">
      <xdr:nvCxnSpPr>
        <xdr:cNvPr id="123" name="直線コネクタ 122"/>
        <xdr:cNvCxnSpPr/>
      </xdr:nvCxnSpPr>
      <xdr:spPr>
        <a:xfrm flipV="1">
          <a:off x="2908300" y="10002818"/>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65990</xdr:rowOff>
    </xdr:from>
    <xdr:to>
      <xdr:col>4</xdr:col>
      <xdr:colOff>155575</xdr:colOff>
      <xdr:row>58</xdr:row>
      <xdr:rowOff>72589</xdr:rowOff>
    </xdr:to>
    <xdr:cxnSp macro="">
      <xdr:nvCxnSpPr>
        <xdr:cNvPr id="126" name="直線コネクタ 125"/>
        <xdr:cNvCxnSpPr/>
      </xdr:nvCxnSpPr>
      <xdr:spPr>
        <a:xfrm flipV="1">
          <a:off x="2019300" y="10010090"/>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72259</xdr:rowOff>
    </xdr:from>
    <xdr:to>
      <xdr:col>2</xdr:col>
      <xdr:colOff>638175</xdr:colOff>
      <xdr:row>58</xdr:row>
      <xdr:rowOff>72589</xdr:rowOff>
    </xdr:to>
    <xdr:cxnSp macro="">
      <xdr:nvCxnSpPr>
        <xdr:cNvPr id="129" name="直線コネクタ 128"/>
        <xdr:cNvCxnSpPr/>
      </xdr:nvCxnSpPr>
      <xdr:spPr>
        <a:xfrm>
          <a:off x="1130300" y="1001635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118928</xdr:rowOff>
    </xdr:from>
    <xdr:ext cx="534377" cy="259045"/>
    <xdr:sp macro="" textlink="">
      <xdr:nvSpPr>
        <xdr:cNvPr id="133" name="テキスト ボックス 132"/>
        <xdr:cNvSpPr txBox="1"/>
      </xdr:nvSpPr>
      <xdr:spPr>
        <a:xfrm>
          <a:off x="863111" y="10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165446</xdr:rowOff>
    </xdr:from>
    <xdr:to>
      <xdr:col>6</xdr:col>
      <xdr:colOff>561975</xdr:colOff>
      <xdr:row>58</xdr:row>
      <xdr:rowOff>95596</xdr:rowOff>
    </xdr:to>
    <xdr:sp macro="" textlink="">
      <xdr:nvSpPr>
        <xdr:cNvPr id="139" name="円/楕円 138"/>
        <xdr:cNvSpPr/>
      </xdr:nvSpPr>
      <xdr:spPr>
        <a:xfrm>
          <a:off x="4584700" y="99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7918</xdr:rowOff>
    </xdr:from>
    <xdr:to>
      <xdr:col>5</xdr:col>
      <xdr:colOff>409575</xdr:colOff>
      <xdr:row>58</xdr:row>
      <xdr:rowOff>109518</xdr:rowOff>
    </xdr:to>
    <xdr:sp macro="" textlink="">
      <xdr:nvSpPr>
        <xdr:cNvPr id="141" name="円/楕円 140"/>
        <xdr:cNvSpPr/>
      </xdr:nvSpPr>
      <xdr:spPr>
        <a:xfrm>
          <a:off x="3746500" y="99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100645</xdr:rowOff>
    </xdr:from>
    <xdr:ext cx="534377" cy="259045"/>
    <xdr:sp macro="" textlink="">
      <xdr:nvSpPr>
        <xdr:cNvPr id="142" name="テキスト ボックス 141"/>
        <xdr:cNvSpPr txBox="1"/>
      </xdr:nvSpPr>
      <xdr:spPr>
        <a:xfrm>
          <a:off x="3530111" y="100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15190</xdr:rowOff>
    </xdr:from>
    <xdr:to>
      <xdr:col>4</xdr:col>
      <xdr:colOff>206375</xdr:colOff>
      <xdr:row>58</xdr:row>
      <xdr:rowOff>116790</xdr:rowOff>
    </xdr:to>
    <xdr:sp macro="" textlink="">
      <xdr:nvSpPr>
        <xdr:cNvPr id="143" name="円/楕円 142"/>
        <xdr:cNvSpPr/>
      </xdr:nvSpPr>
      <xdr:spPr>
        <a:xfrm>
          <a:off x="2857500" y="99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107917</xdr:rowOff>
    </xdr:from>
    <xdr:ext cx="534377" cy="259045"/>
    <xdr:sp macro="" textlink="">
      <xdr:nvSpPr>
        <xdr:cNvPr id="144" name="テキスト ボックス 143"/>
        <xdr:cNvSpPr txBox="1"/>
      </xdr:nvSpPr>
      <xdr:spPr>
        <a:xfrm>
          <a:off x="2641111" y="100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21789</xdr:rowOff>
    </xdr:from>
    <xdr:to>
      <xdr:col>3</xdr:col>
      <xdr:colOff>3175</xdr:colOff>
      <xdr:row>58</xdr:row>
      <xdr:rowOff>123389</xdr:rowOff>
    </xdr:to>
    <xdr:sp macro="" textlink="">
      <xdr:nvSpPr>
        <xdr:cNvPr id="145" name="円/楕円 144"/>
        <xdr:cNvSpPr/>
      </xdr:nvSpPr>
      <xdr:spPr>
        <a:xfrm>
          <a:off x="1968500" y="9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114516</xdr:rowOff>
    </xdr:from>
    <xdr:ext cx="534377" cy="259045"/>
    <xdr:sp macro="" textlink="">
      <xdr:nvSpPr>
        <xdr:cNvPr id="146" name="テキスト ボックス 145"/>
        <xdr:cNvSpPr txBox="1"/>
      </xdr:nvSpPr>
      <xdr:spPr>
        <a:xfrm>
          <a:off x="1752111" y="100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21459</xdr:rowOff>
    </xdr:from>
    <xdr:to>
      <xdr:col>1</xdr:col>
      <xdr:colOff>485775</xdr:colOff>
      <xdr:row>58</xdr:row>
      <xdr:rowOff>123059</xdr:rowOff>
    </xdr:to>
    <xdr:sp macro="" textlink="">
      <xdr:nvSpPr>
        <xdr:cNvPr id="147" name="円/楕円 146"/>
        <xdr:cNvSpPr/>
      </xdr:nvSpPr>
      <xdr:spPr>
        <a:xfrm>
          <a:off x="1079500" y="99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139586</xdr:rowOff>
    </xdr:from>
    <xdr:ext cx="534377" cy="259045"/>
    <xdr:sp macro="" textlink="">
      <xdr:nvSpPr>
        <xdr:cNvPr id="148" name="テキスト ボックス 147"/>
        <xdr:cNvSpPr txBox="1"/>
      </xdr:nvSpPr>
      <xdr:spPr>
        <a:xfrm>
          <a:off x="863111" y="97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80590</xdr:rowOff>
    </xdr:from>
    <xdr:to>
      <xdr:col>6</xdr:col>
      <xdr:colOff>511175</xdr:colOff>
      <xdr:row>79</xdr:row>
      <xdr:rowOff>83203</xdr:rowOff>
    </xdr:to>
    <xdr:cxnSp macro="">
      <xdr:nvCxnSpPr>
        <xdr:cNvPr id="179" name="直線コネクタ 178"/>
        <xdr:cNvCxnSpPr/>
      </xdr:nvCxnSpPr>
      <xdr:spPr>
        <a:xfrm flipV="1">
          <a:off x="3797300" y="13625140"/>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83203</xdr:rowOff>
    </xdr:from>
    <xdr:to>
      <xdr:col>5</xdr:col>
      <xdr:colOff>358775</xdr:colOff>
      <xdr:row>79</xdr:row>
      <xdr:rowOff>85097</xdr:rowOff>
    </xdr:to>
    <xdr:cxnSp macro="">
      <xdr:nvCxnSpPr>
        <xdr:cNvPr id="182" name="直線コネクタ 181"/>
        <xdr:cNvCxnSpPr/>
      </xdr:nvCxnSpPr>
      <xdr:spPr>
        <a:xfrm flipV="1">
          <a:off x="2908300" y="13627753"/>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85097</xdr:rowOff>
    </xdr:from>
    <xdr:to>
      <xdr:col>4</xdr:col>
      <xdr:colOff>155575</xdr:colOff>
      <xdr:row>79</xdr:row>
      <xdr:rowOff>85587</xdr:rowOff>
    </xdr:to>
    <xdr:cxnSp macro="">
      <xdr:nvCxnSpPr>
        <xdr:cNvPr id="185" name="直線コネクタ 184"/>
        <xdr:cNvCxnSpPr/>
      </xdr:nvCxnSpPr>
      <xdr:spPr>
        <a:xfrm flipV="1">
          <a:off x="2019300" y="1362964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82255</xdr:rowOff>
    </xdr:from>
    <xdr:to>
      <xdr:col>2</xdr:col>
      <xdr:colOff>638175</xdr:colOff>
      <xdr:row>79</xdr:row>
      <xdr:rowOff>85587</xdr:rowOff>
    </xdr:to>
    <xdr:cxnSp macro="">
      <xdr:nvCxnSpPr>
        <xdr:cNvPr id="188" name="直線コネクタ 187"/>
        <xdr:cNvCxnSpPr/>
      </xdr:nvCxnSpPr>
      <xdr:spPr>
        <a:xfrm>
          <a:off x="1130300" y="13626805"/>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29790</xdr:rowOff>
    </xdr:from>
    <xdr:to>
      <xdr:col>6</xdr:col>
      <xdr:colOff>561975</xdr:colOff>
      <xdr:row>79</xdr:row>
      <xdr:rowOff>131390</xdr:rowOff>
    </xdr:to>
    <xdr:sp macro="" textlink="">
      <xdr:nvSpPr>
        <xdr:cNvPr id="198" name="円/楕円 197"/>
        <xdr:cNvSpPr/>
      </xdr:nvSpPr>
      <xdr:spPr>
        <a:xfrm>
          <a:off x="45847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116167</xdr:rowOff>
    </xdr:from>
    <xdr:ext cx="378565" cy="259045"/>
    <xdr:sp macro="" textlink="">
      <xdr:nvSpPr>
        <xdr:cNvPr id="199" name="維持補修費該当値テキスト"/>
        <xdr:cNvSpPr txBox="1"/>
      </xdr:nvSpPr>
      <xdr:spPr>
        <a:xfrm>
          <a:off x="4686300" y="13489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32403</xdr:rowOff>
    </xdr:from>
    <xdr:to>
      <xdr:col>5</xdr:col>
      <xdr:colOff>409575</xdr:colOff>
      <xdr:row>79</xdr:row>
      <xdr:rowOff>134003</xdr:rowOff>
    </xdr:to>
    <xdr:sp macro="" textlink="">
      <xdr:nvSpPr>
        <xdr:cNvPr id="200" name="円/楕円 199"/>
        <xdr:cNvSpPr/>
      </xdr:nvSpPr>
      <xdr:spPr>
        <a:xfrm>
          <a:off x="3746500" y="135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125130</xdr:rowOff>
    </xdr:from>
    <xdr:ext cx="378565" cy="259045"/>
    <xdr:sp macro="" textlink="">
      <xdr:nvSpPr>
        <xdr:cNvPr id="201" name="テキスト ボックス 200"/>
        <xdr:cNvSpPr txBox="1"/>
      </xdr:nvSpPr>
      <xdr:spPr>
        <a:xfrm>
          <a:off x="3608017" y="13669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34297</xdr:rowOff>
    </xdr:from>
    <xdr:to>
      <xdr:col>4</xdr:col>
      <xdr:colOff>206375</xdr:colOff>
      <xdr:row>79</xdr:row>
      <xdr:rowOff>135897</xdr:rowOff>
    </xdr:to>
    <xdr:sp macro="" textlink="">
      <xdr:nvSpPr>
        <xdr:cNvPr id="202" name="円/楕円 201"/>
        <xdr:cNvSpPr/>
      </xdr:nvSpPr>
      <xdr:spPr>
        <a:xfrm>
          <a:off x="2857500" y="135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127024</xdr:rowOff>
    </xdr:from>
    <xdr:ext cx="378565" cy="259045"/>
    <xdr:sp macro="" textlink="">
      <xdr:nvSpPr>
        <xdr:cNvPr id="203" name="テキスト ボックス 202"/>
        <xdr:cNvSpPr txBox="1"/>
      </xdr:nvSpPr>
      <xdr:spPr>
        <a:xfrm>
          <a:off x="2719017" y="1367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34787</xdr:rowOff>
    </xdr:from>
    <xdr:to>
      <xdr:col>3</xdr:col>
      <xdr:colOff>3175</xdr:colOff>
      <xdr:row>79</xdr:row>
      <xdr:rowOff>136387</xdr:rowOff>
    </xdr:to>
    <xdr:sp macro="" textlink="">
      <xdr:nvSpPr>
        <xdr:cNvPr id="204" name="円/楕円 203"/>
        <xdr:cNvSpPr/>
      </xdr:nvSpPr>
      <xdr:spPr>
        <a:xfrm>
          <a:off x="1968500" y="13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127514</xdr:rowOff>
    </xdr:from>
    <xdr:ext cx="378565" cy="259045"/>
    <xdr:sp macro="" textlink="">
      <xdr:nvSpPr>
        <xdr:cNvPr id="205" name="テキスト ボックス 204"/>
        <xdr:cNvSpPr txBox="1"/>
      </xdr:nvSpPr>
      <xdr:spPr>
        <a:xfrm>
          <a:off x="1830017" y="1367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31455</xdr:rowOff>
    </xdr:from>
    <xdr:to>
      <xdr:col>1</xdr:col>
      <xdr:colOff>485775</xdr:colOff>
      <xdr:row>79</xdr:row>
      <xdr:rowOff>133055</xdr:rowOff>
    </xdr:to>
    <xdr:sp macro="" textlink="">
      <xdr:nvSpPr>
        <xdr:cNvPr id="206" name="円/楕円 205"/>
        <xdr:cNvSpPr/>
      </xdr:nvSpPr>
      <xdr:spPr>
        <a:xfrm>
          <a:off x="1079500" y="13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124182</xdr:rowOff>
    </xdr:from>
    <xdr:ext cx="378565" cy="259045"/>
    <xdr:sp macro="" textlink="">
      <xdr:nvSpPr>
        <xdr:cNvPr id="207" name="テキスト ボックス 206"/>
        <xdr:cNvSpPr txBox="1"/>
      </xdr:nvSpPr>
      <xdr:spPr>
        <a:xfrm>
          <a:off x="941017" y="1366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156142</xdr:rowOff>
    </xdr:from>
    <xdr:to>
      <xdr:col>6</xdr:col>
      <xdr:colOff>511175</xdr:colOff>
      <xdr:row>96</xdr:row>
      <xdr:rowOff>20044</xdr:rowOff>
    </xdr:to>
    <xdr:cxnSp macro="">
      <xdr:nvCxnSpPr>
        <xdr:cNvPr id="239" name="直線コネクタ 238"/>
        <xdr:cNvCxnSpPr/>
      </xdr:nvCxnSpPr>
      <xdr:spPr>
        <a:xfrm>
          <a:off x="3797300" y="16443892"/>
          <a:ext cx="838200" cy="3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156142</xdr:rowOff>
    </xdr:from>
    <xdr:to>
      <xdr:col>5</xdr:col>
      <xdr:colOff>358775</xdr:colOff>
      <xdr:row>96</xdr:row>
      <xdr:rowOff>86061</xdr:rowOff>
    </xdr:to>
    <xdr:cxnSp macro="">
      <xdr:nvCxnSpPr>
        <xdr:cNvPr id="242" name="直線コネクタ 241"/>
        <xdr:cNvCxnSpPr/>
      </xdr:nvCxnSpPr>
      <xdr:spPr>
        <a:xfrm flipV="1">
          <a:off x="2908300" y="16443892"/>
          <a:ext cx="889000" cy="10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86061</xdr:rowOff>
    </xdr:from>
    <xdr:to>
      <xdr:col>4</xdr:col>
      <xdr:colOff>155575</xdr:colOff>
      <xdr:row>96</xdr:row>
      <xdr:rowOff>113835</xdr:rowOff>
    </xdr:to>
    <xdr:cxnSp macro="">
      <xdr:nvCxnSpPr>
        <xdr:cNvPr id="245" name="直線コネクタ 244"/>
        <xdr:cNvCxnSpPr/>
      </xdr:nvCxnSpPr>
      <xdr:spPr>
        <a:xfrm flipV="1">
          <a:off x="2019300" y="16545261"/>
          <a:ext cx="8890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59766</xdr:rowOff>
    </xdr:from>
    <xdr:ext cx="534377" cy="259045"/>
    <xdr:sp macro="" textlink="">
      <xdr:nvSpPr>
        <xdr:cNvPr id="247" name="テキスト ボックス 246"/>
        <xdr:cNvSpPr txBox="1"/>
      </xdr:nvSpPr>
      <xdr:spPr>
        <a:xfrm>
          <a:off x="2641111" y="16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113835</xdr:rowOff>
    </xdr:from>
    <xdr:to>
      <xdr:col>2</xdr:col>
      <xdr:colOff>638175</xdr:colOff>
      <xdr:row>96</xdr:row>
      <xdr:rowOff>147783</xdr:rowOff>
    </xdr:to>
    <xdr:cxnSp macro="">
      <xdr:nvCxnSpPr>
        <xdr:cNvPr id="248" name="直線コネクタ 247"/>
        <xdr:cNvCxnSpPr/>
      </xdr:nvCxnSpPr>
      <xdr:spPr>
        <a:xfrm flipV="1">
          <a:off x="1130300" y="16573035"/>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140694</xdr:rowOff>
    </xdr:from>
    <xdr:to>
      <xdr:col>6</xdr:col>
      <xdr:colOff>561975</xdr:colOff>
      <xdr:row>96</xdr:row>
      <xdr:rowOff>70844</xdr:rowOff>
    </xdr:to>
    <xdr:sp macro="" textlink="">
      <xdr:nvSpPr>
        <xdr:cNvPr id="258" name="円/楕円 257"/>
        <xdr:cNvSpPr/>
      </xdr:nvSpPr>
      <xdr:spPr>
        <a:xfrm>
          <a:off x="4584700" y="164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119121</xdr:rowOff>
    </xdr:from>
    <xdr:ext cx="534377" cy="259045"/>
    <xdr:sp macro="" textlink="">
      <xdr:nvSpPr>
        <xdr:cNvPr id="259" name="扶助費該当値テキスト"/>
        <xdr:cNvSpPr txBox="1"/>
      </xdr:nvSpPr>
      <xdr:spPr>
        <a:xfrm>
          <a:off x="4686300" y="164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105342</xdr:rowOff>
    </xdr:from>
    <xdr:to>
      <xdr:col>5</xdr:col>
      <xdr:colOff>409575</xdr:colOff>
      <xdr:row>96</xdr:row>
      <xdr:rowOff>35492</xdr:rowOff>
    </xdr:to>
    <xdr:sp macro="" textlink="">
      <xdr:nvSpPr>
        <xdr:cNvPr id="260" name="円/楕円 259"/>
        <xdr:cNvSpPr/>
      </xdr:nvSpPr>
      <xdr:spPr>
        <a:xfrm>
          <a:off x="3746500" y="163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52019</xdr:rowOff>
    </xdr:from>
    <xdr:ext cx="534377" cy="259045"/>
    <xdr:sp macro="" textlink="">
      <xdr:nvSpPr>
        <xdr:cNvPr id="261" name="テキスト ボックス 260"/>
        <xdr:cNvSpPr txBox="1"/>
      </xdr:nvSpPr>
      <xdr:spPr>
        <a:xfrm>
          <a:off x="3530111" y="1616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35261</xdr:rowOff>
    </xdr:from>
    <xdr:to>
      <xdr:col>4</xdr:col>
      <xdr:colOff>206375</xdr:colOff>
      <xdr:row>96</xdr:row>
      <xdr:rowOff>136861</xdr:rowOff>
    </xdr:to>
    <xdr:sp macro="" textlink="">
      <xdr:nvSpPr>
        <xdr:cNvPr id="262" name="円/楕円 261"/>
        <xdr:cNvSpPr/>
      </xdr:nvSpPr>
      <xdr:spPr>
        <a:xfrm>
          <a:off x="2857500" y="164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153388</xdr:rowOff>
    </xdr:from>
    <xdr:ext cx="534377" cy="259045"/>
    <xdr:sp macro="" textlink="">
      <xdr:nvSpPr>
        <xdr:cNvPr id="263" name="テキスト ボックス 262"/>
        <xdr:cNvSpPr txBox="1"/>
      </xdr:nvSpPr>
      <xdr:spPr>
        <a:xfrm>
          <a:off x="2641111" y="162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63035</xdr:rowOff>
    </xdr:from>
    <xdr:to>
      <xdr:col>3</xdr:col>
      <xdr:colOff>3175</xdr:colOff>
      <xdr:row>96</xdr:row>
      <xdr:rowOff>164635</xdr:rowOff>
    </xdr:to>
    <xdr:sp macro="" textlink="">
      <xdr:nvSpPr>
        <xdr:cNvPr id="264" name="円/楕円 263"/>
        <xdr:cNvSpPr/>
      </xdr:nvSpPr>
      <xdr:spPr>
        <a:xfrm>
          <a:off x="1968500" y="165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155762</xdr:rowOff>
    </xdr:from>
    <xdr:ext cx="534377" cy="259045"/>
    <xdr:sp macro="" textlink="">
      <xdr:nvSpPr>
        <xdr:cNvPr id="265" name="テキスト ボックス 264"/>
        <xdr:cNvSpPr txBox="1"/>
      </xdr:nvSpPr>
      <xdr:spPr>
        <a:xfrm>
          <a:off x="1752111" y="166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96983</xdr:rowOff>
    </xdr:from>
    <xdr:to>
      <xdr:col>1</xdr:col>
      <xdr:colOff>485775</xdr:colOff>
      <xdr:row>97</xdr:row>
      <xdr:rowOff>27133</xdr:rowOff>
    </xdr:to>
    <xdr:sp macro="" textlink="">
      <xdr:nvSpPr>
        <xdr:cNvPr id="266" name="円/楕円 265"/>
        <xdr:cNvSpPr/>
      </xdr:nvSpPr>
      <xdr:spPr>
        <a:xfrm>
          <a:off x="1079500" y="16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18260</xdr:rowOff>
    </xdr:from>
    <xdr:ext cx="534377" cy="259045"/>
    <xdr:sp macro="" textlink="">
      <xdr:nvSpPr>
        <xdr:cNvPr id="267" name="テキスト ボックス 266"/>
        <xdr:cNvSpPr txBox="1"/>
      </xdr:nvSpPr>
      <xdr:spPr>
        <a:xfrm>
          <a:off x="863111" y="166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167617</xdr:rowOff>
    </xdr:from>
    <xdr:to>
      <xdr:col>15</xdr:col>
      <xdr:colOff>180975</xdr:colOff>
      <xdr:row>36</xdr:row>
      <xdr:rowOff>31636</xdr:rowOff>
    </xdr:to>
    <xdr:cxnSp macro="">
      <xdr:nvCxnSpPr>
        <xdr:cNvPr id="294" name="直線コネクタ 293"/>
        <xdr:cNvCxnSpPr/>
      </xdr:nvCxnSpPr>
      <xdr:spPr>
        <a:xfrm>
          <a:off x="9639300" y="6168367"/>
          <a:ext cx="8382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167617</xdr:rowOff>
    </xdr:from>
    <xdr:to>
      <xdr:col>14</xdr:col>
      <xdr:colOff>28575</xdr:colOff>
      <xdr:row>36</xdr:row>
      <xdr:rowOff>109868</xdr:rowOff>
    </xdr:to>
    <xdr:cxnSp macro="">
      <xdr:nvCxnSpPr>
        <xdr:cNvPr id="297" name="直線コネクタ 296"/>
        <xdr:cNvCxnSpPr/>
      </xdr:nvCxnSpPr>
      <xdr:spPr>
        <a:xfrm flipV="1">
          <a:off x="8750300" y="6168367"/>
          <a:ext cx="889000" cy="1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8271</xdr:rowOff>
    </xdr:from>
    <xdr:ext cx="534377" cy="259045"/>
    <xdr:sp macro="" textlink="">
      <xdr:nvSpPr>
        <xdr:cNvPr id="299" name="テキスト ボックス 298"/>
        <xdr:cNvSpPr txBox="1"/>
      </xdr:nvSpPr>
      <xdr:spPr>
        <a:xfrm>
          <a:off x="9372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109868</xdr:rowOff>
    </xdr:from>
    <xdr:to>
      <xdr:col>12</xdr:col>
      <xdr:colOff>511175</xdr:colOff>
      <xdr:row>36</xdr:row>
      <xdr:rowOff>112876</xdr:rowOff>
    </xdr:to>
    <xdr:cxnSp macro="">
      <xdr:nvCxnSpPr>
        <xdr:cNvPr id="300" name="直線コネクタ 299"/>
        <xdr:cNvCxnSpPr/>
      </xdr:nvCxnSpPr>
      <xdr:spPr>
        <a:xfrm flipV="1">
          <a:off x="7861300" y="6282068"/>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166004</xdr:rowOff>
    </xdr:from>
    <xdr:ext cx="534377" cy="259045"/>
    <xdr:sp macro="" textlink="">
      <xdr:nvSpPr>
        <xdr:cNvPr id="302" name="テキスト ボックス 301"/>
        <xdr:cNvSpPr txBox="1"/>
      </xdr:nvSpPr>
      <xdr:spPr>
        <a:xfrm>
          <a:off x="8483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98415</xdr:rowOff>
    </xdr:from>
    <xdr:to>
      <xdr:col>11</xdr:col>
      <xdr:colOff>307975</xdr:colOff>
      <xdr:row>36</xdr:row>
      <xdr:rowOff>112876</xdr:rowOff>
    </xdr:to>
    <xdr:cxnSp macro="">
      <xdr:nvCxnSpPr>
        <xdr:cNvPr id="303" name="直線コネクタ 302"/>
        <xdr:cNvCxnSpPr/>
      </xdr:nvCxnSpPr>
      <xdr:spPr>
        <a:xfrm>
          <a:off x="6972300" y="6270615"/>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152286</xdr:rowOff>
    </xdr:from>
    <xdr:to>
      <xdr:col>15</xdr:col>
      <xdr:colOff>231775</xdr:colOff>
      <xdr:row>36</xdr:row>
      <xdr:rowOff>82436</xdr:rowOff>
    </xdr:to>
    <xdr:sp macro="" textlink="">
      <xdr:nvSpPr>
        <xdr:cNvPr id="313" name="円/楕円 312"/>
        <xdr:cNvSpPr/>
      </xdr:nvSpPr>
      <xdr:spPr>
        <a:xfrm>
          <a:off x="10426700" y="61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3713</xdr:rowOff>
    </xdr:from>
    <xdr:ext cx="534377" cy="259045"/>
    <xdr:sp macro="" textlink="">
      <xdr:nvSpPr>
        <xdr:cNvPr id="314" name="補助費等該当値テキスト"/>
        <xdr:cNvSpPr txBox="1"/>
      </xdr:nvSpPr>
      <xdr:spPr>
        <a:xfrm>
          <a:off x="10528300" y="60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116817</xdr:rowOff>
    </xdr:from>
    <xdr:to>
      <xdr:col>14</xdr:col>
      <xdr:colOff>79375</xdr:colOff>
      <xdr:row>36</xdr:row>
      <xdr:rowOff>46967</xdr:rowOff>
    </xdr:to>
    <xdr:sp macro="" textlink="">
      <xdr:nvSpPr>
        <xdr:cNvPr id="315" name="円/楕円 314"/>
        <xdr:cNvSpPr/>
      </xdr:nvSpPr>
      <xdr:spPr>
        <a:xfrm>
          <a:off x="9588500" y="61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63494</xdr:rowOff>
    </xdr:from>
    <xdr:ext cx="599010" cy="259045"/>
    <xdr:sp macro="" textlink="">
      <xdr:nvSpPr>
        <xdr:cNvPr id="316" name="テキスト ボックス 315"/>
        <xdr:cNvSpPr txBox="1"/>
      </xdr:nvSpPr>
      <xdr:spPr>
        <a:xfrm>
          <a:off x="9339794" y="589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59068</xdr:rowOff>
    </xdr:from>
    <xdr:to>
      <xdr:col>12</xdr:col>
      <xdr:colOff>561975</xdr:colOff>
      <xdr:row>36</xdr:row>
      <xdr:rowOff>160668</xdr:rowOff>
    </xdr:to>
    <xdr:sp macro="" textlink="">
      <xdr:nvSpPr>
        <xdr:cNvPr id="317" name="円/楕円 316"/>
        <xdr:cNvSpPr/>
      </xdr:nvSpPr>
      <xdr:spPr>
        <a:xfrm>
          <a:off x="8699500" y="6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5745</xdr:rowOff>
    </xdr:from>
    <xdr:ext cx="534377" cy="259045"/>
    <xdr:sp macro="" textlink="">
      <xdr:nvSpPr>
        <xdr:cNvPr id="318" name="テキスト ボックス 317"/>
        <xdr:cNvSpPr txBox="1"/>
      </xdr:nvSpPr>
      <xdr:spPr>
        <a:xfrm>
          <a:off x="8483111" y="60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62076</xdr:rowOff>
    </xdr:from>
    <xdr:to>
      <xdr:col>11</xdr:col>
      <xdr:colOff>358775</xdr:colOff>
      <xdr:row>36</xdr:row>
      <xdr:rowOff>163676</xdr:rowOff>
    </xdr:to>
    <xdr:sp macro="" textlink="">
      <xdr:nvSpPr>
        <xdr:cNvPr id="319" name="円/楕円 318"/>
        <xdr:cNvSpPr/>
      </xdr:nvSpPr>
      <xdr:spPr>
        <a:xfrm>
          <a:off x="7810500" y="6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8753</xdr:rowOff>
    </xdr:from>
    <xdr:ext cx="534377" cy="259045"/>
    <xdr:sp macro="" textlink="">
      <xdr:nvSpPr>
        <xdr:cNvPr id="320" name="テキスト ボックス 319"/>
        <xdr:cNvSpPr txBox="1"/>
      </xdr:nvSpPr>
      <xdr:spPr>
        <a:xfrm>
          <a:off x="7594111" y="60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47615</xdr:rowOff>
    </xdr:from>
    <xdr:to>
      <xdr:col>10</xdr:col>
      <xdr:colOff>155575</xdr:colOff>
      <xdr:row>36</xdr:row>
      <xdr:rowOff>149215</xdr:rowOff>
    </xdr:to>
    <xdr:sp macro="" textlink="">
      <xdr:nvSpPr>
        <xdr:cNvPr id="321" name="円/楕円 320"/>
        <xdr:cNvSpPr/>
      </xdr:nvSpPr>
      <xdr:spPr>
        <a:xfrm>
          <a:off x="69215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165742</xdr:rowOff>
    </xdr:from>
    <xdr:ext cx="534377" cy="259045"/>
    <xdr:sp macro="" textlink="">
      <xdr:nvSpPr>
        <xdr:cNvPr id="322" name="テキスト ボックス 321"/>
        <xdr:cNvSpPr txBox="1"/>
      </xdr:nvSpPr>
      <xdr:spPr>
        <a:xfrm>
          <a:off x="6705111" y="59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123068</xdr:rowOff>
    </xdr:from>
    <xdr:to>
      <xdr:col>15</xdr:col>
      <xdr:colOff>180975</xdr:colOff>
      <xdr:row>58</xdr:row>
      <xdr:rowOff>31146</xdr:rowOff>
    </xdr:to>
    <xdr:cxnSp macro="">
      <xdr:nvCxnSpPr>
        <xdr:cNvPr id="349" name="直線コネクタ 348"/>
        <xdr:cNvCxnSpPr/>
      </xdr:nvCxnSpPr>
      <xdr:spPr>
        <a:xfrm>
          <a:off x="9639300" y="9895718"/>
          <a:ext cx="8382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123068</xdr:rowOff>
    </xdr:from>
    <xdr:to>
      <xdr:col>14</xdr:col>
      <xdr:colOff>28575</xdr:colOff>
      <xdr:row>57</xdr:row>
      <xdr:rowOff>163622</xdr:rowOff>
    </xdr:to>
    <xdr:cxnSp macro="">
      <xdr:nvCxnSpPr>
        <xdr:cNvPr id="352" name="直線コネクタ 351"/>
        <xdr:cNvCxnSpPr/>
      </xdr:nvCxnSpPr>
      <xdr:spPr>
        <a:xfrm flipV="1">
          <a:off x="8750300" y="9895718"/>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101571</xdr:rowOff>
    </xdr:from>
    <xdr:ext cx="534377" cy="259045"/>
    <xdr:sp macro="" textlink="">
      <xdr:nvSpPr>
        <xdr:cNvPr id="354" name="テキスト ボックス 353"/>
        <xdr:cNvSpPr txBox="1"/>
      </xdr:nvSpPr>
      <xdr:spPr>
        <a:xfrm>
          <a:off x="9372111" y="10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158146</xdr:rowOff>
    </xdr:from>
    <xdr:to>
      <xdr:col>12</xdr:col>
      <xdr:colOff>511175</xdr:colOff>
      <xdr:row>57</xdr:row>
      <xdr:rowOff>163622</xdr:rowOff>
    </xdr:to>
    <xdr:cxnSp macro="">
      <xdr:nvCxnSpPr>
        <xdr:cNvPr id="355" name="直線コネクタ 354"/>
        <xdr:cNvCxnSpPr/>
      </xdr:nvCxnSpPr>
      <xdr:spPr>
        <a:xfrm>
          <a:off x="7861300" y="9930796"/>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106656</xdr:rowOff>
    </xdr:from>
    <xdr:ext cx="534377" cy="259045"/>
    <xdr:sp macro="" textlink="">
      <xdr:nvSpPr>
        <xdr:cNvPr id="357" name="テキスト ボックス 356"/>
        <xdr:cNvSpPr txBox="1"/>
      </xdr:nvSpPr>
      <xdr:spPr>
        <a:xfrm>
          <a:off x="8483111" y="10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158146</xdr:rowOff>
    </xdr:from>
    <xdr:to>
      <xdr:col>11</xdr:col>
      <xdr:colOff>307975</xdr:colOff>
      <xdr:row>58</xdr:row>
      <xdr:rowOff>46183</xdr:rowOff>
    </xdr:to>
    <xdr:cxnSp macro="">
      <xdr:nvCxnSpPr>
        <xdr:cNvPr id="358" name="直線コネクタ 357"/>
        <xdr:cNvCxnSpPr/>
      </xdr:nvCxnSpPr>
      <xdr:spPr>
        <a:xfrm flipV="1">
          <a:off x="6972300" y="9930796"/>
          <a:ext cx="8890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117087</xdr:rowOff>
    </xdr:from>
    <xdr:ext cx="534377" cy="259045"/>
    <xdr:sp macro="" textlink="">
      <xdr:nvSpPr>
        <xdr:cNvPr id="360" name="テキスト ボックス 359"/>
        <xdr:cNvSpPr txBox="1"/>
      </xdr:nvSpPr>
      <xdr:spPr>
        <a:xfrm>
          <a:off x="7594111" y="100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126919</xdr:rowOff>
    </xdr:from>
    <xdr:ext cx="534377" cy="259045"/>
    <xdr:sp macro="" textlink="">
      <xdr:nvSpPr>
        <xdr:cNvPr id="362" name="テキスト ボックス 361"/>
        <xdr:cNvSpPr txBox="1"/>
      </xdr:nvSpPr>
      <xdr:spPr>
        <a:xfrm>
          <a:off x="6705111" y="100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151796</xdr:rowOff>
    </xdr:from>
    <xdr:to>
      <xdr:col>15</xdr:col>
      <xdr:colOff>231775</xdr:colOff>
      <xdr:row>58</xdr:row>
      <xdr:rowOff>81946</xdr:rowOff>
    </xdr:to>
    <xdr:sp macro="" textlink="">
      <xdr:nvSpPr>
        <xdr:cNvPr id="368" name="円/楕円 367"/>
        <xdr:cNvSpPr/>
      </xdr:nvSpPr>
      <xdr:spPr>
        <a:xfrm>
          <a:off x="10426700" y="99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111173</xdr:rowOff>
    </xdr:from>
    <xdr:ext cx="599010" cy="259045"/>
    <xdr:sp macro="" textlink="">
      <xdr:nvSpPr>
        <xdr:cNvPr id="369" name="普通建設事業費該当値テキスト"/>
        <xdr:cNvSpPr txBox="1"/>
      </xdr:nvSpPr>
      <xdr:spPr>
        <a:xfrm>
          <a:off x="10528300" y="971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72268</xdr:rowOff>
    </xdr:from>
    <xdr:to>
      <xdr:col>14</xdr:col>
      <xdr:colOff>79375</xdr:colOff>
      <xdr:row>58</xdr:row>
      <xdr:rowOff>2418</xdr:rowOff>
    </xdr:to>
    <xdr:sp macro="" textlink="">
      <xdr:nvSpPr>
        <xdr:cNvPr id="370" name="円/楕円 369"/>
        <xdr:cNvSpPr/>
      </xdr:nvSpPr>
      <xdr:spPr>
        <a:xfrm>
          <a:off x="9588500" y="98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18945</xdr:rowOff>
    </xdr:from>
    <xdr:ext cx="599010" cy="259045"/>
    <xdr:sp macro="" textlink="">
      <xdr:nvSpPr>
        <xdr:cNvPr id="371" name="テキスト ボックス 370"/>
        <xdr:cNvSpPr txBox="1"/>
      </xdr:nvSpPr>
      <xdr:spPr>
        <a:xfrm>
          <a:off x="9339794" y="962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112822</xdr:rowOff>
    </xdr:from>
    <xdr:to>
      <xdr:col>12</xdr:col>
      <xdr:colOff>561975</xdr:colOff>
      <xdr:row>58</xdr:row>
      <xdr:rowOff>42972</xdr:rowOff>
    </xdr:to>
    <xdr:sp macro="" textlink="">
      <xdr:nvSpPr>
        <xdr:cNvPr id="372" name="円/楕円 371"/>
        <xdr:cNvSpPr/>
      </xdr:nvSpPr>
      <xdr:spPr>
        <a:xfrm>
          <a:off x="8699500" y="98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59499</xdr:rowOff>
    </xdr:from>
    <xdr:ext cx="599010" cy="259045"/>
    <xdr:sp macro="" textlink="">
      <xdr:nvSpPr>
        <xdr:cNvPr id="373" name="テキスト ボックス 372"/>
        <xdr:cNvSpPr txBox="1"/>
      </xdr:nvSpPr>
      <xdr:spPr>
        <a:xfrm>
          <a:off x="8450794" y="966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107346</xdr:rowOff>
    </xdr:from>
    <xdr:to>
      <xdr:col>11</xdr:col>
      <xdr:colOff>358775</xdr:colOff>
      <xdr:row>58</xdr:row>
      <xdr:rowOff>37496</xdr:rowOff>
    </xdr:to>
    <xdr:sp macro="" textlink="">
      <xdr:nvSpPr>
        <xdr:cNvPr id="374" name="円/楕円 373"/>
        <xdr:cNvSpPr/>
      </xdr:nvSpPr>
      <xdr:spPr>
        <a:xfrm>
          <a:off x="7810500" y="98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54023</xdr:rowOff>
    </xdr:from>
    <xdr:ext cx="599010" cy="259045"/>
    <xdr:sp macro="" textlink="">
      <xdr:nvSpPr>
        <xdr:cNvPr id="375" name="テキスト ボックス 374"/>
        <xdr:cNvSpPr txBox="1"/>
      </xdr:nvSpPr>
      <xdr:spPr>
        <a:xfrm>
          <a:off x="7561794" y="96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166833</xdr:rowOff>
    </xdr:from>
    <xdr:to>
      <xdr:col>10</xdr:col>
      <xdr:colOff>155575</xdr:colOff>
      <xdr:row>58</xdr:row>
      <xdr:rowOff>96983</xdr:rowOff>
    </xdr:to>
    <xdr:sp macro="" textlink="">
      <xdr:nvSpPr>
        <xdr:cNvPr id="376" name="円/楕円 375"/>
        <xdr:cNvSpPr/>
      </xdr:nvSpPr>
      <xdr:spPr>
        <a:xfrm>
          <a:off x="6921500" y="9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113510</xdr:rowOff>
    </xdr:from>
    <xdr:ext cx="599010" cy="259045"/>
    <xdr:sp macro="" textlink="">
      <xdr:nvSpPr>
        <xdr:cNvPr id="377" name="テキスト ボックス 376"/>
        <xdr:cNvSpPr txBox="1"/>
      </xdr:nvSpPr>
      <xdr:spPr>
        <a:xfrm>
          <a:off x="6672794" y="971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149983</xdr:rowOff>
    </xdr:from>
    <xdr:to>
      <xdr:col>15</xdr:col>
      <xdr:colOff>180975</xdr:colOff>
      <xdr:row>79</xdr:row>
      <xdr:rowOff>6069</xdr:rowOff>
    </xdr:to>
    <xdr:cxnSp macro="">
      <xdr:nvCxnSpPr>
        <xdr:cNvPr id="408" name="直線コネクタ 407"/>
        <xdr:cNvCxnSpPr/>
      </xdr:nvCxnSpPr>
      <xdr:spPr>
        <a:xfrm>
          <a:off x="9639300" y="13523083"/>
          <a:ext cx="838200" cy="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93995</xdr:rowOff>
    </xdr:from>
    <xdr:ext cx="534377" cy="259045"/>
    <xdr:sp macro="" textlink="">
      <xdr:nvSpPr>
        <xdr:cNvPr id="412" name="テキスト ボックス 411"/>
        <xdr:cNvSpPr txBox="1"/>
      </xdr:nvSpPr>
      <xdr:spPr>
        <a:xfrm>
          <a:off x="9372111" y="136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126719</xdr:rowOff>
    </xdr:from>
    <xdr:to>
      <xdr:col>15</xdr:col>
      <xdr:colOff>231775</xdr:colOff>
      <xdr:row>79</xdr:row>
      <xdr:rowOff>56869</xdr:rowOff>
    </xdr:to>
    <xdr:sp macro="" textlink="">
      <xdr:nvSpPr>
        <xdr:cNvPr id="418" name="円/楕円 417"/>
        <xdr:cNvSpPr/>
      </xdr:nvSpPr>
      <xdr:spPr>
        <a:xfrm>
          <a:off x="10426700" y="134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86096</xdr:rowOff>
    </xdr:from>
    <xdr:ext cx="534377" cy="259045"/>
    <xdr:sp macro="" textlink="">
      <xdr:nvSpPr>
        <xdr:cNvPr id="419" name="普通建設事業費 （ うち新規整備　）該当値テキスト"/>
        <xdr:cNvSpPr txBox="1"/>
      </xdr:nvSpPr>
      <xdr:spPr>
        <a:xfrm>
          <a:off x="10528300" y="132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99183</xdr:rowOff>
    </xdr:from>
    <xdr:to>
      <xdr:col>14</xdr:col>
      <xdr:colOff>79375</xdr:colOff>
      <xdr:row>79</xdr:row>
      <xdr:rowOff>29333</xdr:rowOff>
    </xdr:to>
    <xdr:sp macro="" textlink="">
      <xdr:nvSpPr>
        <xdr:cNvPr id="420" name="円/楕円 419"/>
        <xdr:cNvSpPr/>
      </xdr:nvSpPr>
      <xdr:spPr>
        <a:xfrm>
          <a:off x="9588500" y="134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45860</xdr:rowOff>
    </xdr:from>
    <xdr:ext cx="599010" cy="259045"/>
    <xdr:sp macro="" textlink="">
      <xdr:nvSpPr>
        <xdr:cNvPr id="421" name="テキスト ボックス 420"/>
        <xdr:cNvSpPr txBox="1"/>
      </xdr:nvSpPr>
      <xdr:spPr>
        <a:xfrm>
          <a:off x="9339794" y="1324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151031</xdr:rowOff>
    </xdr:from>
    <xdr:to>
      <xdr:col>15</xdr:col>
      <xdr:colOff>180975</xdr:colOff>
      <xdr:row>98</xdr:row>
      <xdr:rowOff>49168</xdr:rowOff>
    </xdr:to>
    <xdr:cxnSp macro="">
      <xdr:nvCxnSpPr>
        <xdr:cNvPr id="450" name="直線コネクタ 449"/>
        <xdr:cNvCxnSpPr/>
      </xdr:nvCxnSpPr>
      <xdr:spPr>
        <a:xfrm>
          <a:off x="9639300" y="16781681"/>
          <a:ext cx="838200" cy="6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33143</xdr:rowOff>
    </xdr:from>
    <xdr:ext cx="534377" cy="259045"/>
    <xdr:sp macro="" textlink="">
      <xdr:nvSpPr>
        <xdr:cNvPr id="454" name="テキスト ボックス 453"/>
        <xdr:cNvSpPr txBox="1"/>
      </xdr:nvSpPr>
      <xdr:spPr>
        <a:xfrm>
          <a:off x="9372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169818</xdr:rowOff>
    </xdr:from>
    <xdr:to>
      <xdr:col>15</xdr:col>
      <xdr:colOff>231775</xdr:colOff>
      <xdr:row>98</xdr:row>
      <xdr:rowOff>99968</xdr:rowOff>
    </xdr:to>
    <xdr:sp macro="" textlink="">
      <xdr:nvSpPr>
        <xdr:cNvPr id="460" name="円/楕円 459"/>
        <xdr:cNvSpPr/>
      </xdr:nvSpPr>
      <xdr:spPr>
        <a:xfrm>
          <a:off x="10426700" y="16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148245</xdr:rowOff>
    </xdr:from>
    <xdr:ext cx="534377" cy="259045"/>
    <xdr:sp macro="" textlink="">
      <xdr:nvSpPr>
        <xdr:cNvPr id="461" name="普通建設事業費 （ うち更新整備　）該当値テキスト"/>
        <xdr:cNvSpPr txBox="1"/>
      </xdr:nvSpPr>
      <xdr:spPr>
        <a:xfrm>
          <a:off x="10528300" y="167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100231</xdr:rowOff>
    </xdr:from>
    <xdr:to>
      <xdr:col>14</xdr:col>
      <xdr:colOff>79375</xdr:colOff>
      <xdr:row>98</xdr:row>
      <xdr:rowOff>30381</xdr:rowOff>
    </xdr:to>
    <xdr:sp macro="" textlink="">
      <xdr:nvSpPr>
        <xdr:cNvPr id="462" name="円/楕円 461"/>
        <xdr:cNvSpPr/>
      </xdr:nvSpPr>
      <xdr:spPr>
        <a:xfrm>
          <a:off x="9588500" y="16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46908</xdr:rowOff>
    </xdr:from>
    <xdr:ext cx="534377" cy="259045"/>
    <xdr:sp macro="" textlink="">
      <xdr:nvSpPr>
        <xdr:cNvPr id="463" name="テキスト ボックス 462"/>
        <xdr:cNvSpPr txBox="1"/>
      </xdr:nvSpPr>
      <xdr:spPr>
        <a:xfrm>
          <a:off x="9372111" y="1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23736</xdr:rowOff>
    </xdr:from>
    <xdr:to>
      <xdr:col>23</xdr:col>
      <xdr:colOff>517525</xdr:colOff>
      <xdr:row>38</xdr:row>
      <xdr:rowOff>88740</xdr:rowOff>
    </xdr:to>
    <xdr:cxnSp macro="">
      <xdr:nvCxnSpPr>
        <xdr:cNvPr id="490" name="直線コネクタ 489"/>
        <xdr:cNvCxnSpPr/>
      </xdr:nvCxnSpPr>
      <xdr:spPr>
        <a:xfrm>
          <a:off x="15481300" y="6538836"/>
          <a:ext cx="8382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23736</xdr:rowOff>
    </xdr:from>
    <xdr:to>
      <xdr:col>22</xdr:col>
      <xdr:colOff>365125</xdr:colOff>
      <xdr:row>38</xdr:row>
      <xdr:rowOff>96325</xdr:rowOff>
    </xdr:to>
    <xdr:cxnSp macro="">
      <xdr:nvCxnSpPr>
        <xdr:cNvPr id="493" name="直線コネクタ 492"/>
        <xdr:cNvCxnSpPr/>
      </xdr:nvCxnSpPr>
      <xdr:spPr>
        <a:xfrm flipV="1">
          <a:off x="14592300" y="6538836"/>
          <a:ext cx="889000" cy="7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152142</xdr:rowOff>
    </xdr:from>
    <xdr:ext cx="469744" cy="259045"/>
    <xdr:sp macro="" textlink="">
      <xdr:nvSpPr>
        <xdr:cNvPr id="495" name="テキスト ボックス 494"/>
        <xdr:cNvSpPr txBox="1"/>
      </xdr:nvSpPr>
      <xdr:spPr>
        <a:xfrm>
          <a:off x="15246427" y="66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96325</xdr:rowOff>
    </xdr:from>
    <xdr:to>
      <xdr:col>21</xdr:col>
      <xdr:colOff>161925</xdr:colOff>
      <xdr:row>38</xdr:row>
      <xdr:rowOff>111541</xdr:rowOff>
    </xdr:to>
    <xdr:cxnSp macro="">
      <xdr:nvCxnSpPr>
        <xdr:cNvPr id="496" name="直線コネクタ 495"/>
        <xdr:cNvCxnSpPr/>
      </xdr:nvCxnSpPr>
      <xdr:spPr>
        <a:xfrm flipV="1">
          <a:off x="13703300" y="6611425"/>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152202</xdr:rowOff>
    </xdr:from>
    <xdr:ext cx="469744" cy="259045"/>
    <xdr:sp macro="" textlink="">
      <xdr:nvSpPr>
        <xdr:cNvPr id="498" name="テキスト ボックス 497"/>
        <xdr:cNvSpPr txBox="1"/>
      </xdr:nvSpPr>
      <xdr:spPr>
        <a:xfrm>
          <a:off x="14357427" y="666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111541</xdr:rowOff>
    </xdr:from>
    <xdr:to>
      <xdr:col>19</xdr:col>
      <xdr:colOff>644525</xdr:colOff>
      <xdr:row>38</xdr:row>
      <xdr:rowOff>130771</xdr:rowOff>
    </xdr:to>
    <xdr:cxnSp macro="">
      <xdr:nvCxnSpPr>
        <xdr:cNvPr id="499" name="直線コネクタ 498"/>
        <xdr:cNvCxnSpPr/>
      </xdr:nvCxnSpPr>
      <xdr:spPr>
        <a:xfrm flipV="1">
          <a:off x="12814300" y="6626641"/>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37940</xdr:rowOff>
    </xdr:from>
    <xdr:to>
      <xdr:col>23</xdr:col>
      <xdr:colOff>568325</xdr:colOff>
      <xdr:row>38</xdr:row>
      <xdr:rowOff>139540</xdr:rowOff>
    </xdr:to>
    <xdr:sp macro="" textlink="">
      <xdr:nvSpPr>
        <xdr:cNvPr id="509" name="円/楕円 508"/>
        <xdr:cNvSpPr/>
      </xdr:nvSpPr>
      <xdr:spPr>
        <a:xfrm>
          <a:off x="16268700" y="6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168767</xdr:rowOff>
    </xdr:from>
    <xdr:ext cx="534377" cy="259045"/>
    <xdr:sp macro="" textlink="">
      <xdr:nvSpPr>
        <xdr:cNvPr id="510" name="災害復旧事業費該当値テキスト"/>
        <xdr:cNvSpPr txBox="1"/>
      </xdr:nvSpPr>
      <xdr:spPr>
        <a:xfrm>
          <a:off x="16370300" y="63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144386</xdr:rowOff>
    </xdr:from>
    <xdr:to>
      <xdr:col>22</xdr:col>
      <xdr:colOff>415925</xdr:colOff>
      <xdr:row>38</xdr:row>
      <xdr:rowOff>74536</xdr:rowOff>
    </xdr:to>
    <xdr:sp macro="" textlink="">
      <xdr:nvSpPr>
        <xdr:cNvPr id="511" name="円/楕円 510"/>
        <xdr:cNvSpPr/>
      </xdr:nvSpPr>
      <xdr:spPr>
        <a:xfrm>
          <a:off x="15430500" y="6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91063</xdr:rowOff>
    </xdr:from>
    <xdr:ext cx="534377" cy="259045"/>
    <xdr:sp macro="" textlink="">
      <xdr:nvSpPr>
        <xdr:cNvPr id="512" name="テキスト ボックス 511"/>
        <xdr:cNvSpPr txBox="1"/>
      </xdr:nvSpPr>
      <xdr:spPr>
        <a:xfrm>
          <a:off x="15214111" y="6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45525</xdr:rowOff>
    </xdr:from>
    <xdr:to>
      <xdr:col>21</xdr:col>
      <xdr:colOff>212725</xdr:colOff>
      <xdr:row>38</xdr:row>
      <xdr:rowOff>147125</xdr:rowOff>
    </xdr:to>
    <xdr:sp macro="" textlink="">
      <xdr:nvSpPr>
        <xdr:cNvPr id="513" name="円/楕円 512"/>
        <xdr:cNvSpPr/>
      </xdr:nvSpPr>
      <xdr:spPr>
        <a:xfrm>
          <a:off x="14541500" y="6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163653</xdr:rowOff>
    </xdr:from>
    <xdr:ext cx="469744" cy="259045"/>
    <xdr:sp macro="" textlink="">
      <xdr:nvSpPr>
        <xdr:cNvPr id="514" name="テキスト ボックス 513"/>
        <xdr:cNvSpPr txBox="1"/>
      </xdr:nvSpPr>
      <xdr:spPr>
        <a:xfrm>
          <a:off x="14357427" y="633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60741</xdr:rowOff>
    </xdr:from>
    <xdr:to>
      <xdr:col>20</xdr:col>
      <xdr:colOff>9525</xdr:colOff>
      <xdr:row>38</xdr:row>
      <xdr:rowOff>162341</xdr:rowOff>
    </xdr:to>
    <xdr:sp macro="" textlink="">
      <xdr:nvSpPr>
        <xdr:cNvPr id="515" name="円/楕円 514"/>
        <xdr:cNvSpPr/>
      </xdr:nvSpPr>
      <xdr:spPr>
        <a:xfrm>
          <a:off x="13652500" y="65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153468</xdr:rowOff>
    </xdr:from>
    <xdr:ext cx="469744" cy="259045"/>
    <xdr:sp macro="" textlink="">
      <xdr:nvSpPr>
        <xdr:cNvPr id="516" name="テキスト ボックス 515"/>
        <xdr:cNvSpPr txBox="1"/>
      </xdr:nvSpPr>
      <xdr:spPr>
        <a:xfrm>
          <a:off x="13468427" y="66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79971</xdr:rowOff>
    </xdr:from>
    <xdr:to>
      <xdr:col>18</xdr:col>
      <xdr:colOff>492125</xdr:colOff>
      <xdr:row>39</xdr:row>
      <xdr:rowOff>10121</xdr:rowOff>
    </xdr:to>
    <xdr:sp macro="" textlink="">
      <xdr:nvSpPr>
        <xdr:cNvPr id="517" name="円/楕円 516"/>
        <xdr:cNvSpPr/>
      </xdr:nvSpPr>
      <xdr:spPr>
        <a:xfrm>
          <a:off x="12763500" y="65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1248</xdr:rowOff>
    </xdr:from>
    <xdr:ext cx="469744" cy="259045"/>
    <xdr:sp macro="" textlink="">
      <xdr:nvSpPr>
        <xdr:cNvPr id="518" name="テキスト ボックス 517"/>
        <xdr:cNvSpPr txBox="1"/>
      </xdr:nvSpPr>
      <xdr:spPr>
        <a:xfrm>
          <a:off x="12579427" y="66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26753</xdr:rowOff>
    </xdr:from>
    <xdr:to>
      <xdr:col>23</xdr:col>
      <xdr:colOff>517525</xdr:colOff>
      <xdr:row>76</xdr:row>
      <xdr:rowOff>53897</xdr:rowOff>
    </xdr:to>
    <xdr:cxnSp macro="">
      <xdr:nvCxnSpPr>
        <xdr:cNvPr id="594" name="直線コネクタ 593"/>
        <xdr:cNvCxnSpPr/>
      </xdr:nvCxnSpPr>
      <xdr:spPr>
        <a:xfrm>
          <a:off x="15481300" y="13056953"/>
          <a:ext cx="8382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26753</xdr:rowOff>
    </xdr:from>
    <xdr:to>
      <xdr:col>22</xdr:col>
      <xdr:colOff>365125</xdr:colOff>
      <xdr:row>76</xdr:row>
      <xdr:rowOff>36633</xdr:rowOff>
    </xdr:to>
    <xdr:cxnSp macro="">
      <xdr:nvCxnSpPr>
        <xdr:cNvPr id="597" name="直線コネクタ 596"/>
        <xdr:cNvCxnSpPr/>
      </xdr:nvCxnSpPr>
      <xdr:spPr>
        <a:xfrm flipV="1">
          <a:off x="14592300" y="13056953"/>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129438</xdr:rowOff>
    </xdr:from>
    <xdr:ext cx="534377" cy="259045"/>
    <xdr:sp macro="" textlink="">
      <xdr:nvSpPr>
        <xdr:cNvPr id="599" name="テキスト ボックス 598"/>
        <xdr:cNvSpPr txBox="1"/>
      </xdr:nvSpPr>
      <xdr:spPr>
        <a:xfrm>
          <a:off x="15214111" y="13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1904</xdr:rowOff>
    </xdr:from>
    <xdr:to>
      <xdr:col>21</xdr:col>
      <xdr:colOff>161925</xdr:colOff>
      <xdr:row>76</xdr:row>
      <xdr:rowOff>36633</xdr:rowOff>
    </xdr:to>
    <xdr:cxnSp macro="">
      <xdr:nvCxnSpPr>
        <xdr:cNvPr id="600" name="直線コネクタ 599"/>
        <xdr:cNvCxnSpPr/>
      </xdr:nvCxnSpPr>
      <xdr:spPr>
        <a:xfrm>
          <a:off x="13703300" y="13032104"/>
          <a:ext cx="8890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121569</xdr:rowOff>
    </xdr:from>
    <xdr:ext cx="534377" cy="259045"/>
    <xdr:sp macro="" textlink="">
      <xdr:nvSpPr>
        <xdr:cNvPr id="602" name="テキスト ボックス 601"/>
        <xdr:cNvSpPr txBox="1"/>
      </xdr:nvSpPr>
      <xdr:spPr>
        <a:xfrm>
          <a:off x="14325111" y="133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166117</xdr:rowOff>
    </xdr:from>
    <xdr:to>
      <xdr:col>19</xdr:col>
      <xdr:colOff>644525</xdr:colOff>
      <xdr:row>76</xdr:row>
      <xdr:rowOff>1904</xdr:rowOff>
    </xdr:to>
    <xdr:cxnSp macro="">
      <xdr:nvCxnSpPr>
        <xdr:cNvPr id="603" name="直線コネクタ 602"/>
        <xdr:cNvCxnSpPr/>
      </xdr:nvCxnSpPr>
      <xdr:spPr>
        <a:xfrm>
          <a:off x="12814300" y="13024867"/>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116805</xdr:rowOff>
    </xdr:from>
    <xdr:ext cx="534377" cy="259045"/>
    <xdr:sp macro="" textlink="">
      <xdr:nvSpPr>
        <xdr:cNvPr id="605" name="テキスト ボックス 604"/>
        <xdr:cNvSpPr txBox="1"/>
      </xdr:nvSpPr>
      <xdr:spPr>
        <a:xfrm>
          <a:off x="13436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109687</xdr:rowOff>
    </xdr:from>
    <xdr:ext cx="534377" cy="259045"/>
    <xdr:sp macro="" textlink="">
      <xdr:nvSpPr>
        <xdr:cNvPr id="607" name="テキスト ボックス 606"/>
        <xdr:cNvSpPr txBox="1"/>
      </xdr:nvSpPr>
      <xdr:spPr>
        <a:xfrm>
          <a:off x="12547111" y="13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3097</xdr:rowOff>
    </xdr:from>
    <xdr:to>
      <xdr:col>23</xdr:col>
      <xdr:colOff>568325</xdr:colOff>
      <xdr:row>76</xdr:row>
      <xdr:rowOff>104697</xdr:rowOff>
    </xdr:to>
    <xdr:sp macro="" textlink="">
      <xdr:nvSpPr>
        <xdr:cNvPr id="613" name="円/楕円 612"/>
        <xdr:cNvSpPr/>
      </xdr:nvSpPr>
      <xdr:spPr>
        <a:xfrm>
          <a:off x="16268700" y="130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25974</xdr:rowOff>
    </xdr:from>
    <xdr:ext cx="534377" cy="259045"/>
    <xdr:sp macro="" textlink="">
      <xdr:nvSpPr>
        <xdr:cNvPr id="614" name="公債費該当値テキスト"/>
        <xdr:cNvSpPr txBox="1"/>
      </xdr:nvSpPr>
      <xdr:spPr>
        <a:xfrm>
          <a:off x="16370300" y="128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147403</xdr:rowOff>
    </xdr:from>
    <xdr:to>
      <xdr:col>22</xdr:col>
      <xdr:colOff>415925</xdr:colOff>
      <xdr:row>76</xdr:row>
      <xdr:rowOff>77553</xdr:rowOff>
    </xdr:to>
    <xdr:sp macro="" textlink="">
      <xdr:nvSpPr>
        <xdr:cNvPr id="615" name="円/楕円 614"/>
        <xdr:cNvSpPr/>
      </xdr:nvSpPr>
      <xdr:spPr>
        <a:xfrm>
          <a:off x="15430500" y="130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94080</xdr:rowOff>
    </xdr:from>
    <xdr:ext cx="534377" cy="259045"/>
    <xdr:sp macro="" textlink="">
      <xdr:nvSpPr>
        <xdr:cNvPr id="616" name="テキスト ボックス 615"/>
        <xdr:cNvSpPr txBox="1"/>
      </xdr:nvSpPr>
      <xdr:spPr>
        <a:xfrm>
          <a:off x="15214111" y="127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157283</xdr:rowOff>
    </xdr:from>
    <xdr:to>
      <xdr:col>21</xdr:col>
      <xdr:colOff>212725</xdr:colOff>
      <xdr:row>76</xdr:row>
      <xdr:rowOff>87433</xdr:rowOff>
    </xdr:to>
    <xdr:sp macro="" textlink="">
      <xdr:nvSpPr>
        <xdr:cNvPr id="617" name="円/楕円 616"/>
        <xdr:cNvSpPr/>
      </xdr:nvSpPr>
      <xdr:spPr>
        <a:xfrm>
          <a:off x="14541500" y="130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103960</xdr:rowOff>
    </xdr:from>
    <xdr:ext cx="534377" cy="259045"/>
    <xdr:sp macro="" textlink="">
      <xdr:nvSpPr>
        <xdr:cNvPr id="618" name="テキスト ボックス 617"/>
        <xdr:cNvSpPr txBox="1"/>
      </xdr:nvSpPr>
      <xdr:spPr>
        <a:xfrm>
          <a:off x="14325111" y="127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122555</xdr:rowOff>
    </xdr:from>
    <xdr:to>
      <xdr:col>20</xdr:col>
      <xdr:colOff>9525</xdr:colOff>
      <xdr:row>76</xdr:row>
      <xdr:rowOff>52704</xdr:rowOff>
    </xdr:to>
    <xdr:sp macro="" textlink="">
      <xdr:nvSpPr>
        <xdr:cNvPr id="619" name="円/楕円 618"/>
        <xdr:cNvSpPr/>
      </xdr:nvSpPr>
      <xdr:spPr>
        <a:xfrm>
          <a:off x="13652500" y="12981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69232</xdr:rowOff>
    </xdr:from>
    <xdr:ext cx="599010" cy="259045"/>
    <xdr:sp macro="" textlink="">
      <xdr:nvSpPr>
        <xdr:cNvPr id="620" name="テキスト ボックス 619"/>
        <xdr:cNvSpPr txBox="1"/>
      </xdr:nvSpPr>
      <xdr:spPr>
        <a:xfrm>
          <a:off x="13403794" y="1275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115317</xdr:rowOff>
    </xdr:from>
    <xdr:to>
      <xdr:col>18</xdr:col>
      <xdr:colOff>492125</xdr:colOff>
      <xdr:row>76</xdr:row>
      <xdr:rowOff>45467</xdr:rowOff>
    </xdr:to>
    <xdr:sp macro="" textlink="">
      <xdr:nvSpPr>
        <xdr:cNvPr id="621" name="円/楕円 620"/>
        <xdr:cNvSpPr/>
      </xdr:nvSpPr>
      <xdr:spPr>
        <a:xfrm>
          <a:off x="12763500" y="129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61994</xdr:rowOff>
    </xdr:from>
    <xdr:ext cx="599010" cy="259045"/>
    <xdr:sp macro="" textlink="">
      <xdr:nvSpPr>
        <xdr:cNvPr id="622" name="テキスト ボックス 621"/>
        <xdr:cNvSpPr txBox="1"/>
      </xdr:nvSpPr>
      <xdr:spPr>
        <a:xfrm>
          <a:off x="12514794" y="1274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7976</xdr:rowOff>
    </xdr:from>
    <xdr:to>
      <xdr:col>23</xdr:col>
      <xdr:colOff>517525</xdr:colOff>
      <xdr:row>98</xdr:row>
      <xdr:rowOff>12436</xdr:rowOff>
    </xdr:to>
    <xdr:cxnSp macro="">
      <xdr:nvCxnSpPr>
        <xdr:cNvPr id="647" name="直線コネクタ 646"/>
        <xdr:cNvCxnSpPr/>
      </xdr:nvCxnSpPr>
      <xdr:spPr>
        <a:xfrm flipV="1">
          <a:off x="15481300" y="16810076"/>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160809</xdr:rowOff>
    </xdr:from>
    <xdr:to>
      <xdr:col>22</xdr:col>
      <xdr:colOff>365125</xdr:colOff>
      <xdr:row>98</xdr:row>
      <xdr:rowOff>12436</xdr:rowOff>
    </xdr:to>
    <xdr:cxnSp macro="">
      <xdr:nvCxnSpPr>
        <xdr:cNvPr id="650" name="直線コネクタ 649"/>
        <xdr:cNvCxnSpPr/>
      </xdr:nvCxnSpPr>
      <xdr:spPr>
        <a:xfrm>
          <a:off x="14592300" y="16791459"/>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160809</xdr:rowOff>
    </xdr:from>
    <xdr:to>
      <xdr:col>21</xdr:col>
      <xdr:colOff>161925</xdr:colOff>
      <xdr:row>97</xdr:row>
      <xdr:rowOff>168080</xdr:rowOff>
    </xdr:to>
    <xdr:cxnSp macro="">
      <xdr:nvCxnSpPr>
        <xdr:cNvPr id="653" name="直線コネクタ 652"/>
        <xdr:cNvCxnSpPr/>
      </xdr:nvCxnSpPr>
      <xdr:spPr>
        <a:xfrm flipV="1">
          <a:off x="13703300" y="16791459"/>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158722</xdr:rowOff>
    </xdr:from>
    <xdr:to>
      <xdr:col>19</xdr:col>
      <xdr:colOff>644525</xdr:colOff>
      <xdr:row>97</xdr:row>
      <xdr:rowOff>168080</xdr:rowOff>
    </xdr:to>
    <xdr:cxnSp macro="">
      <xdr:nvCxnSpPr>
        <xdr:cNvPr id="656" name="直線コネクタ 655"/>
        <xdr:cNvCxnSpPr/>
      </xdr:nvCxnSpPr>
      <xdr:spPr>
        <a:xfrm>
          <a:off x="12814300" y="16789372"/>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45097</xdr:rowOff>
    </xdr:from>
    <xdr:ext cx="534377" cy="259045"/>
    <xdr:sp macro="" textlink="">
      <xdr:nvSpPr>
        <xdr:cNvPr id="660" name="テキスト ボックス 659"/>
        <xdr:cNvSpPr txBox="1"/>
      </xdr:nvSpPr>
      <xdr:spPr>
        <a:xfrm>
          <a:off x="12547111" y="168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128626</xdr:rowOff>
    </xdr:from>
    <xdr:to>
      <xdr:col>23</xdr:col>
      <xdr:colOff>568325</xdr:colOff>
      <xdr:row>98</xdr:row>
      <xdr:rowOff>58776</xdr:rowOff>
    </xdr:to>
    <xdr:sp macro="" textlink="">
      <xdr:nvSpPr>
        <xdr:cNvPr id="666" name="円/楕円 665"/>
        <xdr:cNvSpPr/>
      </xdr:nvSpPr>
      <xdr:spPr>
        <a:xfrm>
          <a:off x="16268700" y="167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133086</xdr:rowOff>
    </xdr:from>
    <xdr:to>
      <xdr:col>22</xdr:col>
      <xdr:colOff>415925</xdr:colOff>
      <xdr:row>98</xdr:row>
      <xdr:rowOff>63236</xdr:rowOff>
    </xdr:to>
    <xdr:sp macro="" textlink="">
      <xdr:nvSpPr>
        <xdr:cNvPr id="668" name="円/楕円 667"/>
        <xdr:cNvSpPr/>
      </xdr:nvSpPr>
      <xdr:spPr>
        <a:xfrm>
          <a:off x="15430500" y="167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79763</xdr:rowOff>
    </xdr:from>
    <xdr:ext cx="534377" cy="259045"/>
    <xdr:sp macro="" textlink="">
      <xdr:nvSpPr>
        <xdr:cNvPr id="669" name="テキスト ボックス 668"/>
        <xdr:cNvSpPr txBox="1"/>
      </xdr:nvSpPr>
      <xdr:spPr>
        <a:xfrm>
          <a:off x="15214111" y="165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110009</xdr:rowOff>
    </xdr:from>
    <xdr:to>
      <xdr:col>21</xdr:col>
      <xdr:colOff>212725</xdr:colOff>
      <xdr:row>98</xdr:row>
      <xdr:rowOff>40159</xdr:rowOff>
    </xdr:to>
    <xdr:sp macro="" textlink="">
      <xdr:nvSpPr>
        <xdr:cNvPr id="670" name="円/楕円 669"/>
        <xdr:cNvSpPr/>
      </xdr:nvSpPr>
      <xdr:spPr>
        <a:xfrm>
          <a:off x="14541500" y="167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56686</xdr:rowOff>
    </xdr:from>
    <xdr:ext cx="534377" cy="259045"/>
    <xdr:sp macro="" textlink="">
      <xdr:nvSpPr>
        <xdr:cNvPr id="671" name="テキスト ボックス 670"/>
        <xdr:cNvSpPr txBox="1"/>
      </xdr:nvSpPr>
      <xdr:spPr>
        <a:xfrm>
          <a:off x="14325111" y="165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117280</xdr:rowOff>
    </xdr:from>
    <xdr:to>
      <xdr:col>20</xdr:col>
      <xdr:colOff>9525</xdr:colOff>
      <xdr:row>98</xdr:row>
      <xdr:rowOff>47430</xdr:rowOff>
    </xdr:to>
    <xdr:sp macro="" textlink="">
      <xdr:nvSpPr>
        <xdr:cNvPr id="672" name="円/楕円 671"/>
        <xdr:cNvSpPr/>
      </xdr:nvSpPr>
      <xdr:spPr>
        <a:xfrm>
          <a:off x="13652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38557</xdr:rowOff>
    </xdr:from>
    <xdr:ext cx="534377" cy="259045"/>
    <xdr:sp macro="" textlink="">
      <xdr:nvSpPr>
        <xdr:cNvPr id="673" name="テキスト ボックス 672"/>
        <xdr:cNvSpPr txBox="1"/>
      </xdr:nvSpPr>
      <xdr:spPr>
        <a:xfrm>
          <a:off x="13436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107922</xdr:rowOff>
    </xdr:from>
    <xdr:to>
      <xdr:col>18</xdr:col>
      <xdr:colOff>492125</xdr:colOff>
      <xdr:row>98</xdr:row>
      <xdr:rowOff>38072</xdr:rowOff>
    </xdr:to>
    <xdr:sp macro="" textlink="">
      <xdr:nvSpPr>
        <xdr:cNvPr id="674" name="円/楕円 673"/>
        <xdr:cNvSpPr/>
      </xdr:nvSpPr>
      <xdr:spPr>
        <a:xfrm>
          <a:off x="12763500" y="167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54599</xdr:rowOff>
    </xdr:from>
    <xdr:ext cx="534377" cy="259045"/>
    <xdr:sp macro="" textlink="">
      <xdr:nvSpPr>
        <xdr:cNvPr id="675" name="テキスト ボックス 674"/>
        <xdr:cNvSpPr txBox="1"/>
      </xdr:nvSpPr>
      <xdr:spPr>
        <a:xfrm>
          <a:off x="12547111" y="165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141545</xdr:rowOff>
    </xdr:from>
    <xdr:to>
      <xdr:col>32</xdr:col>
      <xdr:colOff>187325</xdr:colOff>
      <xdr:row>38</xdr:row>
      <xdr:rowOff>146150</xdr:rowOff>
    </xdr:to>
    <xdr:cxnSp macro="">
      <xdr:nvCxnSpPr>
        <xdr:cNvPr id="706" name="直線コネクタ 705"/>
        <xdr:cNvCxnSpPr/>
      </xdr:nvCxnSpPr>
      <xdr:spPr>
        <a:xfrm flipV="1">
          <a:off x="21323300" y="6656645"/>
          <a:ext cx="8382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130393</xdr:rowOff>
    </xdr:from>
    <xdr:to>
      <xdr:col>31</xdr:col>
      <xdr:colOff>34925</xdr:colOff>
      <xdr:row>38</xdr:row>
      <xdr:rowOff>146150</xdr:rowOff>
    </xdr:to>
    <xdr:cxnSp macro="">
      <xdr:nvCxnSpPr>
        <xdr:cNvPr id="709" name="直線コネクタ 708"/>
        <xdr:cNvCxnSpPr/>
      </xdr:nvCxnSpPr>
      <xdr:spPr>
        <a:xfrm>
          <a:off x="20434300" y="6645493"/>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115595</xdr:rowOff>
    </xdr:from>
    <xdr:ext cx="469744" cy="259045"/>
    <xdr:sp macro="" textlink="">
      <xdr:nvSpPr>
        <xdr:cNvPr id="711" name="テキスト ボックス 710"/>
        <xdr:cNvSpPr txBox="1"/>
      </xdr:nvSpPr>
      <xdr:spPr>
        <a:xfrm>
          <a:off x="21088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130393</xdr:rowOff>
    </xdr:from>
    <xdr:to>
      <xdr:col>29</xdr:col>
      <xdr:colOff>517525</xdr:colOff>
      <xdr:row>38</xdr:row>
      <xdr:rowOff>154330</xdr:rowOff>
    </xdr:to>
    <xdr:cxnSp macro="">
      <xdr:nvCxnSpPr>
        <xdr:cNvPr id="712" name="直線コネクタ 711"/>
        <xdr:cNvCxnSpPr/>
      </xdr:nvCxnSpPr>
      <xdr:spPr>
        <a:xfrm flipV="1">
          <a:off x="19545300" y="6645493"/>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116933</xdr:rowOff>
    </xdr:from>
    <xdr:ext cx="469744" cy="259045"/>
    <xdr:sp macro="" textlink="">
      <xdr:nvSpPr>
        <xdr:cNvPr id="714" name="テキスト ボックス 713"/>
        <xdr:cNvSpPr txBox="1"/>
      </xdr:nvSpPr>
      <xdr:spPr>
        <a:xfrm>
          <a:off x="20199427"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154330</xdr:rowOff>
    </xdr:from>
    <xdr:to>
      <xdr:col>28</xdr:col>
      <xdr:colOff>314325</xdr:colOff>
      <xdr:row>38</xdr:row>
      <xdr:rowOff>156176</xdr:rowOff>
    </xdr:to>
    <xdr:cxnSp macro="">
      <xdr:nvCxnSpPr>
        <xdr:cNvPr id="715" name="直線コネクタ 714"/>
        <xdr:cNvCxnSpPr/>
      </xdr:nvCxnSpPr>
      <xdr:spPr>
        <a:xfrm flipV="1">
          <a:off x="18656300" y="6669430"/>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90745</xdr:rowOff>
    </xdr:from>
    <xdr:to>
      <xdr:col>32</xdr:col>
      <xdr:colOff>238125</xdr:colOff>
      <xdr:row>39</xdr:row>
      <xdr:rowOff>20895</xdr:rowOff>
    </xdr:to>
    <xdr:sp macro="" textlink="">
      <xdr:nvSpPr>
        <xdr:cNvPr id="725" name="円/楕円 724"/>
        <xdr:cNvSpPr/>
      </xdr:nvSpPr>
      <xdr:spPr>
        <a:xfrm>
          <a:off x="22110700" y="66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113622</xdr:rowOff>
    </xdr:from>
    <xdr:ext cx="469744" cy="259045"/>
    <xdr:sp macro="" textlink="">
      <xdr:nvSpPr>
        <xdr:cNvPr id="726" name="投資及び出資金該当値テキスト"/>
        <xdr:cNvSpPr txBox="1"/>
      </xdr:nvSpPr>
      <xdr:spPr>
        <a:xfrm>
          <a:off x="22212300" y="645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95350</xdr:rowOff>
    </xdr:from>
    <xdr:to>
      <xdr:col>31</xdr:col>
      <xdr:colOff>85725</xdr:colOff>
      <xdr:row>39</xdr:row>
      <xdr:rowOff>25500</xdr:rowOff>
    </xdr:to>
    <xdr:sp macro="" textlink="">
      <xdr:nvSpPr>
        <xdr:cNvPr id="727" name="円/楕円 726"/>
        <xdr:cNvSpPr/>
      </xdr:nvSpPr>
      <xdr:spPr>
        <a:xfrm>
          <a:off x="21272500" y="66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42027</xdr:rowOff>
    </xdr:from>
    <xdr:ext cx="469744" cy="259045"/>
    <xdr:sp macro="" textlink="">
      <xdr:nvSpPr>
        <xdr:cNvPr id="728" name="テキスト ボックス 727"/>
        <xdr:cNvSpPr txBox="1"/>
      </xdr:nvSpPr>
      <xdr:spPr>
        <a:xfrm>
          <a:off x="21088427" y="63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79593</xdr:rowOff>
    </xdr:from>
    <xdr:to>
      <xdr:col>29</xdr:col>
      <xdr:colOff>568325</xdr:colOff>
      <xdr:row>39</xdr:row>
      <xdr:rowOff>9743</xdr:rowOff>
    </xdr:to>
    <xdr:sp macro="" textlink="">
      <xdr:nvSpPr>
        <xdr:cNvPr id="729" name="円/楕円 728"/>
        <xdr:cNvSpPr/>
      </xdr:nvSpPr>
      <xdr:spPr>
        <a:xfrm>
          <a:off x="20383500" y="65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26270</xdr:rowOff>
    </xdr:from>
    <xdr:ext cx="469744" cy="259045"/>
    <xdr:sp macro="" textlink="">
      <xdr:nvSpPr>
        <xdr:cNvPr id="730" name="テキスト ボックス 729"/>
        <xdr:cNvSpPr txBox="1"/>
      </xdr:nvSpPr>
      <xdr:spPr>
        <a:xfrm>
          <a:off x="20199427" y="6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103530</xdr:rowOff>
    </xdr:from>
    <xdr:to>
      <xdr:col>28</xdr:col>
      <xdr:colOff>365125</xdr:colOff>
      <xdr:row>39</xdr:row>
      <xdr:rowOff>33680</xdr:rowOff>
    </xdr:to>
    <xdr:sp macro="" textlink="">
      <xdr:nvSpPr>
        <xdr:cNvPr id="731" name="円/楕円 730"/>
        <xdr:cNvSpPr/>
      </xdr:nvSpPr>
      <xdr:spPr>
        <a:xfrm>
          <a:off x="19494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50208</xdr:rowOff>
    </xdr:from>
    <xdr:ext cx="469744" cy="259045"/>
    <xdr:sp macro="" textlink="">
      <xdr:nvSpPr>
        <xdr:cNvPr id="732" name="テキスト ボックス 731"/>
        <xdr:cNvSpPr txBox="1"/>
      </xdr:nvSpPr>
      <xdr:spPr>
        <a:xfrm>
          <a:off x="19310427" y="63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105376</xdr:rowOff>
    </xdr:from>
    <xdr:to>
      <xdr:col>27</xdr:col>
      <xdr:colOff>161925</xdr:colOff>
      <xdr:row>39</xdr:row>
      <xdr:rowOff>35526</xdr:rowOff>
    </xdr:to>
    <xdr:sp macro="" textlink="">
      <xdr:nvSpPr>
        <xdr:cNvPr id="733" name="円/楕円 732"/>
        <xdr:cNvSpPr/>
      </xdr:nvSpPr>
      <xdr:spPr>
        <a:xfrm>
          <a:off x="18605500" y="66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52052</xdr:rowOff>
    </xdr:from>
    <xdr:ext cx="469744" cy="259045"/>
    <xdr:sp macro="" textlink="">
      <xdr:nvSpPr>
        <xdr:cNvPr id="734" name="テキスト ボックス 733"/>
        <xdr:cNvSpPr txBox="1"/>
      </xdr:nvSpPr>
      <xdr:spPr>
        <a:xfrm>
          <a:off x="18421427" y="639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96365</xdr:rowOff>
    </xdr:from>
    <xdr:to>
      <xdr:col>32</xdr:col>
      <xdr:colOff>187325</xdr:colOff>
      <xdr:row>74</xdr:row>
      <xdr:rowOff>6167</xdr:rowOff>
    </xdr:to>
    <xdr:cxnSp macro="">
      <xdr:nvCxnSpPr>
        <xdr:cNvPr id="822" name="直線コネクタ 821"/>
        <xdr:cNvCxnSpPr/>
      </xdr:nvCxnSpPr>
      <xdr:spPr>
        <a:xfrm flipV="1">
          <a:off x="21323300" y="12612215"/>
          <a:ext cx="8382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6167</xdr:rowOff>
    </xdr:from>
    <xdr:to>
      <xdr:col>31</xdr:col>
      <xdr:colOff>34925</xdr:colOff>
      <xdr:row>74</xdr:row>
      <xdr:rowOff>58448</xdr:rowOff>
    </xdr:to>
    <xdr:cxnSp macro="">
      <xdr:nvCxnSpPr>
        <xdr:cNvPr id="825" name="直線コネクタ 824"/>
        <xdr:cNvCxnSpPr/>
      </xdr:nvCxnSpPr>
      <xdr:spPr>
        <a:xfrm flipV="1">
          <a:off x="20434300" y="1269346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168681</xdr:rowOff>
    </xdr:from>
    <xdr:ext cx="534377" cy="259045"/>
    <xdr:sp macro="" textlink="">
      <xdr:nvSpPr>
        <xdr:cNvPr id="827" name="テキスト ボックス 826"/>
        <xdr:cNvSpPr txBox="1"/>
      </xdr:nvSpPr>
      <xdr:spPr>
        <a:xfrm>
          <a:off x="21056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58448</xdr:rowOff>
    </xdr:from>
    <xdr:to>
      <xdr:col>29</xdr:col>
      <xdr:colOff>517525</xdr:colOff>
      <xdr:row>74</xdr:row>
      <xdr:rowOff>147007</xdr:rowOff>
    </xdr:to>
    <xdr:cxnSp macro="">
      <xdr:nvCxnSpPr>
        <xdr:cNvPr id="828" name="直線コネクタ 827"/>
        <xdr:cNvCxnSpPr/>
      </xdr:nvCxnSpPr>
      <xdr:spPr>
        <a:xfrm flipV="1">
          <a:off x="19545300" y="12745748"/>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10360</xdr:rowOff>
    </xdr:from>
    <xdr:ext cx="534377" cy="259045"/>
    <xdr:sp macro="" textlink="">
      <xdr:nvSpPr>
        <xdr:cNvPr id="830" name="テキスト ボックス 829"/>
        <xdr:cNvSpPr txBox="1"/>
      </xdr:nvSpPr>
      <xdr:spPr>
        <a:xfrm>
          <a:off x="20167111" y="132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147007</xdr:rowOff>
    </xdr:from>
    <xdr:to>
      <xdr:col>28</xdr:col>
      <xdr:colOff>314325</xdr:colOff>
      <xdr:row>75</xdr:row>
      <xdr:rowOff>30178</xdr:rowOff>
    </xdr:to>
    <xdr:cxnSp macro="">
      <xdr:nvCxnSpPr>
        <xdr:cNvPr id="831" name="直線コネクタ 830"/>
        <xdr:cNvCxnSpPr/>
      </xdr:nvCxnSpPr>
      <xdr:spPr>
        <a:xfrm flipV="1">
          <a:off x="18656300" y="12834307"/>
          <a:ext cx="889000" cy="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12090</xdr:rowOff>
    </xdr:from>
    <xdr:ext cx="534377" cy="259045"/>
    <xdr:sp macro="" textlink="">
      <xdr:nvSpPr>
        <xdr:cNvPr id="833" name="テキスト ボックス 832"/>
        <xdr:cNvSpPr txBox="1"/>
      </xdr:nvSpPr>
      <xdr:spPr>
        <a:xfrm>
          <a:off x="19278111" y="132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4500</xdr:rowOff>
    </xdr:from>
    <xdr:ext cx="534377" cy="259045"/>
    <xdr:sp macro="" textlink="">
      <xdr:nvSpPr>
        <xdr:cNvPr id="835" name="テキスト ボックス 834"/>
        <xdr:cNvSpPr txBox="1"/>
      </xdr:nvSpPr>
      <xdr:spPr>
        <a:xfrm>
          <a:off x="18389111" y="13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45565</xdr:rowOff>
    </xdr:from>
    <xdr:to>
      <xdr:col>32</xdr:col>
      <xdr:colOff>238125</xdr:colOff>
      <xdr:row>73</xdr:row>
      <xdr:rowOff>147165</xdr:rowOff>
    </xdr:to>
    <xdr:sp macro="" textlink="">
      <xdr:nvSpPr>
        <xdr:cNvPr id="841" name="円/楕円 840"/>
        <xdr:cNvSpPr/>
      </xdr:nvSpPr>
      <xdr:spPr>
        <a:xfrm>
          <a:off x="22110700" y="12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68442</xdr:rowOff>
    </xdr:from>
    <xdr:ext cx="599010" cy="259045"/>
    <xdr:sp macro="" textlink="">
      <xdr:nvSpPr>
        <xdr:cNvPr id="842" name="繰出金該当値テキスト"/>
        <xdr:cNvSpPr txBox="1"/>
      </xdr:nvSpPr>
      <xdr:spPr>
        <a:xfrm>
          <a:off x="22212300" y="1241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126817</xdr:rowOff>
    </xdr:from>
    <xdr:to>
      <xdr:col>31</xdr:col>
      <xdr:colOff>85725</xdr:colOff>
      <xdr:row>74</xdr:row>
      <xdr:rowOff>56967</xdr:rowOff>
    </xdr:to>
    <xdr:sp macro="" textlink="">
      <xdr:nvSpPr>
        <xdr:cNvPr id="843" name="円/楕円 842"/>
        <xdr:cNvSpPr/>
      </xdr:nvSpPr>
      <xdr:spPr>
        <a:xfrm>
          <a:off x="21272500" y="126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73494</xdr:rowOff>
    </xdr:from>
    <xdr:ext cx="599010" cy="259045"/>
    <xdr:sp macro="" textlink="">
      <xdr:nvSpPr>
        <xdr:cNvPr id="844" name="テキスト ボックス 843"/>
        <xdr:cNvSpPr txBox="1"/>
      </xdr:nvSpPr>
      <xdr:spPr>
        <a:xfrm>
          <a:off x="21023794" y="1241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7648</xdr:rowOff>
    </xdr:from>
    <xdr:to>
      <xdr:col>29</xdr:col>
      <xdr:colOff>568325</xdr:colOff>
      <xdr:row>74</xdr:row>
      <xdr:rowOff>109248</xdr:rowOff>
    </xdr:to>
    <xdr:sp macro="" textlink="">
      <xdr:nvSpPr>
        <xdr:cNvPr id="845" name="円/楕円 844"/>
        <xdr:cNvSpPr/>
      </xdr:nvSpPr>
      <xdr:spPr>
        <a:xfrm>
          <a:off x="20383500" y="126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125775</xdr:rowOff>
    </xdr:from>
    <xdr:ext cx="599010" cy="259045"/>
    <xdr:sp macro="" textlink="">
      <xdr:nvSpPr>
        <xdr:cNvPr id="846" name="テキスト ボックス 845"/>
        <xdr:cNvSpPr txBox="1"/>
      </xdr:nvSpPr>
      <xdr:spPr>
        <a:xfrm>
          <a:off x="20134794" y="124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96207</xdr:rowOff>
    </xdr:from>
    <xdr:to>
      <xdr:col>28</xdr:col>
      <xdr:colOff>365125</xdr:colOff>
      <xdr:row>75</xdr:row>
      <xdr:rowOff>26357</xdr:rowOff>
    </xdr:to>
    <xdr:sp macro="" textlink="">
      <xdr:nvSpPr>
        <xdr:cNvPr id="847" name="円/楕円 846"/>
        <xdr:cNvSpPr/>
      </xdr:nvSpPr>
      <xdr:spPr>
        <a:xfrm>
          <a:off x="19494500" y="127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42884</xdr:rowOff>
    </xdr:from>
    <xdr:ext cx="534377" cy="259045"/>
    <xdr:sp macro="" textlink="">
      <xdr:nvSpPr>
        <xdr:cNvPr id="848" name="テキスト ボックス 847"/>
        <xdr:cNvSpPr txBox="1"/>
      </xdr:nvSpPr>
      <xdr:spPr>
        <a:xfrm>
          <a:off x="19278111" y="125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150828</xdr:rowOff>
    </xdr:from>
    <xdr:to>
      <xdr:col>27</xdr:col>
      <xdr:colOff>161925</xdr:colOff>
      <xdr:row>75</xdr:row>
      <xdr:rowOff>80978</xdr:rowOff>
    </xdr:to>
    <xdr:sp macro="" textlink="">
      <xdr:nvSpPr>
        <xdr:cNvPr id="849" name="円/楕円 848"/>
        <xdr:cNvSpPr/>
      </xdr:nvSpPr>
      <xdr:spPr>
        <a:xfrm>
          <a:off x="18605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97505</xdr:rowOff>
    </xdr:from>
    <xdr:ext cx="534377" cy="259045"/>
    <xdr:sp macro="" textlink="">
      <xdr:nvSpPr>
        <xdr:cNvPr id="850" name="テキスト ボックス 849"/>
        <xdr:cNvSpPr txBox="1"/>
      </xdr:nvSpPr>
      <xdr:spPr>
        <a:xfrm>
          <a:off x="18389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本町における性質別歳出の住民一人あたりのコストは、</a:t>
          </a:r>
          <a:r>
            <a:rPr kumimoji="1" lang="ja-JP" altLang="ja-JP" sz="1100" b="0" i="0" baseline="0">
              <a:solidFill>
                <a:schemeClr val="dk1"/>
              </a:solidFill>
              <a:effectLst/>
              <a:latin typeface="+mn-lt"/>
              <a:ea typeface="+mn-ea"/>
              <a:cs typeface="+mn-cs"/>
            </a:rPr>
            <a:t>地理的条件（面積が広大かつ過疎地域）が起因となり、</a:t>
          </a:r>
          <a:r>
            <a:rPr kumimoji="1" lang="ja-JP" altLang="ja-JP" sz="1100">
              <a:solidFill>
                <a:schemeClr val="dk1"/>
              </a:solidFill>
              <a:effectLst/>
              <a:latin typeface="+mn-lt"/>
              <a:ea typeface="+mn-ea"/>
              <a:cs typeface="+mn-cs"/>
            </a:rPr>
            <a:t>人件費、公債費、繰出金が類似団体平均と比較して大きくなっている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人件費は、</a:t>
          </a:r>
          <a:r>
            <a:rPr kumimoji="1" lang="ja-JP" altLang="ja-JP" sz="1100" b="0" i="0" baseline="0">
              <a:solidFill>
                <a:schemeClr val="dk1"/>
              </a:solidFill>
              <a:effectLst/>
              <a:latin typeface="+mn-lt"/>
              <a:ea typeface="+mn-ea"/>
              <a:cs typeface="+mn-cs"/>
            </a:rPr>
            <a:t>地理的条件</a:t>
          </a:r>
          <a:r>
            <a:rPr kumimoji="1" lang="ja-JP" altLang="ja-JP" sz="1100">
              <a:solidFill>
                <a:schemeClr val="dk1"/>
              </a:solidFill>
              <a:effectLst/>
              <a:latin typeface="+mn-lt"/>
              <a:ea typeface="+mn-ea"/>
              <a:cs typeface="+mn-cs"/>
            </a:rPr>
            <a:t>をカバーするためのバス事業や</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事業を直営で実施せざるを得ない状況によるものである。</a:t>
          </a:r>
          <a:endParaRPr lang="ja-JP" altLang="ja-JP" sz="1400">
            <a:effectLst/>
          </a:endParaRPr>
        </a:p>
        <a:p>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繰出金は、特に水道、下水道、病院といった生活に直結する公営企業への繰出金が大きく、過疎地域であることから</a:t>
          </a:r>
          <a:r>
            <a:rPr kumimoji="1" lang="ja-JP" altLang="ja-JP" sz="1100">
              <a:solidFill>
                <a:sysClr val="windowText" lastClr="000000"/>
              </a:solidFill>
              <a:effectLst/>
              <a:latin typeface="+mn-lt"/>
              <a:ea typeface="+mn-ea"/>
              <a:cs typeface="+mn-cs"/>
            </a:rPr>
            <a:t>十分</a:t>
          </a:r>
          <a:r>
            <a:rPr kumimoji="1" lang="ja-JP" altLang="en-US" sz="1100">
              <a:solidFill>
                <a:sysClr val="windowText" lastClr="000000"/>
              </a:solidFill>
              <a:effectLst/>
              <a:latin typeface="+mn-lt"/>
              <a:ea typeface="+mn-ea"/>
              <a:cs typeface="+mn-cs"/>
            </a:rPr>
            <a:t>な</a:t>
          </a:r>
          <a:r>
            <a:rPr kumimoji="1" lang="ja-JP" altLang="ja-JP" sz="1100">
              <a:solidFill>
                <a:schemeClr val="dk1"/>
              </a:solidFill>
              <a:effectLst/>
              <a:latin typeface="+mn-lt"/>
              <a:ea typeface="+mn-ea"/>
              <a:cs typeface="+mn-cs"/>
            </a:rPr>
            <a:t>料金収入が見込めず、</a:t>
          </a:r>
          <a:r>
            <a:rPr lang="ja-JP" altLang="ja-JP" sz="1100" b="0" i="0" baseline="0">
              <a:solidFill>
                <a:schemeClr val="dk1"/>
              </a:solidFill>
              <a:effectLst/>
              <a:latin typeface="+mn-lt"/>
              <a:ea typeface="+mn-ea"/>
              <a:cs typeface="+mn-cs"/>
            </a:rPr>
            <a:t>財源を公営企業債に依存せざるを得ない状況にあることによるものである。</a:t>
          </a:r>
          <a:endParaRPr lang="ja-JP" altLang="ja-JP" sz="1400">
            <a:effectLst/>
          </a:endParaRPr>
        </a:p>
        <a:p>
          <a:r>
            <a:rPr kumimoji="1" lang="ja-JP" altLang="ja-JP" sz="1100" b="0" i="0" baseline="0">
              <a:solidFill>
                <a:schemeClr val="dk1"/>
              </a:solidFill>
              <a:effectLst/>
              <a:latin typeface="+mn-lt"/>
              <a:ea typeface="+mn-ea"/>
              <a:cs typeface="+mn-cs"/>
            </a:rPr>
            <a:t>今後については、積極的な企業誘致や定住促進により担税力を確保し、業務の見直し、公共施設等の再編や事業の選択により、コストの削減を図っていく。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15,245
15,095
303.09
11,974,501
11,461,740
312,627
7,336,268
14,783,810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124678</xdr:rowOff>
    </xdr:from>
    <xdr:to>
      <xdr:col>6</xdr:col>
      <xdr:colOff>511175</xdr:colOff>
      <xdr:row>37</xdr:row>
      <xdr:rowOff>23277</xdr:rowOff>
    </xdr:to>
    <xdr:cxnSp macro="">
      <xdr:nvCxnSpPr>
        <xdr:cNvPr id="63" name="直線コネクタ 62"/>
        <xdr:cNvCxnSpPr/>
      </xdr:nvCxnSpPr>
      <xdr:spPr>
        <a:xfrm flipV="1">
          <a:off x="3797300" y="6296878"/>
          <a:ext cx="838200" cy="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23277</xdr:rowOff>
    </xdr:from>
    <xdr:to>
      <xdr:col>5</xdr:col>
      <xdr:colOff>358775</xdr:colOff>
      <xdr:row>37</xdr:row>
      <xdr:rowOff>80917</xdr:rowOff>
    </xdr:to>
    <xdr:cxnSp macro="">
      <xdr:nvCxnSpPr>
        <xdr:cNvPr id="66" name="直線コネクタ 65"/>
        <xdr:cNvCxnSpPr/>
      </xdr:nvCxnSpPr>
      <xdr:spPr>
        <a:xfrm flipV="1">
          <a:off x="2908300" y="636692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49893</xdr:rowOff>
    </xdr:from>
    <xdr:to>
      <xdr:col>4</xdr:col>
      <xdr:colOff>155575</xdr:colOff>
      <xdr:row>37</xdr:row>
      <xdr:rowOff>80917</xdr:rowOff>
    </xdr:to>
    <xdr:cxnSp macro="">
      <xdr:nvCxnSpPr>
        <xdr:cNvPr id="69" name="直線コネクタ 68"/>
        <xdr:cNvCxnSpPr/>
      </xdr:nvCxnSpPr>
      <xdr:spPr>
        <a:xfrm>
          <a:off x="2019300" y="63935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113411</xdr:rowOff>
    </xdr:from>
    <xdr:to>
      <xdr:col>2</xdr:col>
      <xdr:colOff>638175</xdr:colOff>
      <xdr:row>37</xdr:row>
      <xdr:rowOff>49893</xdr:rowOff>
    </xdr:to>
    <xdr:cxnSp macro="">
      <xdr:nvCxnSpPr>
        <xdr:cNvPr id="72" name="直線コネクタ 71"/>
        <xdr:cNvCxnSpPr/>
      </xdr:nvCxnSpPr>
      <xdr:spPr>
        <a:xfrm>
          <a:off x="1130300" y="6285611"/>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73878</xdr:rowOff>
    </xdr:from>
    <xdr:to>
      <xdr:col>6</xdr:col>
      <xdr:colOff>561975</xdr:colOff>
      <xdr:row>37</xdr:row>
      <xdr:rowOff>4028</xdr:rowOff>
    </xdr:to>
    <xdr:sp macro="" textlink="">
      <xdr:nvSpPr>
        <xdr:cNvPr id="82" name="円/楕円 81"/>
        <xdr:cNvSpPr/>
      </xdr:nvSpPr>
      <xdr:spPr>
        <a:xfrm>
          <a:off x="45847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52305</xdr:rowOff>
    </xdr:from>
    <xdr:ext cx="469744" cy="259045"/>
    <xdr:sp macro="" textlink="">
      <xdr:nvSpPr>
        <xdr:cNvPr id="83" name="議会費該当値テキスト"/>
        <xdr:cNvSpPr txBox="1"/>
      </xdr:nvSpPr>
      <xdr:spPr>
        <a:xfrm>
          <a:off x="4686300"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143927</xdr:rowOff>
    </xdr:from>
    <xdr:to>
      <xdr:col>5</xdr:col>
      <xdr:colOff>409575</xdr:colOff>
      <xdr:row>37</xdr:row>
      <xdr:rowOff>74077</xdr:rowOff>
    </xdr:to>
    <xdr:sp macro="" textlink="">
      <xdr:nvSpPr>
        <xdr:cNvPr id="84" name="円/楕円 83"/>
        <xdr:cNvSpPr/>
      </xdr:nvSpPr>
      <xdr:spPr>
        <a:xfrm>
          <a:off x="3746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90604</xdr:rowOff>
    </xdr:from>
    <xdr:ext cx="469744" cy="259045"/>
    <xdr:sp macro="" textlink="">
      <xdr:nvSpPr>
        <xdr:cNvPr id="85" name="テキスト ボックス 84"/>
        <xdr:cNvSpPr txBox="1"/>
      </xdr:nvSpPr>
      <xdr:spPr>
        <a:xfrm>
          <a:off x="3562427" y="60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30117</xdr:rowOff>
    </xdr:from>
    <xdr:to>
      <xdr:col>4</xdr:col>
      <xdr:colOff>206375</xdr:colOff>
      <xdr:row>37</xdr:row>
      <xdr:rowOff>131717</xdr:rowOff>
    </xdr:to>
    <xdr:sp macro="" textlink="">
      <xdr:nvSpPr>
        <xdr:cNvPr id="86" name="円/楕円 85"/>
        <xdr:cNvSpPr/>
      </xdr:nvSpPr>
      <xdr:spPr>
        <a:xfrm>
          <a:off x="2857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148244</xdr:rowOff>
    </xdr:from>
    <xdr:ext cx="469744" cy="259045"/>
    <xdr:sp macro="" textlink="">
      <xdr:nvSpPr>
        <xdr:cNvPr id="87" name="テキスト ボックス 86"/>
        <xdr:cNvSpPr txBox="1"/>
      </xdr:nvSpPr>
      <xdr:spPr>
        <a:xfrm>
          <a:off x="2673427"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170543</xdr:rowOff>
    </xdr:from>
    <xdr:to>
      <xdr:col>3</xdr:col>
      <xdr:colOff>3175</xdr:colOff>
      <xdr:row>37</xdr:row>
      <xdr:rowOff>100693</xdr:rowOff>
    </xdr:to>
    <xdr:sp macro="" textlink="">
      <xdr:nvSpPr>
        <xdr:cNvPr id="88" name="円/楕円 87"/>
        <xdr:cNvSpPr/>
      </xdr:nvSpPr>
      <xdr:spPr>
        <a:xfrm>
          <a:off x="1968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117220</xdr:rowOff>
    </xdr:from>
    <xdr:ext cx="469744" cy="259045"/>
    <xdr:sp macro="" textlink="">
      <xdr:nvSpPr>
        <xdr:cNvPr id="89" name="テキスト ボックス 88"/>
        <xdr:cNvSpPr txBox="1"/>
      </xdr:nvSpPr>
      <xdr:spPr>
        <a:xfrm>
          <a:off x="1784427"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62611</xdr:rowOff>
    </xdr:from>
    <xdr:to>
      <xdr:col>1</xdr:col>
      <xdr:colOff>485775</xdr:colOff>
      <xdr:row>36</xdr:row>
      <xdr:rowOff>164211</xdr:rowOff>
    </xdr:to>
    <xdr:sp macro="" textlink="">
      <xdr:nvSpPr>
        <xdr:cNvPr id="90" name="円/楕円 89"/>
        <xdr:cNvSpPr/>
      </xdr:nvSpPr>
      <xdr:spPr>
        <a:xfrm>
          <a:off x="1079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9288</xdr:rowOff>
    </xdr:from>
    <xdr:ext cx="469744" cy="259045"/>
    <xdr:sp macro="" textlink="">
      <xdr:nvSpPr>
        <xdr:cNvPr id="91" name="テキスト ボックス 90"/>
        <xdr:cNvSpPr txBox="1"/>
      </xdr:nvSpPr>
      <xdr:spPr>
        <a:xfrm>
          <a:off x="895427" y="601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113532</xdr:rowOff>
    </xdr:from>
    <xdr:to>
      <xdr:col>6</xdr:col>
      <xdr:colOff>511175</xdr:colOff>
      <xdr:row>57</xdr:row>
      <xdr:rowOff>125874</xdr:rowOff>
    </xdr:to>
    <xdr:cxnSp macro="">
      <xdr:nvCxnSpPr>
        <xdr:cNvPr id="116" name="直線コネクタ 115"/>
        <xdr:cNvCxnSpPr/>
      </xdr:nvCxnSpPr>
      <xdr:spPr>
        <a:xfrm>
          <a:off x="3797300" y="9886182"/>
          <a:ext cx="8382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54603</xdr:rowOff>
    </xdr:from>
    <xdr:ext cx="599010" cy="259045"/>
    <xdr:sp macro="" textlink="">
      <xdr:nvSpPr>
        <xdr:cNvPr id="117" name="総務費平均値テキスト"/>
        <xdr:cNvSpPr txBox="1"/>
      </xdr:nvSpPr>
      <xdr:spPr>
        <a:xfrm>
          <a:off x="4686300" y="9827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94036</xdr:rowOff>
    </xdr:from>
    <xdr:to>
      <xdr:col>5</xdr:col>
      <xdr:colOff>358775</xdr:colOff>
      <xdr:row>57</xdr:row>
      <xdr:rowOff>113532</xdr:rowOff>
    </xdr:to>
    <xdr:cxnSp macro="">
      <xdr:nvCxnSpPr>
        <xdr:cNvPr id="119" name="直線コネクタ 118"/>
        <xdr:cNvCxnSpPr/>
      </xdr:nvCxnSpPr>
      <xdr:spPr>
        <a:xfrm>
          <a:off x="2908300" y="9866686"/>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82633</xdr:rowOff>
    </xdr:from>
    <xdr:to>
      <xdr:col>4</xdr:col>
      <xdr:colOff>155575</xdr:colOff>
      <xdr:row>57</xdr:row>
      <xdr:rowOff>94036</xdr:rowOff>
    </xdr:to>
    <xdr:cxnSp macro="">
      <xdr:nvCxnSpPr>
        <xdr:cNvPr id="122" name="直線コネクタ 121"/>
        <xdr:cNvCxnSpPr/>
      </xdr:nvCxnSpPr>
      <xdr:spPr>
        <a:xfrm>
          <a:off x="2019300" y="9855283"/>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82633</xdr:rowOff>
    </xdr:from>
    <xdr:to>
      <xdr:col>2</xdr:col>
      <xdr:colOff>638175</xdr:colOff>
      <xdr:row>57</xdr:row>
      <xdr:rowOff>93036</xdr:rowOff>
    </xdr:to>
    <xdr:cxnSp macro="">
      <xdr:nvCxnSpPr>
        <xdr:cNvPr id="125" name="直線コネクタ 124"/>
        <xdr:cNvCxnSpPr/>
      </xdr:nvCxnSpPr>
      <xdr:spPr>
        <a:xfrm flipV="1">
          <a:off x="1130300" y="9855283"/>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14131</xdr:rowOff>
    </xdr:from>
    <xdr:ext cx="534377" cy="259045"/>
    <xdr:sp macro="" textlink="">
      <xdr:nvSpPr>
        <xdr:cNvPr id="129" name="テキスト ボックス 128"/>
        <xdr:cNvSpPr txBox="1"/>
      </xdr:nvSpPr>
      <xdr:spPr>
        <a:xfrm>
          <a:off x="863111" y="99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75074</xdr:rowOff>
    </xdr:from>
    <xdr:to>
      <xdr:col>6</xdr:col>
      <xdr:colOff>561975</xdr:colOff>
      <xdr:row>58</xdr:row>
      <xdr:rowOff>5224</xdr:rowOff>
    </xdr:to>
    <xdr:sp macro="" textlink="">
      <xdr:nvSpPr>
        <xdr:cNvPr id="135" name="円/楕円 134"/>
        <xdr:cNvSpPr/>
      </xdr:nvSpPr>
      <xdr:spPr>
        <a:xfrm>
          <a:off x="4584700" y="98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34451</xdr:rowOff>
    </xdr:from>
    <xdr:ext cx="599010" cy="259045"/>
    <xdr:sp macro="" textlink="">
      <xdr:nvSpPr>
        <xdr:cNvPr id="136" name="総務費該当値テキスト"/>
        <xdr:cNvSpPr txBox="1"/>
      </xdr:nvSpPr>
      <xdr:spPr>
        <a:xfrm>
          <a:off x="4686300" y="963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62732</xdr:rowOff>
    </xdr:from>
    <xdr:to>
      <xdr:col>5</xdr:col>
      <xdr:colOff>409575</xdr:colOff>
      <xdr:row>57</xdr:row>
      <xdr:rowOff>164332</xdr:rowOff>
    </xdr:to>
    <xdr:sp macro="" textlink="">
      <xdr:nvSpPr>
        <xdr:cNvPr id="137" name="円/楕円 136"/>
        <xdr:cNvSpPr/>
      </xdr:nvSpPr>
      <xdr:spPr>
        <a:xfrm>
          <a:off x="3746500" y="98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9409</xdr:rowOff>
    </xdr:from>
    <xdr:ext cx="599010" cy="259045"/>
    <xdr:sp macro="" textlink="">
      <xdr:nvSpPr>
        <xdr:cNvPr id="138" name="テキスト ボックス 137"/>
        <xdr:cNvSpPr txBox="1"/>
      </xdr:nvSpPr>
      <xdr:spPr>
        <a:xfrm>
          <a:off x="3497794" y="961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43236</xdr:rowOff>
    </xdr:from>
    <xdr:to>
      <xdr:col>4</xdr:col>
      <xdr:colOff>206375</xdr:colOff>
      <xdr:row>57</xdr:row>
      <xdr:rowOff>144836</xdr:rowOff>
    </xdr:to>
    <xdr:sp macro="" textlink="">
      <xdr:nvSpPr>
        <xdr:cNvPr id="139" name="円/楕円 138"/>
        <xdr:cNvSpPr/>
      </xdr:nvSpPr>
      <xdr:spPr>
        <a:xfrm>
          <a:off x="2857500" y="98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161363</xdr:rowOff>
    </xdr:from>
    <xdr:ext cx="599010" cy="259045"/>
    <xdr:sp macro="" textlink="">
      <xdr:nvSpPr>
        <xdr:cNvPr id="140" name="テキスト ボックス 139"/>
        <xdr:cNvSpPr txBox="1"/>
      </xdr:nvSpPr>
      <xdr:spPr>
        <a:xfrm>
          <a:off x="2608794" y="959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31833</xdr:rowOff>
    </xdr:from>
    <xdr:to>
      <xdr:col>3</xdr:col>
      <xdr:colOff>3175</xdr:colOff>
      <xdr:row>57</xdr:row>
      <xdr:rowOff>133433</xdr:rowOff>
    </xdr:to>
    <xdr:sp macro="" textlink="">
      <xdr:nvSpPr>
        <xdr:cNvPr id="141" name="円/楕円 140"/>
        <xdr:cNvSpPr/>
      </xdr:nvSpPr>
      <xdr:spPr>
        <a:xfrm>
          <a:off x="1968500" y="9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124560</xdr:rowOff>
    </xdr:from>
    <xdr:ext cx="599010" cy="259045"/>
    <xdr:sp macro="" textlink="">
      <xdr:nvSpPr>
        <xdr:cNvPr id="142" name="テキスト ボックス 141"/>
        <xdr:cNvSpPr txBox="1"/>
      </xdr:nvSpPr>
      <xdr:spPr>
        <a:xfrm>
          <a:off x="1719794" y="989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42236</xdr:rowOff>
    </xdr:from>
    <xdr:to>
      <xdr:col>1</xdr:col>
      <xdr:colOff>485775</xdr:colOff>
      <xdr:row>57</xdr:row>
      <xdr:rowOff>143836</xdr:rowOff>
    </xdr:to>
    <xdr:sp macro="" textlink="">
      <xdr:nvSpPr>
        <xdr:cNvPr id="143" name="円/楕円 142"/>
        <xdr:cNvSpPr/>
      </xdr:nvSpPr>
      <xdr:spPr>
        <a:xfrm>
          <a:off x="1079500" y="98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160363</xdr:rowOff>
    </xdr:from>
    <xdr:ext cx="599010" cy="259045"/>
    <xdr:sp macro="" textlink="">
      <xdr:nvSpPr>
        <xdr:cNvPr id="144" name="テキスト ボックス 143"/>
        <xdr:cNvSpPr txBox="1"/>
      </xdr:nvSpPr>
      <xdr:spPr>
        <a:xfrm>
          <a:off x="830794"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17213</xdr:rowOff>
    </xdr:from>
    <xdr:to>
      <xdr:col>6</xdr:col>
      <xdr:colOff>511175</xdr:colOff>
      <xdr:row>78</xdr:row>
      <xdr:rowOff>27710</xdr:rowOff>
    </xdr:to>
    <xdr:cxnSp macro="">
      <xdr:nvCxnSpPr>
        <xdr:cNvPr id="175" name="直線コネクタ 174"/>
        <xdr:cNvCxnSpPr/>
      </xdr:nvCxnSpPr>
      <xdr:spPr>
        <a:xfrm flipV="1">
          <a:off x="3797300" y="13390313"/>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27710</xdr:rowOff>
    </xdr:from>
    <xdr:to>
      <xdr:col>5</xdr:col>
      <xdr:colOff>358775</xdr:colOff>
      <xdr:row>78</xdr:row>
      <xdr:rowOff>32694</xdr:rowOff>
    </xdr:to>
    <xdr:cxnSp macro="">
      <xdr:nvCxnSpPr>
        <xdr:cNvPr id="178" name="直線コネクタ 177"/>
        <xdr:cNvCxnSpPr/>
      </xdr:nvCxnSpPr>
      <xdr:spPr>
        <a:xfrm flipV="1">
          <a:off x="2908300" y="13400810"/>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32694</xdr:rowOff>
    </xdr:from>
    <xdr:to>
      <xdr:col>4</xdr:col>
      <xdr:colOff>155575</xdr:colOff>
      <xdr:row>78</xdr:row>
      <xdr:rowOff>57372</xdr:rowOff>
    </xdr:to>
    <xdr:cxnSp macro="">
      <xdr:nvCxnSpPr>
        <xdr:cNvPr id="181" name="直線コネクタ 180"/>
        <xdr:cNvCxnSpPr/>
      </xdr:nvCxnSpPr>
      <xdr:spPr>
        <a:xfrm flipV="1">
          <a:off x="2019300" y="13405794"/>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76430</xdr:rowOff>
    </xdr:from>
    <xdr:ext cx="599010" cy="259045"/>
    <xdr:sp macro="" textlink="">
      <xdr:nvSpPr>
        <xdr:cNvPr id="183" name="テキスト ボックス 182"/>
        <xdr:cNvSpPr txBox="1"/>
      </xdr:nvSpPr>
      <xdr:spPr>
        <a:xfrm>
          <a:off x="2608794"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57372</xdr:rowOff>
    </xdr:from>
    <xdr:to>
      <xdr:col>2</xdr:col>
      <xdr:colOff>638175</xdr:colOff>
      <xdr:row>78</xdr:row>
      <xdr:rowOff>59984</xdr:rowOff>
    </xdr:to>
    <xdr:cxnSp macro="">
      <xdr:nvCxnSpPr>
        <xdr:cNvPr id="184" name="直線コネクタ 183"/>
        <xdr:cNvCxnSpPr/>
      </xdr:nvCxnSpPr>
      <xdr:spPr>
        <a:xfrm flipV="1">
          <a:off x="1130300" y="13430472"/>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137863</xdr:rowOff>
    </xdr:from>
    <xdr:to>
      <xdr:col>6</xdr:col>
      <xdr:colOff>561975</xdr:colOff>
      <xdr:row>78</xdr:row>
      <xdr:rowOff>68013</xdr:rowOff>
    </xdr:to>
    <xdr:sp macro="" textlink="">
      <xdr:nvSpPr>
        <xdr:cNvPr id="194" name="円/楕円 193"/>
        <xdr:cNvSpPr/>
      </xdr:nvSpPr>
      <xdr:spPr>
        <a:xfrm>
          <a:off x="4584700" y="133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97240</xdr:rowOff>
    </xdr:from>
    <xdr:ext cx="599010" cy="259045"/>
    <xdr:sp macro="" textlink="">
      <xdr:nvSpPr>
        <xdr:cNvPr id="195" name="民生費該当値テキスト"/>
        <xdr:cNvSpPr txBox="1"/>
      </xdr:nvSpPr>
      <xdr:spPr>
        <a:xfrm>
          <a:off x="4686300" y="1312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148360</xdr:rowOff>
    </xdr:from>
    <xdr:to>
      <xdr:col>5</xdr:col>
      <xdr:colOff>409575</xdr:colOff>
      <xdr:row>78</xdr:row>
      <xdr:rowOff>78510</xdr:rowOff>
    </xdr:to>
    <xdr:sp macro="" textlink="">
      <xdr:nvSpPr>
        <xdr:cNvPr id="196" name="円/楕円 195"/>
        <xdr:cNvSpPr/>
      </xdr:nvSpPr>
      <xdr:spPr>
        <a:xfrm>
          <a:off x="3746500" y="133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69637</xdr:rowOff>
    </xdr:from>
    <xdr:ext cx="599010" cy="259045"/>
    <xdr:sp macro="" textlink="">
      <xdr:nvSpPr>
        <xdr:cNvPr id="197" name="テキスト ボックス 196"/>
        <xdr:cNvSpPr txBox="1"/>
      </xdr:nvSpPr>
      <xdr:spPr>
        <a:xfrm>
          <a:off x="3497794" y="134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153344</xdr:rowOff>
    </xdr:from>
    <xdr:to>
      <xdr:col>4</xdr:col>
      <xdr:colOff>206375</xdr:colOff>
      <xdr:row>78</xdr:row>
      <xdr:rowOff>83494</xdr:rowOff>
    </xdr:to>
    <xdr:sp macro="" textlink="">
      <xdr:nvSpPr>
        <xdr:cNvPr id="198" name="円/楕円 197"/>
        <xdr:cNvSpPr/>
      </xdr:nvSpPr>
      <xdr:spPr>
        <a:xfrm>
          <a:off x="2857500" y="133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100021</xdr:rowOff>
    </xdr:from>
    <xdr:ext cx="599010" cy="259045"/>
    <xdr:sp macro="" textlink="">
      <xdr:nvSpPr>
        <xdr:cNvPr id="199" name="テキスト ボックス 198"/>
        <xdr:cNvSpPr txBox="1"/>
      </xdr:nvSpPr>
      <xdr:spPr>
        <a:xfrm>
          <a:off x="2608794" y="131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6572</xdr:rowOff>
    </xdr:from>
    <xdr:to>
      <xdr:col>3</xdr:col>
      <xdr:colOff>3175</xdr:colOff>
      <xdr:row>78</xdr:row>
      <xdr:rowOff>108172</xdr:rowOff>
    </xdr:to>
    <xdr:sp macro="" textlink="">
      <xdr:nvSpPr>
        <xdr:cNvPr id="200" name="円/楕円 199"/>
        <xdr:cNvSpPr/>
      </xdr:nvSpPr>
      <xdr:spPr>
        <a:xfrm>
          <a:off x="1968500" y="133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99299</xdr:rowOff>
    </xdr:from>
    <xdr:ext cx="599010" cy="259045"/>
    <xdr:sp macro="" textlink="">
      <xdr:nvSpPr>
        <xdr:cNvPr id="201" name="テキスト ボックス 200"/>
        <xdr:cNvSpPr txBox="1"/>
      </xdr:nvSpPr>
      <xdr:spPr>
        <a:xfrm>
          <a:off x="1719794" y="134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9184</xdr:rowOff>
    </xdr:from>
    <xdr:to>
      <xdr:col>1</xdr:col>
      <xdr:colOff>485775</xdr:colOff>
      <xdr:row>78</xdr:row>
      <xdr:rowOff>110784</xdr:rowOff>
    </xdr:to>
    <xdr:sp macro="" textlink="">
      <xdr:nvSpPr>
        <xdr:cNvPr id="202" name="円/楕円 201"/>
        <xdr:cNvSpPr/>
      </xdr:nvSpPr>
      <xdr:spPr>
        <a:xfrm>
          <a:off x="1079500" y="133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101911</xdr:rowOff>
    </xdr:from>
    <xdr:ext cx="599010" cy="259045"/>
    <xdr:sp macro="" textlink="">
      <xdr:nvSpPr>
        <xdr:cNvPr id="203" name="テキスト ボックス 202"/>
        <xdr:cNvSpPr txBox="1"/>
      </xdr:nvSpPr>
      <xdr:spPr>
        <a:xfrm>
          <a:off x="830794" y="1347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122326</xdr:rowOff>
    </xdr:from>
    <xdr:to>
      <xdr:col>6</xdr:col>
      <xdr:colOff>511175</xdr:colOff>
      <xdr:row>94</xdr:row>
      <xdr:rowOff>159268</xdr:rowOff>
    </xdr:to>
    <xdr:cxnSp macro="">
      <xdr:nvCxnSpPr>
        <xdr:cNvPr id="228" name="直線コネクタ 227"/>
        <xdr:cNvCxnSpPr/>
      </xdr:nvCxnSpPr>
      <xdr:spPr>
        <a:xfrm flipV="1">
          <a:off x="3797300" y="16238626"/>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159268</xdr:rowOff>
    </xdr:from>
    <xdr:to>
      <xdr:col>5</xdr:col>
      <xdr:colOff>358775</xdr:colOff>
      <xdr:row>94</xdr:row>
      <xdr:rowOff>170435</xdr:rowOff>
    </xdr:to>
    <xdr:cxnSp macro="">
      <xdr:nvCxnSpPr>
        <xdr:cNvPr id="231" name="直線コネクタ 230"/>
        <xdr:cNvCxnSpPr/>
      </xdr:nvCxnSpPr>
      <xdr:spPr>
        <a:xfrm flipV="1">
          <a:off x="2908300" y="16275568"/>
          <a:ext cx="8890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170435</xdr:rowOff>
    </xdr:from>
    <xdr:to>
      <xdr:col>4</xdr:col>
      <xdr:colOff>155575</xdr:colOff>
      <xdr:row>95</xdr:row>
      <xdr:rowOff>38224</xdr:rowOff>
    </xdr:to>
    <xdr:cxnSp macro="">
      <xdr:nvCxnSpPr>
        <xdr:cNvPr id="234" name="直線コネクタ 233"/>
        <xdr:cNvCxnSpPr/>
      </xdr:nvCxnSpPr>
      <xdr:spPr>
        <a:xfrm flipV="1">
          <a:off x="2019300" y="16286735"/>
          <a:ext cx="889000" cy="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153258</xdr:rowOff>
    </xdr:from>
    <xdr:ext cx="534377" cy="259045"/>
    <xdr:sp macro="" textlink="">
      <xdr:nvSpPr>
        <xdr:cNvPr id="236" name="テキスト ボックス 235"/>
        <xdr:cNvSpPr txBox="1"/>
      </xdr:nvSpPr>
      <xdr:spPr>
        <a:xfrm>
          <a:off x="2641111" y="166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38224</xdr:rowOff>
    </xdr:from>
    <xdr:to>
      <xdr:col>2</xdr:col>
      <xdr:colOff>638175</xdr:colOff>
      <xdr:row>95</xdr:row>
      <xdr:rowOff>56273</xdr:rowOff>
    </xdr:to>
    <xdr:cxnSp macro="">
      <xdr:nvCxnSpPr>
        <xdr:cNvPr id="237" name="直線コネクタ 236"/>
        <xdr:cNvCxnSpPr/>
      </xdr:nvCxnSpPr>
      <xdr:spPr>
        <a:xfrm flipV="1">
          <a:off x="1130300" y="16325974"/>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170448</xdr:rowOff>
    </xdr:from>
    <xdr:ext cx="534377" cy="259045"/>
    <xdr:sp macro="" textlink="">
      <xdr:nvSpPr>
        <xdr:cNvPr id="239" name="テキスト ボックス 238"/>
        <xdr:cNvSpPr txBox="1"/>
      </xdr:nvSpPr>
      <xdr:spPr>
        <a:xfrm>
          <a:off x="1752111" y="166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5565</xdr:rowOff>
    </xdr:from>
    <xdr:ext cx="534377" cy="259045"/>
    <xdr:sp macro="" textlink="">
      <xdr:nvSpPr>
        <xdr:cNvPr id="241" name="テキスト ボックス 240"/>
        <xdr:cNvSpPr txBox="1"/>
      </xdr:nvSpPr>
      <xdr:spPr>
        <a:xfrm>
          <a:off x="863111" y="166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71526</xdr:rowOff>
    </xdr:from>
    <xdr:to>
      <xdr:col>6</xdr:col>
      <xdr:colOff>561975</xdr:colOff>
      <xdr:row>95</xdr:row>
      <xdr:rowOff>1676</xdr:rowOff>
    </xdr:to>
    <xdr:sp macro="" textlink="">
      <xdr:nvSpPr>
        <xdr:cNvPr id="247" name="円/楕円 246"/>
        <xdr:cNvSpPr/>
      </xdr:nvSpPr>
      <xdr:spPr>
        <a:xfrm>
          <a:off x="4584700" y="161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94403</xdr:rowOff>
    </xdr:from>
    <xdr:ext cx="599010" cy="259045"/>
    <xdr:sp macro="" textlink="">
      <xdr:nvSpPr>
        <xdr:cNvPr id="248" name="衛生費該当値テキスト"/>
        <xdr:cNvSpPr txBox="1"/>
      </xdr:nvSpPr>
      <xdr:spPr>
        <a:xfrm>
          <a:off x="4686300" y="160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108468</xdr:rowOff>
    </xdr:from>
    <xdr:to>
      <xdr:col>5</xdr:col>
      <xdr:colOff>409575</xdr:colOff>
      <xdr:row>95</xdr:row>
      <xdr:rowOff>38618</xdr:rowOff>
    </xdr:to>
    <xdr:sp macro="" textlink="">
      <xdr:nvSpPr>
        <xdr:cNvPr id="249" name="円/楕円 248"/>
        <xdr:cNvSpPr/>
      </xdr:nvSpPr>
      <xdr:spPr>
        <a:xfrm>
          <a:off x="3746500" y="162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55145</xdr:rowOff>
    </xdr:from>
    <xdr:ext cx="534377" cy="259045"/>
    <xdr:sp macro="" textlink="">
      <xdr:nvSpPr>
        <xdr:cNvPr id="250" name="テキスト ボックス 249"/>
        <xdr:cNvSpPr txBox="1"/>
      </xdr:nvSpPr>
      <xdr:spPr>
        <a:xfrm>
          <a:off x="3530111" y="1599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119635</xdr:rowOff>
    </xdr:from>
    <xdr:to>
      <xdr:col>4</xdr:col>
      <xdr:colOff>206375</xdr:colOff>
      <xdr:row>95</xdr:row>
      <xdr:rowOff>49785</xdr:rowOff>
    </xdr:to>
    <xdr:sp macro="" textlink="">
      <xdr:nvSpPr>
        <xdr:cNvPr id="251" name="円/楕円 250"/>
        <xdr:cNvSpPr/>
      </xdr:nvSpPr>
      <xdr:spPr>
        <a:xfrm>
          <a:off x="2857500" y="162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66312</xdr:rowOff>
    </xdr:from>
    <xdr:ext cx="534377" cy="259045"/>
    <xdr:sp macro="" textlink="">
      <xdr:nvSpPr>
        <xdr:cNvPr id="252" name="テキスト ボックス 251"/>
        <xdr:cNvSpPr txBox="1"/>
      </xdr:nvSpPr>
      <xdr:spPr>
        <a:xfrm>
          <a:off x="2641111" y="160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158874</xdr:rowOff>
    </xdr:from>
    <xdr:to>
      <xdr:col>3</xdr:col>
      <xdr:colOff>3175</xdr:colOff>
      <xdr:row>95</xdr:row>
      <xdr:rowOff>89024</xdr:rowOff>
    </xdr:to>
    <xdr:sp macro="" textlink="">
      <xdr:nvSpPr>
        <xdr:cNvPr id="253" name="円/楕円 252"/>
        <xdr:cNvSpPr/>
      </xdr:nvSpPr>
      <xdr:spPr>
        <a:xfrm>
          <a:off x="1968500" y="162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105551</xdr:rowOff>
    </xdr:from>
    <xdr:ext cx="534377" cy="259045"/>
    <xdr:sp macro="" textlink="">
      <xdr:nvSpPr>
        <xdr:cNvPr id="254" name="テキスト ボックス 253"/>
        <xdr:cNvSpPr txBox="1"/>
      </xdr:nvSpPr>
      <xdr:spPr>
        <a:xfrm>
          <a:off x="1752111" y="160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5473</xdr:rowOff>
    </xdr:from>
    <xdr:to>
      <xdr:col>1</xdr:col>
      <xdr:colOff>485775</xdr:colOff>
      <xdr:row>95</xdr:row>
      <xdr:rowOff>107073</xdr:rowOff>
    </xdr:to>
    <xdr:sp macro="" textlink="">
      <xdr:nvSpPr>
        <xdr:cNvPr id="255" name="円/楕円 254"/>
        <xdr:cNvSpPr/>
      </xdr:nvSpPr>
      <xdr:spPr>
        <a:xfrm>
          <a:off x="1079500" y="162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123600</xdr:rowOff>
    </xdr:from>
    <xdr:ext cx="534377" cy="259045"/>
    <xdr:sp macro="" textlink="">
      <xdr:nvSpPr>
        <xdr:cNvPr id="256" name="テキスト ボックス 255"/>
        <xdr:cNvSpPr txBox="1"/>
      </xdr:nvSpPr>
      <xdr:spPr>
        <a:xfrm>
          <a:off x="863111" y="160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43815</xdr:rowOff>
    </xdr:from>
    <xdr:to>
      <xdr:col>15</xdr:col>
      <xdr:colOff>180975</xdr:colOff>
      <xdr:row>39</xdr:row>
      <xdr:rowOff>44069</xdr:rowOff>
    </xdr:to>
    <xdr:cxnSp macro="">
      <xdr:nvCxnSpPr>
        <xdr:cNvPr id="285" name="直線コネクタ 284"/>
        <xdr:cNvCxnSpPr/>
      </xdr:nvCxnSpPr>
      <xdr:spPr>
        <a:xfrm flipV="1">
          <a:off x="9639300" y="673036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18796</xdr:rowOff>
    </xdr:from>
    <xdr:to>
      <xdr:col>14</xdr:col>
      <xdr:colOff>28575</xdr:colOff>
      <xdr:row>39</xdr:row>
      <xdr:rowOff>44069</xdr:rowOff>
    </xdr:to>
    <xdr:cxnSp macro="">
      <xdr:nvCxnSpPr>
        <xdr:cNvPr id="288" name="直線コネクタ 287"/>
        <xdr:cNvCxnSpPr/>
      </xdr:nvCxnSpPr>
      <xdr:spPr>
        <a:xfrm>
          <a:off x="8750300" y="6705346"/>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132207</xdr:rowOff>
    </xdr:from>
    <xdr:to>
      <xdr:col>12</xdr:col>
      <xdr:colOff>511175</xdr:colOff>
      <xdr:row>39</xdr:row>
      <xdr:rowOff>18796</xdr:rowOff>
    </xdr:to>
    <xdr:cxnSp macro="">
      <xdr:nvCxnSpPr>
        <xdr:cNvPr id="291" name="直線コネクタ 290"/>
        <xdr:cNvCxnSpPr/>
      </xdr:nvCxnSpPr>
      <xdr:spPr>
        <a:xfrm>
          <a:off x="7861300" y="6647307"/>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75311</xdr:rowOff>
    </xdr:from>
    <xdr:to>
      <xdr:col>11</xdr:col>
      <xdr:colOff>307975</xdr:colOff>
      <xdr:row>38</xdr:row>
      <xdr:rowOff>132207</xdr:rowOff>
    </xdr:to>
    <xdr:cxnSp macro="">
      <xdr:nvCxnSpPr>
        <xdr:cNvPr id="294" name="直線コネクタ 293"/>
        <xdr:cNvCxnSpPr/>
      </xdr:nvCxnSpPr>
      <xdr:spPr>
        <a:xfrm>
          <a:off x="6972300" y="6590411"/>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164465</xdr:rowOff>
    </xdr:from>
    <xdr:to>
      <xdr:col>15</xdr:col>
      <xdr:colOff>231775</xdr:colOff>
      <xdr:row>39</xdr:row>
      <xdr:rowOff>94615</xdr:rowOff>
    </xdr:to>
    <xdr:sp macro="" textlink="">
      <xdr:nvSpPr>
        <xdr:cNvPr id="304" name="円/楕円 303"/>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79392</xdr:rowOff>
    </xdr:from>
    <xdr:ext cx="249299" cy="259045"/>
    <xdr:sp macro="" textlink="">
      <xdr:nvSpPr>
        <xdr:cNvPr id="305" name="労働費該当値テキスト"/>
        <xdr:cNvSpPr txBox="1"/>
      </xdr:nvSpPr>
      <xdr:spPr>
        <a:xfrm>
          <a:off x="10528300" y="6594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6" name="円/楕円 305"/>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07" name="テキスト ボックス 306"/>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139446</xdr:rowOff>
    </xdr:from>
    <xdr:to>
      <xdr:col>12</xdr:col>
      <xdr:colOff>561975</xdr:colOff>
      <xdr:row>39</xdr:row>
      <xdr:rowOff>69596</xdr:rowOff>
    </xdr:to>
    <xdr:sp macro="" textlink="">
      <xdr:nvSpPr>
        <xdr:cNvPr id="308" name="円/楕円 307"/>
        <xdr:cNvSpPr/>
      </xdr:nvSpPr>
      <xdr:spPr>
        <a:xfrm>
          <a:off x="8699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60723</xdr:rowOff>
    </xdr:from>
    <xdr:ext cx="378565" cy="259045"/>
    <xdr:sp macro="" textlink="">
      <xdr:nvSpPr>
        <xdr:cNvPr id="309" name="テキスト ボックス 308"/>
        <xdr:cNvSpPr txBox="1"/>
      </xdr:nvSpPr>
      <xdr:spPr>
        <a:xfrm>
          <a:off x="8561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81407</xdr:rowOff>
    </xdr:from>
    <xdr:to>
      <xdr:col>11</xdr:col>
      <xdr:colOff>358775</xdr:colOff>
      <xdr:row>39</xdr:row>
      <xdr:rowOff>11557</xdr:rowOff>
    </xdr:to>
    <xdr:sp macro="" textlink="">
      <xdr:nvSpPr>
        <xdr:cNvPr id="310" name="円/楕円 309"/>
        <xdr:cNvSpPr/>
      </xdr:nvSpPr>
      <xdr:spPr>
        <a:xfrm>
          <a:off x="78105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2684</xdr:rowOff>
    </xdr:from>
    <xdr:ext cx="378565" cy="259045"/>
    <xdr:sp macro="" textlink="">
      <xdr:nvSpPr>
        <xdr:cNvPr id="311" name="テキスト ボックス 310"/>
        <xdr:cNvSpPr txBox="1"/>
      </xdr:nvSpPr>
      <xdr:spPr>
        <a:xfrm>
          <a:off x="7672017" y="668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24511</xdr:rowOff>
    </xdr:from>
    <xdr:to>
      <xdr:col>10</xdr:col>
      <xdr:colOff>155575</xdr:colOff>
      <xdr:row>38</xdr:row>
      <xdr:rowOff>126111</xdr:rowOff>
    </xdr:to>
    <xdr:sp macro="" textlink="">
      <xdr:nvSpPr>
        <xdr:cNvPr id="312" name="円/楕円 311"/>
        <xdr:cNvSpPr/>
      </xdr:nvSpPr>
      <xdr:spPr>
        <a:xfrm>
          <a:off x="6921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117238</xdr:rowOff>
    </xdr:from>
    <xdr:ext cx="469744" cy="259045"/>
    <xdr:sp macro="" textlink="">
      <xdr:nvSpPr>
        <xdr:cNvPr id="313" name="テキスト ボックス 312"/>
        <xdr:cNvSpPr txBox="1"/>
      </xdr:nvSpPr>
      <xdr:spPr>
        <a:xfrm>
          <a:off x="6737427"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145520</xdr:rowOff>
    </xdr:from>
    <xdr:to>
      <xdr:col>15</xdr:col>
      <xdr:colOff>180975</xdr:colOff>
      <xdr:row>56</xdr:row>
      <xdr:rowOff>167553</xdr:rowOff>
    </xdr:to>
    <xdr:cxnSp macro="">
      <xdr:nvCxnSpPr>
        <xdr:cNvPr id="340" name="直線コネクタ 339"/>
        <xdr:cNvCxnSpPr/>
      </xdr:nvCxnSpPr>
      <xdr:spPr>
        <a:xfrm>
          <a:off x="9639300" y="9746720"/>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145520</xdr:rowOff>
    </xdr:from>
    <xdr:to>
      <xdr:col>14</xdr:col>
      <xdr:colOff>28575</xdr:colOff>
      <xdr:row>56</xdr:row>
      <xdr:rowOff>169898</xdr:rowOff>
    </xdr:to>
    <xdr:cxnSp macro="">
      <xdr:nvCxnSpPr>
        <xdr:cNvPr id="343" name="直線コネクタ 342"/>
        <xdr:cNvCxnSpPr/>
      </xdr:nvCxnSpPr>
      <xdr:spPr>
        <a:xfrm flipV="1">
          <a:off x="8750300" y="9746720"/>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169898</xdr:rowOff>
    </xdr:from>
    <xdr:to>
      <xdr:col>12</xdr:col>
      <xdr:colOff>511175</xdr:colOff>
      <xdr:row>57</xdr:row>
      <xdr:rowOff>87058</xdr:rowOff>
    </xdr:to>
    <xdr:cxnSp macro="">
      <xdr:nvCxnSpPr>
        <xdr:cNvPr id="346" name="直線コネクタ 345"/>
        <xdr:cNvCxnSpPr/>
      </xdr:nvCxnSpPr>
      <xdr:spPr>
        <a:xfrm flipV="1">
          <a:off x="7861300" y="9771098"/>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87058</xdr:rowOff>
    </xdr:from>
    <xdr:to>
      <xdr:col>11</xdr:col>
      <xdr:colOff>307975</xdr:colOff>
      <xdr:row>57</xdr:row>
      <xdr:rowOff>92531</xdr:rowOff>
    </xdr:to>
    <xdr:cxnSp macro="">
      <xdr:nvCxnSpPr>
        <xdr:cNvPr id="349" name="直線コネクタ 348"/>
        <xdr:cNvCxnSpPr/>
      </xdr:nvCxnSpPr>
      <xdr:spPr>
        <a:xfrm flipV="1">
          <a:off x="6972300" y="9859708"/>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116753</xdr:rowOff>
    </xdr:from>
    <xdr:to>
      <xdr:col>15</xdr:col>
      <xdr:colOff>231775</xdr:colOff>
      <xdr:row>57</xdr:row>
      <xdr:rowOff>46903</xdr:rowOff>
    </xdr:to>
    <xdr:sp macro="" textlink="">
      <xdr:nvSpPr>
        <xdr:cNvPr id="359" name="円/楕円 358"/>
        <xdr:cNvSpPr/>
      </xdr:nvSpPr>
      <xdr:spPr>
        <a:xfrm>
          <a:off x="10426700" y="97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139630</xdr:rowOff>
    </xdr:from>
    <xdr:ext cx="534377" cy="259045"/>
    <xdr:sp macro="" textlink="">
      <xdr:nvSpPr>
        <xdr:cNvPr id="360" name="農林水産業費該当値テキスト"/>
        <xdr:cNvSpPr txBox="1"/>
      </xdr:nvSpPr>
      <xdr:spPr>
        <a:xfrm>
          <a:off x="10528300" y="95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94720</xdr:rowOff>
    </xdr:from>
    <xdr:to>
      <xdr:col>14</xdr:col>
      <xdr:colOff>79375</xdr:colOff>
      <xdr:row>57</xdr:row>
      <xdr:rowOff>24870</xdr:rowOff>
    </xdr:to>
    <xdr:sp macro="" textlink="">
      <xdr:nvSpPr>
        <xdr:cNvPr id="361" name="円/楕円 360"/>
        <xdr:cNvSpPr/>
      </xdr:nvSpPr>
      <xdr:spPr>
        <a:xfrm>
          <a:off x="9588500" y="96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41397</xdr:rowOff>
    </xdr:from>
    <xdr:ext cx="534377" cy="259045"/>
    <xdr:sp macro="" textlink="">
      <xdr:nvSpPr>
        <xdr:cNvPr id="362" name="テキスト ボックス 361"/>
        <xdr:cNvSpPr txBox="1"/>
      </xdr:nvSpPr>
      <xdr:spPr>
        <a:xfrm>
          <a:off x="9372111" y="94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119098</xdr:rowOff>
    </xdr:from>
    <xdr:to>
      <xdr:col>12</xdr:col>
      <xdr:colOff>561975</xdr:colOff>
      <xdr:row>57</xdr:row>
      <xdr:rowOff>49248</xdr:rowOff>
    </xdr:to>
    <xdr:sp macro="" textlink="">
      <xdr:nvSpPr>
        <xdr:cNvPr id="363" name="円/楕円 362"/>
        <xdr:cNvSpPr/>
      </xdr:nvSpPr>
      <xdr:spPr>
        <a:xfrm>
          <a:off x="8699500" y="9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65775</xdr:rowOff>
    </xdr:from>
    <xdr:ext cx="534377" cy="259045"/>
    <xdr:sp macro="" textlink="">
      <xdr:nvSpPr>
        <xdr:cNvPr id="364" name="テキスト ボックス 363"/>
        <xdr:cNvSpPr txBox="1"/>
      </xdr:nvSpPr>
      <xdr:spPr>
        <a:xfrm>
          <a:off x="8483111" y="94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36258</xdr:rowOff>
    </xdr:from>
    <xdr:to>
      <xdr:col>11</xdr:col>
      <xdr:colOff>358775</xdr:colOff>
      <xdr:row>57</xdr:row>
      <xdr:rowOff>137858</xdr:rowOff>
    </xdr:to>
    <xdr:sp macro="" textlink="">
      <xdr:nvSpPr>
        <xdr:cNvPr id="365" name="円/楕円 364"/>
        <xdr:cNvSpPr/>
      </xdr:nvSpPr>
      <xdr:spPr>
        <a:xfrm>
          <a:off x="7810500" y="98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154385</xdr:rowOff>
    </xdr:from>
    <xdr:ext cx="534377" cy="259045"/>
    <xdr:sp macro="" textlink="">
      <xdr:nvSpPr>
        <xdr:cNvPr id="366" name="テキスト ボックス 365"/>
        <xdr:cNvSpPr txBox="1"/>
      </xdr:nvSpPr>
      <xdr:spPr>
        <a:xfrm>
          <a:off x="7594111" y="9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41731</xdr:rowOff>
    </xdr:from>
    <xdr:to>
      <xdr:col>10</xdr:col>
      <xdr:colOff>155575</xdr:colOff>
      <xdr:row>57</xdr:row>
      <xdr:rowOff>143331</xdr:rowOff>
    </xdr:to>
    <xdr:sp macro="" textlink="">
      <xdr:nvSpPr>
        <xdr:cNvPr id="367" name="円/楕円 366"/>
        <xdr:cNvSpPr/>
      </xdr:nvSpPr>
      <xdr:spPr>
        <a:xfrm>
          <a:off x="6921500" y="98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159858</xdr:rowOff>
    </xdr:from>
    <xdr:ext cx="534377" cy="259045"/>
    <xdr:sp macro="" textlink="">
      <xdr:nvSpPr>
        <xdr:cNvPr id="368" name="テキスト ボックス 367"/>
        <xdr:cNvSpPr txBox="1"/>
      </xdr:nvSpPr>
      <xdr:spPr>
        <a:xfrm>
          <a:off x="6705111" y="95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44355</xdr:rowOff>
    </xdr:from>
    <xdr:to>
      <xdr:col>15</xdr:col>
      <xdr:colOff>180975</xdr:colOff>
      <xdr:row>78</xdr:row>
      <xdr:rowOff>5722</xdr:rowOff>
    </xdr:to>
    <xdr:cxnSp macro="">
      <xdr:nvCxnSpPr>
        <xdr:cNvPr id="395" name="直線コネクタ 394"/>
        <xdr:cNvCxnSpPr/>
      </xdr:nvCxnSpPr>
      <xdr:spPr>
        <a:xfrm>
          <a:off x="9639300" y="13074555"/>
          <a:ext cx="838200" cy="3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44355</xdr:rowOff>
    </xdr:from>
    <xdr:to>
      <xdr:col>14</xdr:col>
      <xdr:colOff>28575</xdr:colOff>
      <xdr:row>78</xdr:row>
      <xdr:rowOff>80273</xdr:rowOff>
    </xdr:to>
    <xdr:cxnSp macro="">
      <xdr:nvCxnSpPr>
        <xdr:cNvPr id="398" name="直線コネクタ 397"/>
        <xdr:cNvCxnSpPr/>
      </xdr:nvCxnSpPr>
      <xdr:spPr>
        <a:xfrm flipV="1">
          <a:off x="8750300" y="13074555"/>
          <a:ext cx="889000" cy="3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22623</xdr:rowOff>
    </xdr:from>
    <xdr:ext cx="534377" cy="259045"/>
    <xdr:sp macro="" textlink="">
      <xdr:nvSpPr>
        <xdr:cNvPr id="400" name="テキスト ボックス 399"/>
        <xdr:cNvSpPr txBox="1"/>
      </xdr:nvSpPr>
      <xdr:spPr>
        <a:xfrm>
          <a:off x="9372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80273</xdr:rowOff>
    </xdr:from>
    <xdr:to>
      <xdr:col>12</xdr:col>
      <xdr:colOff>511175</xdr:colOff>
      <xdr:row>78</xdr:row>
      <xdr:rowOff>81159</xdr:rowOff>
    </xdr:to>
    <xdr:cxnSp macro="">
      <xdr:nvCxnSpPr>
        <xdr:cNvPr id="401" name="直線コネクタ 400"/>
        <xdr:cNvCxnSpPr/>
      </xdr:nvCxnSpPr>
      <xdr:spPr>
        <a:xfrm flipV="1">
          <a:off x="7861300" y="1345337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81159</xdr:rowOff>
    </xdr:from>
    <xdr:to>
      <xdr:col>11</xdr:col>
      <xdr:colOff>307975</xdr:colOff>
      <xdr:row>78</xdr:row>
      <xdr:rowOff>92106</xdr:rowOff>
    </xdr:to>
    <xdr:cxnSp macro="">
      <xdr:nvCxnSpPr>
        <xdr:cNvPr id="404" name="直線コネクタ 403"/>
        <xdr:cNvCxnSpPr/>
      </xdr:nvCxnSpPr>
      <xdr:spPr>
        <a:xfrm flipV="1">
          <a:off x="6972300" y="13454259"/>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126372</xdr:rowOff>
    </xdr:from>
    <xdr:to>
      <xdr:col>15</xdr:col>
      <xdr:colOff>231775</xdr:colOff>
      <xdr:row>78</xdr:row>
      <xdr:rowOff>56522</xdr:rowOff>
    </xdr:to>
    <xdr:sp macro="" textlink="">
      <xdr:nvSpPr>
        <xdr:cNvPr id="414" name="円/楕円 413"/>
        <xdr:cNvSpPr/>
      </xdr:nvSpPr>
      <xdr:spPr>
        <a:xfrm>
          <a:off x="10426700" y="133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58411</xdr:rowOff>
    </xdr:from>
    <xdr:ext cx="534377" cy="259045"/>
    <xdr:sp macro="" textlink="">
      <xdr:nvSpPr>
        <xdr:cNvPr id="415" name="商工費該当値テキスト"/>
        <xdr:cNvSpPr txBox="1"/>
      </xdr:nvSpPr>
      <xdr:spPr>
        <a:xfrm>
          <a:off x="10528300" y="132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165005</xdr:rowOff>
    </xdr:from>
    <xdr:to>
      <xdr:col>14</xdr:col>
      <xdr:colOff>79375</xdr:colOff>
      <xdr:row>76</xdr:row>
      <xdr:rowOff>95155</xdr:rowOff>
    </xdr:to>
    <xdr:sp macro="" textlink="">
      <xdr:nvSpPr>
        <xdr:cNvPr id="416" name="円/楕円 415"/>
        <xdr:cNvSpPr/>
      </xdr:nvSpPr>
      <xdr:spPr>
        <a:xfrm>
          <a:off x="9588500" y="130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111682</xdr:rowOff>
    </xdr:from>
    <xdr:ext cx="534377" cy="259045"/>
    <xdr:sp macro="" textlink="">
      <xdr:nvSpPr>
        <xdr:cNvPr id="417" name="テキスト ボックス 416"/>
        <xdr:cNvSpPr txBox="1"/>
      </xdr:nvSpPr>
      <xdr:spPr>
        <a:xfrm>
          <a:off x="9372111" y="127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29473</xdr:rowOff>
    </xdr:from>
    <xdr:to>
      <xdr:col>12</xdr:col>
      <xdr:colOff>561975</xdr:colOff>
      <xdr:row>78</xdr:row>
      <xdr:rowOff>131073</xdr:rowOff>
    </xdr:to>
    <xdr:sp macro="" textlink="">
      <xdr:nvSpPr>
        <xdr:cNvPr id="418" name="円/楕円 417"/>
        <xdr:cNvSpPr/>
      </xdr:nvSpPr>
      <xdr:spPr>
        <a:xfrm>
          <a:off x="8699500" y="134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122200</xdr:rowOff>
    </xdr:from>
    <xdr:ext cx="469744" cy="259045"/>
    <xdr:sp macro="" textlink="">
      <xdr:nvSpPr>
        <xdr:cNvPr id="419" name="テキスト ボックス 418"/>
        <xdr:cNvSpPr txBox="1"/>
      </xdr:nvSpPr>
      <xdr:spPr>
        <a:xfrm>
          <a:off x="8515427" y="1349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30359</xdr:rowOff>
    </xdr:from>
    <xdr:to>
      <xdr:col>11</xdr:col>
      <xdr:colOff>358775</xdr:colOff>
      <xdr:row>78</xdr:row>
      <xdr:rowOff>131959</xdr:rowOff>
    </xdr:to>
    <xdr:sp macro="" textlink="">
      <xdr:nvSpPr>
        <xdr:cNvPr id="420" name="円/楕円 419"/>
        <xdr:cNvSpPr/>
      </xdr:nvSpPr>
      <xdr:spPr>
        <a:xfrm>
          <a:off x="7810500" y="134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123086</xdr:rowOff>
    </xdr:from>
    <xdr:ext cx="469744" cy="259045"/>
    <xdr:sp macro="" textlink="">
      <xdr:nvSpPr>
        <xdr:cNvPr id="421" name="テキスト ボックス 420"/>
        <xdr:cNvSpPr txBox="1"/>
      </xdr:nvSpPr>
      <xdr:spPr>
        <a:xfrm>
          <a:off x="7626427" y="134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41306</xdr:rowOff>
    </xdr:from>
    <xdr:to>
      <xdr:col>10</xdr:col>
      <xdr:colOff>155575</xdr:colOff>
      <xdr:row>78</xdr:row>
      <xdr:rowOff>142906</xdr:rowOff>
    </xdr:to>
    <xdr:sp macro="" textlink="">
      <xdr:nvSpPr>
        <xdr:cNvPr id="422" name="円/楕円 421"/>
        <xdr:cNvSpPr/>
      </xdr:nvSpPr>
      <xdr:spPr>
        <a:xfrm>
          <a:off x="6921500" y="134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134033</xdr:rowOff>
    </xdr:from>
    <xdr:ext cx="469744" cy="259045"/>
    <xdr:sp macro="" textlink="">
      <xdr:nvSpPr>
        <xdr:cNvPr id="423" name="テキスト ボックス 422"/>
        <xdr:cNvSpPr txBox="1"/>
      </xdr:nvSpPr>
      <xdr:spPr>
        <a:xfrm>
          <a:off x="6737427" y="135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61402</xdr:rowOff>
    </xdr:from>
    <xdr:to>
      <xdr:col>15</xdr:col>
      <xdr:colOff>180975</xdr:colOff>
      <xdr:row>98</xdr:row>
      <xdr:rowOff>122845</xdr:rowOff>
    </xdr:to>
    <xdr:cxnSp macro="">
      <xdr:nvCxnSpPr>
        <xdr:cNvPr id="452" name="直線コネクタ 451"/>
        <xdr:cNvCxnSpPr/>
      </xdr:nvCxnSpPr>
      <xdr:spPr>
        <a:xfrm>
          <a:off x="9639300" y="16863502"/>
          <a:ext cx="8382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61402</xdr:rowOff>
    </xdr:from>
    <xdr:to>
      <xdr:col>14</xdr:col>
      <xdr:colOff>28575</xdr:colOff>
      <xdr:row>98</xdr:row>
      <xdr:rowOff>97600</xdr:rowOff>
    </xdr:to>
    <xdr:cxnSp macro="">
      <xdr:nvCxnSpPr>
        <xdr:cNvPr id="455" name="直線コネクタ 454"/>
        <xdr:cNvCxnSpPr/>
      </xdr:nvCxnSpPr>
      <xdr:spPr>
        <a:xfrm flipV="1">
          <a:off x="8750300" y="16863502"/>
          <a:ext cx="889000" cy="3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57" name="テキスト ボックス 456"/>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97600</xdr:rowOff>
    </xdr:from>
    <xdr:to>
      <xdr:col>12</xdr:col>
      <xdr:colOff>511175</xdr:colOff>
      <xdr:row>98</xdr:row>
      <xdr:rowOff>129721</xdr:rowOff>
    </xdr:to>
    <xdr:cxnSp macro="">
      <xdr:nvCxnSpPr>
        <xdr:cNvPr id="458" name="直線コネクタ 457"/>
        <xdr:cNvCxnSpPr/>
      </xdr:nvCxnSpPr>
      <xdr:spPr>
        <a:xfrm flipV="1">
          <a:off x="7861300" y="16899700"/>
          <a:ext cx="889000" cy="3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9743</xdr:rowOff>
    </xdr:from>
    <xdr:ext cx="534377" cy="259045"/>
    <xdr:sp macro="" textlink="">
      <xdr:nvSpPr>
        <xdr:cNvPr id="460" name="テキスト ボックス 459"/>
        <xdr:cNvSpPr txBox="1"/>
      </xdr:nvSpPr>
      <xdr:spPr>
        <a:xfrm>
          <a:off x="8483111" y="16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129721</xdr:rowOff>
    </xdr:from>
    <xdr:to>
      <xdr:col>11</xdr:col>
      <xdr:colOff>307975</xdr:colOff>
      <xdr:row>98</xdr:row>
      <xdr:rowOff>132118</xdr:rowOff>
    </xdr:to>
    <xdr:cxnSp macro="">
      <xdr:nvCxnSpPr>
        <xdr:cNvPr id="461" name="直線コネクタ 460"/>
        <xdr:cNvCxnSpPr/>
      </xdr:nvCxnSpPr>
      <xdr:spPr>
        <a:xfrm flipV="1">
          <a:off x="6972300" y="16931821"/>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72045</xdr:rowOff>
    </xdr:from>
    <xdr:to>
      <xdr:col>15</xdr:col>
      <xdr:colOff>231775</xdr:colOff>
      <xdr:row>99</xdr:row>
      <xdr:rowOff>2195</xdr:rowOff>
    </xdr:to>
    <xdr:sp macro="" textlink="">
      <xdr:nvSpPr>
        <xdr:cNvPr id="471" name="円/楕円 470"/>
        <xdr:cNvSpPr/>
      </xdr:nvSpPr>
      <xdr:spPr>
        <a:xfrm>
          <a:off x="10426700" y="16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10602</xdr:rowOff>
    </xdr:from>
    <xdr:to>
      <xdr:col>14</xdr:col>
      <xdr:colOff>79375</xdr:colOff>
      <xdr:row>98</xdr:row>
      <xdr:rowOff>112202</xdr:rowOff>
    </xdr:to>
    <xdr:sp macro="" textlink="">
      <xdr:nvSpPr>
        <xdr:cNvPr id="473" name="円/楕円 472"/>
        <xdr:cNvSpPr/>
      </xdr:nvSpPr>
      <xdr:spPr>
        <a:xfrm>
          <a:off x="9588500" y="168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128729</xdr:rowOff>
    </xdr:from>
    <xdr:ext cx="599010" cy="259045"/>
    <xdr:sp macro="" textlink="">
      <xdr:nvSpPr>
        <xdr:cNvPr id="474" name="テキスト ボックス 473"/>
        <xdr:cNvSpPr txBox="1"/>
      </xdr:nvSpPr>
      <xdr:spPr>
        <a:xfrm>
          <a:off x="9339794" y="165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46800</xdr:rowOff>
    </xdr:from>
    <xdr:to>
      <xdr:col>12</xdr:col>
      <xdr:colOff>561975</xdr:colOff>
      <xdr:row>98</xdr:row>
      <xdr:rowOff>148400</xdr:rowOff>
    </xdr:to>
    <xdr:sp macro="" textlink="">
      <xdr:nvSpPr>
        <xdr:cNvPr id="475" name="円/楕円 474"/>
        <xdr:cNvSpPr/>
      </xdr:nvSpPr>
      <xdr:spPr>
        <a:xfrm>
          <a:off x="8699500" y="168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164927</xdr:rowOff>
    </xdr:from>
    <xdr:ext cx="534377" cy="259045"/>
    <xdr:sp macro="" textlink="">
      <xdr:nvSpPr>
        <xdr:cNvPr id="476" name="テキスト ボックス 475"/>
        <xdr:cNvSpPr txBox="1"/>
      </xdr:nvSpPr>
      <xdr:spPr>
        <a:xfrm>
          <a:off x="8483111" y="166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78921</xdr:rowOff>
    </xdr:from>
    <xdr:to>
      <xdr:col>11</xdr:col>
      <xdr:colOff>358775</xdr:colOff>
      <xdr:row>99</xdr:row>
      <xdr:rowOff>9071</xdr:rowOff>
    </xdr:to>
    <xdr:sp macro="" textlink="">
      <xdr:nvSpPr>
        <xdr:cNvPr id="477" name="円/楕円 476"/>
        <xdr:cNvSpPr/>
      </xdr:nvSpPr>
      <xdr:spPr>
        <a:xfrm>
          <a:off x="7810500" y="168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25598</xdr:rowOff>
    </xdr:from>
    <xdr:ext cx="534377" cy="259045"/>
    <xdr:sp macro="" textlink="">
      <xdr:nvSpPr>
        <xdr:cNvPr id="478" name="テキスト ボックス 477"/>
        <xdr:cNvSpPr txBox="1"/>
      </xdr:nvSpPr>
      <xdr:spPr>
        <a:xfrm>
          <a:off x="7594111" y="166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81318</xdr:rowOff>
    </xdr:from>
    <xdr:to>
      <xdr:col>10</xdr:col>
      <xdr:colOff>155575</xdr:colOff>
      <xdr:row>99</xdr:row>
      <xdr:rowOff>11468</xdr:rowOff>
    </xdr:to>
    <xdr:sp macro="" textlink="">
      <xdr:nvSpPr>
        <xdr:cNvPr id="479" name="円/楕円 478"/>
        <xdr:cNvSpPr/>
      </xdr:nvSpPr>
      <xdr:spPr>
        <a:xfrm>
          <a:off x="6921500" y="168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27995</xdr:rowOff>
    </xdr:from>
    <xdr:ext cx="534377" cy="259045"/>
    <xdr:sp macro="" textlink="">
      <xdr:nvSpPr>
        <xdr:cNvPr id="480" name="テキスト ボックス 479"/>
        <xdr:cNvSpPr txBox="1"/>
      </xdr:nvSpPr>
      <xdr:spPr>
        <a:xfrm>
          <a:off x="6705111" y="166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163944</xdr:rowOff>
    </xdr:from>
    <xdr:to>
      <xdr:col>23</xdr:col>
      <xdr:colOff>517525</xdr:colOff>
      <xdr:row>37</xdr:row>
      <xdr:rowOff>60604</xdr:rowOff>
    </xdr:to>
    <xdr:cxnSp macro="">
      <xdr:nvCxnSpPr>
        <xdr:cNvPr id="509" name="直線コネクタ 508"/>
        <xdr:cNvCxnSpPr/>
      </xdr:nvCxnSpPr>
      <xdr:spPr>
        <a:xfrm flipV="1">
          <a:off x="15481300" y="6164694"/>
          <a:ext cx="838200" cy="2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60604</xdr:rowOff>
    </xdr:from>
    <xdr:to>
      <xdr:col>22</xdr:col>
      <xdr:colOff>365125</xdr:colOff>
      <xdr:row>37</xdr:row>
      <xdr:rowOff>66523</xdr:rowOff>
    </xdr:to>
    <xdr:cxnSp macro="">
      <xdr:nvCxnSpPr>
        <xdr:cNvPr id="512" name="直線コネクタ 511"/>
        <xdr:cNvCxnSpPr/>
      </xdr:nvCxnSpPr>
      <xdr:spPr>
        <a:xfrm flipV="1">
          <a:off x="14592300" y="6404254"/>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147578</xdr:rowOff>
    </xdr:from>
    <xdr:ext cx="534377" cy="259045"/>
    <xdr:sp macro="" textlink="">
      <xdr:nvSpPr>
        <xdr:cNvPr id="514" name="テキスト ボックス 513"/>
        <xdr:cNvSpPr txBox="1"/>
      </xdr:nvSpPr>
      <xdr:spPr>
        <a:xfrm>
          <a:off x="15214111" y="64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66523</xdr:rowOff>
    </xdr:from>
    <xdr:to>
      <xdr:col>21</xdr:col>
      <xdr:colOff>161925</xdr:colOff>
      <xdr:row>37</xdr:row>
      <xdr:rowOff>68085</xdr:rowOff>
    </xdr:to>
    <xdr:cxnSp macro="">
      <xdr:nvCxnSpPr>
        <xdr:cNvPr id="515" name="直線コネクタ 514"/>
        <xdr:cNvCxnSpPr/>
      </xdr:nvCxnSpPr>
      <xdr:spPr>
        <a:xfrm flipV="1">
          <a:off x="13703300" y="6410173"/>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161561</xdr:rowOff>
    </xdr:from>
    <xdr:ext cx="534377" cy="259045"/>
    <xdr:sp macro="" textlink="">
      <xdr:nvSpPr>
        <xdr:cNvPr id="517" name="テキスト ボックス 516"/>
        <xdr:cNvSpPr txBox="1"/>
      </xdr:nvSpPr>
      <xdr:spPr>
        <a:xfrm>
          <a:off x="14325111" y="65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68085</xdr:rowOff>
    </xdr:from>
    <xdr:to>
      <xdr:col>19</xdr:col>
      <xdr:colOff>644525</xdr:colOff>
      <xdr:row>37</xdr:row>
      <xdr:rowOff>80988</xdr:rowOff>
    </xdr:to>
    <xdr:cxnSp macro="">
      <xdr:nvCxnSpPr>
        <xdr:cNvPr id="518" name="直線コネクタ 517"/>
        <xdr:cNvCxnSpPr/>
      </xdr:nvCxnSpPr>
      <xdr:spPr>
        <a:xfrm flipV="1">
          <a:off x="12814300" y="6411735"/>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162018</xdr:rowOff>
    </xdr:from>
    <xdr:ext cx="534377" cy="259045"/>
    <xdr:sp macro="" textlink="">
      <xdr:nvSpPr>
        <xdr:cNvPr id="522" name="テキスト ボックス 521"/>
        <xdr:cNvSpPr txBox="1"/>
      </xdr:nvSpPr>
      <xdr:spPr>
        <a:xfrm>
          <a:off x="12547111" y="65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113144</xdr:rowOff>
    </xdr:from>
    <xdr:to>
      <xdr:col>23</xdr:col>
      <xdr:colOff>568325</xdr:colOff>
      <xdr:row>36</xdr:row>
      <xdr:rowOff>43294</xdr:rowOff>
    </xdr:to>
    <xdr:sp macro="" textlink="">
      <xdr:nvSpPr>
        <xdr:cNvPr id="528" name="円/楕円 527"/>
        <xdr:cNvSpPr/>
      </xdr:nvSpPr>
      <xdr:spPr>
        <a:xfrm>
          <a:off x="16268700" y="61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136021</xdr:rowOff>
    </xdr:from>
    <xdr:ext cx="534377" cy="259045"/>
    <xdr:sp macro="" textlink="">
      <xdr:nvSpPr>
        <xdr:cNvPr id="529" name="消防費該当値テキスト"/>
        <xdr:cNvSpPr txBox="1"/>
      </xdr:nvSpPr>
      <xdr:spPr>
        <a:xfrm>
          <a:off x="16370300" y="59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9804</xdr:rowOff>
    </xdr:from>
    <xdr:to>
      <xdr:col>22</xdr:col>
      <xdr:colOff>415925</xdr:colOff>
      <xdr:row>37</xdr:row>
      <xdr:rowOff>111404</xdr:rowOff>
    </xdr:to>
    <xdr:sp macro="" textlink="">
      <xdr:nvSpPr>
        <xdr:cNvPr id="530" name="円/楕円 529"/>
        <xdr:cNvSpPr/>
      </xdr:nvSpPr>
      <xdr:spPr>
        <a:xfrm>
          <a:off x="154305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127931</xdr:rowOff>
    </xdr:from>
    <xdr:ext cx="534377" cy="259045"/>
    <xdr:sp macro="" textlink="">
      <xdr:nvSpPr>
        <xdr:cNvPr id="531" name="テキスト ボックス 530"/>
        <xdr:cNvSpPr txBox="1"/>
      </xdr:nvSpPr>
      <xdr:spPr>
        <a:xfrm>
          <a:off x="15214111" y="61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15723</xdr:rowOff>
    </xdr:from>
    <xdr:to>
      <xdr:col>21</xdr:col>
      <xdr:colOff>212725</xdr:colOff>
      <xdr:row>37</xdr:row>
      <xdr:rowOff>117323</xdr:rowOff>
    </xdr:to>
    <xdr:sp macro="" textlink="">
      <xdr:nvSpPr>
        <xdr:cNvPr id="532" name="円/楕円 531"/>
        <xdr:cNvSpPr/>
      </xdr:nvSpPr>
      <xdr:spPr>
        <a:xfrm>
          <a:off x="14541500" y="63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133850</xdr:rowOff>
    </xdr:from>
    <xdr:ext cx="534377" cy="259045"/>
    <xdr:sp macro="" textlink="">
      <xdr:nvSpPr>
        <xdr:cNvPr id="533" name="テキスト ボックス 532"/>
        <xdr:cNvSpPr txBox="1"/>
      </xdr:nvSpPr>
      <xdr:spPr>
        <a:xfrm>
          <a:off x="14325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17285</xdr:rowOff>
    </xdr:from>
    <xdr:to>
      <xdr:col>20</xdr:col>
      <xdr:colOff>9525</xdr:colOff>
      <xdr:row>37</xdr:row>
      <xdr:rowOff>118885</xdr:rowOff>
    </xdr:to>
    <xdr:sp macro="" textlink="">
      <xdr:nvSpPr>
        <xdr:cNvPr id="534" name="円/楕円 533"/>
        <xdr:cNvSpPr/>
      </xdr:nvSpPr>
      <xdr:spPr>
        <a:xfrm>
          <a:off x="13652500" y="63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135412</xdr:rowOff>
    </xdr:from>
    <xdr:ext cx="534377" cy="259045"/>
    <xdr:sp macro="" textlink="">
      <xdr:nvSpPr>
        <xdr:cNvPr id="535" name="テキスト ボックス 534"/>
        <xdr:cNvSpPr txBox="1"/>
      </xdr:nvSpPr>
      <xdr:spPr>
        <a:xfrm>
          <a:off x="13436111" y="61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30188</xdr:rowOff>
    </xdr:from>
    <xdr:to>
      <xdr:col>18</xdr:col>
      <xdr:colOff>492125</xdr:colOff>
      <xdr:row>37</xdr:row>
      <xdr:rowOff>131788</xdr:rowOff>
    </xdr:to>
    <xdr:sp macro="" textlink="">
      <xdr:nvSpPr>
        <xdr:cNvPr id="536" name="円/楕円 535"/>
        <xdr:cNvSpPr/>
      </xdr:nvSpPr>
      <xdr:spPr>
        <a:xfrm>
          <a:off x="12763500" y="63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148315</xdr:rowOff>
    </xdr:from>
    <xdr:ext cx="534377" cy="259045"/>
    <xdr:sp macro="" textlink="">
      <xdr:nvSpPr>
        <xdr:cNvPr id="537" name="テキスト ボックス 536"/>
        <xdr:cNvSpPr txBox="1"/>
      </xdr:nvSpPr>
      <xdr:spPr>
        <a:xfrm>
          <a:off x="12547111" y="61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53943</xdr:rowOff>
    </xdr:from>
    <xdr:to>
      <xdr:col>23</xdr:col>
      <xdr:colOff>517525</xdr:colOff>
      <xdr:row>57</xdr:row>
      <xdr:rowOff>103778</xdr:rowOff>
    </xdr:to>
    <xdr:cxnSp macro="">
      <xdr:nvCxnSpPr>
        <xdr:cNvPr id="564" name="直線コネクタ 563"/>
        <xdr:cNvCxnSpPr/>
      </xdr:nvCxnSpPr>
      <xdr:spPr>
        <a:xfrm flipV="1">
          <a:off x="15481300" y="9826593"/>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103778</xdr:rowOff>
    </xdr:from>
    <xdr:to>
      <xdr:col>22</xdr:col>
      <xdr:colOff>365125</xdr:colOff>
      <xdr:row>57</xdr:row>
      <xdr:rowOff>108021</xdr:rowOff>
    </xdr:to>
    <xdr:cxnSp macro="">
      <xdr:nvCxnSpPr>
        <xdr:cNvPr id="567" name="直線コネクタ 566"/>
        <xdr:cNvCxnSpPr/>
      </xdr:nvCxnSpPr>
      <xdr:spPr>
        <a:xfrm flipV="1">
          <a:off x="14592300" y="9876428"/>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18369</xdr:rowOff>
    </xdr:from>
    <xdr:to>
      <xdr:col>21</xdr:col>
      <xdr:colOff>161925</xdr:colOff>
      <xdr:row>57</xdr:row>
      <xdr:rowOff>108021</xdr:rowOff>
    </xdr:to>
    <xdr:cxnSp macro="">
      <xdr:nvCxnSpPr>
        <xdr:cNvPr id="570" name="直線コネクタ 569"/>
        <xdr:cNvCxnSpPr/>
      </xdr:nvCxnSpPr>
      <xdr:spPr>
        <a:xfrm>
          <a:off x="13703300" y="9791019"/>
          <a:ext cx="889000" cy="8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18369</xdr:rowOff>
    </xdr:from>
    <xdr:to>
      <xdr:col>19</xdr:col>
      <xdr:colOff>644525</xdr:colOff>
      <xdr:row>57</xdr:row>
      <xdr:rowOff>128974</xdr:rowOff>
    </xdr:to>
    <xdr:cxnSp macro="">
      <xdr:nvCxnSpPr>
        <xdr:cNvPr id="573" name="直線コネクタ 572"/>
        <xdr:cNvCxnSpPr/>
      </xdr:nvCxnSpPr>
      <xdr:spPr>
        <a:xfrm flipV="1">
          <a:off x="12814300" y="9791019"/>
          <a:ext cx="889000" cy="1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114922</xdr:rowOff>
    </xdr:from>
    <xdr:ext cx="534377" cy="259045"/>
    <xdr:sp macro="" textlink="">
      <xdr:nvSpPr>
        <xdr:cNvPr id="575" name="テキスト ボックス 574"/>
        <xdr:cNvSpPr txBox="1"/>
      </xdr:nvSpPr>
      <xdr:spPr>
        <a:xfrm>
          <a:off x="13436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3143</xdr:rowOff>
    </xdr:from>
    <xdr:to>
      <xdr:col>23</xdr:col>
      <xdr:colOff>568325</xdr:colOff>
      <xdr:row>57</xdr:row>
      <xdr:rowOff>104743</xdr:rowOff>
    </xdr:to>
    <xdr:sp macro="" textlink="">
      <xdr:nvSpPr>
        <xdr:cNvPr id="583" name="円/楕円 582"/>
        <xdr:cNvSpPr/>
      </xdr:nvSpPr>
      <xdr:spPr>
        <a:xfrm>
          <a:off x="16268700" y="97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114821</xdr:rowOff>
    </xdr:from>
    <xdr:ext cx="534377" cy="25904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52978</xdr:rowOff>
    </xdr:from>
    <xdr:to>
      <xdr:col>22</xdr:col>
      <xdr:colOff>415925</xdr:colOff>
      <xdr:row>57</xdr:row>
      <xdr:rowOff>154578</xdr:rowOff>
    </xdr:to>
    <xdr:sp macro="" textlink="">
      <xdr:nvSpPr>
        <xdr:cNvPr id="585" name="円/楕円 584"/>
        <xdr:cNvSpPr/>
      </xdr:nvSpPr>
      <xdr:spPr>
        <a:xfrm>
          <a:off x="15430500" y="98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145705</xdr:rowOff>
    </xdr:from>
    <xdr:ext cx="534377" cy="259045"/>
    <xdr:sp macro="" textlink="">
      <xdr:nvSpPr>
        <xdr:cNvPr id="586" name="テキスト ボックス 585"/>
        <xdr:cNvSpPr txBox="1"/>
      </xdr:nvSpPr>
      <xdr:spPr>
        <a:xfrm>
          <a:off x="15214111" y="99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57221</xdr:rowOff>
    </xdr:from>
    <xdr:to>
      <xdr:col>21</xdr:col>
      <xdr:colOff>212725</xdr:colOff>
      <xdr:row>57</xdr:row>
      <xdr:rowOff>158821</xdr:rowOff>
    </xdr:to>
    <xdr:sp macro="" textlink="">
      <xdr:nvSpPr>
        <xdr:cNvPr id="587" name="円/楕円 586"/>
        <xdr:cNvSpPr/>
      </xdr:nvSpPr>
      <xdr:spPr>
        <a:xfrm>
          <a:off x="14541500" y="98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149948</xdr:rowOff>
    </xdr:from>
    <xdr:ext cx="534377" cy="259045"/>
    <xdr:sp macro="" textlink="">
      <xdr:nvSpPr>
        <xdr:cNvPr id="588" name="テキスト ボックス 587"/>
        <xdr:cNvSpPr txBox="1"/>
      </xdr:nvSpPr>
      <xdr:spPr>
        <a:xfrm>
          <a:off x="14325111" y="99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139019</xdr:rowOff>
    </xdr:from>
    <xdr:to>
      <xdr:col>20</xdr:col>
      <xdr:colOff>9525</xdr:colOff>
      <xdr:row>57</xdr:row>
      <xdr:rowOff>69169</xdr:rowOff>
    </xdr:to>
    <xdr:sp macro="" textlink="">
      <xdr:nvSpPr>
        <xdr:cNvPr id="589" name="円/楕円 588"/>
        <xdr:cNvSpPr/>
      </xdr:nvSpPr>
      <xdr:spPr>
        <a:xfrm>
          <a:off x="13652500" y="9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85696</xdr:rowOff>
    </xdr:from>
    <xdr:ext cx="534377" cy="259045"/>
    <xdr:sp macro="" textlink="">
      <xdr:nvSpPr>
        <xdr:cNvPr id="590" name="テキスト ボックス 589"/>
        <xdr:cNvSpPr txBox="1"/>
      </xdr:nvSpPr>
      <xdr:spPr>
        <a:xfrm>
          <a:off x="13436111" y="95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78174</xdr:rowOff>
    </xdr:from>
    <xdr:to>
      <xdr:col>18</xdr:col>
      <xdr:colOff>492125</xdr:colOff>
      <xdr:row>58</xdr:row>
      <xdr:rowOff>8324</xdr:rowOff>
    </xdr:to>
    <xdr:sp macro="" textlink="">
      <xdr:nvSpPr>
        <xdr:cNvPr id="591" name="円/楕円 590"/>
        <xdr:cNvSpPr/>
      </xdr:nvSpPr>
      <xdr:spPr>
        <a:xfrm>
          <a:off x="12763500" y="98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170901</xdr:rowOff>
    </xdr:from>
    <xdr:ext cx="534377" cy="259045"/>
    <xdr:sp macro="" textlink="">
      <xdr:nvSpPr>
        <xdr:cNvPr id="592" name="テキスト ボックス 591"/>
        <xdr:cNvSpPr txBox="1"/>
      </xdr:nvSpPr>
      <xdr:spPr>
        <a:xfrm>
          <a:off x="12547111" y="99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23737</xdr:rowOff>
    </xdr:from>
    <xdr:to>
      <xdr:col>23</xdr:col>
      <xdr:colOff>517525</xdr:colOff>
      <xdr:row>78</xdr:row>
      <xdr:rowOff>88740</xdr:rowOff>
    </xdr:to>
    <xdr:cxnSp macro="">
      <xdr:nvCxnSpPr>
        <xdr:cNvPr id="619" name="直線コネクタ 618"/>
        <xdr:cNvCxnSpPr/>
      </xdr:nvCxnSpPr>
      <xdr:spPr>
        <a:xfrm>
          <a:off x="15481300" y="13396837"/>
          <a:ext cx="838200" cy="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23737</xdr:rowOff>
    </xdr:from>
    <xdr:to>
      <xdr:col>22</xdr:col>
      <xdr:colOff>365125</xdr:colOff>
      <xdr:row>78</xdr:row>
      <xdr:rowOff>96326</xdr:rowOff>
    </xdr:to>
    <xdr:cxnSp macro="">
      <xdr:nvCxnSpPr>
        <xdr:cNvPr id="622" name="直線コネクタ 621"/>
        <xdr:cNvCxnSpPr/>
      </xdr:nvCxnSpPr>
      <xdr:spPr>
        <a:xfrm flipV="1">
          <a:off x="14592300" y="13396837"/>
          <a:ext cx="889000" cy="7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152128</xdr:rowOff>
    </xdr:from>
    <xdr:ext cx="469744" cy="259045"/>
    <xdr:sp macro="" textlink="">
      <xdr:nvSpPr>
        <xdr:cNvPr id="624" name="テキスト ボックス 623"/>
        <xdr:cNvSpPr txBox="1"/>
      </xdr:nvSpPr>
      <xdr:spPr>
        <a:xfrm>
          <a:off x="15246427" y="13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96326</xdr:rowOff>
    </xdr:from>
    <xdr:to>
      <xdr:col>21</xdr:col>
      <xdr:colOff>161925</xdr:colOff>
      <xdr:row>78</xdr:row>
      <xdr:rowOff>111540</xdr:rowOff>
    </xdr:to>
    <xdr:cxnSp macro="">
      <xdr:nvCxnSpPr>
        <xdr:cNvPr id="625" name="直線コネクタ 624"/>
        <xdr:cNvCxnSpPr/>
      </xdr:nvCxnSpPr>
      <xdr:spPr>
        <a:xfrm flipV="1">
          <a:off x="13703300" y="13469426"/>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152188</xdr:rowOff>
    </xdr:from>
    <xdr:ext cx="469744" cy="259045"/>
    <xdr:sp macro="" textlink="">
      <xdr:nvSpPr>
        <xdr:cNvPr id="627" name="テキスト ボックス 626"/>
        <xdr:cNvSpPr txBox="1"/>
      </xdr:nvSpPr>
      <xdr:spPr>
        <a:xfrm>
          <a:off x="14357427" y="135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111540</xdr:rowOff>
    </xdr:from>
    <xdr:to>
      <xdr:col>19</xdr:col>
      <xdr:colOff>644525</xdr:colOff>
      <xdr:row>78</xdr:row>
      <xdr:rowOff>130770</xdr:rowOff>
    </xdr:to>
    <xdr:cxnSp macro="">
      <xdr:nvCxnSpPr>
        <xdr:cNvPr id="628" name="直線コネクタ 627"/>
        <xdr:cNvCxnSpPr/>
      </xdr:nvCxnSpPr>
      <xdr:spPr>
        <a:xfrm flipV="1">
          <a:off x="12814300" y="1348464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37940</xdr:rowOff>
    </xdr:from>
    <xdr:to>
      <xdr:col>23</xdr:col>
      <xdr:colOff>568325</xdr:colOff>
      <xdr:row>78</xdr:row>
      <xdr:rowOff>139540</xdr:rowOff>
    </xdr:to>
    <xdr:sp macro="" textlink="">
      <xdr:nvSpPr>
        <xdr:cNvPr id="638" name="円/楕円 637"/>
        <xdr:cNvSpPr/>
      </xdr:nvSpPr>
      <xdr:spPr>
        <a:xfrm>
          <a:off x="16268700" y="134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168767</xdr:rowOff>
    </xdr:from>
    <xdr:ext cx="534377" cy="259045"/>
    <xdr:sp macro="" textlink="">
      <xdr:nvSpPr>
        <xdr:cNvPr id="639" name="災害復旧費該当値テキスト"/>
        <xdr:cNvSpPr txBox="1"/>
      </xdr:nvSpPr>
      <xdr:spPr>
        <a:xfrm>
          <a:off x="16370300" y="131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144387</xdr:rowOff>
    </xdr:from>
    <xdr:to>
      <xdr:col>22</xdr:col>
      <xdr:colOff>415925</xdr:colOff>
      <xdr:row>78</xdr:row>
      <xdr:rowOff>74537</xdr:rowOff>
    </xdr:to>
    <xdr:sp macro="" textlink="">
      <xdr:nvSpPr>
        <xdr:cNvPr id="640" name="円/楕円 639"/>
        <xdr:cNvSpPr/>
      </xdr:nvSpPr>
      <xdr:spPr>
        <a:xfrm>
          <a:off x="15430500" y="133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91064</xdr:rowOff>
    </xdr:from>
    <xdr:ext cx="534377" cy="259045"/>
    <xdr:sp macro="" textlink="">
      <xdr:nvSpPr>
        <xdr:cNvPr id="641" name="テキスト ボックス 640"/>
        <xdr:cNvSpPr txBox="1"/>
      </xdr:nvSpPr>
      <xdr:spPr>
        <a:xfrm>
          <a:off x="15214111" y="131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45526</xdr:rowOff>
    </xdr:from>
    <xdr:to>
      <xdr:col>21</xdr:col>
      <xdr:colOff>212725</xdr:colOff>
      <xdr:row>78</xdr:row>
      <xdr:rowOff>147126</xdr:rowOff>
    </xdr:to>
    <xdr:sp macro="" textlink="">
      <xdr:nvSpPr>
        <xdr:cNvPr id="642" name="円/楕円 641"/>
        <xdr:cNvSpPr/>
      </xdr:nvSpPr>
      <xdr:spPr>
        <a:xfrm>
          <a:off x="14541500" y="134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163653</xdr:rowOff>
    </xdr:from>
    <xdr:ext cx="469744" cy="259045"/>
    <xdr:sp macro="" textlink="">
      <xdr:nvSpPr>
        <xdr:cNvPr id="643" name="テキスト ボックス 642"/>
        <xdr:cNvSpPr txBox="1"/>
      </xdr:nvSpPr>
      <xdr:spPr>
        <a:xfrm>
          <a:off x="14357427" y="131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60740</xdr:rowOff>
    </xdr:from>
    <xdr:to>
      <xdr:col>20</xdr:col>
      <xdr:colOff>9525</xdr:colOff>
      <xdr:row>78</xdr:row>
      <xdr:rowOff>162340</xdr:rowOff>
    </xdr:to>
    <xdr:sp macro="" textlink="">
      <xdr:nvSpPr>
        <xdr:cNvPr id="644" name="円/楕円 643"/>
        <xdr:cNvSpPr/>
      </xdr:nvSpPr>
      <xdr:spPr>
        <a:xfrm>
          <a:off x="136525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153467</xdr:rowOff>
    </xdr:from>
    <xdr:ext cx="469744" cy="259045"/>
    <xdr:sp macro="" textlink="">
      <xdr:nvSpPr>
        <xdr:cNvPr id="645" name="テキスト ボックス 644"/>
        <xdr:cNvSpPr txBox="1"/>
      </xdr:nvSpPr>
      <xdr:spPr>
        <a:xfrm>
          <a:off x="13468427" y="135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79970</xdr:rowOff>
    </xdr:from>
    <xdr:to>
      <xdr:col>18</xdr:col>
      <xdr:colOff>492125</xdr:colOff>
      <xdr:row>79</xdr:row>
      <xdr:rowOff>10120</xdr:rowOff>
    </xdr:to>
    <xdr:sp macro="" textlink="">
      <xdr:nvSpPr>
        <xdr:cNvPr id="646" name="円/楕円 645"/>
        <xdr:cNvSpPr/>
      </xdr:nvSpPr>
      <xdr:spPr>
        <a:xfrm>
          <a:off x="12763500" y="134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1247</xdr:rowOff>
    </xdr:from>
    <xdr:ext cx="469744" cy="259045"/>
    <xdr:sp macro="" textlink="">
      <xdr:nvSpPr>
        <xdr:cNvPr id="647" name="テキスト ボックス 646"/>
        <xdr:cNvSpPr txBox="1"/>
      </xdr:nvSpPr>
      <xdr:spPr>
        <a:xfrm>
          <a:off x="12579427" y="1354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26753</xdr:rowOff>
    </xdr:from>
    <xdr:to>
      <xdr:col>23</xdr:col>
      <xdr:colOff>517525</xdr:colOff>
      <xdr:row>96</xdr:row>
      <xdr:rowOff>53897</xdr:rowOff>
    </xdr:to>
    <xdr:cxnSp macro="">
      <xdr:nvCxnSpPr>
        <xdr:cNvPr id="674" name="直線コネクタ 673"/>
        <xdr:cNvCxnSpPr/>
      </xdr:nvCxnSpPr>
      <xdr:spPr>
        <a:xfrm>
          <a:off x="15481300" y="16485953"/>
          <a:ext cx="8382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26753</xdr:rowOff>
    </xdr:from>
    <xdr:to>
      <xdr:col>22</xdr:col>
      <xdr:colOff>365125</xdr:colOff>
      <xdr:row>96</xdr:row>
      <xdr:rowOff>36633</xdr:rowOff>
    </xdr:to>
    <xdr:cxnSp macro="">
      <xdr:nvCxnSpPr>
        <xdr:cNvPr id="677" name="直線コネクタ 676"/>
        <xdr:cNvCxnSpPr/>
      </xdr:nvCxnSpPr>
      <xdr:spPr>
        <a:xfrm flipV="1">
          <a:off x="14592300" y="16485953"/>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129438</xdr:rowOff>
    </xdr:from>
    <xdr:ext cx="534377" cy="259045"/>
    <xdr:sp macro="" textlink="">
      <xdr:nvSpPr>
        <xdr:cNvPr id="679" name="テキスト ボックス 678"/>
        <xdr:cNvSpPr txBox="1"/>
      </xdr:nvSpPr>
      <xdr:spPr>
        <a:xfrm>
          <a:off x="15214111"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1904</xdr:rowOff>
    </xdr:from>
    <xdr:to>
      <xdr:col>21</xdr:col>
      <xdr:colOff>161925</xdr:colOff>
      <xdr:row>96</xdr:row>
      <xdr:rowOff>36633</xdr:rowOff>
    </xdr:to>
    <xdr:cxnSp macro="">
      <xdr:nvCxnSpPr>
        <xdr:cNvPr id="680" name="直線コネクタ 679"/>
        <xdr:cNvCxnSpPr/>
      </xdr:nvCxnSpPr>
      <xdr:spPr>
        <a:xfrm>
          <a:off x="13703300" y="16461104"/>
          <a:ext cx="8890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121569</xdr:rowOff>
    </xdr:from>
    <xdr:ext cx="534377" cy="259045"/>
    <xdr:sp macro="" textlink="">
      <xdr:nvSpPr>
        <xdr:cNvPr id="682" name="テキスト ボックス 681"/>
        <xdr:cNvSpPr txBox="1"/>
      </xdr:nvSpPr>
      <xdr:spPr>
        <a:xfrm>
          <a:off x="14325111"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166117</xdr:rowOff>
    </xdr:from>
    <xdr:to>
      <xdr:col>19</xdr:col>
      <xdr:colOff>644525</xdr:colOff>
      <xdr:row>96</xdr:row>
      <xdr:rowOff>1904</xdr:rowOff>
    </xdr:to>
    <xdr:cxnSp macro="">
      <xdr:nvCxnSpPr>
        <xdr:cNvPr id="683" name="直線コネクタ 682"/>
        <xdr:cNvCxnSpPr/>
      </xdr:nvCxnSpPr>
      <xdr:spPr>
        <a:xfrm>
          <a:off x="12814300" y="16453867"/>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116800</xdr:rowOff>
    </xdr:from>
    <xdr:ext cx="534377" cy="259045"/>
    <xdr:sp macro="" textlink="">
      <xdr:nvSpPr>
        <xdr:cNvPr id="685" name="テキスト ボックス 684"/>
        <xdr:cNvSpPr txBox="1"/>
      </xdr:nvSpPr>
      <xdr:spPr>
        <a:xfrm>
          <a:off x="13436111" y="167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109687</xdr:rowOff>
    </xdr:from>
    <xdr:ext cx="534377" cy="259045"/>
    <xdr:sp macro="" textlink="">
      <xdr:nvSpPr>
        <xdr:cNvPr id="687" name="テキスト ボックス 686"/>
        <xdr:cNvSpPr txBox="1"/>
      </xdr:nvSpPr>
      <xdr:spPr>
        <a:xfrm>
          <a:off x="12547111" y="167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3097</xdr:rowOff>
    </xdr:from>
    <xdr:to>
      <xdr:col>23</xdr:col>
      <xdr:colOff>568325</xdr:colOff>
      <xdr:row>96</xdr:row>
      <xdr:rowOff>104697</xdr:rowOff>
    </xdr:to>
    <xdr:sp macro="" textlink="">
      <xdr:nvSpPr>
        <xdr:cNvPr id="693" name="円/楕円 692"/>
        <xdr:cNvSpPr/>
      </xdr:nvSpPr>
      <xdr:spPr>
        <a:xfrm>
          <a:off x="16268700" y="164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25974</xdr:rowOff>
    </xdr:from>
    <xdr:ext cx="534377" cy="259045"/>
    <xdr:sp macro="" textlink="">
      <xdr:nvSpPr>
        <xdr:cNvPr id="694" name="公債費該当値テキスト"/>
        <xdr:cNvSpPr txBox="1"/>
      </xdr:nvSpPr>
      <xdr:spPr>
        <a:xfrm>
          <a:off x="16370300" y="163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147403</xdr:rowOff>
    </xdr:from>
    <xdr:to>
      <xdr:col>22</xdr:col>
      <xdr:colOff>415925</xdr:colOff>
      <xdr:row>96</xdr:row>
      <xdr:rowOff>77553</xdr:rowOff>
    </xdr:to>
    <xdr:sp macro="" textlink="">
      <xdr:nvSpPr>
        <xdr:cNvPr id="695" name="円/楕円 694"/>
        <xdr:cNvSpPr/>
      </xdr:nvSpPr>
      <xdr:spPr>
        <a:xfrm>
          <a:off x="15430500" y="164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94080</xdr:rowOff>
    </xdr:from>
    <xdr:ext cx="534377" cy="259045"/>
    <xdr:sp macro="" textlink="">
      <xdr:nvSpPr>
        <xdr:cNvPr id="696" name="テキスト ボックス 695"/>
        <xdr:cNvSpPr txBox="1"/>
      </xdr:nvSpPr>
      <xdr:spPr>
        <a:xfrm>
          <a:off x="15214111" y="162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157283</xdr:rowOff>
    </xdr:from>
    <xdr:to>
      <xdr:col>21</xdr:col>
      <xdr:colOff>212725</xdr:colOff>
      <xdr:row>96</xdr:row>
      <xdr:rowOff>87433</xdr:rowOff>
    </xdr:to>
    <xdr:sp macro="" textlink="">
      <xdr:nvSpPr>
        <xdr:cNvPr id="697" name="円/楕円 696"/>
        <xdr:cNvSpPr/>
      </xdr:nvSpPr>
      <xdr:spPr>
        <a:xfrm>
          <a:off x="14541500" y="164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103960</xdr:rowOff>
    </xdr:from>
    <xdr:ext cx="534377" cy="259045"/>
    <xdr:sp macro="" textlink="">
      <xdr:nvSpPr>
        <xdr:cNvPr id="698" name="テキスト ボックス 697"/>
        <xdr:cNvSpPr txBox="1"/>
      </xdr:nvSpPr>
      <xdr:spPr>
        <a:xfrm>
          <a:off x="14325111" y="162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122554</xdr:rowOff>
    </xdr:from>
    <xdr:to>
      <xdr:col>20</xdr:col>
      <xdr:colOff>9525</xdr:colOff>
      <xdr:row>96</xdr:row>
      <xdr:rowOff>52704</xdr:rowOff>
    </xdr:to>
    <xdr:sp macro="" textlink="">
      <xdr:nvSpPr>
        <xdr:cNvPr id="699" name="円/楕円 698"/>
        <xdr:cNvSpPr/>
      </xdr:nvSpPr>
      <xdr:spPr>
        <a:xfrm>
          <a:off x="13652500" y="164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69231</xdr:rowOff>
    </xdr:from>
    <xdr:ext cx="599010" cy="259045"/>
    <xdr:sp macro="" textlink="">
      <xdr:nvSpPr>
        <xdr:cNvPr id="700" name="テキスト ボックス 699"/>
        <xdr:cNvSpPr txBox="1"/>
      </xdr:nvSpPr>
      <xdr:spPr>
        <a:xfrm>
          <a:off x="13403794" y="1618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115317</xdr:rowOff>
    </xdr:from>
    <xdr:to>
      <xdr:col>18</xdr:col>
      <xdr:colOff>492125</xdr:colOff>
      <xdr:row>96</xdr:row>
      <xdr:rowOff>45467</xdr:rowOff>
    </xdr:to>
    <xdr:sp macro="" textlink="">
      <xdr:nvSpPr>
        <xdr:cNvPr id="701" name="円/楕円 700"/>
        <xdr:cNvSpPr/>
      </xdr:nvSpPr>
      <xdr:spPr>
        <a:xfrm>
          <a:off x="12763500" y="164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61994</xdr:rowOff>
    </xdr:from>
    <xdr:ext cx="599010" cy="259045"/>
    <xdr:sp macro="" textlink="">
      <xdr:nvSpPr>
        <xdr:cNvPr id="702" name="テキスト ボックス 701"/>
        <xdr:cNvSpPr txBox="1"/>
      </xdr:nvSpPr>
      <xdr:spPr>
        <a:xfrm>
          <a:off x="12514794" y="161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本町における目的別の住民一人あたりのコストは、</a:t>
          </a:r>
          <a:r>
            <a:rPr kumimoji="1" lang="ja-JP" altLang="ja-JP" sz="1100" b="0" i="0" baseline="0">
              <a:solidFill>
                <a:schemeClr val="dk1"/>
              </a:solidFill>
              <a:effectLst/>
              <a:latin typeface="+mn-lt"/>
              <a:ea typeface="+mn-ea"/>
              <a:cs typeface="+mn-cs"/>
            </a:rPr>
            <a:t>地理的条件（面積が広大かつ過疎地域）が起因となり、</a:t>
          </a:r>
          <a:r>
            <a:rPr kumimoji="1" lang="ja-JP" altLang="ja-JP" sz="1100">
              <a:solidFill>
                <a:schemeClr val="dk1"/>
              </a:solidFill>
              <a:effectLst/>
              <a:latin typeface="+mn-lt"/>
              <a:ea typeface="+mn-ea"/>
              <a:cs typeface="+mn-cs"/>
            </a:rPr>
            <a:t>衛生費、公債費が類似団体平均と比較して大きくなっている。</a:t>
          </a:r>
          <a:endParaRPr lang="ja-JP" altLang="ja-JP" sz="1400">
            <a:effectLst/>
          </a:endParaRPr>
        </a:p>
        <a:p>
          <a:r>
            <a:rPr kumimoji="1" lang="ja-JP" altLang="ja-JP" sz="1100">
              <a:solidFill>
                <a:schemeClr val="dk1"/>
              </a:solidFill>
              <a:effectLst/>
              <a:latin typeface="+mn-lt"/>
              <a:ea typeface="+mn-ea"/>
              <a:cs typeface="+mn-cs"/>
            </a:rPr>
            <a:t>衛生費については、水道や病院において、過疎地域であることから十分</a:t>
          </a:r>
          <a:r>
            <a:rPr kumimoji="1" lang="ja-JP" altLang="en-US" sz="1100">
              <a:solidFill>
                <a:sysClr val="windowText" lastClr="000000"/>
              </a:solidFill>
              <a:effectLst/>
              <a:latin typeface="+mn-lt"/>
              <a:ea typeface="+mn-ea"/>
              <a:cs typeface="+mn-cs"/>
            </a:rPr>
            <a:t>な</a:t>
          </a:r>
          <a:r>
            <a:rPr kumimoji="1" lang="ja-JP" altLang="ja-JP" sz="1100">
              <a:solidFill>
                <a:schemeClr val="dk1"/>
              </a:solidFill>
              <a:effectLst/>
              <a:latin typeface="+mn-lt"/>
              <a:ea typeface="+mn-ea"/>
              <a:cs typeface="+mn-cs"/>
            </a:rPr>
            <a:t>料金収入が見込めず、</a:t>
          </a:r>
          <a:r>
            <a:rPr lang="ja-JP" altLang="ja-JP" sz="1100" b="0" i="0" baseline="0">
              <a:solidFill>
                <a:schemeClr val="dk1"/>
              </a:solidFill>
              <a:effectLst/>
              <a:latin typeface="+mn-lt"/>
              <a:ea typeface="+mn-ea"/>
              <a:cs typeface="+mn-cs"/>
            </a:rPr>
            <a:t>財源を公営企業債に依存せざるを得ない状況</a:t>
          </a:r>
          <a:r>
            <a:rPr lang="ja-JP" altLang="en-US" sz="1100" b="0" i="0" baseline="0">
              <a:solidFill>
                <a:schemeClr val="dk1"/>
              </a:solidFill>
              <a:effectLst/>
              <a:latin typeface="+mn-lt"/>
              <a:ea typeface="+mn-ea"/>
              <a:cs typeface="+mn-cs"/>
            </a:rPr>
            <a:t>に</a:t>
          </a:r>
          <a:r>
            <a:rPr lang="ja-JP" altLang="en-US" sz="1100" b="0" i="0" baseline="0">
              <a:solidFill>
                <a:sysClr val="windowText" lastClr="000000"/>
              </a:solidFill>
              <a:effectLst/>
              <a:latin typeface="+mn-lt"/>
              <a:ea typeface="+mn-ea"/>
              <a:cs typeface="+mn-cs"/>
            </a:rPr>
            <a:t>あるため、それらの</a:t>
          </a:r>
          <a:r>
            <a:rPr lang="ja-JP" altLang="ja-JP" sz="1100" b="0" i="0" baseline="0">
              <a:solidFill>
                <a:sysClr val="windowText" lastClr="000000"/>
              </a:solidFill>
              <a:effectLst/>
              <a:latin typeface="+mn-lt"/>
              <a:ea typeface="+mn-ea"/>
              <a:cs typeface="+mn-cs"/>
            </a:rPr>
            <a:t>公債費に充当する繰出金</a:t>
          </a:r>
          <a:r>
            <a:rPr lang="ja-JP" altLang="en-US" sz="1100" b="0" i="0" baseline="0">
              <a:solidFill>
                <a:sysClr val="windowText" lastClr="000000"/>
              </a:solidFill>
              <a:effectLst/>
              <a:latin typeface="+mn-lt"/>
              <a:ea typeface="+mn-ea"/>
              <a:cs typeface="+mn-cs"/>
            </a:rPr>
            <a:t>の増加</a:t>
          </a:r>
          <a:r>
            <a:rPr lang="ja-JP" altLang="ja-JP" sz="1100" b="0" i="0" baseline="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b="0" i="0" baseline="0">
              <a:solidFill>
                <a:schemeClr val="dk1"/>
              </a:solidFill>
              <a:effectLst/>
              <a:latin typeface="+mn-lt"/>
              <a:ea typeface="+mn-ea"/>
              <a:cs typeface="+mn-cs"/>
            </a:rPr>
            <a:t>今後については、積極的な企業誘致や定住促進により担税力を確保し、業務の見直し、公共施設等の再編や事業の選択により、コストの削減を図っていく。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なお、消防費についても</a:t>
          </a:r>
          <a:r>
            <a:rPr kumimoji="1" lang="ja-JP" altLang="ja-JP" sz="1100">
              <a:solidFill>
                <a:schemeClr val="dk1"/>
              </a:solidFill>
              <a:effectLst/>
              <a:latin typeface="+mn-lt"/>
              <a:ea typeface="+mn-ea"/>
              <a:cs typeface="+mn-cs"/>
            </a:rPr>
            <a:t>類似団体平均と比較して大きくなっているが、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年度事業でデジタル防災行政無線を整備したことに伴い、一時的に増加しているものである。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本町は、歳入に占める地方交付税及びその振替措置である臨時財政対策債の構成比が極めて高く、財政状況は地方交付税等の増減が如実に反映される状況である。</a:t>
          </a:r>
          <a:endParaRPr lang="ja-JP" altLang="ja-JP" sz="1000">
            <a:effectLst/>
          </a:endParaRPr>
        </a:p>
        <a:p>
          <a:pPr rtl="0"/>
          <a:r>
            <a:rPr lang="ja-JP" altLang="ja-JP" sz="1000" b="0" i="0" baseline="0">
              <a:solidFill>
                <a:schemeClr val="dk1"/>
              </a:solidFill>
              <a:effectLst/>
              <a:latin typeface="+mn-lt"/>
              <a:ea typeface="+mn-ea"/>
              <a:cs typeface="+mn-cs"/>
            </a:rPr>
            <a:t>　そのため、普通交付税等が一貫して前年度比増となった平成22年度までは、指標についても一貫して向上してきたものの、一転交付税等が前年度比減となった平成23年度以後においては、本指標は大きく悪化することとなった。自主財源に乏しい本町においては、今後も財政状況が地方交付税等の動向に左右されることとなり、地方交付税の合併算定期間終了後は交付額が減少することから、今後の財源確保について危惧されるところである。</a:t>
          </a:r>
          <a:endParaRPr lang="ja-JP" altLang="ja-JP" sz="1000">
            <a:effectLst/>
          </a:endParaRPr>
        </a:p>
        <a:p>
          <a:pPr rtl="0"/>
          <a:r>
            <a:rPr lang="ja-JP" altLang="ja-JP" sz="1000" b="0" i="0" baseline="0">
              <a:solidFill>
                <a:schemeClr val="dk1"/>
              </a:solidFill>
              <a:effectLst/>
              <a:latin typeface="+mn-lt"/>
              <a:ea typeface="+mn-ea"/>
              <a:cs typeface="+mn-cs"/>
            </a:rPr>
            <a:t>　標準財政規模比で</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を超える基金残高を確保しているが、今後においては、扶助費や公営企業会計への繰出金の増加が見込まれることから、引き続き堅実に基金積立を実施し、また併せて、行財政改革や公債費の縮減対策、将来の財政健全化を見据えた施策に積極的に取り組むこととす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の実質収支については、地方交付税等の動向に大きく左右されるところであり、普通交付税等が前年度比減となった平成23年度以後においては大きく減少することとなり、標準財政規模との比率でも減少することとな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年度においては、一定の回復が見られた。</a:t>
          </a:r>
          <a:endParaRPr lang="ja-JP" altLang="ja-JP" sz="1400">
            <a:effectLst/>
          </a:endParaRPr>
        </a:p>
        <a:p>
          <a:pPr rtl="0"/>
          <a:r>
            <a:rPr lang="ja-JP" altLang="ja-JP" sz="1100" b="0" i="0" baseline="0">
              <a:solidFill>
                <a:schemeClr val="dk1"/>
              </a:solidFill>
              <a:effectLst/>
              <a:latin typeface="+mn-lt"/>
              <a:ea typeface="+mn-ea"/>
              <a:cs typeface="+mn-cs"/>
            </a:rPr>
            <a:t>　病院事業特別会計については、実質収支が増加傾向となっており、平成23～</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年度は一般会計よりも大きな黒字額を計上することとなった。</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年度以降、全会計で赤字額を計上することは無い状況が続いている。</a:t>
          </a:r>
          <a:endParaRPr lang="ja-JP" altLang="ja-JP" sz="1400">
            <a:effectLst/>
          </a:endParaRPr>
        </a:p>
        <a:p>
          <a:pPr rtl="0"/>
          <a:r>
            <a:rPr lang="ja-JP" altLang="ja-JP" sz="1100" b="0" i="0" baseline="0">
              <a:solidFill>
                <a:schemeClr val="dk1"/>
              </a:solidFill>
              <a:effectLst/>
              <a:latin typeface="+mn-lt"/>
              <a:ea typeface="+mn-ea"/>
              <a:cs typeface="+mn-cs"/>
            </a:rPr>
            <a:t>　自主財源に乏しい本町においては、今後も財政状況が地方交付税等の動向に左右されることとなり、地方交付税の合併算定期間終了後は交付額が減少することから、今後の財源確保が危惧されるところである。</a:t>
          </a:r>
          <a:endParaRPr lang="ja-JP" altLang="ja-JP" sz="1400">
            <a:effectLst/>
          </a:endParaRPr>
        </a:p>
        <a:p>
          <a:pPr rtl="0"/>
          <a:r>
            <a:rPr lang="ja-JP" altLang="ja-JP" sz="1100" b="0" i="0" baseline="0">
              <a:solidFill>
                <a:schemeClr val="dk1"/>
              </a:solidFill>
              <a:effectLst/>
              <a:latin typeface="+mn-lt"/>
              <a:ea typeface="+mn-ea"/>
              <a:cs typeface="+mn-cs"/>
            </a:rPr>
            <a:t>　また、扶助費や公営企業における施設改修等の支出の増加が見込まれることから、収支の悪化が懸念されるところであり、合併以後の行財政改革や公債費の縮減対策等、将来的な財政健全化に向けた施策に積極的に取り組むこととす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4075_&#20140;&#20025;&#27874;&#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143.69999999999999</v>
          </cell>
          <cell r="L73">
            <v>133.5</v>
          </cell>
          <cell r="M73">
            <v>117.2</v>
          </cell>
          <cell r="N73">
            <v>121</v>
          </cell>
          <cell r="O73">
            <v>119.6</v>
          </cell>
        </row>
        <row r="75">
          <cell r="K75">
            <v>15.3</v>
          </cell>
          <cell r="L75">
            <v>14.4</v>
          </cell>
          <cell r="M75">
            <v>14.4</v>
          </cell>
          <cell r="N75">
            <v>14.4</v>
          </cell>
          <cell r="O75">
            <v>14</v>
          </cell>
        </row>
        <row r="77">
          <cell r="G77" t="str">
            <v>類似団体内平均値</v>
          </cell>
          <cell r="K77">
            <v>60.8</v>
          </cell>
          <cell r="L77">
            <v>49.3</v>
          </cell>
          <cell r="M77">
            <v>44.3</v>
          </cell>
          <cell r="N77">
            <v>40.299999999999997</v>
          </cell>
          <cell r="O77">
            <v>20.2</v>
          </cell>
        </row>
        <row r="79">
          <cell r="K79">
            <v>12.6</v>
          </cell>
          <cell r="L79">
            <v>11.5</v>
          </cell>
          <cell r="M79">
            <v>10.6</v>
          </cell>
          <cell r="N79">
            <v>9.8000000000000007</v>
          </cell>
          <cell r="O79">
            <v>9.3000000000000007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11974501</v>
      </c>
      <c r="BO4" s="379"/>
      <c r="BP4" s="379"/>
      <c r="BQ4" s="379"/>
      <c r="BR4" s="379"/>
      <c r="BS4" s="379"/>
      <c r="BT4" s="379"/>
      <c r="BU4" s="380"/>
      <c r="BV4" s="378">
        <v>13340739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0.8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11461740</v>
      </c>
      <c r="BO5" s="384"/>
      <c r="BP5" s="384"/>
      <c r="BQ5" s="384"/>
      <c r="BR5" s="384"/>
      <c r="BS5" s="384"/>
      <c r="BT5" s="384"/>
      <c r="BU5" s="385"/>
      <c r="BV5" s="383">
        <v>13019149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83.9</v>
      </c>
      <c r="CU5" s="354"/>
      <c r="CV5" s="354"/>
      <c r="CW5" s="354"/>
      <c r="CX5" s="354"/>
      <c r="CY5" s="354"/>
      <c r="CZ5" s="354"/>
      <c r="DA5" s="355"/>
      <c r="DB5" s="353">
        <v>84.6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512761</v>
      </c>
      <c r="BO6" s="384"/>
      <c r="BP6" s="384"/>
      <c r="BQ6" s="384"/>
      <c r="BR6" s="384"/>
      <c r="BS6" s="384"/>
      <c r="BT6" s="384"/>
      <c r="BU6" s="385"/>
      <c r="BV6" s="383">
        <v>321590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88.4</v>
      </c>
      <c r="CU6" s="530"/>
      <c r="CV6" s="530"/>
      <c r="CW6" s="530"/>
      <c r="CX6" s="530"/>
      <c r="CY6" s="530"/>
      <c r="CZ6" s="530"/>
      <c r="DA6" s="531"/>
      <c r="DB6" s="529">
        <v>89.6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200134</v>
      </c>
      <c r="BO7" s="384"/>
      <c r="BP7" s="384"/>
      <c r="BQ7" s="384"/>
      <c r="BR7" s="384"/>
      <c r="BS7" s="384"/>
      <c r="BT7" s="384"/>
      <c r="BU7" s="385"/>
      <c r="BV7" s="383">
        <v>261121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7336268</v>
      </c>
      <c r="CU7" s="384"/>
      <c r="CV7" s="384"/>
      <c r="CW7" s="384"/>
      <c r="CX7" s="384"/>
      <c r="CY7" s="384"/>
      <c r="CZ7" s="384"/>
      <c r="DA7" s="385"/>
      <c r="DB7" s="383">
        <v>7280878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312627</v>
      </c>
      <c r="BO8" s="384"/>
      <c r="BP8" s="384"/>
      <c r="BQ8" s="384"/>
      <c r="BR8" s="384"/>
      <c r="BS8" s="384"/>
      <c r="BT8" s="384"/>
      <c r="BU8" s="385"/>
      <c r="BV8" s="383">
        <v>60469</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14453</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252158</v>
      </c>
      <c r="BO9" s="384"/>
      <c r="BP9" s="384"/>
      <c r="BQ9" s="384"/>
      <c r="BR9" s="384"/>
      <c r="BS9" s="384"/>
      <c r="BT9" s="384"/>
      <c r="BU9" s="385"/>
      <c r="BV9" s="383">
        <v>3863</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15732</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43369</v>
      </c>
      <c r="BO10" s="384"/>
      <c r="BP10" s="384"/>
      <c r="BQ10" s="384"/>
      <c r="BR10" s="384"/>
      <c r="BS10" s="384"/>
      <c r="BT10" s="384"/>
      <c r="BU10" s="385"/>
      <c r="BV10" s="383">
        <v>34278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15245</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420000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15095</v>
      </c>
      <c r="S13" s="485"/>
      <c r="T13" s="485"/>
      <c r="U13" s="485"/>
      <c r="V13" s="486"/>
      <c r="W13" s="472" t="s">
        <v>120</v>
      </c>
      <c r="X13" s="396"/>
      <c r="Y13" s="396"/>
      <c r="Z13" s="396"/>
      <c r="AA13" s="396"/>
      <c r="AB13" s="397"/>
      <c r="AC13" s="359">
        <v>1174</v>
      </c>
      <c r="AD13" s="360"/>
      <c r="AE13" s="360"/>
      <c r="AF13" s="360"/>
      <c r="AG13" s="361"/>
      <c r="AH13" s="359">
        <v>1543</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295527</v>
      </c>
      <c r="BO13" s="384"/>
      <c r="BP13" s="384"/>
      <c r="BQ13" s="384"/>
      <c r="BR13" s="384"/>
      <c r="BS13" s="384"/>
      <c r="BT13" s="384"/>
      <c r="BU13" s="385"/>
      <c r="BV13" s="383">
        <v>-381859</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15555</v>
      </c>
      <c r="S14" s="485"/>
      <c r="T14" s="485"/>
      <c r="U14" s="485"/>
      <c r="V14" s="486"/>
      <c r="W14" s="487"/>
      <c r="X14" s="399"/>
      <c r="Y14" s="399"/>
      <c r="Z14" s="399"/>
      <c r="AA14" s="399"/>
      <c r="AB14" s="400"/>
      <c r="AC14" s="477">
        <v>15.8</v>
      </c>
      <c r="AD14" s="478"/>
      <c r="AE14" s="478"/>
      <c r="AF14" s="478"/>
      <c r="AG14" s="479"/>
      <c r="AH14" s="477">
        <v>18.100000000000001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119.6</v>
      </c>
      <c r="CU14" s="456"/>
      <c r="CV14" s="456"/>
      <c r="CW14" s="456"/>
      <c r="CX14" s="456"/>
      <c r="CY14" s="456"/>
      <c r="CZ14" s="456"/>
      <c r="DA14" s="457"/>
      <c r="DB14" s="488">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15411</v>
      </c>
      <c r="S15" s="485"/>
      <c r="T15" s="485"/>
      <c r="U15" s="485"/>
      <c r="V15" s="486"/>
      <c r="W15" s="472" t="s">
        <v>127</v>
      </c>
      <c r="X15" s="396"/>
      <c r="Y15" s="396"/>
      <c r="Z15" s="396"/>
      <c r="AA15" s="396"/>
      <c r="AB15" s="397"/>
      <c r="AC15" s="359">
        <v>2115</v>
      </c>
      <c r="AD15" s="360"/>
      <c r="AE15" s="360"/>
      <c r="AF15" s="360"/>
      <c r="AG15" s="361"/>
      <c r="AH15" s="359">
        <v>2533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1767181</v>
      </c>
      <c r="BO15" s="379"/>
      <c r="BP15" s="379"/>
      <c r="BQ15" s="379"/>
      <c r="BR15" s="379"/>
      <c r="BS15" s="379"/>
      <c r="BT15" s="379"/>
      <c r="BU15" s="380"/>
      <c r="BV15" s="378">
        <v>1558860</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28.4</v>
      </c>
      <c r="AD16" s="478"/>
      <c r="AE16" s="478"/>
      <c r="AF16" s="478"/>
      <c r="AG16" s="479"/>
      <c r="AH16" s="477">
        <v>29.7</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5648003</v>
      </c>
      <c r="BO16" s="384"/>
      <c r="BP16" s="384"/>
      <c r="BQ16" s="384"/>
      <c r="BR16" s="384"/>
      <c r="BS16" s="384"/>
      <c r="BT16" s="384"/>
      <c r="BU16" s="385"/>
      <c r="BV16" s="383">
        <v>5433793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4148</v>
      </c>
      <c r="AD17" s="360"/>
      <c r="AE17" s="360"/>
      <c r="AF17" s="360"/>
      <c r="AG17" s="361"/>
      <c r="AH17" s="359">
        <v>4388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2235809</v>
      </c>
      <c r="BO17" s="384"/>
      <c r="BP17" s="384"/>
      <c r="BQ17" s="384"/>
      <c r="BR17" s="384"/>
      <c r="BS17" s="384"/>
      <c r="BT17" s="384"/>
      <c r="BU17" s="385"/>
      <c r="BV17" s="383">
        <v>1989435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303.08999999999997</v>
      </c>
      <c r="M18" s="448"/>
      <c r="N18" s="448"/>
      <c r="O18" s="448"/>
      <c r="P18" s="448"/>
      <c r="Q18" s="448"/>
      <c r="R18" s="449"/>
      <c r="S18" s="449"/>
      <c r="T18" s="449"/>
      <c r="U18" s="449"/>
      <c r="V18" s="450"/>
      <c r="W18" s="464"/>
      <c r="X18" s="465"/>
      <c r="Y18" s="465"/>
      <c r="Z18" s="465"/>
      <c r="AA18" s="465"/>
      <c r="AB18" s="473"/>
      <c r="AC18" s="347">
        <v>55.8</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6253884</v>
      </c>
      <c r="BO18" s="384"/>
      <c r="BP18" s="384"/>
      <c r="BQ18" s="384"/>
      <c r="BR18" s="384"/>
      <c r="BS18" s="384"/>
      <c r="BT18" s="384"/>
      <c r="BU18" s="385"/>
      <c r="BV18" s="383">
        <v>6253050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8436184</v>
      </c>
      <c r="BO19" s="384"/>
      <c r="BP19" s="384"/>
      <c r="BQ19" s="384"/>
      <c r="BR19" s="384"/>
      <c r="BS19" s="384"/>
      <c r="BT19" s="384"/>
      <c r="BU19" s="385"/>
      <c r="BV19" s="383">
        <v>8820867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5448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14783810</v>
      </c>
      <c r="BO23" s="384"/>
      <c r="BP23" s="384"/>
      <c r="BQ23" s="384"/>
      <c r="BR23" s="384"/>
      <c r="BS23" s="384"/>
      <c r="BT23" s="384"/>
      <c r="BU23" s="385"/>
      <c r="BV23" s="383">
        <v>14520488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6750</v>
      </c>
      <c r="R24" s="360"/>
      <c r="S24" s="360"/>
      <c r="T24" s="360"/>
      <c r="U24" s="360"/>
      <c r="V24" s="361"/>
      <c r="W24" s="425"/>
      <c r="X24" s="416"/>
      <c r="Y24" s="417"/>
      <c r="Z24" s="356" t="s">
        <v>151</v>
      </c>
      <c r="AA24" s="357"/>
      <c r="AB24" s="357"/>
      <c r="AC24" s="357"/>
      <c r="AD24" s="357"/>
      <c r="AE24" s="357"/>
      <c r="AF24" s="357"/>
      <c r="AG24" s="358"/>
      <c r="AH24" s="359">
        <v>194</v>
      </c>
      <c r="AI24" s="360"/>
      <c r="AJ24" s="360"/>
      <c r="AK24" s="360"/>
      <c r="AL24" s="361"/>
      <c r="AM24" s="359">
        <v>570748</v>
      </c>
      <c r="AN24" s="360"/>
      <c r="AO24" s="360"/>
      <c r="AP24" s="360"/>
      <c r="AQ24" s="360"/>
      <c r="AR24" s="361"/>
      <c r="AS24" s="359">
        <v>2942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10768753</v>
      </c>
      <c r="BO24" s="384"/>
      <c r="BP24" s="384"/>
      <c r="BQ24" s="384"/>
      <c r="BR24" s="384"/>
      <c r="BS24" s="384"/>
      <c r="BT24" s="384"/>
      <c r="BU24" s="385"/>
      <c r="BV24" s="383">
        <v>10934596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5580</v>
      </c>
      <c r="R25" s="360"/>
      <c r="S25" s="360"/>
      <c r="T25" s="360"/>
      <c r="U25" s="360"/>
      <c r="V25" s="361"/>
      <c r="W25" s="425"/>
      <c r="X25" s="416"/>
      <c r="Y25" s="417"/>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164181</v>
      </c>
      <c r="BO25" s="379"/>
      <c r="BP25" s="379"/>
      <c r="BQ25" s="379"/>
      <c r="BR25" s="379"/>
      <c r="BS25" s="379"/>
      <c r="BT25" s="379"/>
      <c r="BU25" s="380"/>
      <c r="BV25" s="378">
        <v>214544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5040</v>
      </c>
      <c r="R26" s="360"/>
      <c r="S26" s="360"/>
      <c r="T26" s="360"/>
      <c r="U26" s="360"/>
      <c r="V26" s="361"/>
      <c r="W26" s="425"/>
      <c r="X26" s="416"/>
      <c r="Y26" s="417"/>
      <c r="Z26" s="356" t="s">
        <v>157</v>
      </c>
      <c r="AA26" s="438"/>
      <c r="AB26" s="438"/>
      <c r="AC26" s="438"/>
      <c r="AD26" s="438"/>
      <c r="AE26" s="438"/>
      <c r="AF26" s="438"/>
      <c r="AG26" s="439"/>
      <c r="AH26" s="359">
        <v>2</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3000</v>
      </c>
      <c r="R27" s="360"/>
      <c r="S27" s="360"/>
      <c r="T27" s="360"/>
      <c r="U27" s="360"/>
      <c r="V27" s="361"/>
      <c r="W27" s="425"/>
      <c r="X27" s="416"/>
      <c r="Y27" s="417"/>
      <c r="Z27" s="356" t="s">
        <v>161</v>
      </c>
      <c r="AA27" s="357"/>
      <c r="AB27" s="357"/>
      <c r="AC27" s="357"/>
      <c r="AD27" s="357"/>
      <c r="AE27" s="357"/>
      <c r="AF27" s="357"/>
      <c r="AG27" s="358"/>
      <c r="AH27" s="359">
        <v>5</v>
      </c>
      <c r="AI27" s="360"/>
      <c r="AJ27" s="360"/>
      <c r="AK27" s="360"/>
      <c r="AL27" s="361"/>
      <c r="AM27" s="359">
        <v>14595</v>
      </c>
      <c r="AN27" s="360"/>
      <c r="AO27" s="360"/>
      <c r="AP27" s="360"/>
      <c r="AQ27" s="360"/>
      <c r="AR27" s="361"/>
      <c r="AS27" s="359">
        <v>2919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387764</v>
      </c>
      <c r="BO27" s="387"/>
      <c r="BP27" s="387"/>
      <c r="BQ27" s="387"/>
      <c r="BR27" s="387"/>
      <c r="BS27" s="387"/>
      <c r="BT27" s="387"/>
      <c r="BU27" s="388"/>
      <c r="BV27" s="386">
        <v>387571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2300</v>
      </c>
      <c r="R28" s="360"/>
      <c r="S28" s="360"/>
      <c r="T28" s="360"/>
      <c r="U28" s="360"/>
      <c r="V28" s="361"/>
      <c r="W28" s="425"/>
      <c r="X28" s="416"/>
      <c r="Y28" s="417"/>
      <c r="Z28" s="356" t="s">
        <v>164</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1891353</v>
      </c>
      <c r="BO28" s="379"/>
      <c r="BP28" s="379"/>
      <c r="BQ28" s="379"/>
      <c r="BR28" s="379"/>
      <c r="BS28" s="379"/>
      <c r="BT28" s="379"/>
      <c r="BU28" s="380"/>
      <c r="BV28" s="378">
        <v>1847984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2100</v>
      </c>
      <c r="R29" s="360"/>
      <c r="S29" s="360"/>
      <c r="T29" s="360"/>
      <c r="U29" s="360"/>
      <c r="V29" s="361"/>
      <c r="W29" s="426"/>
      <c r="X29" s="427"/>
      <c r="Y29" s="428"/>
      <c r="Z29" s="356" t="s">
        <v>168</v>
      </c>
      <c r="AA29" s="357"/>
      <c r="AB29" s="357"/>
      <c r="AC29" s="357"/>
      <c r="AD29" s="357"/>
      <c r="AE29" s="357"/>
      <c r="AF29" s="357"/>
      <c r="AG29" s="358"/>
      <c r="AH29" s="359">
        <v>199</v>
      </c>
      <c r="AI29" s="360"/>
      <c r="AJ29" s="360"/>
      <c r="AK29" s="360"/>
      <c r="AL29" s="361"/>
      <c r="AM29" s="359">
        <v>585343</v>
      </c>
      <c r="AN29" s="360"/>
      <c r="AO29" s="360"/>
      <c r="AP29" s="360"/>
      <c r="AQ29" s="360"/>
      <c r="AR29" s="361"/>
      <c r="AS29" s="359">
        <v>2941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415650</v>
      </c>
      <c r="BO29" s="384"/>
      <c r="BP29" s="384"/>
      <c r="BQ29" s="384"/>
      <c r="BR29" s="384"/>
      <c r="BS29" s="384"/>
      <c r="BT29" s="384"/>
      <c r="BU29" s="385"/>
      <c r="BV29" s="383">
        <v>414894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2152780</v>
      </c>
      <c r="BO30" s="387"/>
      <c r="BP30" s="387"/>
      <c r="BQ30" s="387"/>
      <c r="BR30" s="387"/>
      <c r="BS30" s="387"/>
      <c r="BT30" s="387"/>
      <c r="BU30" s="388"/>
      <c r="BV30" s="386">
        <v>1759079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国保京丹波町病院事業会計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国民健康保険南丹病院組合(病院事業会計)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丹波情報センター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船井郡衛生管理組合(普通会計)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丹波地域開発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育英資金給付事業特別会計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京都府市町村職員退職手当組合（一般会計）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丹波ふるさと振興公社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町営バス運行事業特別会計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介護保険事業特別会計（サービス勘定）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京都府市町村議会議員公務災害補償等組合(一般会計)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グランベール京都ゴルフ倶楽部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介護保険事業特別会計（老人保健施設サービス勘定）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京都中部広域消防組合(一般会計)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瑞穂町農業公社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京都府自治会館管理組合(一般会計)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グリーンランドみずほ</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京都府住宅新築資金貸付事業管理組合(一般会計)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瑞穂農林</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京都府住宅新築資金貸付事業管理組合(特別会計)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和知ふるさと振興センター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京都府後期高齢者医療連合組合(一般会計)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京都府立丹波自然運動公園協力会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京都府後期高齢者医療連合組合(後期高齢者医療特別会計)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C34" sqref="C34:S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531</v>
      </c>
      <c r="D34" s="1151"/>
      <c r="E34" s="1152"/>
      <c r="F34" s="32">
        <v>6.58</v>
      </c>
      <c r="G34" s="33">
        <v>7.58</v>
      </c>
      <c r="H34" s="33">
        <v>8.5299999999999994</v>
      </c>
      <c r="I34" s="33">
        <v>9.34</v>
      </c>
      <c r="J34" s="34">
        <v>10</v>
      </c>
      <c r="K34" s="22"/>
      <c r="L34" s="22"/>
      <c r="M34" s="22"/>
      <c r="N34" s="22"/>
      <c r="O34" s="22"/>
      <c r="P34" s="22"/>
    </row>
    <row r="35" spans="1:16" ht="39" customHeight="1" x14ac:dyDescent="0.15">
      <c r="A35" s="22"/>
      <c r="B35" s="35"/>
      <c r="C35" s="1145" t="s">
        <v>532</v>
      </c>
      <c r="D35" s="1146"/>
      <c r="E35" s="1147"/>
      <c r="F35" s="36">
        <v>6.33</v>
      </c>
      <c r="G35" s="37">
        <v>4.6399999999999997</v>
      </c>
      <c r="H35" s="37">
        <v>0.76</v>
      </c>
      <c r="I35" s="37">
        <v>0.82</v>
      </c>
      <c r="J35" s="38">
        <v>4.25</v>
      </c>
      <c r="K35" s="22"/>
      <c r="L35" s="22"/>
      <c r="M35" s="22"/>
      <c r="N35" s="22"/>
      <c r="O35" s="22"/>
      <c r="P35" s="22"/>
    </row>
    <row r="36" spans="1:16" ht="39" customHeight="1" x14ac:dyDescent="0.15">
      <c r="A36" s="22"/>
      <c r="B36" s="35"/>
      <c r="C36" s="1145" t="s">
        <v>533</v>
      </c>
      <c r="D36" s="1146"/>
      <c r="E36" s="1147"/>
      <c r="F36" s="36">
        <v>0.13</v>
      </c>
      <c r="G36" s="37">
        <v>0.14000000000000001</v>
      </c>
      <c r="H36" s="37">
        <v>0.11</v>
      </c>
      <c r="I36" s="37">
        <v>0.38</v>
      </c>
      <c r="J36" s="38">
        <v>1.24</v>
      </c>
      <c r="K36" s="22"/>
      <c r="L36" s="22"/>
      <c r="M36" s="22"/>
      <c r="N36" s="22"/>
      <c r="O36" s="22"/>
      <c r="P36" s="22"/>
    </row>
    <row r="37" spans="1:16" ht="39" customHeight="1" x14ac:dyDescent="0.15">
      <c r="A37" s="22"/>
      <c r="B37" s="35"/>
      <c r="C37" s="1145" t="s">
        <v>534</v>
      </c>
      <c r="D37" s="1146"/>
      <c r="E37" s="1147"/>
      <c r="F37" s="36">
        <v>0.33</v>
      </c>
      <c r="G37" s="37">
        <v>0.34</v>
      </c>
      <c r="H37" s="37">
        <v>0.19</v>
      </c>
      <c r="I37" s="37">
        <v>0.1</v>
      </c>
      <c r="J37" s="38">
        <v>0.34</v>
      </c>
      <c r="K37" s="22"/>
      <c r="L37" s="22"/>
      <c r="M37" s="22"/>
      <c r="N37" s="22"/>
      <c r="O37" s="22"/>
      <c r="P37" s="22"/>
    </row>
    <row r="38" spans="1:16" ht="39" customHeight="1" x14ac:dyDescent="0.15">
      <c r="A38" s="22"/>
      <c r="B38" s="35"/>
      <c r="C38" s="1145" t="s">
        <v>535</v>
      </c>
      <c r="D38" s="1146"/>
      <c r="E38" s="1147"/>
      <c r="F38" s="36">
        <v>0.08</v>
      </c>
      <c r="G38" s="37">
        <v>0.77</v>
      </c>
      <c r="H38" s="37">
        <v>0.64</v>
      </c>
      <c r="I38" s="37">
        <v>0.27</v>
      </c>
      <c r="J38" s="38">
        <v>0.09</v>
      </c>
      <c r="K38" s="22"/>
      <c r="L38" s="22"/>
      <c r="M38" s="22"/>
      <c r="N38" s="22"/>
      <c r="O38" s="22"/>
      <c r="P38" s="22"/>
    </row>
    <row r="39" spans="1:16" ht="39" customHeight="1" x14ac:dyDescent="0.15">
      <c r="A39" s="22"/>
      <c r="B39" s="35"/>
      <c r="C39" s="1145" t="s">
        <v>536</v>
      </c>
      <c r="D39" s="1146"/>
      <c r="E39" s="1147"/>
      <c r="F39" s="36">
        <v>0.01</v>
      </c>
      <c r="G39" s="37">
        <v>0.04</v>
      </c>
      <c r="H39" s="37">
        <v>0.04</v>
      </c>
      <c r="I39" s="37">
        <v>0.03</v>
      </c>
      <c r="J39" s="38">
        <v>0.03</v>
      </c>
      <c r="K39" s="22"/>
      <c r="L39" s="22"/>
      <c r="M39" s="22"/>
      <c r="N39" s="22"/>
      <c r="O39" s="22"/>
      <c r="P39" s="22"/>
    </row>
    <row r="40" spans="1:16" ht="39" customHeight="1" x14ac:dyDescent="0.15">
      <c r="A40" s="22"/>
      <c r="B40" s="35"/>
      <c r="C40" s="1145" t="s">
        <v>537</v>
      </c>
      <c r="D40" s="1146"/>
      <c r="E40" s="1147"/>
      <c r="F40" s="36">
        <v>0</v>
      </c>
      <c r="G40" s="37">
        <v>0</v>
      </c>
      <c r="H40" s="37">
        <v>0</v>
      </c>
      <c r="I40" s="37">
        <v>0.01</v>
      </c>
      <c r="J40" s="38">
        <v>0.02</v>
      </c>
      <c r="K40" s="22"/>
      <c r="L40" s="22"/>
      <c r="M40" s="22"/>
      <c r="N40" s="22"/>
      <c r="O40" s="22"/>
      <c r="P40" s="22"/>
    </row>
    <row r="41" spans="1:16" ht="39" customHeight="1" x14ac:dyDescent="0.15">
      <c r="A41" s="22"/>
      <c r="B41" s="35"/>
      <c r="C41" s="1145" t="s">
        <v>538</v>
      </c>
      <c r="D41" s="1146"/>
      <c r="E41" s="1147"/>
      <c r="F41" s="36">
        <v>0.02</v>
      </c>
      <c r="G41" s="37">
        <v>0.01</v>
      </c>
      <c r="H41" s="37">
        <v>0.01</v>
      </c>
      <c r="I41" s="37">
        <v>0</v>
      </c>
      <c r="J41" s="38">
        <v>0.01</v>
      </c>
      <c r="K41" s="22"/>
      <c r="L41" s="22"/>
      <c r="M41" s="22"/>
      <c r="N41" s="22"/>
      <c r="O41" s="22"/>
      <c r="P41" s="22"/>
    </row>
    <row r="42" spans="1:16" ht="39" customHeight="1" x14ac:dyDescent="0.15">
      <c r="A42" s="22"/>
      <c r="B42" s="39"/>
      <c r="C42" s="1145" t="s">
        <v>539</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540</v>
      </c>
      <c r="D43" s="1149"/>
      <c r="E43" s="1150"/>
      <c r="F43" s="41">
        <v>0.18</v>
      </c>
      <c r="G43" s="42">
        <v>0.01</v>
      </c>
      <c r="H43" s="42">
        <v>0.01</v>
      </c>
      <c r="I43" s="42">
        <v>7.0000000000000007E-2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50" zoomScaleNormal="50" zoomScaleSheetLayoutView="55" workbookViewId="0">
      <selection activeCell="E34" sqref="E34:S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1730</v>
      </c>
      <c r="L45" s="60">
        <v>1695</v>
      </c>
      <c r="M45" s="60">
        <v>1555</v>
      </c>
      <c r="N45" s="60">
        <v>1551</v>
      </c>
      <c r="O45" s="61">
        <v>1429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767</v>
      </c>
      <c r="L48" s="64">
        <v>856</v>
      </c>
      <c r="M48" s="64">
        <v>946</v>
      </c>
      <c r="N48" s="64">
        <v>957</v>
      </c>
      <c r="O48" s="65">
        <v>961</v>
      </c>
      <c r="P48" s="48"/>
      <c r="Q48" s="48"/>
      <c r="R48" s="48"/>
      <c r="S48" s="48"/>
      <c r="T48" s="48"/>
      <c r="U48" s="48"/>
    </row>
    <row r="49" spans="1:21" ht="30.75" customHeight="1" x14ac:dyDescent="0.15">
      <c r="A49" s="48"/>
      <c r="B49" s="1163"/>
      <c r="C49" s="1164"/>
      <c r="D49" s="62"/>
      <c r="E49" s="1155" t="s">
        <v>15</v>
      </c>
      <c r="F49" s="1155"/>
      <c r="G49" s="1155"/>
      <c r="H49" s="1155"/>
      <c r="I49" s="1155"/>
      <c r="J49" s="1156"/>
      <c r="K49" s="63">
        <v>45</v>
      </c>
      <c r="L49" s="64">
        <v>23</v>
      </c>
      <c r="M49" s="64">
        <v>10</v>
      </c>
      <c r="N49" s="64">
        <v>11</v>
      </c>
      <c r="O49" s="65">
        <v>15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1714</v>
      </c>
      <c r="L52" s="64">
        <v>1741</v>
      </c>
      <c r="M52" s="64">
        <v>1684</v>
      </c>
      <c r="N52" s="64">
        <v>1714</v>
      </c>
      <c r="O52" s="65">
        <v>1627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828</v>
      </c>
      <c r="L53" s="69">
        <v>833</v>
      </c>
      <c r="M53" s="69">
        <v>827</v>
      </c>
      <c r="N53" s="69">
        <v>805</v>
      </c>
      <c r="O53" s="70">
        <v>778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S49" sqref="S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81" t="s">
        <v>23</v>
      </c>
      <c r="C41" s="1182"/>
      <c r="D41" s="81"/>
      <c r="E41" s="1183" t="s">
        <v>24</v>
      </c>
      <c r="F41" s="1183"/>
      <c r="G41" s="1183"/>
      <c r="H41" s="1184"/>
      <c r="I41" s="82">
        <v>14467</v>
      </c>
      <c r="J41" s="83">
        <v>14301</v>
      </c>
      <c r="K41" s="83">
        <v>14184</v>
      </c>
      <c r="L41" s="83">
        <v>14520</v>
      </c>
      <c r="M41" s="84">
        <v>14784</v>
      </c>
    </row>
    <row r="42" spans="2:13" ht="27.75" customHeight="1" x14ac:dyDescent="0.15">
      <c r="B42" s="1171"/>
      <c r="C42" s="1172"/>
      <c r="D42" s="85"/>
      <c r="E42" s="1175" t="s">
        <v>25</v>
      </c>
      <c r="F42" s="1175"/>
      <c r="G42" s="1175"/>
      <c r="H42" s="1176"/>
      <c r="I42" s="86">
        <v>1687</v>
      </c>
      <c r="J42" s="87">
        <v>791</v>
      </c>
      <c r="K42" s="87">
        <v>367</v>
      </c>
      <c r="L42" s="87" t="s">
        <v>484</v>
      </c>
      <c r="M42" s="88" t="s">
        <v>484</v>
      </c>
    </row>
    <row r="43" spans="2:13" ht="27.75" customHeight="1" x14ac:dyDescent="0.15">
      <c r="B43" s="1171"/>
      <c r="C43" s="1172"/>
      <c r="D43" s="85"/>
      <c r="E43" s="1175" t="s">
        <v>26</v>
      </c>
      <c r="F43" s="1175"/>
      <c r="G43" s="1175"/>
      <c r="H43" s="1176"/>
      <c r="I43" s="86">
        <v>12245</v>
      </c>
      <c r="J43" s="87">
        <v>11901</v>
      </c>
      <c r="K43" s="87">
        <v>11094</v>
      </c>
      <c r="L43" s="87">
        <v>10556</v>
      </c>
      <c r="M43" s="88">
        <v>10328</v>
      </c>
    </row>
    <row r="44" spans="2:13" ht="27.75" customHeight="1" x14ac:dyDescent="0.15">
      <c r="B44" s="1171"/>
      <c r="C44" s="1172"/>
      <c r="D44" s="85"/>
      <c r="E44" s="1175" t="s">
        <v>27</v>
      </c>
      <c r="F44" s="1175"/>
      <c r="G44" s="1175"/>
      <c r="H44" s="1176"/>
      <c r="I44" s="86">
        <v>358</v>
      </c>
      <c r="J44" s="87">
        <v>403</v>
      </c>
      <c r="K44" s="87">
        <v>519</v>
      </c>
      <c r="L44" s="87">
        <v>606</v>
      </c>
      <c r="M44" s="88">
        <v>636</v>
      </c>
    </row>
    <row r="45" spans="2:13" ht="27.75" customHeight="1" x14ac:dyDescent="0.15">
      <c r="B45" s="1171"/>
      <c r="C45" s="1172"/>
      <c r="D45" s="85"/>
      <c r="E45" s="1175" t="s">
        <v>28</v>
      </c>
      <c r="F45" s="1175"/>
      <c r="G45" s="1175"/>
      <c r="H45" s="1176"/>
      <c r="I45" s="86">
        <v>1542</v>
      </c>
      <c r="J45" s="87">
        <v>1437</v>
      </c>
      <c r="K45" s="87">
        <v>1412</v>
      </c>
      <c r="L45" s="87">
        <v>1352</v>
      </c>
      <c r="M45" s="88">
        <v>1401</v>
      </c>
    </row>
    <row r="46" spans="2:13" ht="27.75" customHeight="1" x14ac:dyDescent="0.15">
      <c r="B46" s="1171"/>
      <c r="C46" s="1172"/>
      <c r="D46" s="85"/>
      <c r="E46" s="1175" t="s">
        <v>29</v>
      </c>
      <c r="F46" s="1175"/>
      <c r="G46" s="1175"/>
      <c r="H46" s="1176"/>
      <c r="I46" s="86">
        <v>1</v>
      </c>
      <c r="J46" s="87" t="s">
        <v>484</v>
      </c>
      <c r="K46" s="87" t="s">
        <v>484</v>
      </c>
      <c r="L46" s="87" t="s">
        <v>484</v>
      </c>
      <c r="M46" s="88" t="s">
        <v>484</v>
      </c>
    </row>
    <row r="47" spans="2:13" ht="27.75" customHeight="1" x14ac:dyDescent="0.15">
      <c r="B47" s="1171"/>
      <c r="C47" s="1172"/>
      <c r="D47" s="85"/>
      <c r="E47" s="1175" t="s">
        <v>30</v>
      </c>
      <c r="F47" s="1175"/>
      <c r="G47" s="1175"/>
      <c r="H47" s="1176"/>
      <c r="I47" s="86" t="s">
        <v>484</v>
      </c>
      <c r="J47" s="87" t="s">
        <v>484</v>
      </c>
      <c r="K47" s="87" t="s">
        <v>484</v>
      </c>
      <c r="L47" s="87" t="s">
        <v>484</v>
      </c>
      <c r="M47" s="88" t="s">
        <v>484</v>
      </c>
    </row>
    <row r="48" spans="2:13" ht="27.75" customHeight="1" x14ac:dyDescent="0.15">
      <c r="B48" s="1173"/>
      <c r="C48" s="1174"/>
      <c r="D48" s="85"/>
      <c r="E48" s="1175" t="s">
        <v>31</v>
      </c>
      <c r="F48" s="1175"/>
      <c r="G48" s="1175"/>
      <c r="H48" s="1176"/>
      <c r="I48" s="86" t="s">
        <v>484</v>
      </c>
      <c r="J48" s="87" t="s">
        <v>484</v>
      </c>
      <c r="K48" s="87" t="s">
        <v>484</v>
      </c>
      <c r="L48" s="87" t="s">
        <v>484</v>
      </c>
      <c r="M48" s="88" t="s">
        <v>484</v>
      </c>
    </row>
    <row r="49" spans="2:13" ht="27.75" customHeight="1" x14ac:dyDescent="0.15">
      <c r="B49" s="1169" t="s">
        <v>32</v>
      </c>
      <c r="C49" s="1170"/>
      <c r="D49" s="89"/>
      <c r="E49" s="1175" t="s">
        <v>33</v>
      </c>
      <c r="F49" s="1175"/>
      <c r="G49" s="1175"/>
      <c r="H49" s="1176"/>
      <c r="I49" s="86">
        <v>3686</v>
      </c>
      <c r="J49" s="87">
        <v>3442</v>
      </c>
      <c r="K49" s="87">
        <v>3565</v>
      </c>
      <c r="L49" s="87">
        <v>2865</v>
      </c>
      <c r="M49" s="88">
        <v>2934</v>
      </c>
    </row>
    <row r="50" spans="2:13" ht="27.75" customHeight="1" x14ac:dyDescent="0.15">
      <c r="B50" s="1171"/>
      <c r="C50" s="1172"/>
      <c r="D50" s="85"/>
      <c r="E50" s="1175" t="s">
        <v>34</v>
      </c>
      <c r="F50" s="1175"/>
      <c r="G50" s="1175"/>
      <c r="H50" s="1176"/>
      <c r="I50" s="86">
        <v>624</v>
      </c>
      <c r="J50" s="87">
        <v>489</v>
      </c>
      <c r="K50" s="87">
        <v>386</v>
      </c>
      <c r="L50" s="87">
        <v>331</v>
      </c>
      <c r="M50" s="88">
        <v>284</v>
      </c>
    </row>
    <row r="51" spans="2:13" ht="27.75" customHeight="1" x14ac:dyDescent="0.15">
      <c r="B51" s="1173"/>
      <c r="C51" s="1174"/>
      <c r="D51" s="85"/>
      <c r="E51" s="1175" t="s">
        <v>35</v>
      </c>
      <c r="F51" s="1175"/>
      <c r="G51" s="1175"/>
      <c r="H51" s="1176"/>
      <c r="I51" s="86">
        <v>17726</v>
      </c>
      <c r="J51" s="87">
        <v>17303</v>
      </c>
      <c r="K51" s="87">
        <v>16907</v>
      </c>
      <c r="L51" s="87">
        <v>17053</v>
      </c>
      <c r="M51" s="88">
        <v>17054</v>
      </c>
    </row>
    <row r="52" spans="2:13" ht="27.75" customHeight="1" thickBot="1" x14ac:dyDescent="0.2">
      <c r="B52" s="1177" t="s">
        <v>36</v>
      </c>
      <c r="C52" s="1178"/>
      <c r="D52" s="90"/>
      <c r="E52" s="1179" t="s">
        <v>37</v>
      </c>
      <c r="F52" s="1179"/>
      <c r="G52" s="1179"/>
      <c r="H52" s="1180"/>
      <c r="I52" s="91">
        <v>8265</v>
      </c>
      <c r="J52" s="92">
        <v>7599</v>
      </c>
      <c r="K52" s="92">
        <v>6719</v>
      </c>
      <c r="L52" s="92">
        <v>6786</v>
      </c>
      <c r="M52" s="93">
        <v>6876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Normal="100" zoomScaleSheetLayoutView="55" workbookViewId="0">
      <selection activeCell="N17" sqref="N1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561</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561</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563</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564</v>
      </c>
    </row>
    <row r="50" spans="1:17" x14ac:dyDescent="0.15">
      <c r="B50" s="248"/>
      <c r="C50" s="244"/>
      <c r="D50" s="244"/>
      <c r="E50" s="244"/>
      <c r="F50" s="244"/>
      <c r="G50" s="1206"/>
      <c r="H50" s="1207"/>
      <c r="I50" s="1207"/>
      <c r="J50" s="1208"/>
      <c r="K50" s="1209" t="s">
        <v>524</v>
      </c>
      <c r="L50" s="1209" t="s">
        <v>525</v>
      </c>
      <c r="M50" s="1209" t="s">
        <v>526</v>
      </c>
      <c r="N50" s="1209" t="s">
        <v>527</v>
      </c>
      <c r="O50" s="1209" t="s">
        <v>528</v>
      </c>
    </row>
    <row r="51" spans="1:17" x14ac:dyDescent="0.15">
      <c r="B51" s="248"/>
      <c r="C51" s="244"/>
      <c r="D51" s="244"/>
      <c r="E51" s="244"/>
      <c r="F51" s="244"/>
      <c r="G51" s="1210" t="s">
        <v>565</v>
      </c>
      <c r="H51" s="1211"/>
      <c r="I51" s="1212" t="s">
        <v>566</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567</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568</v>
      </c>
      <c r="H55" s="1225"/>
      <c r="I55" s="1219" t="s">
        <v>566</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1194" t="s">
        <v>563</v>
      </c>
      <c r="I64" s="1195"/>
      <c r="J64" s="1195"/>
      <c r="K64" s="1195"/>
      <c r="L64" s="244"/>
      <c r="M64" s="244"/>
      <c r="N64" s="244"/>
      <c r="O64" s="244"/>
    </row>
    <row r="65" spans="2:30" x14ac:dyDescent="0.15">
      <c r="B65" s="248"/>
      <c r="C65" s="244"/>
      <c r="D65" s="244"/>
      <c r="E65" s="244"/>
      <c r="F65" s="244"/>
      <c r="G65" s="1238" t="s">
        <v>571</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572</v>
      </c>
      <c r="I71" s="1244"/>
      <c r="J71" s="1240"/>
      <c r="K71" s="1240"/>
      <c r="L71" s="1241"/>
      <c r="M71" s="1240"/>
      <c r="N71" s="1241"/>
      <c r="O71" s="1242"/>
    </row>
    <row r="72" spans="2:30" x14ac:dyDescent="0.15">
      <c r="B72" s="248"/>
      <c r="C72" s="244"/>
      <c r="D72" s="244"/>
      <c r="E72" s="244"/>
      <c r="F72" s="244"/>
      <c r="G72" s="1206"/>
      <c r="H72" s="1207"/>
      <c r="I72" s="1207"/>
      <c r="J72" s="1208"/>
      <c r="K72" s="1209" t="s">
        <v>524</v>
      </c>
      <c r="L72" s="1209" t="s">
        <v>525</v>
      </c>
      <c r="M72" s="1209" t="s">
        <v>526</v>
      </c>
      <c r="N72" s="1209" t="s">
        <v>527</v>
      </c>
      <c r="O72" s="1209" t="s">
        <v>528</v>
      </c>
    </row>
    <row r="73" spans="2:30" x14ac:dyDescent="0.15">
      <c r="B73" s="248"/>
      <c r="C73" s="244"/>
      <c r="D73" s="244"/>
      <c r="E73" s="244"/>
      <c r="F73" s="244"/>
      <c r="G73" s="1210" t="s">
        <v>565</v>
      </c>
      <c r="H73" s="1211"/>
      <c r="I73" s="1212" t="s">
        <v>566</v>
      </c>
      <c r="J73" s="1212"/>
      <c r="K73" s="1245">
        <v>143.69999999999999</v>
      </c>
      <c r="L73" s="1245">
        <v>133.5</v>
      </c>
      <c r="M73" s="1217">
        <v>117.2</v>
      </c>
      <c r="N73" s="1217">
        <v>121</v>
      </c>
      <c r="O73" s="1217">
        <v>119.6</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573</v>
      </c>
      <c r="J75" s="1219"/>
      <c r="K75" s="1246">
        <v>15.3</v>
      </c>
      <c r="L75" s="1246">
        <v>14.4</v>
      </c>
      <c r="M75" s="1246">
        <v>14.4</v>
      </c>
      <c r="N75" s="1246">
        <v>14.4</v>
      </c>
      <c r="O75" s="1246">
        <v>14</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568</v>
      </c>
      <c r="H77" s="1225"/>
      <c r="I77" s="1219" t="s">
        <v>566</v>
      </c>
      <c r="J77" s="1219"/>
      <c r="K77" s="1245">
        <v>60.8</v>
      </c>
      <c r="L77" s="1245">
        <v>49.3</v>
      </c>
      <c r="M77" s="1217">
        <v>44.3</v>
      </c>
      <c r="N77" s="1217">
        <v>40.299999999999997</v>
      </c>
      <c r="O77" s="1217">
        <v>20.2</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573</v>
      </c>
      <c r="J79" s="1229"/>
      <c r="K79" s="1248">
        <v>12.6</v>
      </c>
      <c r="L79" s="1248">
        <v>11.5</v>
      </c>
      <c r="M79" s="1248">
        <v>10.6</v>
      </c>
      <c r="N79" s="1248">
        <v>9.8000000000000007</v>
      </c>
      <c r="O79" s="1248">
        <v>9.3000000000000007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N17" sqref="N1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N17" sqref="N1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102271</v>
      </c>
      <c r="E3" s="116"/>
      <c r="F3" s="117">
        <v>59829</v>
      </c>
      <c r="G3" s="118"/>
      <c r="H3" s="119"/>
    </row>
    <row r="4" spans="1:8" x14ac:dyDescent="0.15">
      <c r="A4" s="120"/>
      <c r="B4" s="121"/>
      <c r="C4" s="122"/>
      <c r="D4" s="123">
        <v>84587</v>
      </c>
      <c r="E4" s="124"/>
      <c r="F4" s="125">
        <v>33669</v>
      </c>
      <c r="G4" s="126"/>
      <c r="H4" s="127"/>
    </row>
    <row r="5" spans="1:8" x14ac:dyDescent="0.15">
      <c r="A5" s="108" t="s">
        <v>518</v>
      </c>
      <c r="B5" s="113"/>
      <c r="C5" s="114"/>
      <c r="D5" s="115">
        <v>167327</v>
      </c>
      <c r="E5" s="116"/>
      <c r="F5" s="117">
        <v>70582</v>
      </c>
      <c r="G5" s="118"/>
      <c r="H5" s="119"/>
    </row>
    <row r="6" spans="1:8" x14ac:dyDescent="0.15">
      <c r="A6" s="120"/>
      <c r="B6" s="121"/>
      <c r="C6" s="122"/>
      <c r="D6" s="123">
        <v>106477</v>
      </c>
      <c r="E6" s="124"/>
      <c r="F6" s="125">
        <v>36117</v>
      </c>
      <c r="G6" s="126"/>
      <c r="H6" s="127"/>
    </row>
    <row r="7" spans="1:8" x14ac:dyDescent="0.15">
      <c r="A7" s="108" t="s">
        <v>519</v>
      </c>
      <c r="B7" s="113"/>
      <c r="C7" s="114"/>
      <c r="D7" s="115">
        <v>161339</v>
      </c>
      <c r="E7" s="116"/>
      <c r="F7" s="117">
        <v>81990</v>
      </c>
      <c r="G7" s="118"/>
      <c r="H7" s="119"/>
    </row>
    <row r="8" spans="1:8" x14ac:dyDescent="0.15">
      <c r="A8" s="120"/>
      <c r="B8" s="121"/>
      <c r="C8" s="122"/>
      <c r="D8" s="123">
        <v>79700</v>
      </c>
      <c r="E8" s="124"/>
      <c r="F8" s="125">
        <v>34482</v>
      </c>
      <c r="G8" s="126"/>
      <c r="H8" s="127"/>
    </row>
    <row r="9" spans="1:8" x14ac:dyDescent="0.15">
      <c r="A9" s="108" t="s">
        <v>520</v>
      </c>
      <c r="B9" s="113"/>
      <c r="C9" s="114"/>
      <c r="D9" s="115">
        <v>205689</v>
      </c>
      <c r="E9" s="116"/>
      <c r="F9" s="117">
        <v>87551</v>
      </c>
      <c r="G9" s="118"/>
      <c r="H9" s="119"/>
    </row>
    <row r="10" spans="1:8" x14ac:dyDescent="0.15">
      <c r="A10" s="120"/>
      <c r="B10" s="121"/>
      <c r="C10" s="122"/>
      <c r="D10" s="123">
        <v>119685</v>
      </c>
      <c r="E10" s="124"/>
      <c r="F10" s="125">
        <v>43994</v>
      </c>
      <c r="G10" s="126"/>
      <c r="H10" s="127"/>
    </row>
    <row r="11" spans="1:8" x14ac:dyDescent="0.15">
      <c r="A11" s="108" t="s">
        <v>521</v>
      </c>
      <c r="B11" s="113"/>
      <c r="C11" s="114"/>
      <c r="D11" s="115">
        <v>118716</v>
      </c>
      <c r="E11" s="116"/>
      <c r="F11" s="117">
        <v>106092</v>
      </c>
      <c r="G11" s="118"/>
      <c r="H11" s="119"/>
    </row>
    <row r="12" spans="1:8" x14ac:dyDescent="0.15">
      <c r="A12" s="120"/>
      <c r="B12" s="121"/>
      <c r="C12" s="128"/>
      <c r="D12" s="123">
        <v>60845</v>
      </c>
      <c r="E12" s="124"/>
      <c r="F12" s="125">
        <v>44299</v>
      </c>
      <c r="G12" s="126"/>
      <c r="H12" s="127"/>
    </row>
    <row r="13" spans="1:8" x14ac:dyDescent="0.15">
      <c r="A13" s="108"/>
      <c r="B13" s="113"/>
      <c r="C13" s="129"/>
      <c r="D13" s="130">
        <v>151068</v>
      </c>
      <c r="E13" s="131"/>
      <c r="F13" s="132">
        <v>81209</v>
      </c>
      <c r="G13" s="133"/>
      <c r="H13" s="119"/>
    </row>
    <row r="14" spans="1:8" x14ac:dyDescent="0.15">
      <c r="A14" s="120"/>
      <c r="B14" s="121"/>
      <c r="C14" s="122"/>
      <c r="D14" s="123">
        <v>90259</v>
      </c>
      <c r="E14" s="124"/>
      <c r="F14" s="125">
        <v>38512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6.33</v>
      </c>
      <c r="C19" s="134">
        <f>ROUND(VALUE(SUBSTITUTE(実質収支比率等に係る経年分析!G$48,"▲","-")),2)</f>
        <v>4.6500000000000004</v>
      </c>
      <c r="D19" s="134">
        <f>ROUND(VALUE(SUBSTITUTE(実質収支比率等に係る経年分析!H$48,"▲","-")),2)</f>
        <v>0.77</v>
      </c>
      <c r="E19" s="134">
        <f>ROUND(VALUE(SUBSTITUTE(実質収支比率等に係る経年分析!I$48,"▲","-")),2)</f>
        <v>0.83</v>
      </c>
      <c r="F19" s="134">
        <f>ROUND(VALUE(SUBSTITUTE(実質収支比率等に係る経年分析!J$48,"▲","-")),2)</f>
        <v>4.26</v>
      </c>
    </row>
    <row r="20" spans="1:11" x14ac:dyDescent="0.15">
      <c r="A20" s="134" t="s">
        <v>42</v>
      </c>
      <c r="B20" s="134">
        <f>ROUND(VALUE(SUBSTITUTE(実質収支比率等に係る経年分析!F$47,"▲","-")),2)</f>
        <v>27.03</v>
      </c>
      <c r="C20" s="134">
        <f>ROUND(VALUE(SUBSTITUTE(実質収支比率等に係る経年分析!G$47,"▲","-")),2)</f>
        <v>30.3</v>
      </c>
      <c r="D20" s="134">
        <f>ROUND(VALUE(SUBSTITUTE(実質収支比率等に係る経年分析!H$47,"▲","-")),2)</f>
        <v>30.38</v>
      </c>
      <c r="E20" s="134">
        <f>ROUND(VALUE(SUBSTITUTE(実質収支比率等に係る経年分析!I$47,"▲","-")),2)</f>
        <v>25.38</v>
      </c>
      <c r="F20" s="134">
        <f>ROUND(VALUE(SUBSTITUTE(実質収支比率等に係る経年分析!J$47,"▲","-")),2)</f>
        <v>25.78</v>
      </c>
    </row>
    <row r="21" spans="1:11" x14ac:dyDescent="0.15">
      <c r="A21" s="134" t="s">
        <v>43</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-3.83</v>
      </c>
      <c r="E21" s="134">
        <f>IF(ISNUMBER(VALUE(SUBSTITUTE(実質収支比率等に係る経年分析!I$49,"▲","-"))),ROUND(VALUE(SUBSTITUTE(実質収支比率等に係る経年分析!I$49,"▲","-")),2),NA())</f>
        <v>-5.24</v>
      </c>
      <c r="F21" s="134">
        <f>IF(ISNUMBER(VALUE(SUBSTITUTE(実質収支比率等に係る経年分析!J$49,"▲","-"))),ROUND(VALUE(SUBSTITUTE(実質収支比率等に係る経年分析!J$49,"▲","-")),2),NA())</f>
        <v>4.03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介護保険事業特別会計（老人保健施設サービス勘定）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介護保険事業特別会計（サービス勘定）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国民健康保険事業特別会計（事業勘定）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x14ac:dyDescent="0.15">
      <c r="A34" s="135" t="str">
        <f>IF(連結実質赤字比率に係る赤字・黒字の構成分析!C$36="",NA(),連結実質赤字比率に係る赤字・黒字の構成分析!C$36)</f>
        <v>介護保険事業特別会計（事業勘定）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x14ac:dyDescent="0.15">
      <c r="A36" s="135" t="str">
        <f>IF(連結実質赤字比率に係る赤字・黒字の構成分析!C$34="",NA(),連結実質赤字比率に係る赤字・黒字の構成分析!C$34)</f>
        <v>国保京丹波町病院事業会計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8.5299999999999994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1714</v>
      </c>
      <c r="E42" s="136"/>
      <c r="F42" s="136"/>
      <c r="G42" s="136">
        <f>'実質公債費比率（分子）の構造'!L$52</f>
        <v>1741</v>
      </c>
      <c r="H42" s="136"/>
      <c r="I42" s="136"/>
      <c r="J42" s="136">
        <f>'実質公債費比率（分子）の構造'!M$52</f>
        <v>1684</v>
      </c>
      <c r="K42" s="136"/>
      <c r="L42" s="136"/>
      <c r="M42" s="136">
        <f>'実質公債費比率（分子）の構造'!N$52</f>
        <v>1714</v>
      </c>
      <c r="N42" s="136"/>
      <c r="O42" s="136"/>
      <c r="P42" s="136">
        <f>'実質公債費比率（分子）の構造'!O$52</f>
        <v>1627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45</v>
      </c>
      <c r="C45" s="136"/>
      <c r="D45" s="136"/>
      <c r="E45" s="136">
        <f>'実質公債費比率（分子）の構造'!L$49</f>
        <v>23</v>
      </c>
      <c r="F45" s="136"/>
      <c r="G45" s="136"/>
      <c r="H45" s="136">
        <f>'実質公債費比率（分子）の構造'!M$49</f>
        <v>10</v>
      </c>
      <c r="I45" s="136"/>
      <c r="J45" s="136"/>
      <c r="K45" s="136">
        <f>'実質公債費比率（分子）の構造'!N$49</f>
        <v>11</v>
      </c>
      <c r="L45" s="136"/>
      <c r="M45" s="136"/>
      <c r="N45" s="136">
        <f>'実質公債費比率（分子）の構造'!O$49</f>
        <v>15</v>
      </c>
      <c r="O45" s="136"/>
      <c r="P45" s="136"/>
    </row>
    <row r="46" spans="1:16" x14ac:dyDescent="0.15">
      <c r="A46" s="136" t="s">
        <v>54</v>
      </c>
      <c r="B46" s="136">
        <f>'実質公債費比率（分子）の構造'!K$48</f>
        <v>767</v>
      </c>
      <c r="C46" s="136"/>
      <c r="D46" s="136"/>
      <c r="E46" s="136">
        <f>'実質公債費比率（分子）の構造'!L$48</f>
        <v>856</v>
      </c>
      <c r="F46" s="136"/>
      <c r="G46" s="136"/>
      <c r="H46" s="136">
        <f>'実質公債費比率（分子）の構造'!M$48</f>
        <v>946</v>
      </c>
      <c r="I46" s="136"/>
      <c r="J46" s="136"/>
      <c r="K46" s="136">
        <f>'実質公債費比率（分子）の構造'!N$48</f>
        <v>957</v>
      </c>
      <c r="L46" s="136"/>
      <c r="M46" s="136"/>
      <c r="N46" s="136">
        <f>'実質公債費比率（分子）の構造'!O$48</f>
        <v>961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1730</v>
      </c>
      <c r="C49" s="136"/>
      <c r="D49" s="136"/>
      <c r="E49" s="136">
        <f>'実質公債費比率（分子）の構造'!L$45</f>
        <v>1695</v>
      </c>
      <c r="F49" s="136"/>
      <c r="G49" s="136"/>
      <c r="H49" s="136">
        <f>'実質公債費比率（分子）の構造'!M$45</f>
        <v>1555</v>
      </c>
      <c r="I49" s="136"/>
      <c r="J49" s="136"/>
      <c r="K49" s="136">
        <f>'実質公債費比率（分子）の構造'!N$45</f>
        <v>1551</v>
      </c>
      <c r="L49" s="136"/>
      <c r="M49" s="136"/>
      <c r="N49" s="136">
        <f>'実質公債費比率（分子）の構造'!O$45</f>
        <v>1429</v>
      </c>
      <c r="O49" s="136"/>
      <c r="P49" s="136"/>
    </row>
    <row r="50" spans="1:16" x14ac:dyDescent="0.15">
      <c r="A50" s="136" t="s">
        <v>58</v>
      </c>
      <c r="B50" s="136" t="e">
        <f>NA()</f>
        <v>#N/A</v>
      </c>
      <c r="C50" s="136">
        <f>IF(ISNUMBER('実質公債費比率（分子）の構造'!K$53),'実質公債費比率（分子）の構造'!K$53,NA())</f>
        <v>828</v>
      </c>
      <c r="D50" s="136" t="e">
        <f>NA()</f>
        <v>#N/A</v>
      </c>
      <c r="E50" s="136" t="e">
        <f>NA()</f>
        <v>#N/A</v>
      </c>
      <c r="F50" s="136">
        <f>IF(ISNUMBER('実質公債費比率（分子）の構造'!L$53),'実質公債費比率（分子）の構造'!L$53,NA())</f>
        <v>833</v>
      </c>
      <c r="G50" s="136" t="e">
        <f>NA()</f>
        <v>#N/A</v>
      </c>
      <c r="H50" s="136" t="e">
        <f>NA()</f>
        <v>#N/A</v>
      </c>
      <c r="I50" s="136">
        <f>IF(ISNUMBER('実質公債費比率（分子）の構造'!M$53),'実質公債費比率（分子）の構造'!M$53,NA())</f>
        <v>827</v>
      </c>
      <c r="J50" s="136" t="e">
        <f>NA()</f>
        <v>#N/A</v>
      </c>
      <c r="K50" s="136" t="e">
        <f>NA()</f>
        <v>#N/A</v>
      </c>
      <c r="L50" s="136">
        <f>IF(ISNUMBER('実質公債費比率（分子）の構造'!N$53),'実質公債費比率（分子）の構造'!N$53,NA())</f>
        <v>805</v>
      </c>
      <c r="M50" s="136" t="e">
        <f>NA()</f>
        <v>#N/A</v>
      </c>
      <c r="N50" s="136" t="e">
        <f>NA()</f>
        <v>#N/A</v>
      </c>
      <c r="O50" s="136">
        <f>IF(ISNUMBER('実質公債費比率（分子）の構造'!O$53),'実質公債費比率（分子）の構造'!O$53,NA())</f>
        <v>778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17726</v>
      </c>
      <c r="E56" s="135"/>
      <c r="F56" s="135"/>
      <c r="G56" s="135">
        <f>'将来負担比率（分子）の構造'!J$51</f>
        <v>17303</v>
      </c>
      <c r="H56" s="135"/>
      <c r="I56" s="135"/>
      <c r="J56" s="135">
        <f>'将来負担比率（分子）の構造'!K$51</f>
        <v>16907</v>
      </c>
      <c r="K56" s="135"/>
      <c r="L56" s="135"/>
      <c r="M56" s="135">
        <f>'将来負担比率（分子）の構造'!L$51</f>
        <v>17053</v>
      </c>
      <c r="N56" s="135"/>
      <c r="O56" s="135"/>
      <c r="P56" s="135">
        <f>'将来負担比率（分子）の構造'!M$51</f>
        <v>17054</v>
      </c>
    </row>
    <row r="57" spans="1:16" x14ac:dyDescent="0.15">
      <c r="A57" s="135" t="s">
        <v>34</v>
      </c>
      <c r="B57" s="135"/>
      <c r="C57" s="135"/>
      <c r="D57" s="135">
        <f>'将来負担比率（分子）の構造'!I$50</f>
        <v>624</v>
      </c>
      <c r="E57" s="135"/>
      <c r="F57" s="135"/>
      <c r="G57" s="135">
        <f>'将来負担比率（分子）の構造'!J$50</f>
        <v>489</v>
      </c>
      <c r="H57" s="135"/>
      <c r="I57" s="135"/>
      <c r="J57" s="135">
        <f>'将来負担比率（分子）の構造'!K$50</f>
        <v>386</v>
      </c>
      <c r="K57" s="135"/>
      <c r="L57" s="135"/>
      <c r="M57" s="135">
        <f>'将来負担比率（分子）の構造'!L$50</f>
        <v>331</v>
      </c>
      <c r="N57" s="135"/>
      <c r="O57" s="135"/>
      <c r="P57" s="135">
        <f>'将来負担比率（分子）の構造'!M$50</f>
        <v>284</v>
      </c>
    </row>
    <row r="58" spans="1:16" x14ac:dyDescent="0.15">
      <c r="A58" s="135" t="s">
        <v>33</v>
      </c>
      <c r="B58" s="135"/>
      <c r="C58" s="135"/>
      <c r="D58" s="135">
        <f>'将来負担比率（分子）の構造'!I$49</f>
        <v>3686</v>
      </c>
      <c r="E58" s="135"/>
      <c r="F58" s="135"/>
      <c r="G58" s="135">
        <f>'将来負担比率（分子）の構造'!J$49</f>
        <v>3442</v>
      </c>
      <c r="H58" s="135"/>
      <c r="I58" s="135"/>
      <c r="J58" s="135">
        <f>'将来負担比率（分子）の構造'!K$49</f>
        <v>3565</v>
      </c>
      <c r="K58" s="135"/>
      <c r="L58" s="135"/>
      <c r="M58" s="135">
        <f>'将来負担比率（分子）の構造'!L$49</f>
        <v>2865</v>
      </c>
      <c r="N58" s="135"/>
      <c r="O58" s="135"/>
      <c r="P58" s="135">
        <f>'将来負担比率（分子）の構造'!M$49</f>
        <v>2934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1542</v>
      </c>
      <c r="C62" s="135"/>
      <c r="D62" s="135"/>
      <c r="E62" s="135">
        <f>'将来負担比率（分子）の構造'!J$45</f>
        <v>1437</v>
      </c>
      <c r="F62" s="135"/>
      <c r="G62" s="135"/>
      <c r="H62" s="135">
        <f>'将来負担比率（分子）の構造'!K$45</f>
        <v>1412</v>
      </c>
      <c r="I62" s="135"/>
      <c r="J62" s="135"/>
      <c r="K62" s="135">
        <f>'将来負担比率（分子）の構造'!L$45</f>
        <v>1352</v>
      </c>
      <c r="L62" s="135"/>
      <c r="M62" s="135"/>
      <c r="N62" s="135">
        <f>'将来負担比率（分子）の構造'!M$45</f>
        <v>1401</v>
      </c>
      <c r="O62" s="135"/>
      <c r="P62" s="135"/>
    </row>
    <row r="63" spans="1:16" x14ac:dyDescent="0.15">
      <c r="A63" s="135" t="s">
        <v>27</v>
      </c>
      <c r="B63" s="135">
        <f>'将来負担比率（分子）の構造'!I$44</f>
        <v>358</v>
      </c>
      <c r="C63" s="135"/>
      <c r="D63" s="135"/>
      <c r="E63" s="135">
        <f>'将来負担比率（分子）の構造'!J$44</f>
        <v>403</v>
      </c>
      <c r="F63" s="135"/>
      <c r="G63" s="135"/>
      <c r="H63" s="135">
        <f>'将来負担比率（分子）の構造'!K$44</f>
        <v>519</v>
      </c>
      <c r="I63" s="135"/>
      <c r="J63" s="135"/>
      <c r="K63" s="135">
        <f>'将来負担比率（分子）の構造'!L$44</f>
        <v>606</v>
      </c>
      <c r="L63" s="135"/>
      <c r="M63" s="135"/>
      <c r="N63" s="135">
        <f>'将来負担比率（分子）の構造'!M$44</f>
        <v>636</v>
      </c>
      <c r="O63" s="135"/>
      <c r="P63" s="135"/>
    </row>
    <row r="64" spans="1:16" x14ac:dyDescent="0.15">
      <c r="A64" s="135" t="s">
        <v>26</v>
      </c>
      <c r="B64" s="135">
        <f>'将来負担比率（分子）の構造'!I$43</f>
        <v>12245</v>
      </c>
      <c r="C64" s="135"/>
      <c r="D64" s="135"/>
      <c r="E64" s="135">
        <f>'将来負担比率（分子）の構造'!J$43</f>
        <v>11901</v>
      </c>
      <c r="F64" s="135"/>
      <c r="G64" s="135"/>
      <c r="H64" s="135">
        <f>'将来負担比率（分子）の構造'!K$43</f>
        <v>11094</v>
      </c>
      <c r="I64" s="135"/>
      <c r="J64" s="135"/>
      <c r="K64" s="135">
        <f>'将来負担比率（分子）の構造'!L$43</f>
        <v>10556</v>
      </c>
      <c r="L64" s="135"/>
      <c r="M64" s="135"/>
      <c r="N64" s="135">
        <f>'将来負担比率（分子）の構造'!M$43</f>
        <v>10328</v>
      </c>
      <c r="O64" s="135"/>
      <c r="P64" s="135"/>
    </row>
    <row r="65" spans="1:16" x14ac:dyDescent="0.15">
      <c r="A65" s="135" t="s">
        <v>25</v>
      </c>
      <c r="B65" s="135">
        <f>'将来負担比率（分子）の構造'!I$42</f>
        <v>1687</v>
      </c>
      <c r="C65" s="135"/>
      <c r="D65" s="135"/>
      <c r="E65" s="135">
        <f>'将来負担比率（分子）の構造'!J$42</f>
        <v>791</v>
      </c>
      <c r="F65" s="135"/>
      <c r="G65" s="135"/>
      <c r="H65" s="135">
        <f>'将来負担比率（分子）の構造'!K$42</f>
        <v>367</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14467</v>
      </c>
      <c r="C66" s="135"/>
      <c r="D66" s="135"/>
      <c r="E66" s="135">
        <f>'将来負担比率（分子）の構造'!J$41</f>
        <v>14301</v>
      </c>
      <c r="F66" s="135"/>
      <c r="G66" s="135"/>
      <c r="H66" s="135">
        <f>'将来負担比率（分子）の構造'!K$41</f>
        <v>14184</v>
      </c>
      <c r="I66" s="135"/>
      <c r="J66" s="135"/>
      <c r="K66" s="135">
        <f>'将来負担比率（分子）の構造'!L$41</f>
        <v>14520</v>
      </c>
      <c r="L66" s="135"/>
      <c r="M66" s="135"/>
      <c r="N66" s="135">
        <f>'将来負担比率（分子）の構造'!M$41</f>
        <v>14784</v>
      </c>
      <c r="O66" s="135"/>
      <c r="P66" s="135"/>
    </row>
    <row r="67" spans="1:16" x14ac:dyDescent="0.15">
      <c r="A67" s="135" t="s">
        <v>62</v>
      </c>
      <c r="B67" s="135" t="e">
        <f>NA()</f>
        <v>#N/A</v>
      </c>
      <c r="C67" s="135">
        <f>IF(ISNUMBER('将来負担比率（分子）の構造'!I$52), IF('将来負担比率（分子）の構造'!I$52 &lt; 0, 0, '将来負担比率（分子）の構造'!I$52), NA())</f>
        <v>8265</v>
      </c>
      <c r="D67" s="135" t="e">
        <f>NA()</f>
        <v>#N/A</v>
      </c>
      <c r="E67" s="135" t="e">
        <f>NA()</f>
        <v>#N/A</v>
      </c>
      <c r="F67" s="135">
        <f>IF(ISNUMBER('将来負担比率（分子）の構造'!J$52), IF('将来負担比率（分子）の構造'!J$52 &lt; 0, 0, '将来負担比率（分子）の構造'!J$52), NA())</f>
        <v>7599</v>
      </c>
      <c r="G67" s="135" t="e">
        <f>NA()</f>
        <v>#N/A</v>
      </c>
      <c r="H67" s="135" t="e">
        <f>NA()</f>
        <v>#N/A</v>
      </c>
      <c r="I67" s="135">
        <f>IF(ISNUMBER('将来負担比率（分子）の構造'!K$52), IF('将来負担比率（分子）の構造'!K$52 &lt; 0, 0, '将来負担比率（分子）の構造'!K$52), NA())</f>
        <v>6719</v>
      </c>
      <c r="J67" s="135" t="e">
        <f>NA()</f>
        <v>#N/A</v>
      </c>
      <c r="K67" s="135" t="e">
        <f>NA()</f>
        <v>#N/A</v>
      </c>
      <c r="L67" s="135">
        <f>IF(ISNUMBER('将来負担比率（分子）の構造'!L$52), IF('将来負担比率（分子）の構造'!L$52 &lt; 0, 0, '将来負担比率（分子）の構造'!L$52), NA())</f>
        <v>6786</v>
      </c>
      <c r="M67" s="135" t="e">
        <f>NA()</f>
        <v>#N/A</v>
      </c>
      <c r="N67" s="135" t="e">
        <f>NA()</f>
        <v>#N/A</v>
      </c>
      <c r="O67" s="135">
        <f>IF(ISNUMBER('将来負担比率（分子）の構造'!M$52), IF('将来負担比率（分子）の構造'!M$52 &lt; 0, 0, '将来負担比率（分子）の構造'!M$52), NA())</f>
        <v>6876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4" sqref="B34:Y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1842752</v>
      </c>
      <c r="S5" s="639"/>
      <c r="T5" s="639"/>
      <c r="U5" s="639"/>
      <c r="V5" s="639"/>
      <c r="W5" s="639"/>
      <c r="X5" s="639"/>
      <c r="Y5" s="686"/>
      <c r="Z5" s="699">
        <v>15.4</v>
      </c>
      <c r="AA5" s="699"/>
      <c r="AB5" s="699"/>
      <c r="AC5" s="699"/>
      <c r="AD5" s="700">
        <v>1842752</v>
      </c>
      <c r="AE5" s="700"/>
      <c r="AF5" s="700"/>
      <c r="AG5" s="700"/>
      <c r="AH5" s="700"/>
      <c r="AI5" s="700"/>
      <c r="AJ5" s="700"/>
      <c r="AK5" s="700"/>
      <c r="AL5" s="687">
        <v>26</v>
      </c>
      <c r="AM5" s="656"/>
      <c r="AN5" s="656"/>
      <c r="AO5" s="688"/>
      <c r="AP5" s="675" t="s">
        <v>207</v>
      </c>
      <c r="AQ5" s="676"/>
      <c r="AR5" s="676"/>
      <c r="AS5" s="676"/>
      <c r="AT5" s="676"/>
      <c r="AU5" s="676"/>
      <c r="AV5" s="676"/>
      <c r="AW5" s="676"/>
      <c r="AX5" s="676"/>
      <c r="AY5" s="676"/>
      <c r="AZ5" s="676"/>
      <c r="BA5" s="676"/>
      <c r="BB5" s="676"/>
      <c r="BC5" s="676"/>
      <c r="BD5" s="676"/>
      <c r="BE5" s="676"/>
      <c r="BF5" s="677"/>
      <c r="BG5" s="588">
        <v>1842752</v>
      </c>
      <c r="BH5" s="589"/>
      <c r="BI5" s="589"/>
      <c r="BJ5" s="589"/>
      <c r="BK5" s="589"/>
      <c r="BL5" s="589"/>
      <c r="BM5" s="589"/>
      <c r="BN5" s="590"/>
      <c r="BO5" s="641">
        <v>100</v>
      </c>
      <c r="BP5" s="641"/>
      <c r="BQ5" s="641"/>
      <c r="BR5" s="641"/>
      <c r="BS5" s="642">
        <v>77921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85158</v>
      </c>
      <c r="S6" s="589"/>
      <c r="T6" s="589"/>
      <c r="U6" s="589"/>
      <c r="V6" s="589"/>
      <c r="W6" s="589"/>
      <c r="X6" s="589"/>
      <c r="Y6" s="590"/>
      <c r="Z6" s="641">
        <v>0.7</v>
      </c>
      <c r="AA6" s="641"/>
      <c r="AB6" s="641"/>
      <c r="AC6" s="641"/>
      <c r="AD6" s="642">
        <v>85158</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1842752</v>
      </c>
      <c r="BH6" s="589"/>
      <c r="BI6" s="589"/>
      <c r="BJ6" s="589"/>
      <c r="BK6" s="589"/>
      <c r="BL6" s="589"/>
      <c r="BM6" s="589"/>
      <c r="BN6" s="590"/>
      <c r="BO6" s="641">
        <v>100</v>
      </c>
      <c r="BP6" s="641"/>
      <c r="BQ6" s="641"/>
      <c r="BR6" s="641"/>
      <c r="BS6" s="642">
        <v>77921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106593</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106593</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3512</v>
      </c>
      <c r="S7" s="589"/>
      <c r="T7" s="589"/>
      <c r="U7" s="589"/>
      <c r="V7" s="589"/>
      <c r="W7" s="589"/>
      <c r="X7" s="589"/>
      <c r="Y7" s="590"/>
      <c r="Z7" s="641">
        <v>0</v>
      </c>
      <c r="AA7" s="641"/>
      <c r="AB7" s="641"/>
      <c r="AC7" s="641"/>
      <c r="AD7" s="642">
        <v>3512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803921</v>
      </c>
      <c r="BH7" s="589"/>
      <c r="BI7" s="589"/>
      <c r="BJ7" s="589"/>
      <c r="BK7" s="589"/>
      <c r="BL7" s="589"/>
      <c r="BM7" s="589"/>
      <c r="BN7" s="590"/>
      <c r="BO7" s="641">
        <v>43.6</v>
      </c>
      <c r="BP7" s="641"/>
      <c r="BQ7" s="641"/>
      <c r="BR7" s="641"/>
      <c r="BS7" s="642">
        <v>18973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1893327</v>
      </c>
      <c r="CS7" s="589"/>
      <c r="CT7" s="589"/>
      <c r="CU7" s="589"/>
      <c r="CV7" s="589"/>
      <c r="CW7" s="589"/>
      <c r="CX7" s="589"/>
      <c r="CY7" s="590"/>
      <c r="CZ7" s="641">
        <v>16.5</v>
      </c>
      <c r="DA7" s="641"/>
      <c r="DB7" s="641"/>
      <c r="DC7" s="641"/>
      <c r="DD7" s="594">
        <v>164163</v>
      </c>
      <c r="DE7" s="589"/>
      <c r="DF7" s="589"/>
      <c r="DG7" s="589"/>
      <c r="DH7" s="589"/>
      <c r="DI7" s="589"/>
      <c r="DJ7" s="589"/>
      <c r="DK7" s="589"/>
      <c r="DL7" s="589"/>
      <c r="DM7" s="589"/>
      <c r="DN7" s="589"/>
      <c r="DO7" s="589"/>
      <c r="DP7" s="590"/>
      <c r="DQ7" s="594">
        <v>1085051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10422</v>
      </c>
      <c r="S8" s="589"/>
      <c r="T8" s="589"/>
      <c r="U8" s="589"/>
      <c r="V8" s="589"/>
      <c r="W8" s="589"/>
      <c r="X8" s="589"/>
      <c r="Y8" s="590"/>
      <c r="Z8" s="641">
        <v>0.1</v>
      </c>
      <c r="AA8" s="641"/>
      <c r="AB8" s="641"/>
      <c r="AC8" s="641"/>
      <c r="AD8" s="642">
        <v>10422</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23357</v>
      </c>
      <c r="BH8" s="589"/>
      <c r="BI8" s="589"/>
      <c r="BJ8" s="589"/>
      <c r="BK8" s="589"/>
      <c r="BL8" s="589"/>
      <c r="BM8" s="589"/>
      <c r="BN8" s="590"/>
      <c r="BO8" s="641">
        <v>1.3</v>
      </c>
      <c r="BP8" s="641"/>
      <c r="BQ8" s="641"/>
      <c r="BR8" s="641"/>
      <c r="BS8" s="594" t="s">
        <v>108</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2363182</v>
      </c>
      <c r="CS8" s="589"/>
      <c r="CT8" s="589"/>
      <c r="CU8" s="589"/>
      <c r="CV8" s="589"/>
      <c r="CW8" s="589"/>
      <c r="CX8" s="589"/>
      <c r="CY8" s="590"/>
      <c r="CZ8" s="641">
        <v>20.6</v>
      </c>
      <c r="DA8" s="641"/>
      <c r="DB8" s="641"/>
      <c r="DC8" s="641"/>
      <c r="DD8" s="594">
        <v>12188</v>
      </c>
      <c r="DE8" s="589"/>
      <c r="DF8" s="589"/>
      <c r="DG8" s="589"/>
      <c r="DH8" s="589"/>
      <c r="DI8" s="589"/>
      <c r="DJ8" s="589"/>
      <c r="DK8" s="589"/>
      <c r="DL8" s="589"/>
      <c r="DM8" s="589"/>
      <c r="DN8" s="589"/>
      <c r="DO8" s="589"/>
      <c r="DP8" s="590"/>
      <c r="DQ8" s="594">
        <v>1617553</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10093</v>
      </c>
      <c r="S9" s="589"/>
      <c r="T9" s="589"/>
      <c r="U9" s="589"/>
      <c r="V9" s="589"/>
      <c r="W9" s="589"/>
      <c r="X9" s="589"/>
      <c r="Y9" s="590"/>
      <c r="Z9" s="641">
        <v>0.1</v>
      </c>
      <c r="AA9" s="641"/>
      <c r="AB9" s="641"/>
      <c r="AC9" s="641"/>
      <c r="AD9" s="642">
        <v>10093</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633698</v>
      </c>
      <c r="BH9" s="589"/>
      <c r="BI9" s="589"/>
      <c r="BJ9" s="589"/>
      <c r="BK9" s="589"/>
      <c r="BL9" s="589"/>
      <c r="BM9" s="589"/>
      <c r="BN9" s="590"/>
      <c r="BO9" s="641">
        <v>34.4</v>
      </c>
      <c r="BP9" s="641"/>
      <c r="BQ9" s="641"/>
      <c r="BR9" s="641"/>
      <c r="BS9" s="594" t="s">
        <v>108</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1570838</v>
      </c>
      <c r="CS9" s="589"/>
      <c r="CT9" s="589"/>
      <c r="CU9" s="589"/>
      <c r="CV9" s="589"/>
      <c r="CW9" s="589"/>
      <c r="CX9" s="589"/>
      <c r="CY9" s="590"/>
      <c r="CZ9" s="641">
        <v>13.7</v>
      </c>
      <c r="DA9" s="641"/>
      <c r="DB9" s="641"/>
      <c r="DC9" s="641"/>
      <c r="DD9" s="594">
        <v>44749</v>
      </c>
      <c r="DE9" s="589"/>
      <c r="DF9" s="589"/>
      <c r="DG9" s="589"/>
      <c r="DH9" s="589"/>
      <c r="DI9" s="589"/>
      <c r="DJ9" s="589"/>
      <c r="DK9" s="589"/>
      <c r="DL9" s="589"/>
      <c r="DM9" s="589"/>
      <c r="DN9" s="589"/>
      <c r="DO9" s="589"/>
      <c r="DP9" s="590"/>
      <c r="DQ9" s="594">
        <v>1501090</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299707</v>
      </c>
      <c r="S10" s="589"/>
      <c r="T10" s="589"/>
      <c r="U10" s="589"/>
      <c r="V10" s="589"/>
      <c r="W10" s="589"/>
      <c r="X10" s="589"/>
      <c r="Y10" s="590"/>
      <c r="Z10" s="641">
        <v>2.5</v>
      </c>
      <c r="AA10" s="641"/>
      <c r="AB10" s="641"/>
      <c r="AC10" s="641"/>
      <c r="AD10" s="642">
        <v>299707</v>
      </c>
      <c r="AE10" s="642"/>
      <c r="AF10" s="642"/>
      <c r="AG10" s="642"/>
      <c r="AH10" s="642"/>
      <c r="AI10" s="642"/>
      <c r="AJ10" s="642"/>
      <c r="AK10" s="642"/>
      <c r="AL10" s="611">
        <v>4.2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45811</v>
      </c>
      <c r="BH10" s="589"/>
      <c r="BI10" s="589"/>
      <c r="BJ10" s="589"/>
      <c r="BK10" s="589"/>
      <c r="BL10" s="589"/>
      <c r="BM10" s="589"/>
      <c r="BN10" s="590"/>
      <c r="BO10" s="641">
        <v>2.5</v>
      </c>
      <c r="BP10" s="641"/>
      <c r="BQ10" s="641"/>
      <c r="BR10" s="641"/>
      <c r="BS10" s="594" t="s">
        <v>108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80</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v>80</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64274</v>
      </c>
      <c r="S11" s="589"/>
      <c r="T11" s="589"/>
      <c r="U11" s="589"/>
      <c r="V11" s="589"/>
      <c r="W11" s="589"/>
      <c r="X11" s="589"/>
      <c r="Y11" s="590"/>
      <c r="Z11" s="641">
        <v>0.5</v>
      </c>
      <c r="AA11" s="641"/>
      <c r="AB11" s="641"/>
      <c r="AC11" s="641"/>
      <c r="AD11" s="642">
        <v>64274</v>
      </c>
      <c r="AE11" s="642"/>
      <c r="AF11" s="642"/>
      <c r="AG11" s="642"/>
      <c r="AH11" s="642"/>
      <c r="AI11" s="642"/>
      <c r="AJ11" s="642"/>
      <c r="AK11" s="642"/>
      <c r="AL11" s="611">
        <v>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101055</v>
      </c>
      <c r="BH11" s="589"/>
      <c r="BI11" s="589"/>
      <c r="BJ11" s="589"/>
      <c r="BK11" s="589"/>
      <c r="BL11" s="589"/>
      <c r="BM11" s="589"/>
      <c r="BN11" s="590"/>
      <c r="BO11" s="641">
        <v>5.5</v>
      </c>
      <c r="BP11" s="641"/>
      <c r="BQ11" s="641"/>
      <c r="BR11" s="641"/>
      <c r="BS11" s="594">
        <v>18973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1050498</v>
      </c>
      <c r="CS11" s="589"/>
      <c r="CT11" s="589"/>
      <c r="CU11" s="589"/>
      <c r="CV11" s="589"/>
      <c r="CW11" s="589"/>
      <c r="CX11" s="589"/>
      <c r="CY11" s="590"/>
      <c r="CZ11" s="641">
        <v>9.1999999999999993</v>
      </c>
      <c r="DA11" s="641"/>
      <c r="DB11" s="641"/>
      <c r="DC11" s="641"/>
      <c r="DD11" s="594">
        <v>320191</v>
      </c>
      <c r="DE11" s="589"/>
      <c r="DF11" s="589"/>
      <c r="DG11" s="589"/>
      <c r="DH11" s="589"/>
      <c r="DI11" s="589"/>
      <c r="DJ11" s="589"/>
      <c r="DK11" s="589"/>
      <c r="DL11" s="589"/>
      <c r="DM11" s="589"/>
      <c r="DN11" s="589"/>
      <c r="DO11" s="589"/>
      <c r="DP11" s="590"/>
      <c r="DQ11" s="594">
        <v>591242</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888577</v>
      </c>
      <c r="BH12" s="589"/>
      <c r="BI12" s="589"/>
      <c r="BJ12" s="589"/>
      <c r="BK12" s="589"/>
      <c r="BL12" s="589"/>
      <c r="BM12" s="589"/>
      <c r="BN12" s="590"/>
      <c r="BO12" s="641">
        <v>48.2</v>
      </c>
      <c r="BP12" s="641"/>
      <c r="BQ12" s="641"/>
      <c r="BR12" s="641"/>
      <c r="BS12" s="594">
        <v>58948</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223375</v>
      </c>
      <c r="CS12" s="589"/>
      <c r="CT12" s="589"/>
      <c r="CU12" s="589"/>
      <c r="CV12" s="589"/>
      <c r="CW12" s="589"/>
      <c r="CX12" s="589"/>
      <c r="CY12" s="590"/>
      <c r="CZ12" s="641">
        <v>1.9</v>
      </c>
      <c r="DA12" s="641"/>
      <c r="DB12" s="641"/>
      <c r="DC12" s="641"/>
      <c r="DD12" s="594">
        <v>24451</v>
      </c>
      <c r="DE12" s="589"/>
      <c r="DF12" s="589"/>
      <c r="DG12" s="589"/>
      <c r="DH12" s="589"/>
      <c r="DI12" s="589"/>
      <c r="DJ12" s="589"/>
      <c r="DK12" s="589"/>
      <c r="DL12" s="589"/>
      <c r="DM12" s="589"/>
      <c r="DN12" s="589"/>
      <c r="DO12" s="589"/>
      <c r="DP12" s="590"/>
      <c r="DQ12" s="594">
        <v>174916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27581</v>
      </c>
      <c r="S13" s="589"/>
      <c r="T13" s="589"/>
      <c r="U13" s="589"/>
      <c r="V13" s="589"/>
      <c r="W13" s="589"/>
      <c r="X13" s="589"/>
      <c r="Y13" s="590"/>
      <c r="Z13" s="641">
        <v>0.2</v>
      </c>
      <c r="AA13" s="641"/>
      <c r="AB13" s="641"/>
      <c r="AC13" s="641"/>
      <c r="AD13" s="642">
        <v>27581</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887833</v>
      </c>
      <c r="BH13" s="589"/>
      <c r="BI13" s="589"/>
      <c r="BJ13" s="589"/>
      <c r="BK13" s="589"/>
      <c r="BL13" s="589"/>
      <c r="BM13" s="589"/>
      <c r="BN13" s="590"/>
      <c r="BO13" s="641">
        <v>48.2</v>
      </c>
      <c r="BP13" s="641"/>
      <c r="BQ13" s="641"/>
      <c r="BR13" s="641"/>
      <c r="BS13" s="594">
        <v>58948</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1117023</v>
      </c>
      <c r="CS13" s="589"/>
      <c r="CT13" s="589"/>
      <c r="CU13" s="589"/>
      <c r="CV13" s="589"/>
      <c r="CW13" s="589"/>
      <c r="CX13" s="589"/>
      <c r="CY13" s="590"/>
      <c r="CZ13" s="641">
        <v>9.6999999999999993</v>
      </c>
      <c r="DA13" s="641"/>
      <c r="DB13" s="641"/>
      <c r="DC13" s="641"/>
      <c r="DD13" s="594">
        <v>735928</v>
      </c>
      <c r="DE13" s="589"/>
      <c r="DF13" s="589"/>
      <c r="DG13" s="589"/>
      <c r="DH13" s="589"/>
      <c r="DI13" s="589"/>
      <c r="DJ13" s="589"/>
      <c r="DK13" s="589"/>
      <c r="DL13" s="589"/>
      <c r="DM13" s="589"/>
      <c r="DN13" s="589"/>
      <c r="DO13" s="589"/>
      <c r="DP13" s="590"/>
      <c r="DQ13" s="594">
        <v>472362</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47976</v>
      </c>
      <c r="BH14" s="589"/>
      <c r="BI14" s="589"/>
      <c r="BJ14" s="589"/>
      <c r="BK14" s="589"/>
      <c r="BL14" s="589"/>
      <c r="BM14" s="589"/>
      <c r="BN14" s="590"/>
      <c r="BO14" s="641">
        <v>2.6</v>
      </c>
      <c r="BP14" s="641"/>
      <c r="BQ14" s="641"/>
      <c r="BR14" s="641"/>
      <c r="BS14" s="594" t="s">
        <v>108</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679785</v>
      </c>
      <c r="CS14" s="589"/>
      <c r="CT14" s="589"/>
      <c r="CU14" s="589"/>
      <c r="CV14" s="589"/>
      <c r="CW14" s="589"/>
      <c r="CX14" s="589"/>
      <c r="CY14" s="590"/>
      <c r="CZ14" s="641">
        <v>5.9</v>
      </c>
      <c r="DA14" s="641"/>
      <c r="DB14" s="641"/>
      <c r="DC14" s="641"/>
      <c r="DD14" s="594">
        <v>314653</v>
      </c>
      <c r="DE14" s="589"/>
      <c r="DF14" s="589"/>
      <c r="DG14" s="589"/>
      <c r="DH14" s="589"/>
      <c r="DI14" s="589"/>
      <c r="DJ14" s="589"/>
      <c r="DK14" s="589"/>
      <c r="DL14" s="589"/>
      <c r="DM14" s="589"/>
      <c r="DN14" s="589"/>
      <c r="DO14" s="589"/>
      <c r="DP14" s="590"/>
      <c r="DQ14" s="594">
        <v>364651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3441</v>
      </c>
      <c r="S15" s="589"/>
      <c r="T15" s="589"/>
      <c r="U15" s="589"/>
      <c r="V15" s="589"/>
      <c r="W15" s="589"/>
      <c r="X15" s="589"/>
      <c r="Y15" s="590"/>
      <c r="Z15" s="641">
        <v>0</v>
      </c>
      <c r="AA15" s="641"/>
      <c r="AB15" s="641"/>
      <c r="AC15" s="641"/>
      <c r="AD15" s="642">
        <v>3441</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102278</v>
      </c>
      <c r="BH15" s="589"/>
      <c r="BI15" s="589"/>
      <c r="BJ15" s="589"/>
      <c r="BK15" s="589"/>
      <c r="BL15" s="589"/>
      <c r="BM15" s="589"/>
      <c r="BN15" s="590"/>
      <c r="BO15" s="641">
        <v>5.6</v>
      </c>
      <c r="BP15" s="641"/>
      <c r="BQ15" s="641"/>
      <c r="BR15" s="641"/>
      <c r="BS15" s="594" t="s">
        <v>108</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857644</v>
      </c>
      <c r="CS15" s="589"/>
      <c r="CT15" s="589"/>
      <c r="CU15" s="589"/>
      <c r="CV15" s="589"/>
      <c r="CW15" s="589"/>
      <c r="CX15" s="589"/>
      <c r="CY15" s="590"/>
      <c r="CZ15" s="641">
        <v>7.5</v>
      </c>
      <c r="DA15" s="641"/>
      <c r="DB15" s="641"/>
      <c r="DC15" s="641"/>
      <c r="DD15" s="594">
        <v>193495</v>
      </c>
      <c r="DE15" s="589"/>
      <c r="DF15" s="589"/>
      <c r="DG15" s="589"/>
      <c r="DH15" s="589"/>
      <c r="DI15" s="589"/>
      <c r="DJ15" s="589"/>
      <c r="DK15" s="589"/>
      <c r="DL15" s="589"/>
      <c r="DM15" s="589"/>
      <c r="DN15" s="589"/>
      <c r="DO15" s="589"/>
      <c r="DP15" s="590"/>
      <c r="DQ15" s="594">
        <v>609916</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5320111</v>
      </c>
      <c r="S16" s="589"/>
      <c r="T16" s="589"/>
      <c r="U16" s="589"/>
      <c r="V16" s="589"/>
      <c r="W16" s="589"/>
      <c r="X16" s="589"/>
      <c r="Y16" s="590"/>
      <c r="Z16" s="641">
        <v>44.4</v>
      </c>
      <c r="AA16" s="641"/>
      <c r="AB16" s="641"/>
      <c r="AC16" s="641"/>
      <c r="AD16" s="642">
        <v>4726315</v>
      </c>
      <c r="AE16" s="642"/>
      <c r="AF16" s="642"/>
      <c r="AG16" s="642"/>
      <c r="AH16" s="642"/>
      <c r="AI16" s="642"/>
      <c r="AJ16" s="642"/>
      <c r="AK16" s="642"/>
      <c r="AL16" s="611">
        <v>66.8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169922</v>
      </c>
      <c r="CS16" s="589"/>
      <c r="CT16" s="589"/>
      <c r="CU16" s="589"/>
      <c r="CV16" s="589"/>
      <c r="CW16" s="589"/>
      <c r="CX16" s="589"/>
      <c r="CY16" s="590"/>
      <c r="CZ16" s="641">
        <v>1.5</v>
      </c>
      <c r="DA16" s="641"/>
      <c r="DB16" s="641"/>
      <c r="DC16" s="641"/>
      <c r="DD16" s="594" t="s">
        <v>108</v>
      </c>
      <c r="DE16" s="589"/>
      <c r="DF16" s="589"/>
      <c r="DG16" s="589"/>
      <c r="DH16" s="589"/>
      <c r="DI16" s="589"/>
      <c r="DJ16" s="589"/>
      <c r="DK16" s="589"/>
      <c r="DL16" s="589"/>
      <c r="DM16" s="589"/>
      <c r="DN16" s="589"/>
      <c r="DO16" s="589"/>
      <c r="DP16" s="590"/>
      <c r="DQ16" s="594">
        <v>9701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4726315</v>
      </c>
      <c r="S17" s="589"/>
      <c r="T17" s="589"/>
      <c r="U17" s="589"/>
      <c r="V17" s="589"/>
      <c r="W17" s="589"/>
      <c r="X17" s="589"/>
      <c r="Y17" s="590"/>
      <c r="Z17" s="641">
        <v>39.5</v>
      </c>
      <c r="AA17" s="641"/>
      <c r="AB17" s="641"/>
      <c r="AC17" s="641"/>
      <c r="AD17" s="642">
        <v>4726315</v>
      </c>
      <c r="AE17" s="642"/>
      <c r="AF17" s="642"/>
      <c r="AG17" s="642"/>
      <c r="AH17" s="642"/>
      <c r="AI17" s="642"/>
      <c r="AJ17" s="642"/>
      <c r="AK17" s="642"/>
      <c r="AL17" s="611">
        <v>66.8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1429473</v>
      </c>
      <c r="CS17" s="589"/>
      <c r="CT17" s="589"/>
      <c r="CU17" s="589"/>
      <c r="CV17" s="589"/>
      <c r="CW17" s="589"/>
      <c r="CX17" s="589"/>
      <c r="CY17" s="590"/>
      <c r="CZ17" s="641">
        <v>12.5</v>
      </c>
      <c r="DA17" s="641"/>
      <c r="DB17" s="641"/>
      <c r="DC17" s="641"/>
      <c r="DD17" s="594" t="s">
        <v>108</v>
      </c>
      <c r="DE17" s="589"/>
      <c r="DF17" s="589"/>
      <c r="DG17" s="589"/>
      <c r="DH17" s="589"/>
      <c r="DI17" s="589"/>
      <c r="DJ17" s="589"/>
      <c r="DK17" s="589"/>
      <c r="DL17" s="589"/>
      <c r="DM17" s="589"/>
      <c r="DN17" s="589"/>
      <c r="DO17" s="589"/>
      <c r="DP17" s="590"/>
      <c r="DQ17" s="594">
        <v>1390268</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593795</v>
      </c>
      <c r="S18" s="589"/>
      <c r="T18" s="589"/>
      <c r="U18" s="589"/>
      <c r="V18" s="589"/>
      <c r="W18" s="589"/>
      <c r="X18" s="589"/>
      <c r="Y18" s="590"/>
      <c r="Z18" s="641">
        <v>5</v>
      </c>
      <c r="AA18" s="641"/>
      <c r="AB18" s="641"/>
      <c r="AC18" s="641"/>
      <c r="AD18" s="642" t="s">
        <v>108</v>
      </c>
      <c r="AE18" s="642"/>
      <c r="AF18" s="642"/>
      <c r="AG18" s="642"/>
      <c r="AH18" s="642"/>
      <c r="AI18" s="642"/>
      <c r="AJ18" s="642"/>
      <c r="AK18" s="642"/>
      <c r="AL18" s="611" t="s">
        <v>108</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7667051</v>
      </c>
      <c r="S20" s="589"/>
      <c r="T20" s="589"/>
      <c r="U20" s="589"/>
      <c r="V20" s="589"/>
      <c r="W20" s="589"/>
      <c r="X20" s="589"/>
      <c r="Y20" s="590"/>
      <c r="Z20" s="641">
        <v>64</v>
      </c>
      <c r="AA20" s="641"/>
      <c r="AB20" s="641"/>
      <c r="AC20" s="641"/>
      <c r="AD20" s="642">
        <v>7073255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11461740</v>
      </c>
      <c r="CS20" s="589"/>
      <c r="CT20" s="589"/>
      <c r="CU20" s="589"/>
      <c r="CV20" s="589"/>
      <c r="CW20" s="589"/>
      <c r="CX20" s="589"/>
      <c r="CY20" s="590"/>
      <c r="CZ20" s="641">
        <v>100</v>
      </c>
      <c r="DA20" s="641"/>
      <c r="DB20" s="641"/>
      <c r="DC20" s="641"/>
      <c r="DD20" s="594">
        <v>1809818</v>
      </c>
      <c r="DE20" s="589"/>
      <c r="DF20" s="589"/>
      <c r="DG20" s="589"/>
      <c r="DH20" s="589"/>
      <c r="DI20" s="589"/>
      <c r="DJ20" s="589"/>
      <c r="DK20" s="589"/>
      <c r="DL20" s="589"/>
      <c r="DM20" s="589"/>
      <c r="DN20" s="589"/>
      <c r="DO20" s="589"/>
      <c r="DP20" s="590"/>
      <c r="DQ20" s="594">
        <v>7923423</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3501</v>
      </c>
      <c r="S21" s="589"/>
      <c r="T21" s="589"/>
      <c r="U21" s="589"/>
      <c r="V21" s="589"/>
      <c r="W21" s="589"/>
      <c r="X21" s="589"/>
      <c r="Y21" s="590"/>
      <c r="Z21" s="641">
        <v>0</v>
      </c>
      <c r="AA21" s="641"/>
      <c r="AB21" s="641"/>
      <c r="AC21" s="641"/>
      <c r="AD21" s="642">
        <v>3501</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19112</v>
      </c>
      <c r="S22" s="589"/>
      <c r="T22" s="589"/>
      <c r="U22" s="589"/>
      <c r="V22" s="589"/>
      <c r="W22" s="589"/>
      <c r="X22" s="589"/>
      <c r="Y22" s="590"/>
      <c r="Z22" s="641">
        <v>0.2</v>
      </c>
      <c r="AA22" s="641"/>
      <c r="AB22" s="641"/>
      <c r="AC22" s="641"/>
      <c r="AD22" s="642" t="s">
        <v>108</v>
      </c>
      <c r="AE22" s="642"/>
      <c r="AF22" s="642"/>
      <c r="AG22" s="642"/>
      <c r="AH22" s="642"/>
      <c r="AI22" s="642"/>
      <c r="AJ22" s="642"/>
      <c r="AK22" s="642"/>
      <c r="AL22" s="611" t="s">
        <v>108</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362162</v>
      </c>
      <c r="S23" s="589"/>
      <c r="T23" s="589"/>
      <c r="U23" s="589"/>
      <c r="V23" s="589"/>
      <c r="W23" s="589"/>
      <c r="X23" s="589"/>
      <c r="Y23" s="590"/>
      <c r="Z23" s="641">
        <v>3</v>
      </c>
      <c r="AA23" s="641"/>
      <c r="AB23" s="641"/>
      <c r="AC23" s="641"/>
      <c r="AD23" s="642">
        <v>208</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11375</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4061224</v>
      </c>
      <c r="CS24" s="639"/>
      <c r="CT24" s="639"/>
      <c r="CU24" s="639"/>
      <c r="CV24" s="639"/>
      <c r="CW24" s="639"/>
      <c r="CX24" s="639"/>
      <c r="CY24" s="686"/>
      <c r="CZ24" s="690">
        <v>35.4</v>
      </c>
      <c r="DA24" s="691"/>
      <c r="DB24" s="691"/>
      <c r="DC24" s="692"/>
      <c r="DD24" s="685">
        <v>3428219</v>
      </c>
      <c r="DE24" s="639"/>
      <c r="DF24" s="639"/>
      <c r="DG24" s="639"/>
      <c r="DH24" s="639"/>
      <c r="DI24" s="639"/>
      <c r="DJ24" s="639"/>
      <c r="DK24" s="686"/>
      <c r="DL24" s="685">
        <v>3366228</v>
      </c>
      <c r="DM24" s="639"/>
      <c r="DN24" s="639"/>
      <c r="DO24" s="639"/>
      <c r="DP24" s="639"/>
      <c r="DQ24" s="639"/>
      <c r="DR24" s="639"/>
      <c r="DS24" s="639"/>
      <c r="DT24" s="639"/>
      <c r="DU24" s="639"/>
      <c r="DV24" s="686"/>
      <c r="DW24" s="687">
        <v>45.2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878705</v>
      </c>
      <c r="S25" s="589"/>
      <c r="T25" s="589"/>
      <c r="U25" s="589"/>
      <c r="V25" s="589"/>
      <c r="W25" s="589"/>
      <c r="X25" s="589"/>
      <c r="Y25" s="590"/>
      <c r="Z25" s="641">
        <v>7.3</v>
      </c>
      <c r="AA25" s="641"/>
      <c r="AB25" s="641"/>
      <c r="AC25" s="641"/>
      <c r="AD25" s="642" t="s">
        <v>108</v>
      </c>
      <c r="AE25" s="642"/>
      <c r="AF25" s="642"/>
      <c r="AG25" s="642"/>
      <c r="AH25" s="642"/>
      <c r="AI25" s="642"/>
      <c r="AJ25" s="642"/>
      <c r="AK25" s="642"/>
      <c r="AL25" s="611" t="s">
        <v>108</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1773025</v>
      </c>
      <c r="CS25" s="607"/>
      <c r="CT25" s="607"/>
      <c r="CU25" s="607"/>
      <c r="CV25" s="607"/>
      <c r="CW25" s="607"/>
      <c r="CX25" s="607"/>
      <c r="CY25" s="608"/>
      <c r="CZ25" s="591">
        <v>15.5</v>
      </c>
      <c r="DA25" s="609"/>
      <c r="DB25" s="609"/>
      <c r="DC25" s="610"/>
      <c r="DD25" s="594">
        <v>1703124</v>
      </c>
      <c r="DE25" s="607"/>
      <c r="DF25" s="607"/>
      <c r="DG25" s="607"/>
      <c r="DH25" s="607"/>
      <c r="DI25" s="607"/>
      <c r="DJ25" s="607"/>
      <c r="DK25" s="608"/>
      <c r="DL25" s="594">
        <v>1641233</v>
      </c>
      <c r="DM25" s="607"/>
      <c r="DN25" s="607"/>
      <c r="DO25" s="607"/>
      <c r="DP25" s="607"/>
      <c r="DQ25" s="607"/>
      <c r="DR25" s="607"/>
      <c r="DS25" s="607"/>
      <c r="DT25" s="607"/>
      <c r="DU25" s="607"/>
      <c r="DV25" s="608"/>
      <c r="DW25" s="611">
        <v>22</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1141086</v>
      </c>
      <c r="CS26" s="589"/>
      <c r="CT26" s="589"/>
      <c r="CU26" s="589"/>
      <c r="CV26" s="589"/>
      <c r="CW26" s="589"/>
      <c r="CX26" s="589"/>
      <c r="CY26" s="590"/>
      <c r="CZ26" s="591">
        <v>10</v>
      </c>
      <c r="DA26" s="609"/>
      <c r="DB26" s="609"/>
      <c r="DC26" s="610"/>
      <c r="DD26" s="594">
        <v>1080378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818173</v>
      </c>
      <c r="S27" s="589"/>
      <c r="T27" s="589"/>
      <c r="U27" s="589"/>
      <c r="V27" s="589"/>
      <c r="W27" s="589"/>
      <c r="X27" s="589"/>
      <c r="Y27" s="590"/>
      <c r="Z27" s="641">
        <v>6.8</v>
      </c>
      <c r="AA27" s="641"/>
      <c r="AB27" s="641"/>
      <c r="AC27" s="641"/>
      <c r="AD27" s="642" t="s">
        <v>108</v>
      </c>
      <c r="AE27" s="642"/>
      <c r="AF27" s="642"/>
      <c r="AG27" s="642"/>
      <c r="AH27" s="642"/>
      <c r="AI27" s="642"/>
      <c r="AJ27" s="642"/>
      <c r="AK27" s="642"/>
      <c r="AL27" s="611" t="s">
        <v>108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1842752</v>
      </c>
      <c r="BH27" s="589"/>
      <c r="BI27" s="589"/>
      <c r="BJ27" s="589"/>
      <c r="BK27" s="589"/>
      <c r="BL27" s="589"/>
      <c r="BM27" s="589"/>
      <c r="BN27" s="590"/>
      <c r="BO27" s="641">
        <v>100</v>
      </c>
      <c r="BP27" s="641"/>
      <c r="BQ27" s="641"/>
      <c r="BR27" s="641"/>
      <c r="BS27" s="594">
        <v>77921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858726</v>
      </c>
      <c r="CS27" s="607"/>
      <c r="CT27" s="607"/>
      <c r="CU27" s="607"/>
      <c r="CV27" s="607"/>
      <c r="CW27" s="607"/>
      <c r="CX27" s="607"/>
      <c r="CY27" s="608"/>
      <c r="CZ27" s="591">
        <v>7.5</v>
      </c>
      <c r="DA27" s="609"/>
      <c r="DB27" s="609"/>
      <c r="DC27" s="610"/>
      <c r="DD27" s="594">
        <v>334827</v>
      </c>
      <c r="DE27" s="607"/>
      <c r="DF27" s="607"/>
      <c r="DG27" s="607"/>
      <c r="DH27" s="607"/>
      <c r="DI27" s="607"/>
      <c r="DJ27" s="607"/>
      <c r="DK27" s="608"/>
      <c r="DL27" s="594">
        <v>334727</v>
      </c>
      <c r="DM27" s="607"/>
      <c r="DN27" s="607"/>
      <c r="DO27" s="607"/>
      <c r="DP27" s="607"/>
      <c r="DQ27" s="607"/>
      <c r="DR27" s="607"/>
      <c r="DS27" s="607"/>
      <c r="DT27" s="607"/>
      <c r="DU27" s="607"/>
      <c r="DV27" s="608"/>
      <c r="DW27" s="611">
        <v>4.5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94755</v>
      </c>
      <c r="S28" s="589"/>
      <c r="T28" s="589"/>
      <c r="U28" s="589"/>
      <c r="V28" s="589"/>
      <c r="W28" s="589"/>
      <c r="X28" s="589"/>
      <c r="Y28" s="590"/>
      <c r="Z28" s="641">
        <v>0.8</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1429473</v>
      </c>
      <c r="CS28" s="589"/>
      <c r="CT28" s="589"/>
      <c r="CU28" s="589"/>
      <c r="CV28" s="589"/>
      <c r="CW28" s="589"/>
      <c r="CX28" s="589"/>
      <c r="CY28" s="590"/>
      <c r="CZ28" s="591">
        <v>12.5</v>
      </c>
      <c r="DA28" s="609"/>
      <c r="DB28" s="609"/>
      <c r="DC28" s="610"/>
      <c r="DD28" s="594">
        <v>1390268</v>
      </c>
      <c r="DE28" s="589"/>
      <c r="DF28" s="589"/>
      <c r="DG28" s="589"/>
      <c r="DH28" s="589"/>
      <c r="DI28" s="589"/>
      <c r="DJ28" s="589"/>
      <c r="DK28" s="590"/>
      <c r="DL28" s="594">
        <v>1390268</v>
      </c>
      <c r="DM28" s="589"/>
      <c r="DN28" s="589"/>
      <c r="DO28" s="589"/>
      <c r="DP28" s="589"/>
      <c r="DQ28" s="589"/>
      <c r="DR28" s="589"/>
      <c r="DS28" s="589"/>
      <c r="DT28" s="589"/>
      <c r="DU28" s="589"/>
      <c r="DV28" s="590"/>
      <c r="DW28" s="611">
        <v>18.7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25369</v>
      </c>
      <c r="S29" s="589"/>
      <c r="T29" s="589"/>
      <c r="U29" s="589"/>
      <c r="V29" s="589"/>
      <c r="W29" s="589"/>
      <c r="X29" s="589"/>
      <c r="Y29" s="590"/>
      <c r="Z29" s="641">
        <v>0.2</v>
      </c>
      <c r="AA29" s="641"/>
      <c r="AB29" s="641"/>
      <c r="AC29" s="641"/>
      <c r="AD29" s="642" t="s">
        <v>108</v>
      </c>
      <c r="AE29" s="642"/>
      <c r="AF29" s="642"/>
      <c r="AG29" s="642"/>
      <c r="AH29" s="642"/>
      <c r="AI29" s="642"/>
      <c r="AJ29" s="642"/>
      <c r="AK29" s="642"/>
      <c r="AL29" s="611" t="s">
        <v>108</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1429473</v>
      </c>
      <c r="CS29" s="607"/>
      <c r="CT29" s="607"/>
      <c r="CU29" s="607"/>
      <c r="CV29" s="607"/>
      <c r="CW29" s="607"/>
      <c r="CX29" s="607"/>
      <c r="CY29" s="608"/>
      <c r="CZ29" s="591">
        <v>12.5</v>
      </c>
      <c r="DA29" s="609"/>
      <c r="DB29" s="609"/>
      <c r="DC29" s="610"/>
      <c r="DD29" s="594">
        <v>1390268</v>
      </c>
      <c r="DE29" s="607"/>
      <c r="DF29" s="607"/>
      <c r="DG29" s="607"/>
      <c r="DH29" s="607"/>
      <c r="DI29" s="607"/>
      <c r="DJ29" s="607"/>
      <c r="DK29" s="608"/>
      <c r="DL29" s="594">
        <v>1390268</v>
      </c>
      <c r="DM29" s="607"/>
      <c r="DN29" s="607"/>
      <c r="DO29" s="607"/>
      <c r="DP29" s="607"/>
      <c r="DQ29" s="607"/>
      <c r="DR29" s="607"/>
      <c r="DS29" s="607"/>
      <c r="DT29" s="607"/>
      <c r="DU29" s="607"/>
      <c r="DV29" s="608"/>
      <c r="DW29" s="611">
        <v>18.7</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47952</v>
      </c>
      <c r="S30" s="589"/>
      <c r="T30" s="589"/>
      <c r="U30" s="589"/>
      <c r="V30" s="589"/>
      <c r="W30" s="589"/>
      <c r="X30" s="589"/>
      <c r="Y30" s="590"/>
      <c r="Z30" s="641">
        <v>0.4</v>
      </c>
      <c r="AA30" s="641"/>
      <c r="AB30" s="641"/>
      <c r="AC30" s="641"/>
      <c r="AD30" s="642" t="s">
        <v>108</v>
      </c>
      <c r="AE30" s="642"/>
      <c r="AF30" s="642"/>
      <c r="AG30" s="642"/>
      <c r="AH30" s="642"/>
      <c r="AI30" s="642"/>
      <c r="AJ30" s="642"/>
      <c r="AK30" s="642"/>
      <c r="AL30" s="611" t="s">
        <v>108</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98.9</v>
      </c>
      <c r="BH30" s="655"/>
      <c r="BI30" s="655"/>
      <c r="BJ30" s="655"/>
      <c r="BK30" s="655"/>
      <c r="BL30" s="655"/>
      <c r="BM30" s="656">
        <v>94.6</v>
      </c>
      <c r="BN30" s="655"/>
      <c r="BO30" s="655"/>
      <c r="BP30" s="655"/>
      <c r="BQ30" s="657"/>
      <c r="BR30" s="654">
        <v>98.9</v>
      </c>
      <c r="BS30" s="655"/>
      <c r="BT30" s="655"/>
      <c r="BU30" s="655"/>
      <c r="BV30" s="655"/>
      <c r="BW30" s="655"/>
      <c r="BX30" s="656">
        <v>94</v>
      </c>
      <c r="BY30" s="655"/>
      <c r="BZ30" s="655"/>
      <c r="CA30" s="655"/>
      <c r="CB30" s="657"/>
      <c r="CD30" s="660"/>
      <c r="CE30" s="661"/>
      <c r="CF30" s="625" t="s">
        <v>291</v>
      </c>
      <c r="CG30" s="622"/>
      <c r="CH30" s="622"/>
      <c r="CI30" s="622"/>
      <c r="CJ30" s="622"/>
      <c r="CK30" s="622"/>
      <c r="CL30" s="622"/>
      <c r="CM30" s="622"/>
      <c r="CN30" s="622"/>
      <c r="CO30" s="622"/>
      <c r="CP30" s="622"/>
      <c r="CQ30" s="623"/>
      <c r="CR30" s="588">
        <v>1279278</v>
      </c>
      <c r="CS30" s="589"/>
      <c r="CT30" s="589"/>
      <c r="CU30" s="589"/>
      <c r="CV30" s="589"/>
      <c r="CW30" s="589"/>
      <c r="CX30" s="589"/>
      <c r="CY30" s="590"/>
      <c r="CZ30" s="591">
        <v>11.2</v>
      </c>
      <c r="DA30" s="609"/>
      <c r="DB30" s="609"/>
      <c r="DC30" s="610"/>
      <c r="DD30" s="594">
        <v>1240073</v>
      </c>
      <c r="DE30" s="589"/>
      <c r="DF30" s="589"/>
      <c r="DG30" s="589"/>
      <c r="DH30" s="589"/>
      <c r="DI30" s="589"/>
      <c r="DJ30" s="589"/>
      <c r="DK30" s="590"/>
      <c r="DL30" s="594">
        <v>1240073</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321590</v>
      </c>
      <c r="S31" s="589"/>
      <c r="T31" s="589"/>
      <c r="U31" s="589"/>
      <c r="V31" s="589"/>
      <c r="W31" s="589"/>
      <c r="X31" s="589"/>
      <c r="Y31" s="590"/>
      <c r="Z31" s="641">
        <v>2.7</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97.1</v>
      </c>
      <c r="BN31" s="653"/>
      <c r="BO31" s="653"/>
      <c r="BP31" s="653"/>
      <c r="BQ31" s="617"/>
      <c r="BR31" s="652">
        <v>98.6</v>
      </c>
      <c r="BS31" s="607"/>
      <c r="BT31" s="607"/>
      <c r="BU31" s="607"/>
      <c r="BV31" s="607"/>
      <c r="BW31" s="607"/>
      <c r="BX31" s="643">
        <v>95.8</v>
      </c>
      <c r="BY31" s="653"/>
      <c r="BZ31" s="653"/>
      <c r="CA31" s="653"/>
      <c r="CB31" s="617"/>
      <c r="CD31" s="660"/>
      <c r="CE31" s="661"/>
      <c r="CF31" s="625" t="s">
        <v>295</v>
      </c>
      <c r="CG31" s="622"/>
      <c r="CH31" s="622"/>
      <c r="CI31" s="622"/>
      <c r="CJ31" s="622"/>
      <c r="CK31" s="622"/>
      <c r="CL31" s="622"/>
      <c r="CM31" s="622"/>
      <c r="CN31" s="622"/>
      <c r="CO31" s="622"/>
      <c r="CP31" s="622"/>
      <c r="CQ31" s="623"/>
      <c r="CR31" s="588">
        <v>150195</v>
      </c>
      <c r="CS31" s="607"/>
      <c r="CT31" s="607"/>
      <c r="CU31" s="607"/>
      <c r="CV31" s="607"/>
      <c r="CW31" s="607"/>
      <c r="CX31" s="607"/>
      <c r="CY31" s="608"/>
      <c r="CZ31" s="591">
        <v>1.3</v>
      </c>
      <c r="DA31" s="609"/>
      <c r="DB31" s="609"/>
      <c r="DC31" s="610"/>
      <c r="DD31" s="594">
        <v>150195</v>
      </c>
      <c r="DE31" s="607"/>
      <c r="DF31" s="607"/>
      <c r="DG31" s="607"/>
      <c r="DH31" s="607"/>
      <c r="DI31" s="607"/>
      <c r="DJ31" s="607"/>
      <c r="DK31" s="608"/>
      <c r="DL31" s="594">
        <v>150195</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182156</v>
      </c>
      <c r="S32" s="589"/>
      <c r="T32" s="589"/>
      <c r="U32" s="589"/>
      <c r="V32" s="589"/>
      <c r="W32" s="589"/>
      <c r="X32" s="589"/>
      <c r="Y32" s="590"/>
      <c r="Z32" s="641">
        <v>1.5</v>
      </c>
      <c r="AA32" s="641"/>
      <c r="AB32" s="641"/>
      <c r="AC32" s="641"/>
      <c r="AD32" s="642">
        <v>379</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98.6</v>
      </c>
      <c r="BH32" s="573"/>
      <c r="BI32" s="573"/>
      <c r="BJ32" s="573"/>
      <c r="BK32" s="573"/>
      <c r="BL32" s="573"/>
      <c r="BM32" s="636">
        <v>92</v>
      </c>
      <c r="BN32" s="573"/>
      <c r="BO32" s="573"/>
      <c r="BP32" s="573"/>
      <c r="BQ32" s="630"/>
      <c r="BR32" s="651">
        <v>99</v>
      </c>
      <c r="BS32" s="573"/>
      <c r="BT32" s="573"/>
      <c r="BU32" s="573"/>
      <c r="BV32" s="573"/>
      <c r="BW32" s="573"/>
      <c r="BX32" s="636">
        <v>92.3</v>
      </c>
      <c r="BY32" s="573"/>
      <c r="BZ32" s="573"/>
      <c r="CA32" s="573"/>
      <c r="CB32" s="630"/>
      <c r="CD32" s="662"/>
      <c r="CE32" s="663"/>
      <c r="CF32" s="625" t="s">
        <v>298</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1542600</v>
      </c>
      <c r="S33" s="589"/>
      <c r="T33" s="589"/>
      <c r="U33" s="589"/>
      <c r="V33" s="589"/>
      <c r="W33" s="589"/>
      <c r="X33" s="589"/>
      <c r="Y33" s="590"/>
      <c r="Z33" s="641">
        <v>12.9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5420776</v>
      </c>
      <c r="CS33" s="607"/>
      <c r="CT33" s="607"/>
      <c r="CU33" s="607"/>
      <c r="CV33" s="607"/>
      <c r="CW33" s="607"/>
      <c r="CX33" s="607"/>
      <c r="CY33" s="608"/>
      <c r="CZ33" s="591">
        <v>47.3</v>
      </c>
      <c r="DA33" s="609"/>
      <c r="DB33" s="609"/>
      <c r="DC33" s="610"/>
      <c r="DD33" s="594">
        <v>4115697</v>
      </c>
      <c r="DE33" s="607"/>
      <c r="DF33" s="607"/>
      <c r="DG33" s="607"/>
      <c r="DH33" s="607"/>
      <c r="DI33" s="607"/>
      <c r="DJ33" s="607"/>
      <c r="DK33" s="608"/>
      <c r="DL33" s="594">
        <v>2887656</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1369279</v>
      </c>
      <c r="CS34" s="589"/>
      <c r="CT34" s="589"/>
      <c r="CU34" s="589"/>
      <c r="CV34" s="589"/>
      <c r="CW34" s="589"/>
      <c r="CX34" s="589"/>
      <c r="CY34" s="590"/>
      <c r="CZ34" s="591">
        <v>11.9</v>
      </c>
      <c r="DA34" s="609"/>
      <c r="DB34" s="609"/>
      <c r="DC34" s="610"/>
      <c r="DD34" s="594">
        <v>878351</v>
      </c>
      <c r="DE34" s="589"/>
      <c r="DF34" s="589"/>
      <c r="DG34" s="589"/>
      <c r="DH34" s="589"/>
      <c r="DI34" s="589"/>
      <c r="DJ34" s="589"/>
      <c r="DK34" s="590"/>
      <c r="DL34" s="594">
        <v>715914</v>
      </c>
      <c r="DM34" s="589"/>
      <c r="DN34" s="589"/>
      <c r="DO34" s="589"/>
      <c r="DP34" s="589"/>
      <c r="DQ34" s="589"/>
      <c r="DR34" s="589"/>
      <c r="DS34" s="589"/>
      <c r="DT34" s="589"/>
      <c r="DU34" s="589"/>
      <c r="DV34" s="590"/>
      <c r="DW34" s="611">
        <v>9.6</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374100</v>
      </c>
      <c r="S35" s="589"/>
      <c r="T35" s="589"/>
      <c r="U35" s="589"/>
      <c r="V35" s="589"/>
      <c r="W35" s="589"/>
      <c r="X35" s="589"/>
      <c r="Y35" s="590"/>
      <c r="Z35" s="641">
        <v>3.1</v>
      </c>
      <c r="AA35" s="641"/>
      <c r="AB35" s="641"/>
      <c r="AC35" s="641"/>
      <c r="AD35" s="642" t="s">
        <v>108</v>
      </c>
      <c r="AE35" s="642"/>
      <c r="AF35" s="642"/>
      <c r="AG35" s="642"/>
      <c r="AH35" s="642"/>
      <c r="AI35" s="642"/>
      <c r="AJ35" s="642"/>
      <c r="AK35" s="642"/>
      <c r="AL35" s="611" t="s">
        <v>108</v>
      </c>
      <c r="AM35" s="643"/>
      <c r="AN35" s="643"/>
      <c r="AO35" s="644"/>
      <c r="AP35" s="186"/>
      <c r="AQ35" s="645" t="s">
        <v>306</v>
      </c>
      <c r="AR35" s="646"/>
      <c r="AS35" s="646"/>
      <c r="AT35" s="646"/>
      <c r="AU35" s="646"/>
      <c r="AV35" s="646"/>
      <c r="AW35" s="646"/>
      <c r="AX35" s="646"/>
      <c r="AY35" s="647"/>
      <c r="AZ35" s="638">
        <v>2327604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7010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8538</v>
      </c>
      <c r="CS35" s="607"/>
      <c r="CT35" s="607"/>
      <c r="CU35" s="607"/>
      <c r="CV35" s="607"/>
      <c r="CW35" s="607"/>
      <c r="CX35" s="607"/>
      <c r="CY35" s="608"/>
      <c r="CZ35" s="591">
        <v>0.1</v>
      </c>
      <c r="DA35" s="609"/>
      <c r="DB35" s="609"/>
      <c r="DC35" s="610"/>
      <c r="DD35" s="594">
        <v>4544</v>
      </c>
      <c r="DE35" s="607"/>
      <c r="DF35" s="607"/>
      <c r="DG35" s="607"/>
      <c r="DH35" s="607"/>
      <c r="DI35" s="607"/>
      <c r="DJ35" s="607"/>
      <c r="DK35" s="608"/>
      <c r="DL35" s="594">
        <v>4544</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11974501</v>
      </c>
      <c r="S36" s="629"/>
      <c r="T36" s="629"/>
      <c r="U36" s="629"/>
      <c r="V36" s="629"/>
      <c r="W36" s="629"/>
      <c r="X36" s="629"/>
      <c r="Y36" s="632"/>
      <c r="Z36" s="633">
        <v>100</v>
      </c>
      <c r="AA36" s="633"/>
      <c r="AB36" s="633"/>
      <c r="AC36" s="633"/>
      <c r="AD36" s="634">
        <v>7077343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571584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-25103</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1503712</v>
      </c>
      <c r="CS36" s="589"/>
      <c r="CT36" s="589"/>
      <c r="CU36" s="589"/>
      <c r="CV36" s="589"/>
      <c r="CW36" s="589"/>
      <c r="CX36" s="589"/>
      <c r="CY36" s="590"/>
      <c r="CZ36" s="591">
        <v>13.1</v>
      </c>
      <c r="DA36" s="609"/>
      <c r="DB36" s="609"/>
      <c r="DC36" s="610"/>
      <c r="DD36" s="594">
        <v>1210145</v>
      </c>
      <c r="DE36" s="589"/>
      <c r="DF36" s="589"/>
      <c r="DG36" s="589"/>
      <c r="DH36" s="589"/>
      <c r="DI36" s="589"/>
      <c r="DJ36" s="589"/>
      <c r="DK36" s="590"/>
      <c r="DL36" s="594">
        <v>806443</v>
      </c>
      <c r="DM36" s="589"/>
      <c r="DN36" s="589"/>
      <c r="DO36" s="589"/>
      <c r="DP36" s="589"/>
      <c r="DQ36" s="589"/>
      <c r="DR36" s="589"/>
      <c r="DS36" s="589"/>
      <c r="DT36" s="589"/>
      <c r="DU36" s="589"/>
      <c r="DV36" s="590"/>
      <c r="DW36" s="611">
        <v>10.8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494391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2544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539683</v>
      </c>
      <c r="CS37" s="607"/>
      <c r="CT37" s="607"/>
      <c r="CU37" s="607"/>
      <c r="CV37" s="607"/>
      <c r="CW37" s="607"/>
      <c r="CX37" s="607"/>
      <c r="CY37" s="608"/>
      <c r="CZ37" s="591">
        <v>4.7</v>
      </c>
      <c r="DA37" s="609"/>
      <c r="DB37" s="609"/>
      <c r="DC37" s="610"/>
      <c r="DD37" s="594">
        <v>539610</v>
      </c>
      <c r="DE37" s="607"/>
      <c r="DF37" s="607"/>
      <c r="DG37" s="607"/>
      <c r="DH37" s="607"/>
      <c r="DI37" s="607"/>
      <c r="DJ37" s="607"/>
      <c r="DK37" s="608"/>
      <c r="DL37" s="594">
        <v>480173</v>
      </c>
      <c r="DM37" s="607"/>
      <c r="DN37" s="607"/>
      <c r="DO37" s="607"/>
      <c r="DP37" s="607"/>
      <c r="DQ37" s="607"/>
      <c r="DR37" s="607"/>
      <c r="DS37" s="607"/>
      <c r="DT37" s="607"/>
      <c r="DU37" s="607"/>
      <c r="DV37" s="608"/>
      <c r="DW37" s="611">
        <v>6.4</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373388</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4312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1954216</v>
      </c>
      <c r="CS38" s="589"/>
      <c r="CT38" s="589"/>
      <c r="CU38" s="589"/>
      <c r="CV38" s="589"/>
      <c r="CW38" s="589"/>
      <c r="CX38" s="589"/>
      <c r="CY38" s="590"/>
      <c r="CZ38" s="591">
        <v>17</v>
      </c>
      <c r="DA38" s="609"/>
      <c r="DB38" s="609"/>
      <c r="DC38" s="610"/>
      <c r="DD38" s="594">
        <v>1822486</v>
      </c>
      <c r="DE38" s="589"/>
      <c r="DF38" s="589"/>
      <c r="DG38" s="589"/>
      <c r="DH38" s="589"/>
      <c r="DI38" s="589"/>
      <c r="DJ38" s="589"/>
      <c r="DK38" s="590"/>
      <c r="DL38" s="594">
        <v>1280792</v>
      </c>
      <c r="DM38" s="589"/>
      <c r="DN38" s="589"/>
      <c r="DO38" s="589"/>
      <c r="DP38" s="589"/>
      <c r="DQ38" s="589"/>
      <c r="DR38" s="589"/>
      <c r="DS38" s="589"/>
      <c r="DT38" s="589"/>
      <c r="DU38" s="589"/>
      <c r="DV38" s="590"/>
      <c r="DW38" s="611">
        <v>17.2</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92000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464798</v>
      </c>
      <c r="CS39" s="607"/>
      <c r="CT39" s="607"/>
      <c r="CU39" s="607"/>
      <c r="CV39" s="607"/>
      <c r="CW39" s="607"/>
      <c r="CX39" s="607"/>
      <c r="CY39" s="608"/>
      <c r="CZ39" s="591">
        <v>4.0999999999999996</v>
      </c>
      <c r="DA39" s="609"/>
      <c r="DB39" s="609"/>
      <c r="DC39" s="610"/>
      <c r="DD39" s="594">
        <v>79938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191840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120233</v>
      </c>
      <c r="CS40" s="589"/>
      <c r="CT40" s="589"/>
      <c r="CU40" s="589"/>
      <c r="CV40" s="589"/>
      <c r="CW40" s="589"/>
      <c r="CX40" s="589"/>
      <c r="CY40" s="590"/>
      <c r="CZ40" s="591">
        <v>1</v>
      </c>
      <c r="DA40" s="609"/>
      <c r="DB40" s="609"/>
      <c r="DC40" s="610"/>
      <c r="DD40" s="594">
        <v>120233</v>
      </c>
      <c r="DE40" s="589"/>
      <c r="DF40" s="589"/>
      <c r="DG40" s="589"/>
      <c r="DH40" s="589"/>
      <c r="DI40" s="589"/>
      <c r="DJ40" s="589"/>
      <c r="DK40" s="590"/>
      <c r="DL40" s="594">
        <v>79963</v>
      </c>
      <c r="DM40" s="589"/>
      <c r="DN40" s="589"/>
      <c r="DO40" s="589"/>
      <c r="DP40" s="589"/>
      <c r="DQ40" s="589"/>
      <c r="DR40" s="589"/>
      <c r="DS40" s="589"/>
      <c r="DT40" s="589"/>
      <c r="DU40" s="589"/>
      <c r="DV40" s="590"/>
      <c r="DW40" s="611">
        <v>1.1000000000000001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604401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349</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1979740</v>
      </c>
      <c r="CS42" s="589"/>
      <c r="CT42" s="589"/>
      <c r="CU42" s="589"/>
      <c r="CV42" s="589"/>
      <c r="CW42" s="589"/>
      <c r="CX42" s="589"/>
      <c r="CY42" s="590"/>
      <c r="CZ42" s="591">
        <v>17.3</v>
      </c>
      <c r="DA42" s="592"/>
      <c r="DB42" s="592"/>
      <c r="DC42" s="593"/>
      <c r="DD42" s="594">
        <v>379507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29848</v>
      </c>
      <c r="CS43" s="607"/>
      <c r="CT43" s="607"/>
      <c r="CU43" s="607"/>
      <c r="CV43" s="607"/>
      <c r="CW43" s="607"/>
      <c r="CX43" s="607"/>
      <c r="CY43" s="608"/>
      <c r="CZ43" s="591">
        <v>0.3</v>
      </c>
      <c r="DA43" s="609"/>
      <c r="DB43" s="609"/>
      <c r="DC43" s="610"/>
      <c r="DD43" s="594">
        <v>8860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1809818</v>
      </c>
      <c r="CS44" s="589"/>
      <c r="CT44" s="589"/>
      <c r="CU44" s="589"/>
      <c r="CV44" s="589"/>
      <c r="CW44" s="589"/>
      <c r="CX44" s="589"/>
      <c r="CY44" s="590"/>
      <c r="CZ44" s="591">
        <v>15.8</v>
      </c>
      <c r="DA44" s="592"/>
      <c r="DB44" s="592"/>
      <c r="DC44" s="593"/>
      <c r="DD44" s="594">
        <v>369806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882237</v>
      </c>
      <c r="CS45" s="607"/>
      <c r="CT45" s="607"/>
      <c r="CU45" s="607"/>
      <c r="CV45" s="607"/>
      <c r="CW45" s="607"/>
      <c r="CX45" s="607"/>
      <c r="CY45" s="608"/>
      <c r="CZ45" s="591">
        <v>7.7</v>
      </c>
      <c r="DA45" s="609"/>
      <c r="DB45" s="609"/>
      <c r="DC45" s="610"/>
      <c r="DD45" s="594">
        <v>38362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927581</v>
      </c>
      <c r="CS46" s="589"/>
      <c r="CT46" s="589"/>
      <c r="CU46" s="589"/>
      <c r="CV46" s="589"/>
      <c r="CW46" s="589"/>
      <c r="CX46" s="589"/>
      <c r="CY46" s="590"/>
      <c r="CZ46" s="591">
        <v>8.1</v>
      </c>
      <c r="DA46" s="592"/>
      <c r="DB46" s="592"/>
      <c r="DC46" s="593"/>
      <c r="DD46" s="594">
        <v>331444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169922</v>
      </c>
      <c r="CS47" s="607"/>
      <c r="CT47" s="607"/>
      <c r="CU47" s="607"/>
      <c r="CV47" s="607"/>
      <c r="CW47" s="607"/>
      <c r="CX47" s="607"/>
      <c r="CY47" s="608"/>
      <c r="CZ47" s="591">
        <v>1.5</v>
      </c>
      <c r="DA47" s="609"/>
      <c r="DB47" s="609"/>
      <c r="DC47" s="610"/>
      <c r="DD47" s="594">
        <v>9701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11461740</v>
      </c>
      <c r="CS49" s="573"/>
      <c r="CT49" s="573"/>
      <c r="CU49" s="573"/>
      <c r="CV49" s="573"/>
      <c r="CW49" s="573"/>
      <c r="CX49" s="573"/>
      <c r="CY49" s="574"/>
      <c r="CZ49" s="575">
        <v>100</v>
      </c>
      <c r="DA49" s="576"/>
      <c r="DB49" s="576"/>
      <c r="DC49" s="577"/>
      <c r="DD49" s="578">
        <v>7923423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AU23" sqref="AU23:AY2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11932</v>
      </c>
      <c r="R7" s="1101"/>
      <c r="S7" s="1101"/>
      <c r="T7" s="1101"/>
      <c r="U7" s="1101"/>
      <c r="V7" s="1101">
        <v>11420</v>
      </c>
      <c r="W7" s="1101"/>
      <c r="X7" s="1101"/>
      <c r="Y7" s="1101"/>
      <c r="Z7" s="1101"/>
      <c r="AA7" s="1101">
        <v>512</v>
      </c>
      <c r="AB7" s="1101"/>
      <c r="AC7" s="1101"/>
      <c r="AD7" s="1101"/>
      <c r="AE7" s="1102"/>
      <c r="AF7" s="1103">
        <v>312</v>
      </c>
      <c r="AG7" s="1104"/>
      <c r="AH7" s="1104"/>
      <c r="AI7" s="1104"/>
      <c r="AJ7" s="1105"/>
      <c r="AK7" s="1087">
        <v>47</v>
      </c>
      <c r="AL7" s="1088"/>
      <c r="AM7" s="1088"/>
      <c r="AN7" s="1088"/>
      <c r="AO7" s="1088"/>
      <c r="AP7" s="1088">
        <v>14730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t="s">
        <v>552</v>
      </c>
      <c r="BU7" s="1092" t="s">
        <v>552</v>
      </c>
      <c r="BV7" s="1092" t="s">
        <v>552</v>
      </c>
      <c r="BW7" s="1092" t="s">
        <v>552</v>
      </c>
      <c r="BX7" s="1092" t="s">
        <v>552</v>
      </c>
      <c r="BY7" s="1092" t="s">
        <v>552</v>
      </c>
      <c r="BZ7" s="1092" t="s">
        <v>552</v>
      </c>
      <c r="CA7" s="1092" t="s">
        <v>552</v>
      </c>
      <c r="CB7" s="1092" t="s">
        <v>552</v>
      </c>
      <c r="CC7" s="1092" t="s">
        <v>552</v>
      </c>
      <c r="CD7" s="1092" t="s">
        <v>552</v>
      </c>
      <c r="CE7" s="1092" t="s">
        <v>552</v>
      </c>
      <c r="CF7" s="1092" t="s">
        <v>552</v>
      </c>
      <c r="CG7" s="1093" t="s">
        <v>552</v>
      </c>
      <c r="CH7" s="1084">
        <v>2</v>
      </c>
      <c r="CI7" s="1085"/>
      <c r="CJ7" s="1085"/>
      <c r="CK7" s="1085"/>
      <c r="CL7" s="1086"/>
      <c r="CM7" s="1084">
        <v>24</v>
      </c>
      <c r="CN7" s="1085"/>
      <c r="CO7" s="1085"/>
      <c r="CP7" s="1085"/>
      <c r="CQ7" s="1086"/>
      <c r="CR7" s="1084">
        <v>10</v>
      </c>
      <c r="CS7" s="1085"/>
      <c r="CT7" s="1085"/>
      <c r="CU7" s="1085"/>
      <c r="CV7" s="1086"/>
      <c r="CW7" s="1084" t="s">
        <v>484</v>
      </c>
      <c r="CX7" s="1085"/>
      <c r="CY7" s="1085"/>
      <c r="CZ7" s="1085"/>
      <c r="DA7" s="1086"/>
      <c r="DB7" s="1084" t="s">
        <v>484</v>
      </c>
      <c r="DC7" s="1085"/>
      <c r="DD7" s="1085"/>
      <c r="DE7" s="1085"/>
      <c r="DF7" s="1086"/>
      <c r="DG7" s="1084" t="s">
        <v>484</v>
      </c>
      <c r="DH7" s="1085"/>
      <c r="DI7" s="1085"/>
      <c r="DJ7" s="1085"/>
      <c r="DK7" s="1086"/>
      <c r="DL7" s="1084" t="s">
        <v>484</v>
      </c>
      <c r="DM7" s="1085"/>
      <c r="DN7" s="1085"/>
      <c r="DO7" s="1085"/>
      <c r="DP7" s="1086"/>
      <c r="DQ7" s="1084" t="s">
        <v>484</v>
      </c>
      <c r="DR7" s="1085"/>
      <c r="DS7" s="1085"/>
      <c r="DT7" s="1085"/>
      <c r="DU7" s="1086"/>
      <c r="DV7" s="1111"/>
      <c r="DW7" s="1112"/>
      <c r="DX7" s="1112"/>
      <c r="DY7" s="1112"/>
      <c r="DZ7" s="1113"/>
      <c r="EA7" s="205"/>
    </row>
    <row r="8" spans="1:131" s="206" customFormat="1" ht="26.25" customHeight="1" x14ac:dyDescent="0.15">
      <c r="A8" s="212">
        <v>2</v>
      </c>
      <c r="B8" s="1027" t="s">
        <v>363</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t="s">
        <v>484</v>
      </c>
      <c r="AB8" s="1040"/>
      <c r="AC8" s="1040"/>
      <c r="AD8" s="1040"/>
      <c r="AE8" s="1041"/>
      <c r="AF8" s="1033" t="s">
        <v>108</v>
      </c>
      <c r="AG8" s="1034"/>
      <c r="AH8" s="1034"/>
      <c r="AI8" s="1034"/>
      <c r="AJ8" s="1035"/>
      <c r="AK8" s="1082" t="s">
        <v>484</v>
      </c>
      <c r="AL8" s="1083"/>
      <c r="AM8" s="1083"/>
      <c r="AN8" s="1083"/>
      <c r="AO8" s="1083"/>
      <c r="AP8" s="1083" t="s">
        <v>484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t="s">
        <v>553</v>
      </c>
      <c r="BU8" s="1011" t="s">
        <v>553</v>
      </c>
      <c r="BV8" s="1011" t="s">
        <v>553</v>
      </c>
      <c r="BW8" s="1011" t="s">
        <v>553</v>
      </c>
      <c r="BX8" s="1011" t="s">
        <v>553</v>
      </c>
      <c r="BY8" s="1011" t="s">
        <v>553</v>
      </c>
      <c r="BZ8" s="1011" t="s">
        <v>553</v>
      </c>
      <c r="CA8" s="1011" t="s">
        <v>553</v>
      </c>
      <c r="CB8" s="1011" t="s">
        <v>553</v>
      </c>
      <c r="CC8" s="1011" t="s">
        <v>553</v>
      </c>
      <c r="CD8" s="1011" t="s">
        <v>553</v>
      </c>
      <c r="CE8" s="1011" t="s">
        <v>553</v>
      </c>
      <c r="CF8" s="1011" t="s">
        <v>553</v>
      </c>
      <c r="CG8" s="1012" t="s">
        <v>553</v>
      </c>
      <c r="CH8" s="985">
        <v>2</v>
      </c>
      <c r="CI8" s="986"/>
      <c r="CJ8" s="986"/>
      <c r="CK8" s="986"/>
      <c r="CL8" s="987"/>
      <c r="CM8" s="985">
        <v>444</v>
      </c>
      <c r="CN8" s="986"/>
      <c r="CO8" s="986"/>
      <c r="CP8" s="986"/>
      <c r="CQ8" s="987"/>
      <c r="CR8" s="985">
        <v>303</v>
      </c>
      <c r="CS8" s="986"/>
      <c r="CT8" s="986"/>
      <c r="CU8" s="986"/>
      <c r="CV8" s="987"/>
      <c r="CW8" s="985" t="s">
        <v>484</v>
      </c>
      <c r="CX8" s="986"/>
      <c r="CY8" s="986"/>
      <c r="CZ8" s="986"/>
      <c r="DA8" s="987"/>
      <c r="DB8" s="985" t="s">
        <v>484</v>
      </c>
      <c r="DC8" s="986"/>
      <c r="DD8" s="986"/>
      <c r="DE8" s="986"/>
      <c r="DF8" s="987"/>
      <c r="DG8" s="985" t="s">
        <v>484</v>
      </c>
      <c r="DH8" s="986"/>
      <c r="DI8" s="986"/>
      <c r="DJ8" s="986"/>
      <c r="DK8" s="987"/>
      <c r="DL8" s="985" t="s">
        <v>484</v>
      </c>
      <c r="DM8" s="986"/>
      <c r="DN8" s="986"/>
      <c r="DO8" s="986"/>
      <c r="DP8" s="987"/>
      <c r="DQ8" s="985" t="s">
        <v>484</v>
      </c>
      <c r="DR8" s="986"/>
      <c r="DS8" s="986"/>
      <c r="DT8" s="986"/>
      <c r="DU8" s="987"/>
      <c r="DV8" s="988"/>
      <c r="DW8" s="989"/>
      <c r="DX8" s="989"/>
      <c r="DY8" s="989"/>
      <c r="DZ8" s="990"/>
      <c r="EA8" s="205"/>
    </row>
    <row r="9" spans="1:131" s="206" customFormat="1" ht="26.25" customHeight="1" x14ac:dyDescent="0.15">
      <c r="A9" s="212">
        <v>3</v>
      </c>
      <c r="B9" s="1027" t="s">
        <v>364</v>
      </c>
      <c r="C9" s="1028"/>
      <c r="D9" s="1028"/>
      <c r="E9" s="1028"/>
      <c r="F9" s="1028"/>
      <c r="G9" s="1028"/>
      <c r="H9" s="1028"/>
      <c r="I9" s="1028"/>
      <c r="J9" s="1028"/>
      <c r="K9" s="1028"/>
      <c r="L9" s="1028"/>
      <c r="M9" s="1028"/>
      <c r="N9" s="1028"/>
      <c r="O9" s="1028"/>
      <c r="P9" s="1029"/>
      <c r="Q9" s="1039">
        <v>3</v>
      </c>
      <c r="R9" s="1040"/>
      <c r="S9" s="1040"/>
      <c r="T9" s="1040"/>
      <c r="U9" s="1040"/>
      <c r="V9" s="1040">
        <v>3</v>
      </c>
      <c r="W9" s="1040"/>
      <c r="X9" s="1040"/>
      <c r="Y9" s="1040"/>
      <c r="Z9" s="1040"/>
      <c r="AA9" s="1040">
        <v>0</v>
      </c>
      <c r="AB9" s="1040"/>
      <c r="AC9" s="1040"/>
      <c r="AD9" s="1040"/>
      <c r="AE9" s="1041"/>
      <c r="AF9" s="1033">
        <v>0</v>
      </c>
      <c r="AG9" s="1034"/>
      <c r="AH9" s="1034"/>
      <c r="AI9" s="1034"/>
      <c r="AJ9" s="1035"/>
      <c r="AK9" s="1082">
        <v>3</v>
      </c>
      <c r="AL9" s="1083"/>
      <c r="AM9" s="1083"/>
      <c r="AN9" s="1083"/>
      <c r="AO9" s="1083"/>
      <c r="AP9" s="1083" t="s">
        <v>484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t="s">
        <v>554</v>
      </c>
      <c r="BU9" s="1011" t="s">
        <v>554</v>
      </c>
      <c r="BV9" s="1011" t="s">
        <v>554</v>
      </c>
      <c r="BW9" s="1011" t="s">
        <v>554</v>
      </c>
      <c r="BX9" s="1011" t="s">
        <v>554</v>
      </c>
      <c r="BY9" s="1011" t="s">
        <v>554</v>
      </c>
      <c r="BZ9" s="1011" t="s">
        <v>554</v>
      </c>
      <c r="CA9" s="1011" t="s">
        <v>554</v>
      </c>
      <c r="CB9" s="1011" t="s">
        <v>554</v>
      </c>
      <c r="CC9" s="1011" t="s">
        <v>554</v>
      </c>
      <c r="CD9" s="1011" t="s">
        <v>554</v>
      </c>
      <c r="CE9" s="1011" t="s">
        <v>554</v>
      </c>
      <c r="CF9" s="1011" t="s">
        <v>554</v>
      </c>
      <c r="CG9" s="1012" t="s">
        <v>554</v>
      </c>
      <c r="CH9" s="985">
        <v>4</v>
      </c>
      <c r="CI9" s="986"/>
      <c r="CJ9" s="986"/>
      <c r="CK9" s="986"/>
      <c r="CL9" s="987"/>
      <c r="CM9" s="985">
        <v>16</v>
      </c>
      <c r="CN9" s="986"/>
      <c r="CO9" s="986"/>
      <c r="CP9" s="986"/>
      <c r="CQ9" s="987"/>
      <c r="CR9" s="985">
        <v>15</v>
      </c>
      <c r="CS9" s="986"/>
      <c r="CT9" s="986"/>
      <c r="CU9" s="986"/>
      <c r="CV9" s="987"/>
      <c r="CW9" s="985">
        <v>5</v>
      </c>
      <c r="CX9" s="986"/>
      <c r="CY9" s="986"/>
      <c r="CZ9" s="986"/>
      <c r="DA9" s="987"/>
      <c r="DB9" s="985" t="s">
        <v>484</v>
      </c>
      <c r="DC9" s="986"/>
      <c r="DD9" s="986"/>
      <c r="DE9" s="986"/>
      <c r="DF9" s="987"/>
      <c r="DG9" s="985" t="s">
        <v>484</v>
      </c>
      <c r="DH9" s="986"/>
      <c r="DI9" s="986"/>
      <c r="DJ9" s="986"/>
      <c r="DK9" s="987"/>
      <c r="DL9" s="985" t="s">
        <v>484</v>
      </c>
      <c r="DM9" s="986"/>
      <c r="DN9" s="986"/>
      <c r="DO9" s="986"/>
      <c r="DP9" s="987"/>
      <c r="DQ9" s="985" t="s">
        <v>484</v>
      </c>
      <c r="DR9" s="986"/>
      <c r="DS9" s="986"/>
      <c r="DT9" s="986"/>
      <c r="DU9" s="987"/>
      <c r="DV9" s="988"/>
      <c r="DW9" s="989"/>
      <c r="DX9" s="989"/>
      <c r="DY9" s="989"/>
      <c r="DZ9" s="990"/>
      <c r="EA9" s="205"/>
    </row>
    <row r="10" spans="1:131" s="206" customFormat="1" ht="26.25" customHeight="1" x14ac:dyDescent="0.15">
      <c r="A10" s="212">
        <v>4</v>
      </c>
      <c r="B10" s="1027" t="s">
        <v>365</v>
      </c>
      <c r="C10" s="1028"/>
      <c r="D10" s="1028"/>
      <c r="E10" s="1028"/>
      <c r="F10" s="1028"/>
      <c r="G10" s="1028"/>
      <c r="H10" s="1028"/>
      <c r="I10" s="1028"/>
      <c r="J10" s="1028"/>
      <c r="K10" s="1028"/>
      <c r="L10" s="1028"/>
      <c r="M10" s="1028"/>
      <c r="N10" s="1028"/>
      <c r="O10" s="1028"/>
      <c r="P10" s="1029"/>
      <c r="Q10" s="1039">
        <v>106</v>
      </c>
      <c r="R10" s="1040"/>
      <c r="S10" s="1040"/>
      <c r="T10" s="1040"/>
      <c r="U10" s="1040"/>
      <c r="V10" s="1040">
        <v>105</v>
      </c>
      <c r="W10" s="1040"/>
      <c r="X10" s="1040"/>
      <c r="Y10" s="1040"/>
      <c r="Z10" s="1040"/>
      <c r="AA10" s="1040">
        <v>0</v>
      </c>
      <c r="AB10" s="1040"/>
      <c r="AC10" s="1040"/>
      <c r="AD10" s="1040"/>
      <c r="AE10" s="1041"/>
      <c r="AF10" s="1033">
        <v>0</v>
      </c>
      <c r="AG10" s="1034"/>
      <c r="AH10" s="1034"/>
      <c r="AI10" s="1034"/>
      <c r="AJ10" s="1035"/>
      <c r="AK10" s="1082">
        <v>67</v>
      </c>
      <c r="AL10" s="1083"/>
      <c r="AM10" s="1083"/>
      <c r="AN10" s="1083"/>
      <c r="AO10" s="1083"/>
      <c r="AP10" s="1083">
        <v>53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t="s">
        <v>555</v>
      </c>
      <c r="BU10" s="1011" t="s">
        <v>555</v>
      </c>
      <c r="BV10" s="1011" t="s">
        <v>555</v>
      </c>
      <c r="BW10" s="1011" t="s">
        <v>555</v>
      </c>
      <c r="BX10" s="1011" t="s">
        <v>555</v>
      </c>
      <c r="BY10" s="1011" t="s">
        <v>555</v>
      </c>
      <c r="BZ10" s="1011" t="s">
        <v>555</v>
      </c>
      <c r="CA10" s="1011" t="s">
        <v>555</v>
      </c>
      <c r="CB10" s="1011" t="s">
        <v>555</v>
      </c>
      <c r="CC10" s="1011" t="s">
        <v>555</v>
      </c>
      <c r="CD10" s="1011" t="s">
        <v>555</v>
      </c>
      <c r="CE10" s="1011" t="s">
        <v>555</v>
      </c>
      <c r="CF10" s="1011" t="s">
        <v>555</v>
      </c>
      <c r="CG10" s="1012" t="s">
        <v>555</v>
      </c>
      <c r="CH10" s="985" t="s">
        <v>484</v>
      </c>
      <c r="CI10" s="986"/>
      <c r="CJ10" s="986"/>
      <c r="CK10" s="986"/>
      <c r="CL10" s="987"/>
      <c r="CM10" s="985" t="s">
        <v>484</v>
      </c>
      <c r="CN10" s="986"/>
      <c r="CO10" s="986"/>
      <c r="CP10" s="986"/>
      <c r="CQ10" s="987"/>
      <c r="CR10" s="985">
        <v>1</v>
      </c>
      <c r="CS10" s="986"/>
      <c r="CT10" s="986"/>
      <c r="CU10" s="986"/>
      <c r="CV10" s="987"/>
      <c r="CW10" s="985" t="s">
        <v>484</v>
      </c>
      <c r="CX10" s="986"/>
      <c r="CY10" s="986"/>
      <c r="CZ10" s="986"/>
      <c r="DA10" s="987"/>
      <c r="DB10" s="985" t="s">
        <v>484</v>
      </c>
      <c r="DC10" s="986"/>
      <c r="DD10" s="986"/>
      <c r="DE10" s="986"/>
      <c r="DF10" s="987"/>
      <c r="DG10" s="985" t="s">
        <v>484</v>
      </c>
      <c r="DH10" s="986"/>
      <c r="DI10" s="986"/>
      <c r="DJ10" s="986"/>
      <c r="DK10" s="987"/>
      <c r="DL10" s="985" t="s">
        <v>484</v>
      </c>
      <c r="DM10" s="986"/>
      <c r="DN10" s="986"/>
      <c r="DO10" s="986"/>
      <c r="DP10" s="987"/>
      <c r="DQ10" s="985" t="s">
        <v>484</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t="s">
        <v>556</v>
      </c>
      <c r="BU11" s="1011" t="s">
        <v>556</v>
      </c>
      <c r="BV11" s="1011" t="s">
        <v>556</v>
      </c>
      <c r="BW11" s="1011" t="s">
        <v>556</v>
      </c>
      <c r="BX11" s="1011" t="s">
        <v>556</v>
      </c>
      <c r="BY11" s="1011" t="s">
        <v>556</v>
      </c>
      <c r="BZ11" s="1011" t="s">
        <v>556</v>
      </c>
      <c r="CA11" s="1011" t="s">
        <v>556</v>
      </c>
      <c r="CB11" s="1011" t="s">
        <v>556</v>
      </c>
      <c r="CC11" s="1011" t="s">
        <v>556</v>
      </c>
      <c r="CD11" s="1011" t="s">
        <v>556</v>
      </c>
      <c r="CE11" s="1011" t="s">
        <v>556</v>
      </c>
      <c r="CF11" s="1011" t="s">
        <v>556</v>
      </c>
      <c r="CG11" s="1012" t="s">
        <v>556</v>
      </c>
      <c r="CH11" s="985">
        <v>-1</v>
      </c>
      <c r="CI11" s="986"/>
      <c r="CJ11" s="986"/>
      <c r="CK11" s="986"/>
      <c r="CL11" s="987"/>
      <c r="CM11" s="985">
        <v>45</v>
      </c>
      <c r="CN11" s="986"/>
      <c r="CO11" s="986"/>
      <c r="CP11" s="986"/>
      <c r="CQ11" s="987"/>
      <c r="CR11" s="985">
        <v>20</v>
      </c>
      <c r="CS11" s="986"/>
      <c r="CT11" s="986"/>
      <c r="CU11" s="986"/>
      <c r="CV11" s="987"/>
      <c r="CW11" s="985">
        <v>14</v>
      </c>
      <c r="CX11" s="986"/>
      <c r="CY11" s="986"/>
      <c r="CZ11" s="986"/>
      <c r="DA11" s="987"/>
      <c r="DB11" s="985" t="s">
        <v>484</v>
      </c>
      <c r="DC11" s="986"/>
      <c r="DD11" s="986"/>
      <c r="DE11" s="986"/>
      <c r="DF11" s="987"/>
      <c r="DG11" s="985" t="s">
        <v>484</v>
      </c>
      <c r="DH11" s="986"/>
      <c r="DI11" s="986"/>
      <c r="DJ11" s="986"/>
      <c r="DK11" s="987"/>
      <c r="DL11" s="985" t="s">
        <v>484</v>
      </c>
      <c r="DM11" s="986"/>
      <c r="DN11" s="986"/>
      <c r="DO11" s="986"/>
      <c r="DP11" s="987"/>
      <c r="DQ11" s="985" t="s">
        <v>484</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557</v>
      </c>
      <c r="BT12" s="1011" t="s">
        <v>557</v>
      </c>
      <c r="BU12" s="1011" t="s">
        <v>557</v>
      </c>
      <c r="BV12" s="1011" t="s">
        <v>557</v>
      </c>
      <c r="BW12" s="1011" t="s">
        <v>557</v>
      </c>
      <c r="BX12" s="1011" t="s">
        <v>557</v>
      </c>
      <c r="BY12" s="1011" t="s">
        <v>557</v>
      </c>
      <c r="BZ12" s="1011" t="s">
        <v>557</v>
      </c>
      <c r="CA12" s="1011" t="s">
        <v>557</v>
      </c>
      <c r="CB12" s="1011" t="s">
        <v>557</v>
      </c>
      <c r="CC12" s="1011" t="s">
        <v>557</v>
      </c>
      <c r="CD12" s="1011" t="s">
        <v>557</v>
      </c>
      <c r="CE12" s="1011" t="s">
        <v>557</v>
      </c>
      <c r="CF12" s="1011" t="s">
        <v>557</v>
      </c>
      <c r="CG12" s="1012" t="s">
        <v>557</v>
      </c>
      <c r="CH12" s="985">
        <v>2</v>
      </c>
      <c r="CI12" s="986"/>
      <c r="CJ12" s="986"/>
      <c r="CK12" s="986"/>
      <c r="CL12" s="987"/>
      <c r="CM12" s="985">
        <v>80</v>
      </c>
      <c r="CN12" s="986"/>
      <c r="CO12" s="986"/>
      <c r="CP12" s="986"/>
      <c r="CQ12" s="987"/>
      <c r="CR12" s="985">
        <v>35</v>
      </c>
      <c r="CS12" s="986"/>
      <c r="CT12" s="986"/>
      <c r="CU12" s="986"/>
      <c r="CV12" s="987"/>
      <c r="CW12" s="985" t="s">
        <v>484</v>
      </c>
      <c r="CX12" s="986"/>
      <c r="CY12" s="986"/>
      <c r="CZ12" s="986"/>
      <c r="DA12" s="987"/>
      <c r="DB12" s="985" t="s">
        <v>484</v>
      </c>
      <c r="DC12" s="986"/>
      <c r="DD12" s="986"/>
      <c r="DE12" s="986"/>
      <c r="DF12" s="987"/>
      <c r="DG12" s="985" t="s">
        <v>484</v>
      </c>
      <c r="DH12" s="986"/>
      <c r="DI12" s="986"/>
      <c r="DJ12" s="986"/>
      <c r="DK12" s="987"/>
      <c r="DL12" s="985" t="s">
        <v>484</v>
      </c>
      <c r="DM12" s="986"/>
      <c r="DN12" s="986"/>
      <c r="DO12" s="986"/>
      <c r="DP12" s="987"/>
      <c r="DQ12" s="985" t="s">
        <v>484</v>
      </c>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558</v>
      </c>
      <c r="BT13" s="1011" t="s">
        <v>558</v>
      </c>
      <c r="BU13" s="1011" t="s">
        <v>558</v>
      </c>
      <c r="BV13" s="1011" t="s">
        <v>558</v>
      </c>
      <c r="BW13" s="1011" t="s">
        <v>558</v>
      </c>
      <c r="BX13" s="1011" t="s">
        <v>558</v>
      </c>
      <c r="BY13" s="1011" t="s">
        <v>558</v>
      </c>
      <c r="BZ13" s="1011" t="s">
        <v>558</v>
      </c>
      <c r="CA13" s="1011" t="s">
        <v>558</v>
      </c>
      <c r="CB13" s="1011" t="s">
        <v>558</v>
      </c>
      <c r="CC13" s="1011" t="s">
        <v>558</v>
      </c>
      <c r="CD13" s="1011" t="s">
        <v>558</v>
      </c>
      <c r="CE13" s="1011" t="s">
        <v>558</v>
      </c>
      <c r="CF13" s="1011" t="s">
        <v>558</v>
      </c>
      <c r="CG13" s="1012" t="s">
        <v>558</v>
      </c>
      <c r="CH13" s="985">
        <v>-11</v>
      </c>
      <c r="CI13" s="986"/>
      <c r="CJ13" s="986"/>
      <c r="CK13" s="986"/>
      <c r="CL13" s="987"/>
      <c r="CM13" s="985">
        <v>-693</v>
      </c>
      <c r="CN13" s="986"/>
      <c r="CO13" s="986"/>
      <c r="CP13" s="986"/>
      <c r="CQ13" s="987"/>
      <c r="CR13" s="985">
        <v>4</v>
      </c>
      <c r="CS13" s="986"/>
      <c r="CT13" s="986"/>
      <c r="CU13" s="986"/>
      <c r="CV13" s="987"/>
      <c r="CW13" s="985">
        <v>3</v>
      </c>
      <c r="CX13" s="986"/>
      <c r="CY13" s="986"/>
      <c r="CZ13" s="986"/>
      <c r="DA13" s="987"/>
      <c r="DB13" s="985">
        <v>56</v>
      </c>
      <c r="DC13" s="986"/>
      <c r="DD13" s="986"/>
      <c r="DE13" s="986"/>
      <c r="DF13" s="987"/>
      <c r="DG13" s="985" t="s">
        <v>484</v>
      </c>
      <c r="DH13" s="986"/>
      <c r="DI13" s="986"/>
      <c r="DJ13" s="986"/>
      <c r="DK13" s="987"/>
      <c r="DL13" s="985" t="s">
        <v>484</v>
      </c>
      <c r="DM13" s="986"/>
      <c r="DN13" s="986"/>
      <c r="DO13" s="986"/>
      <c r="DP13" s="987"/>
      <c r="DQ13" s="985" t="s">
        <v>484</v>
      </c>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559</v>
      </c>
      <c r="BT14" s="1011" t="s">
        <v>559</v>
      </c>
      <c r="BU14" s="1011" t="s">
        <v>559</v>
      </c>
      <c r="BV14" s="1011" t="s">
        <v>559</v>
      </c>
      <c r="BW14" s="1011" t="s">
        <v>559</v>
      </c>
      <c r="BX14" s="1011" t="s">
        <v>559</v>
      </c>
      <c r="BY14" s="1011" t="s">
        <v>559</v>
      </c>
      <c r="BZ14" s="1011" t="s">
        <v>559</v>
      </c>
      <c r="CA14" s="1011" t="s">
        <v>559</v>
      </c>
      <c r="CB14" s="1011" t="s">
        <v>559</v>
      </c>
      <c r="CC14" s="1011" t="s">
        <v>559</v>
      </c>
      <c r="CD14" s="1011" t="s">
        <v>559</v>
      </c>
      <c r="CE14" s="1011" t="s">
        <v>559</v>
      </c>
      <c r="CF14" s="1011" t="s">
        <v>559</v>
      </c>
      <c r="CG14" s="1012" t="s">
        <v>559</v>
      </c>
      <c r="CH14" s="985">
        <v>-23</v>
      </c>
      <c r="CI14" s="986"/>
      <c r="CJ14" s="986"/>
      <c r="CK14" s="986"/>
      <c r="CL14" s="987"/>
      <c r="CM14" s="985">
        <v>105</v>
      </c>
      <c r="CN14" s="986"/>
      <c r="CO14" s="986"/>
      <c r="CP14" s="986"/>
      <c r="CQ14" s="987"/>
      <c r="CR14" s="985">
        <v>27</v>
      </c>
      <c r="CS14" s="986"/>
      <c r="CT14" s="986"/>
      <c r="CU14" s="986"/>
      <c r="CV14" s="987"/>
      <c r="CW14" s="985">
        <v>3</v>
      </c>
      <c r="CX14" s="986"/>
      <c r="CY14" s="986"/>
      <c r="CZ14" s="986"/>
      <c r="DA14" s="987"/>
      <c r="DB14" s="985" t="s">
        <v>484</v>
      </c>
      <c r="DC14" s="986"/>
      <c r="DD14" s="986"/>
      <c r="DE14" s="986"/>
      <c r="DF14" s="987"/>
      <c r="DG14" s="985" t="s">
        <v>484</v>
      </c>
      <c r="DH14" s="986"/>
      <c r="DI14" s="986"/>
      <c r="DJ14" s="986"/>
      <c r="DK14" s="987"/>
      <c r="DL14" s="985" t="s">
        <v>484</v>
      </c>
      <c r="DM14" s="986"/>
      <c r="DN14" s="986"/>
      <c r="DO14" s="986"/>
      <c r="DP14" s="987"/>
      <c r="DQ14" s="985" t="s">
        <v>484</v>
      </c>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560</v>
      </c>
      <c r="BT15" s="1011" t="s">
        <v>560</v>
      </c>
      <c r="BU15" s="1011" t="s">
        <v>560</v>
      </c>
      <c r="BV15" s="1011" t="s">
        <v>560</v>
      </c>
      <c r="BW15" s="1011" t="s">
        <v>560</v>
      </c>
      <c r="BX15" s="1011" t="s">
        <v>560</v>
      </c>
      <c r="BY15" s="1011" t="s">
        <v>560</v>
      </c>
      <c r="BZ15" s="1011" t="s">
        <v>560</v>
      </c>
      <c r="CA15" s="1011" t="s">
        <v>560</v>
      </c>
      <c r="CB15" s="1011" t="s">
        <v>560</v>
      </c>
      <c r="CC15" s="1011" t="s">
        <v>560</v>
      </c>
      <c r="CD15" s="1011" t="s">
        <v>560</v>
      </c>
      <c r="CE15" s="1011" t="s">
        <v>560</v>
      </c>
      <c r="CF15" s="1011" t="s">
        <v>560</v>
      </c>
      <c r="CG15" s="1012" t="s">
        <v>560</v>
      </c>
      <c r="CH15" s="985">
        <v>11</v>
      </c>
      <c r="CI15" s="986"/>
      <c r="CJ15" s="986"/>
      <c r="CK15" s="986"/>
      <c r="CL15" s="987"/>
      <c r="CM15" s="985">
        <v>48</v>
      </c>
      <c r="CN15" s="986"/>
      <c r="CO15" s="986"/>
      <c r="CP15" s="986"/>
      <c r="CQ15" s="987"/>
      <c r="CR15" s="985">
        <v>2</v>
      </c>
      <c r="CS15" s="986"/>
      <c r="CT15" s="986"/>
      <c r="CU15" s="986"/>
      <c r="CV15" s="987"/>
      <c r="CW15" s="985" t="s">
        <v>484</v>
      </c>
      <c r="CX15" s="986"/>
      <c r="CY15" s="986"/>
      <c r="CZ15" s="986"/>
      <c r="DA15" s="987"/>
      <c r="DB15" s="985" t="s">
        <v>484</v>
      </c>
      <c r="DC15" s="986"/>
      <c r="DD15" s="986"/>
      <c r="DE15" s="986"/>
      <c r="DF15" s="987"/>
      <c r="DG15" s="985" t="s">
        <v>484</v>
      </c>
      <c r="DH15" s="986"/>
      <c r="DI15" s="986"/>
      <c r="DJ15" s="986"/>
      <c r="DK15" s="987"/>
      <c r="DL15" s="985" t="s">
        <v>484</v>
      </c>
      <c r="DM15" s="986"/>
      <c r="DN15" s="986"/>
      <c r="DO15" s="986"/>
      <c r="DP15" s="987"/>
      <c r="DQ15" s="985" t="s">
        <v>484</v>
      </c>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11972</v>
      </c>
      <c r="R23" s="1065"/>
      <c r="S23" s="1065"/>
      <c r="T23" s="1065"/>
      <c r="U23" s="1065"/>
      <c r="V23" s="1065">
        <v>11459</v>
      </c>
      <c r="W23" s="1065"/>
      <c r="X23" s="1065"/>
      <c r="Y23" s="1065"/>
      <c r="Z23" s="1065"/>
      <c r="AA23" s="1065">
        <v>513</v>
      </c>
      <c r="AB23" s="1065"/>
      <c r="AC23" s="1065"/>
      <c r="AD23" s="1065"/>
      <c r="AE23" s="1066"/>
      <c r="AF23" s="1067">
        <v>313</v>
      </c>
      <c r="AG23" s="1065"/>
      <c r="AH23" s="1065"/>
      <c r="AI23" s="1065"/>
      <c r="AJ23" s="1068"/>
      <c r="AK23" s="1069"/>
      <c r="AL23" s="1070"/>
      <c r="AM23" s="1070"/>
      <c r="AN23" s="1070"/>
      <c r="AO23" s="1070"/>
      <c r="AP23" s="1065">
        <v>14784</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2393</v>
      </c>
      <c r="R28" s="1050"/>
      <c r="S28" s="1050"/>
      <c r="T28" s="1050"/>
      <c r="U28" s="1050"/>
      <c r="V28" s="1050">
        <v>2386</v>
      </c>
      <c r="W28" s="1050"/>
      <c r="X28" s="1050"/>
      <c r="Y28" s="1050"/>
      <c r="Z28" s="1050"/>
      <c r="AA28" s="1050">
        <v>7</v>
      </c>
      <c r="AB28" s="1050"/>
      <c r="AC28" s="1050"/>
      <c r="AD28" s="1050"/>
      <c r="AE28" s="1051"/>
      <c r="AF28" s="1052">
        <v>7</v>
      </c>
      <c r="AG28" s="1050"/>
      <c r="AH28" s="1050"/>
      <c r="AI28" s="1050"/>
      <c r="AJ28" s="1053"/>
      <c r="AK28" s="1054">
        <v>177</v>
      </c>
      <c r="AL28" s="1042"/>
      <c r="AM28" s="1042"/>
      <c r="AN28" s="1042"/>
      <c r="AO28" s="1042"/>
      <c r="AP28" s="1042" t="s">
        <v>484</v>
      </c>
      <c r="AQ28" s="1042"/>
      <c r="AR28" s="1042"/>
      <c r="AS28" s="1042"/>
      <c r="AT28" s="1042"/>
      <c r="AU28" s="1042" t="s">
        <v>484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206</v>
      </c>
      <c r="R29" s="1040"/>
      <c r="S29" s="1040"/>
      <c r="T29" s="1040"/>
      <c r="U29" s="1040"/>
      <c r="V29" s="1040">
        <v>203</v>
      </c>
      <c r="W29" s="1040"/>
      <c r="X29" s="1040"/>
      <c r="Y29" s="1040"/>
      <c r="Z29" s="1040"/>
      <c r="AA29" s="1040">
        <v>3</v>
      </c>
      <c r="AB29" s="1040"/>
      <c r="AC29" s="1040"/>
      <c r="AD29" s="1040"/>
      <c r="AE29" s="1041"/>
      <c r="AF29" s="1033">
        <v>3</v>
      </c>
      <c r="AG29" s="1034"/>
      <c r="AH29" s="1034"/>
      <c r="AI29" s="1034"/>
      <c r="AJ29" s="1035"/>
      <c r="AK29" s="976">
        <v>72</v>
      </c>
      <c r="AL29" s="967"/>
      <c r="AM29" s="967"/>
      <c r="AN29" s="967"/>
      <c r="AO29" s="967"/>
      <c r="AP29" s="967" t="s">
        <v>484</v>
      </c>
      <c r="AQ29" s="967"/>
      <c r="AR29" s="967"/>
      <c r="AS29" s="967"/>
      <c r="AT29" s="967"/>
      <c r="AU29" s="967" t="s">
        <v>484</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2132</v>
      </c>
      <c r="R30" s="1040"/>
      <c r="S30" s="1040"/>
      <c r="T30" s="1040"/>
      <c r="U30" s="1040"/>
      <c r="V30" s="1040">
        <v>2041</v>
      </c>
      <c r="W30" s="1040"/>
      <c r="X30" s="1040"/>
      <c r="Y30" s="1040"/>
      <c r="Z30" s="1040"/>
      <c r="AA30" s="1040">
        <v>91</v>
      </c>
      <c r="AB30" s="1040"/>
      <c r="AC30" s="1040"/>
      <c r="AD30" s="1040"/>
      <c r="AE30" s="1041"/>
      <c r="AF30" s="1033">
        <v>91</v>
      </c>
      <c r="AG30" s="1034"/>
      <c r="AH30" s="1034"/>
      <c r="AI30" s="1034"/>
      <c r="AJ30" s="1035"/>
      <c r="AK30" s="976">
        <v>274</v>
      </c>
      <c r="AL30" s="967"/>
      <c r="AM30" s="967"/>
      <c r="AN30" s="967"/>
      <c r="AO30" s="967"/>
      <c r="AP30" s="967" t="s">
        <v>484</v>
      </c>
      <c r="AQ30" s="967"/>
      <c r="AR30" s="967"/>
      <c r="AS30" s="967"/>
      <c r="AT30" s="967"/>
      <c r="AU30" s="967" t="s">
        <v>484</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8</v>
      </c>
      <c r="R31" s="1040"/>
      <c r="S31" s="1040"/>
      <c r="T31" s="1040"/>
      <c r="U31" s="1040"/>
      <c r="V31" s="1040">
        <v>6</v>
      </c>
      <c r="W31" s="1040"/>
      <c r="X31" s="1040"/>
      <c r="Y31" s="1040"/>
      <c r="Z31" s="1040"/>
      <c r="AA31" s="1040">
        <v>2</v>
      </c>
      <c r="AB31" s="1040"/>
      <c r="AC31" s="1040"/>
      <c r="AD31" s="1040"/>
      <c r="AE31" s="1041"/>
      <c r="AF31" s="1033">
        <v>2</v>
      </c>
      <c r="AG31" s="1034"/>
      <c r="AH31" s="1034"/>
      <c r="AI31" s="1034"/>
      <c r="AJ31" s="1035"/>
      <c r="AK31" s="976" t="s">
        <v>484</v>
      </c>
      <c r="AL31" s="967"/>
      <c r="AM31" s="967"/>
      <c r="AN31" s="967"/>
      <c r="AO31" s="967"/>
      <c r="AP31" s="967" t="s">
        <v>484</v>
      </c>
      <c r="AQ31" s="967"/>
      <c r="AR31" s="967"/>
      <c r="AS31" s="967"/>
      <c r="AT31" s="967"/>
      <c r="AU31" s="967" t="s">
        <v>484</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v>164</v>
      </c>
      <c r="R32" s="1040"/>
      <c r="S32" s="1040"/>
      <c r="T32" s="1040"/>
      <c r="U32" s="1040"/>
      <c r="V32" s="1040">
        <v>163</v>
      </c>
      <c r="W32" s="1040"/>
      <c r="X32" s="1040"/>
      <c r="Y32" s="1040"/>
      <c r="Z32" s="1040"/>
      <c r="AA32" s="1040">
        <v>1</v>
      </c>
      <c r="AB32" s="1040"/>
      <c r="AC32" s="1040"/>
      <c r="AD32" s="1040"/>
      <c r="AE32" s="1041"/>
      <c r="AF32" s="1033">
        <v>1</v>
      </c>
      <c r="AG32" s="1034"/>
      <c r="AH32" s="1034"/>
      <c r="AI32" s="1034"/>
      <c r="AJ32" s="1035"/>
      <c r="AK32" s="976">
        <v>92</v>
      </c>
      <c r="AL32" s="967"/>
      <c r="AM32" s="967"/>
      <c r="AN32" s="967"/>
      <c r="AO32" s="967"/>
      <c r="AP32" s="967" t="s">
        <v>484</v>
      </c>
      <c r="AQ32" s="967"/>
      <c r="AR32" s="967"/>
      <c r="AS32" s="967"/>
      <c r="AT32" s="967"/>
      <c r="AU32" s="967" t="s">
        <v>484</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953</v>
      </c>
      <c r="R33" s="1040"/>
      <c r="S33" s="1040"/>
      <c r="T33" s="1040"/>
      <c r="U33" s="1040"/>
      <c r="V33" s="1040">
        <v>952</v>
      </c>
      <c r="W33" s="1040"/>
      <c r="X33" s="1040"/>
      <c r="Y33" s="1040"/>
      <c r="Z33" s="1040"/>
      <c r="AA33" s="1040">
        <v>1</v>
      </c>
      <c r="AB33" s="1040"/>
      <c r="AC33" s="1040"/>
      <c r="AD33" s="1040"/>
      <c r="AE33" s="1041"/>
      <c r="AF33" s="1033">
        <v>734</v>
      </c>
      <c r="AG33" s="1034"/>
      <c r="AH33" s="1034"/>
      <c r="AI33" s="1034"/>
      <c r="AJ33" s="1035"/>
      <c r="AK33" s="976">
        <v>357</v>
      </c>
      <c r="AL33" s="967"/>
      <c r="AM33" s="967"/>
      <c r="AN33" s="967"/>
      <c r="AO33" s="967"/>
      <c r="AP33" s="967">
        <v>960</v>
      </c>
      <c r="AQ33" s="967"/>
      <c r="AR33" s="967"/>
      <c r="AS33" s="967"/>
      <c r="AT33" s="967"/>
      <c r="AU33" s="967">
        <v>857</v>
      </c>
      <c r="AV33" s="967"/>
      <c r="AW33" s="967"/>
      <c r="AX33" s="967"/>
      <c r="AY33" s="967"/>
      <c r="AZ33" s="1038" t="s">
        <v>484</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386</v>
      </c>
      <c r="C34" s="1028"/>
      <c r="D34" s="1028"/>
      <c r="E34" s="1028"/>
      <c r="F34" s="1028"/>
      <c r="G34" s="1028"/>
      <c r="H34" s="1028"/>
      <c r="I34" s="1028"/>
      <c r="J34" s="1028"/>
      <c r="K34" s="1028"/>
      <c r="L34" s="1028"/>
      <c r="M34" s="1028"/>
      <c r="N34" s="1028"/>
      <c r="O34" s="1028"/>
      <c r="P34" s="1029"/>
      <c r="Q34" s="1039">
        <v>1564</v>
      </c>
      <c r="R34" s="1040"/>
      <c r="S34" s="1040"/>
      <c r="T34" s="1040"/>
      <c r="U34" s="1040"/>
      <c r="V34" s="1040">
        <v>1535</v>
      </c>
      <c r="W34" s="1040"/>
      <c r="X34" s="1040"/>
      <c r="Y34" s="1040"/>
      <c r="Z34" s="1040"/>
      <c r="AA34" s="1040">
        <v>29</v>
      </c>
      <c r="AB34" s="1040"/>
      <c r="AC34" s="1040"/>
      <c r="AD34" s="1040"/>
      <c r="AE34" s="1041"/>
      <c r="AF34" s="1033">
        <v>26</v>
      </c>
      <c r="AG34" s="1034"/>
      <c r="AH34" s="1034"/>
      <c r="AI34" s="1034"/>
      <c r="AJ34" s="1035"/>
      <c r="AK34" s="976">
        <v>580</v>
      </c>
      <c r="AL34" s="967"/>
      <c r="AM34" s="967"/>
      <c r="AN34" s="967"/>
      <c r="AO34" s="967"/>
      <c r="AP34" s="967">
        <v>9161</v>
      </c>
      <c r="AQ34" s="967"/>
      <c r="AR34" s="967"/>
      <c r="AS34" s="967"/>
      <c r="AT34" s="967"/>
      <c r="AU34" s="967">
        <v>4736</v>
      </c>
      <c r="AV34" s="967"/>
      <c r="AW34" s="967"/>
      <c r="AX34" s="967"/>
      <c r="AY34" s="967"/>
      <c r="AZ34" s="1038" t="s">
        <v>484</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934</v>
      </c>
      <c r="R35" s="1040"/>
      <c r="S35" s="1040"/>
      <c r="T35" s="1040"/>
      <c r="U35" s="1040"/>
      <c r="V35" s="1040">
        <v>930</v>
      </c>
      <c r="W35" s="1040"/>
      <c r="X35" s="1040"/>
      <c r="Y35" s="1040"/>
      <c r="Z35" s="1040"/>
      <c r="AA35" s="1040">
        <v>4</v>
      </c>
      <c r="AB35" s="1040"/>
      <c r="AC35" s="1040"/>
      <c r="AD35" s="1040"/>
      <c r="AE35" s="1041"/>
      <c r="AF35" s="1033">
        <v>0</v>
      </c>
      <c r="AG35" s="1034"/>
      <c r="AH35" s="1034"/>
      <c r="AI35" s="1034"/>
      <c r="AJ35" s="1035"/>
      <c r="AK35" s="976">
        <v>494</v>
      </c>
      <c r="AL35" s="967"/>
      <c r="AM35" s="967"/>
      <c r="AN35" s="967"/>
      <c r="AO35" s="967"/>
      <c r="AP35" s="967">
        <v>6246</v>
      </c>
      <c r="AQ35" s="967"/>
      <c r="AR35" s="967"/>
      <c r="AS35" s="967"/>
      <c r="AT35" s="967"/>
      <c r="AU35" s="967">
        <v>4734</v>
      </c>
      <c r="AV35" s="967"/>
      <c r="AW35" s="967"/>
      <c r="AX35" s="967"/>
      <c r="AY35" s="967"/>
      <c r="AZ35" s="1038" t="s">
        <v>484</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864</v>
      </c>
      <c r="AG63" s="955"/>
      <c r="AH63" s="955"/>
      <c r="AI63" s="955"/>
      <c r="AJ63" s="1020"/>
      <c r="AK63" s="1021"/>
      <c r="AL63" s="959"/>
      <c r="AM63" s="959"/>
      <c r="AN63" s="959"/>
      <c r="AO63" s="959"/>
      <c r="AP63" s="955">
        <v>16367</v>
      </c>
      <c r="AQ63" s="955"/>
      <c r="AR63" s="955"/>
      <c r="AS63" s="955"/>
      <c r="AT63" s="955"/>
      <c r="AU63" s="955">
        <v>10328</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10082</v>
      </c>
      <c r="R68" s="978"/>
      <c r="S68" s="978"/>
      <c r="T68" s="978"/>
      <c r="U68" s="978"/>
      <c r="V68" s="978">
        <v>9854</v>
      </c>
      <c r="W68" s="978"/>
      <c r="X68" s="978"/>
      <c r="Y68" s="978"/>
      <c r="Z68" s="978"/>
      <c r="AA68" s="978">
        <v>229</v>
      </c>
      <c r="AB68" s="978"/>
      <c r="AC68" s="978"/>
      <c r="AD68" s="978"/>
      <c r="AE68" s="978"/>
      <c r="AF68" s="978">
        <v>2300</v>
      </c>
      <c r="AG68" s="978"/>
      <c r="AH68" s="978"/>
      <c r="AI68" s="978"/>
      <c r="AJ68" s="978"/>
      <c r="AK68" s="978" t="s">
        <v>484</v>
      </c>
      <c r="AL68" s="978"/>
      <c r="AM68" s="978"/>
      <c r="AN68" s="978"/>
      <c r="AO68" s="978"/>
      <c r="AP68" s="978">
        <v>6151</v>
      </c>
      <c r="AQ68" s="978"/>
      <c r="AR68" s="978"/>
      <c r="AS68" s="978"/>
      <c r="AT68" s="978"/>
      <c r="AU68" s="978">
        <v>377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1418</v>
      </c>
      <c r="R69" s="967"/>
      <c r="S69" s="967"/>
      <c r="T69" s="967"/>
      <c r="U69" s="967"/>
      <c r="V69" s="967">
        <v>1377</v>
      </c>
      <c r="W69" s="967"/>
      <c r="X69" s="967"/>
      <c r="Y69" s="967"/>
      <c r="Z69" s="967"/>
      <c r="AA69" s="967">
        <v>40</v>
      </c>
      <c r="AB69" s="967"/>
      <c r="AC69" s="967"/>
      <c r="AD69" s="967"/>
      <c r="AE69" s="967"/>
      <c r="AF69" s="967">
        <v>40</v>
      </c>
      <c r="AG69" s="967"/>
      <c r="AH69" s="967"/>
      <c r="AI69" s="967"/>
      <c r="AJ69" s="967"/>
      <c r="AK69" s="967">
        <v>24</v>
      </c>
      <c r="AL69" s="967"/>
      <c r="AM69" s="967"/>
      <c r="AN69" s="967"/>
      <c r="AO69" s="967"/>
      <c r="AP69" s="967" t="s">
        <v>484</v>
      </c>
      <c r="AQ69" s="967"/>
      <c r="AR69" s="967"/>
      <c r="AS69" s="967"/>
      <c r="AT69" s="967"/>
      <c r="AU69" s="967" t="s">
        <v>484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4871</v>
      </c>
      <c r="R70" s="967"/>
      <c r="S70" s="967"/>
      <c r="T70" s="967"/>
      <c r="U70" s="967"/>
      <c r="V70" s="967">
        <v>4402</v>
      </c>
      <c r="W70" s="967"/>
      <c r="X70" s="967"/>
      <c r="Y70" s="967"/>
      <c r="Z70" s="967"/>
      <c r="AA70" s="967">
        <v>468</v>
      </c>
      <c r="AB70" s="967"/>
      <c r="AC70" s="967"/>
      <c r="AD70" s="967"/>
      <c r="AE70" s="967"/>
      <c r="AF70" s="967">
        <v>468</v>
      </c>
      <c r="AG70" s="967"/>
      <c r="AH70" s="967"/>
      <c r="AI70" s="967"/>
      <c r="AJ70" s="967"/>
      <c r="AK70" s="967" t="s">
        <v>484</v>
      </c>
      <c r="AL70" s="967"/>
      <c r="AM70" s="967"/>
      <c r="AN70" s="967"/>
      <c r="AO70" s="967"/>
      <c r="AP70" s="967" t="s">
        <v>484</v>
      </c>
      <c r="AQ70" s="967"/>
      <c r="AR70" s="967"/>
      <c r="AS70" s="967"/>
      <c r="AT70" s="967"/>
      <c r="AU70" s="967" t="s">
        <v>484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3</v>
      </c>
      <c r="R71" s="967"/>
      <c r="S71" s="967"/>
      <c r="T71" s="967"/>
      <c r="U71" s="967"/>
      <c r="V71" s="967">
        <v>1</v>
      </c>
      <c r="W71" s="967"/>
      <c r="X71" s="967"/>
      <c r="Y71" s="967"/>
      <c r="Z71" s="967"/>
      <c r="AA71" s="967">
        <v>2</v>
      </c>
      <c r="AB71" s="967"/>
      <c r="AC71" s="967"/>
      <c r="AD71" s="967"/>
      <c r="AE71" s="967"/>
      <c r="AF71" s="967">
        <v>2</v>
      </c>
      <c r="AG71" s="967"/>
      <c r="AH71" s="967"/>
      <c r="AI71" s="967"/>
      <c r="AJ71" s="967"/>
      <c r="AK71" s="967" t="s">
        <v>484</v>
      </c>
      <c r="AL71" s="967"/>
      <c r="AM71" s="967"/>
      <c r="AN71" s="967"/>
      <c r="AO71" s="967"/>
      <c r="AP71" s="967" t="s">
        <v>484</v>
      </c>
      <c r="AQ71" s="967"/>
      <c r="AR71" s="967"/>
      <c r="AS71" s="967"/>
      <c r="AT71" s="967"/>
      <c r="AU71" s="967" t="s">
        <v>484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2074</v>
      </c>
      <c r="R72" s="967"/>
      <c r="S72" s="967"/>
      <c r="T72" s="967"/>
      <c r="U72" s="967"/>
      <c r="V72" s="967">
        <v>2045</v>
      </c>
      <c r="W72" s="967"/>
      <c r="X72" s="967"/>
      <c r="Y72" s="967"/>
      <c r="Z72" s="967"/>
      <c r="AA72" s="967">
        <v>29</v>
      </c>
      <c r="AB72" s="967"/>
      <c r="AC72" s="967"/>
      <c r="AD72" s="967"/>
      <c r="AE72" s="967"/>
      <c r="AF72" s="967">
        <v>29</v>
      </c>
      <c r="AG72" s="967"/>
      <c r="AH72" s="967"/>
      <c r="AI72" s="967"/>
      <c r="AJ72" s="967"/>
      <c r="AK72" s="967">
        <v>68</v>
      </c>
      <c r="AL72" s="967"/>
      <c r="AM72" s="967"/>
      <c r="AN72" s="967"/>
      <c r="AO72" s="967"/>
      <c r="AP72" s="967">
        <v>868</v>
      </c>
      <c r="AQ72" s="967"/>
      <c r="AR72" s="967"/>
      <c r="AS72" s="967"/>
      <c r="AT72" s="967"/>
      <c r="AU72" s="967">
        <v>258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120</v>
      </c>
      <c r="R73" s="967"/>
      <c r="S73" s="967"/>
      <c r="T73" s="967"/>
      <c r="U73" s="967"/>
      <c r="V73" s="967">
        <v>107</v>
      </c>
      <c r="W73" s="967"/>
      <c r="X73" s="967"/>
      <c r="Y73" s="967"/>
      <c r="Z73" s="967"/>
      <c r="AA73" s="967">
        <v>13</v>
      </c>
      <c r="AB73" s="967"/>
      <c r="AC73" s="967"/>
      <c r="AD73" s="967"/>
      <c r="AE73" s="967"/>
      <c r="AF73" s="967">
        <v>13</v>
      </c>
      <c r="AG73" s="967"/>
      <c r="AH73" s="967"/>
      <c r="AI73" s="967"/>
      <c r="AJ73" s="967"/>
      <c r="AK73" s="967">
        <v>11</v>
      </c>
      <c r="AL73" s="967"/>
      <c r="AM73" s="967"/>
      <c r="AN73" s="967"/>
      <c r="AO73" s="967"/>
      <c r="AP73" s="967" t="s">
        <v>484</v>
      </c>
      <c r="AQ73" s="967"/>
      <c r="AR73" s="967"/>
      <c r="AS73" s="967"/>
      <c r="AT73" s="967"/>
      <c r="AU73" s="967" t="s">
        <v>484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47</v>
      </c>
      <c r="R74" s="967"/>
      <c r="S74" s="967"/>
      <c r="T74" s="967"/>
      <c r="U74" s="967"/>
      <c r="V74" s="967">
        <v>64</v>
      </c>
      <c r="W74" s="967"/>
      <c r="X74" s="967"/>
      <c r="Y74" s="967"/>
      <c r="Z74" s="967"/>
      <c r="AA74" s="967">
        <v>-17</v>
      </c>
      <c r="AB74" s="967"/>
      <c r="AC74" s="967"/>
      <c r="AD74" s="967"/>
      <c r="AE74" s="967"/>
      <c r="AF74" s="967">
        <v>4</v>
      </c>
      <c r="AG74" s="967"/>
      <c r="AH74" s="967"/>
      <c r="AI74" s="967"/>
      <c r="AJ74" s="967"/>
      <c r="AK74" s="967" t="s">
        <v>484</v>
      </c>
      <c r="AL74" s="967"/>
      <c r="AM74" s="967"/>
      <c r="AN74" s="967"/>
      <c r="AO74" s="967"/>
      <c r="AP74" s="967" t="s">
        <v>484</v>
      </c>
      <c r="AQ74" s="967"/>
      <c r="AR74" s="967"/>
      <c r="AS74" s="967"/>
      <c r="AT74" s="967"/>
      <c r="AU74" s="967" t="s">
        <v>484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940</v>
      </c>
      <c r="R75" s="975"/>
      <c r="S75" s="975"/>
      <c r="T75" s="975"/>
      <c r="U75" s="976"/>
      <c r="V75" s="977">
        <v>67</v>
      </c>
      <c r="W75" s="975"/>
      <c r="X75" s="975"/>
      <c r="Y75" s="975"/>
      <c r="Z75" s="976"/>
      <c r="AA75" s="977">
        <v>874</v>
      </c>
      <c r="AB75" s="975"/>
      <c r="AC75" s="975"/>
      <c r="AD75" s="975"/>
      <c r="AE75" s="976"/>
      <c r="AF75" s="977">
        <v>852</v>
      </c>
      <c r="AG75" s="975"/>
      <c r="AH75" s="975"/>
      <c r="AI75" s="975"/>
      <c r="AJ75" s="976"/>
      <c r="AK75" s="977">
        <v>4</v>
      </c>
      <c r="AL75" s="975"/>
      <c r="AM75" s="975"/>
      <c r="AN75" s="975"/>
      <c r="AO75" s="976"/>
      <c r="AP75" s="977">
        <v>171</v>
      </c>
      <c r="AQ75" s="975"/>
      <c r="AR75" s="975"/>
      <c r="AS75" s="975"/>
      <c r="AT75" s="976"/>
      <c r="AU75" s="977">
        <v>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549</v>
      </c>
      <c r="C76" s="971"/>
      <c r="D76" s="971"/>
      <c r="E76" s="971"/>
      <c r="F76" s="971"/>
      <c r="G76" s="971"/>
      <c r="H76" s="971"/>
      <c r="I76" s="971"/>
      <c r="J76" s="971"/>
      <c r="K76" s="971"/>
      <c r="L76" s="971"/>
      <c r="M76" s="971"/>
      <c r="N76" s="971"/>
      <c r="O76" s="971"/>
      <c r="P76" s="972"/>
      <c r="Q76" s="974">
        <v>2420</v>
      </c>
      <c r="R76" s="975"/>
      <c r="S76" s="975"/>
      <c r="T76" s="975"/>
      <c r="U76" s="976"/>
      <c r="V76" s="977">
        <v>2371</v>
      </c>
      <c r="W76" s="975"/>
      <c r="X76" s="975"/>
      <c r="Y76" s="975"/>
      <c r="Z76" s="976"/>
      <c r="AA76" s="977">
        <v>50</v>
      </c>
      <c r="AB76" s="975"/>
      <c r="AC76" s="975"/>
      <c r="AD76" s="975"/>
      <c r="AE76" s="976"/>
      <c r="AF76" s="977">
        <v>50</v>
      </c>
      <c r="AG76" s="975"/>
      <c r="AH76" s="975"/>
      <c r="AI76" s="975"/>
      <c r="AJ76" s="976"/>
      <c r="AK76" s="977">
        <v>15</v>
      </c>
      <c r="AL76" s="975"/>
      <c r="AM76" s="975"/>
      <c r="AN76" s="975"/>
      <c r="AO76" s="976"/>
      <c r="AP76" s="977" t="s">
        <v>484</v>
      </c>
      <c r="AQ76" s="975"/>
      <c r="AR76" s="975"/>
      <c r="AS76" s="975"/>
      <c r="AT76" s="976"/>
      <c r="AU76" s="977" t="s">
        <v>484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550</v>
      </c>
      <c r="C77" s="971"/>
      <c r="D77" s="971"/>
      <c r="E77" s="971"/>
      <c r="F77" s="971"/>
      <c r="G77" s="971"/>
      <c r="H77" s="971"/>
      <c r="I77" s="971"/>
      <c r="J77" s="971"/>
      <c r="K77" s="971"/>
      <c r="L77" s="971"/>
      <c r="M77" s="971"/>
      <c r="N77" s="971"/>
      <c r="O77" s="971"/>
      <c r="P77" s="972"/>
      <c r="Q77" s="974">
        <v>336761</v>
      </c>
      <c r="R77" s="975"/>
      <c r="S77" s="975"/>
      <c r="T77" s="975"/>
      <c r="U77" s="976"/>
      <c r="V77" s="977">
        <v>321618</v>
      </c>
      <c r="W77" s="975"/>
      <c r="X77" s="975"/>
      <c r="Y77" s="975"/>
      <c r="Z77" s="976"/>
      <c r="AA77" s="977">
        <v>15143</v>
      </c>
      <c r="AB77" s="975"/>
      <c r="AC77" s="975"/>
      <c r="AD77" s="975"/>
      <c r="AE77" s="976"/>
      <c r="AF77" s="977">
        <v>15143</v>
      </c>
      <c r="AG77" s="975"/>
      <c r="AH77" s="975"/>
      <c r="AI77" s="975"/>
      <c r="AJ77" s="976"/>
      <c r="AK77" s="977">
        <v>1625</v>
      </c>
      <c r="AL77" s="975"/>
      <c r="AM77" s="975"/>
      <c r="AN77" s="975"/>
      <c r="AO77" s="976"/>
      <c r="AP77" s="977" t="s">
        <v>484</v>
      </c>
      <c r="AQ77" s="975"/>
      <c r="AR77" s="975"/>
      <c r="AS77" s="975"/>
      <c r="AT77" s="976"/>
      <c r="AU77" s="977" t="s">
        <v>484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551</v>
      </c>
      <c r="C78" s="971"/>
      <c r="D78" s="971"/>
      <c r="E78" s="971"/>
      <c r="F78" s="971"/>
      <c r="G78" s="971"/>
      <c r="H78" s="971"/>
      <c r="I78" s="971"/>
      <c r="J78" s="971"/>
      <c r="K78" s="971"/>
      <c r="L78" s="971"/>
      <c r="M78" s="971"/>
      <c r="N78" s="971"/>
      <c r="O78" s="971"/>
      <c r="P78" s="972"/>
      <c r="Q78" s="973">
        <v>2416</v>
      </c>
      <c r="R78" s="967"/>
      <c r="S78" s="967"/>
      <c r="T78" s="967"/>
      <c r="U78" s="967"/>
      <c r="V78" s="967">
        <v>2416</v>
      </c>
      <c r="W78" s="967"/>
      <c r="X78" s="967"/>
      <c r="Y78" s="967"/>
      <c r="Z78" s="967"/>
      <c r="AA78" s="967">
        <v>0</v>
      </c>
      <c r="AB78" s="967"/>
      <c r="AC78" s="967"/>
      <c r="AD78" s="967"/>
      <c r="AE78" s="967"/>
      <c r="AF78" s="967">
        <v>0</v>
      </c>
      <c r="AG78" s="967"/>
      <c r="AH78" s="967"/>
      <c r="AI78" s="967"/>
      <c r="AJ78" s="967"/>
      <c r="AK78" s="967" t="s">
        <v>484</v>
      </c>
      <c r="AL78" s="967"/>
      <c r="AM78" s="967"/>
      <c r="AN78" s="967"/>
      <c r="AO78" s="967"/>
      <c r="AP78" s="967" t="s">
        <v>484</v>
      </c>
      <c r="AQ78" s="967"/>
      <c r="AR78" s="967"/>
      <c r="AS78" s="967"/>
      <c r="AT78" s="967"/>
      <c r="AU78" s="967" t="s">
        <v>484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18901</v>
      </c>
      <c r="AG88" s="955"/>
      <c r="AH88" s="955"/>
      <c r="AI88" s="955"/>
      <c r="AJ88" s="955"/>
      <c r="AK88" s="959"/>
      <c r="AL88" s="959"/>
      <c r="AM88" s="959"/>
      <c r="AN88" s="959"/>
      <c r="AO88" s="959"/>
      <c r="AP88" s="955">
        <v>7191</v>
      </c>
      <c r="AQ88" s="955"/>
      <c r="AR88" s="955"/>
      <c r="AS88" s="955"/>
      <c r="AT88" s="955"/>
      <c r="AU88" s="955">
        <v>636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416</v>
      </c>
      <c r="CS102" s="947"/>
      <c r="CT102" s="947"/>
      <c r="CU102" s="947"/>
      <c r="CV102" s="948"/>
      <c r="CW102" s="946">
        <v>25</v>
      </c>
      <c r="CX102" s="947"/>
      <c r="CY102" s="947"/>
      <c r="CZ102" s="947"/>
      <c r="DA102" s="948"/>
      <c r="DB102" s="946">
        <v>56</v>
      </c>
      <c r="DC102" s="947"/>
      <c r="DD102" s="947"/>
      <c r="DE102" s="947"/>
      <c r="DF102" s="948"/>
      <c r="DG102" s="946" t="s">
        <v>484</v>
      </c>
      <c r="DH102" s="947"/>
      <c r="DI102" s="947"/>
      <c r="DJ102" s="947"/>
      <c r="DK102" s="948"/>
      <c r="DL102" s="946" t="s">
        <v>484</v>
      </c>
      <c r="DM102" s="947"/>
      <c r="DN102" s="947"/>
      <c r="DO102" s="947"/>
      <c r="DP102" s="948"/>
      <c r="DQ102" s="946" t="s">
        <v>484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285</v>
      </c>
      <c r="AG109" s="888"/>
      <c r="AH109" s="888"/>
      <c r="AI109" s="888"/>
      <c r="AJ109" s="889"/>
      <c r="AK109" s="890" t="s">
        <v>284</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285</v>
      </c>
      <c r="BW109" s="888"/>
      <c r="BX109" s="888"/>
      <c r="BY109" s="888"/>
      <c r="BZ109" s="889"/>
      <c r="CA109" s="890" t="s">
        <v>284</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285</v>
      </c>
      <c r="DM109" s="888"/>
      <c r="DN109" s="888"/>
      <c r="DO109" s="888"/>
      <c r="DP109" s="889"/>
      <c r="DQ109" s="890" t="s">
        <v>284</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1554743</v>
      </c>
      <c r="AB110" s="873"/>
      <c r="AC110" s="873"/>
      <c r="AD110" s="873"/>
      <c r="AE110" s="874"/>
      <c r="AF110" s="875">
        <v>1550895</v>
      </c>
      <c r="AG110" s="873"/>
      <c r="AH110" s="873"/>
      <c r="AI110" s="873"/>
      <c r="AJ110" s="874"/>
      <c r="AK110" s="875">
        <v>1429473</v>
      </c>
      <c r="AL110" s="873"/>
      <c r="AM110" s="873"/>
      <c r="AN110" s="873"/>
      <c r="AO110" s="874"/>
      <c r="AP110" s="876">
        <v>24.9</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14183504</v>
      </c>
      <c r="BR110" s="800"/>
      <c r="BS110" s="800"/>
      <c r="BT110" s="800"/>
      <c r="BU110" s="800"/>
      <c r="BV110" s="800">
        <v>14520488</v>
      </c>
      <c r="BW110" s="800"/>
      <c r="BX110" s="800"/>
      <c r="BY110" s="800"/>
      <c r="BZ110" s="800"/>
      <c r="CA110" s="800">
        <v>14783810</v>
      </c>
      <c r="CB110" s="800"/>
      <c r="CC110" s="800"/>
      <c r="CD110" s="800"/>
      <c r="CE110" s="800"/>
      <c r="CF110" s="861">
        <v>257.2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367341</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413</v>
      </c>
      <c r="AB112" s="784"/>
      <c r="AC112" s="784"/>
      <c r="AD112" s="784"/>
      <c r="AE112" s="785"/>
      <c r="AF112" s="786" t="s">
        <v>413</v>
      </c>
      <c r="AG112" s="784"/>
      <c r="AH112" s="784"/>
      <c r="AI112" s="784"/>
      <c r="AJ112" s="785"/>
      <c r="AK112" s="786" t="s">
        <v>413</v>
      </c>
      <c r="AL112" s="784"/>
      <c r="AM112" s="784"/>
      <c r="AN112" s="784"/>
      <c r="AO112" s="785"/>
      <c r="AP112" s="754" t="s">
        <v>413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11094187</v>
      </c>
      <c r="BR112" s="771"/>
      <c r="BS112" s="771"/>
      <c r="BT112" s="771"/>
      <c r="BU112" s="771"/>
      <c r="BV112" s="771">
        <v>10556229</v>
      </c>
      <c r="BW112" s="771"/>
      <c r="BX112" s="771"/>
      <c r="BY112" s="771"/>
      <c r="BZ112" s="771"/>
      <c r="CA112" s="771">
        <v>10328057</v>
      </c>
      <c r="CB112" s="771"/>
      <c r="CC112" s="771"/>
      <c r="CD112" s="771"/>
      <c r="CE112" s="771"/>
      <c r="CF112" s="848">
        <v>179.7</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413</v>
      </c>
      <c r="DH112" s="771"/>
      <c r="DI112" s="771"/>
      <c r="DJ112" s="771"/>
      <c r="DK112" s="771"/>
      <c r="DL112" s="771" t="s">
        <v>413</v>
      </c>
      <c r="DM112" s="771"/>
      <c r="DN112" s="771"/>
      <c r="DO112" s="771"/>
      <c r="DP112" s="771"/>
      <c r="DQ112" s="771" t="s">
        <v>413</v>
      </c>
      <c r="DR112" s="771"/>
      <c r="DS112" s="771"/>
      <c r="DT112" s="771"/>
      <c r="DU112" s="771"/>
      <c r="DV112" s="823" t="s">
        <v>413</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945904</v>
      </c>
      <c r="AB113" s="909"/>
      <c r="AC113" s="909"/>
      <c r="AD113" s="909"/>
      <c r="AE113" s="910"/>
      <c r="AF113" s="911">
        <v>956932</v>
      </c>
      <c r="AG113" s="909"/>
      <c r="AH113" s="909"/>
      <c r="AI113" s="909"/>
      <c r="AJ113" s="910"/>
      <c r="AK113" s="911">
        <v>960842</v>
      </c>
      <c r="AL113" s="909"/>
      <c r="AM113" s="909"/>
      <c r="AN113" s="909"/>
      <c r="AO113" s="910"/>
      <c r="AP113" s="912">
        <v>16.7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518885</v>
      </c>
      <c r="BR113" s="771"/>
      <c r="BS113" s="771"/>
      <c r="BT113" s="771"/>
      <c r="BU113" s="771"/>
      <c r="BV113" s="771">
        <v>605538</v>
      </c>
      <c r="BW113" s="771"/>
      <c r="BX113" s="771"/>
      <c r="BY113" s="771"/>
      <c r="BZ113" s="771"/>
      <c r="CA113" s="771">
        <v>635651</v>
      </c>
      <c r="CB113" s="771"/>
      <c r="CC113" s="771"/>
      <c r="CD113" s="771"/>
      <c r="CE113" s="771"/>
      <c r="CF113" s="848">
        <v>11.1</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413</v>
      </c>
      <c r="DH113" s="784"/>
      <c r="DI113" s="784"/>
      <c r="DJ113" s="784"/>
      <c r="DK113" s="785"/>
      <c r="DL113" s="786" t="s">
        <v>413</v>
      </c>
      <c r="DM113" s="784"/>
      <c r="DN113" s="784"/>
      <c r="DO113" s="784"/>
      <c r="DP113" s="785"/>
      <c r="DQ113" s="786" t="s">
        <v>413</v>
      </c>
      <c r="DR113" s="784"/>
      <c r="DS113" s="784"/>
      <c r="DT113" s="784"/>
      <c r="DU113" s="785"/>
      <c r="DV113" s="754" t="s">
        <v>413</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9505</v>
      </c>
      <c r="AB114" s="784"/>
      <c r="AC114" s="784"/>
      <c r="AD114" s="784"/>
      <c r="AE114" s="785"/>
      <c r="AF114" s="786">
        <v>10721</v>
      </c>
      <c r="AG114" s="784"/>
      <c r="AH114" s="784"/>
      <c r="AI114" s="784"/>
      <c r="AJ114" s="785"/>
      <c r="AK114" s="786">
        <v>14694</v>
      </c>
      <c r="AL114" s="784"/>
      <c r="AM114" s="784"/>
      <c r="AN114" s="784"/>
      <c r="AO114" s="785"/>
      <c r="AP114" s="754">
        <v>0.3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1412017</v>
      </c>
      <c r="BR114" s="771"/>
      <c r="BS114" s="771"/>
      <c r="BT114" s="771"/>
      <c r="BU114" s="771"/>
      <c r="BV114" s="771">
        <v>1352287</v>
      </c>
      <c r="BW114" s="771"/>
      <c r="BX114" s="771"/>
      <c r="BY114" s="771"/>
      <c r="BZ114" s="771"/>
      <c r="CA114" s="771">
        <v>1401120</v>
      </c>
      <c r="CB114" s="771"/>
      <c r="CC114" s="771"/>
      <c r="CD114" s="771"/>
      <c r="CE114" s="771"/>
      <c r="CF114" s="848">
        <v>24.4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413</v>
      </c>
      <c r="DH114" s="784"/>
      <c r="DI114" s="784"/>
      <c r="DJ114" s="784"/>
      <c r="DK114" s="785"/>
      <c r="DL114" s="786" t="s">
        <v>413</v>
      </c>
      <c r="DM114" s="784"/>
      <c r="DN114" s="784"/>
      <c r="DO114" s="784"/>
      <c r="DP114" s="785"/>
      <c r="DQ114" s="786" t="s">
        <v>413</v>
      </c>
      <c r="DR114" s="784"/>
      <c r="DS114" s="784"/>
      <c r="DT114" s="784"/>
      <c r="DU114" s="785"/>
      <c r="DV114" s="754" t="s">
        <v>413</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413</v>
      </c>
      <c r="AB115" s="909"/>
      <c r="AC115" s="909"/>
      <c r="AD115" s="909"/>
      <c r="AE115" s="910"/>
      <c r="AF115" s="911" t="s">
        <v>413</v>
      </c>
      <c r="AG115" s="909"/>
      <c r="AH115" s="909"/>
      <c r="AI115" s="909"/>
      <c r="AJ115" s="910"/>
      <c r="AK115" s="911" t="s">
        <v>413</v>
      </c>
      <c r="AL115" s="909"/>
      <c r="AM115" s="909"/>
      <c r="AN115" s="909"/>
      <c r="AO115" s="910"/>
      <c r="AP115" s="912" t="s">
        <v>413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413</v>
      </c>
      <c r="BR115" s="771"/>
      <c r="BS115" s="771"/>
      <c r="BT115" s="771"/>
      <c r="BU115" s="771"/>
      <c r="BV115" s="771" t="s">
        <v>413</v>
      </c>
      <c r="BW115" s="771"/>
      <c r="BX115" s="771"/>
      <c r="BY115" s="771"/>
      <c r="BZ115" s="771"/>
      <c r="CA115" s="771" t="s">
        <v>413</v>
      </c>
      <c r="CB115" s="771"/>
      <c r="CC115" s="771"/>
      <c r="CD115" s="771"/>
      <c r="CE115" s="771"/>
      <c r="CF115" s="848" t="s">
        <v>413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367341</v>
      </c>
      <c r="DH115" s="784"/>
      <c r="DI115" s="784"/>
      <c r="DJ115" s="784"/>
      <c r="DK115" s="785"/>
      <c r="DL115" s="786" t="s">
        <v>413</v>
      </c>
      <c r="DM115" s="784"/>
      <c r="DN115" s="784"/>
      <c r="DO115" s="784"/>
      <c r="DP115" s="785"/>
      <c r="DQ115" s="786" t="s">
        <v>413</v>
      </c>
      <c r="DR115" s="784"/>
      <c r="DS115" s="784"/>
      <c r="DT115" s="784"/>
      <c r="DU115" s="785"/>
      <c r="DV115" s="754" t="s">
        <v>413</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413</v>
      </c>
      <c r="AB116" s="784"/>
      <c r="AC116" s="784"/>
      <c r="AD116" s="784"/>
      <c r="AE116" s="785"/>
      <c r="AF116" s="786" t="s">
        <v>413</v>
      </c>
      <c r="AG116" s="784"/>
      <c r="AH116" s="784"/>
      <c r="AI116" s="784"/>
      <c r="AJ116" s="785"/>
      <c r="AK116" s="786" t="s">
        <v>413</v>
      </c>
      <c r="AL116" s="784"/>
      <c r="AM116" s="784"/>
      <c r="AN116" s="784"/>
      <c r="AO116" s="785"/>
      <c r="AP116" s="754" t="s">
        <v>413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413</v>
      </c>
      <c r="BR116" s="771"/>
      <c r="BS116" s="771"/>
      <c r="BT116" s="771"/>
      <c r="BU116" s="771"/>
      <c r="BV116" s="771" t="s">
        <v>413</v>
      </c>
      <c r="BW116" s="771"/>
      <c r="BX116" s="771"/>
      <c r="BY116" s="771"/>
      <c r="BZ116" s="771"/>
      <c r="CA116" s="771" t="s">
        <v>413</v>
      </c>
      <c r="CB116" s="771"/>
      <c r="CC116" s="771"/>
      <c r="CD116" s="771"/>
      <c r="CE116" s="771"/>
      <c r="CF116" s="848" t="s">
        <v>413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413</v>
      </c>
      <c r="DH116" s="784"/>
      <c r="DI116" s="784"/>
      <c r="DJ116" s="784"/>
      <c r="DK116" s="785"/>
      <c r="DL116" s="786" t="s">
        <v>413</v>
      </c>
      <c r="DM116" s="784"/>
      <c r="DN116" s="784"/>
      <c r="DO116" s="784"/>
      <c r="DP116" s="785"/>
      <c r="DQ116" s="786" t="s">
        <v>413</v>
      </c>
      <c r="DR116" s="784"/>
      <c r="DS116" s="784"/>
      <c r="DT116" s="784"/>
      <c r="DU116" s="785"/>
      <c r="DV116" s="754" t="s">
        <v>413</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2510152</v>
      </c>
      <c r="AB117" s="895"/>
      <c r="AC117" s="895"/>
      <c r="AD117" s="895"/>
      <c r="AE117" s="896"/>
      <c r="AF117" s="898">
        <v>2518548</v>
      </c>
      <c r="AG117" s="895"/>
      <c r="AH117" s="895"/>
      <c r="AI117" s="895"/>
      <c r="AJ117" s="896"/>
      <c r="AK117" s="898">
        <v>2405009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433</v>
      </c>
      <c r="BR117" s="858"/>
      <c r="BS117" s="858"/>
      <c r="BT117" s="858"/>
      <c r="BU117" s="858"/>
      <c r="BV117" s="858" t="s">
        <v>433</v>
      </c>
      <c r="BW117" s="858"/>
      <c r="BX117" s="858"/>
      <c r="BY117" s="858"/>
      <c r="BZ117" s="858"/>
      <c r="CA117" s="858" t="s">
        <v>433</v>
      </c>
      <c r="CB117" s="858"/>
      <c r="CC117" s="858"/>
      <c r="CD117" s="858"/>
      <c r="CE117" s="858"/>
      <c r="CF117" s="848" t="s">
        <v>433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433</v>
      </c>
      <c r="DH117" s="784"/>
      <c r="DI117" s="784"/>
      <c r="DJ117" s="784"/>
      <c r="DK117" s="785"/>
      <c r="DL117" s="786" t="s">
        <v>433</v>
      </c>
      <c r="DM117" s="784"/>
      <c r="DN117" s="784"/>
      <c r="DO117" s="784"/>
      <c r="DP117" s="785"/>
      <c r="DQ117" s="786" t="s">
        <v>433</v>
      </c>
      <c r="DR117" s="784"/>
      <c r="DS117" s="784"/>
      <c r="DT117" s="784"/>
      <c r="DU117" s="785"/>
      <c r="DV117" s="754" t="s">
        <v>433</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285</v>
      </c>
      <c r="AG118" s="888"/>
      <c r="AH118" s="888"/>
      <c r="AI118" s="888"/>
      <c r="AJ118" s="889"/>
      <c r="AK118" s="890" t="s">
        <v>284</v>
      </c>
      <c r="AL118" s="888"/>
      <c r="AM118" s="888"/>
      <c r="AN118" s="888"/>
      <c r="AO118" s="889"/>
      <c r="AP118" s="891" t="s">
        <v>404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435</v>
      </c>
      <c r="BP118" s="838"/>
      <c r="BQ118" s="857">
        <v>27575934</v>
      </c>
      <c r="BR118" s="858"/>
      <c r="BS118" s="858"/>
      <c r="BT118" s="858"/>
      <c r="BU118" s="858"/>
      <c r="BV118" s="858">
        <v>27034542</v>
      </c>
      <c r="BW118" s="858"/>
      <c r="BX118" s="858"/>
      <c r="BY118" s="858"/>
      <c r="BZ118" s="858"/>
      <c r="CA118" s="858">
        <v>27148638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3564525</v>
      </c>
      <c r="BR119" s="800"/>
      <c r="BS119" s="800"/>
      <c r="BT119" s="800"/>
      <c r="BU119" s="800"/>
      <c r="BV119" s="800">
        <v>2864692</v>
      </c>
      <c r="BW119" s="800"/>
      <c r="BX119" s="800"/>
      <c r="BY119" s="800"/>
      <c r="BZ119" s="800"/>
      <c r="CA119" s="800">
        <v>2934023</v>
      </c>
      <c r="CB119" s="800"/>
      <c r="CC119" s="800"/>
      <c r="CD119" s="800"/>
      <c r="CE119" s="800"/>
      <c r="CF119" s="861">
        <v>51</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385765</v>
      </c>
      <c r="BR120" s="771"/>
      <c r="BS120" s="771"/>
      <c r="BT120" s="771"/>
      <c r="BU120" s="771"/>
      <c r="BV120" s="771">
        <v>330712</v>
      </c>
      <c r="BW120" s="771"/>
      <c r="BX120" s="771"/>
      <c r="BY120" s="771"/>
      <c r="BZ120" s="771"/>
      <c r="CA120" s="771">
        <v>283980</v>
      </c>
      <c r="CB120" s="771"/>
      <c r="CC120" s="771"/>
      <c r="CD120" s="771"/>
      <c r="CE120" s="771"/>
      <c r="CF120" s="848">
        <v>4.9000000000000004</v>
      </c>
      <c r="CG120" s="849"/>
      <c r="CH120" s="849"/>
      <c r="CI120" s="849"/>
      <c r="CJ120" s="849"/>
      <c r="CK120" s="850" t="s">
        <v>441</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4964344</v>
      </c>
      <c r="DH120" s="800"/>
      <c r="DI120" s="800"/>
      <c r="DJ120" s="800"/>
      <c r="DK120" s="800"/>
      <c r="DL120" s="800">
        <v>4787954</v>
      </c>
      <c r="DM120" s="800"/>
      <c r="DN120" s="800"/>
      <c r="DO120" s="800"/>
      <c r="DP120" s="800"/>
      <c r="DQ120" s="800">
        <v>4736288</v>
      </c>
      <c r="DR120" s="800"/>
      <c r="DS120" s="800"/>
      <c r="DT120" s="800"/>
      <c r="DU120" s="800"/>
      <c r="DV120" s="801">
        <v>82.4</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16906915</v>
      </c>
      <c r="BR121" s="858"/>
      <c r="BS121" s="858"/>
      <c r="BT121" s="858"/>
      <c r="BU121" s="858"/>
      <c r="BV121" s="858">
        <v>17053484</v>
      </c>
      <c r="BW121" s="858"/>
      <c r="BX121" s="858"/>
      <c r="BY121" s="858"/>
      <c r="BZ121" s="858"/>
      <c r="CA121" s="858">
        <v>17054169</v>
      </c>
      <c r="CB121" s="858"/>
      <c r="CC121" s="858"/>
      <c r="CD121" s="858"/>
      <c r="CE121" s="858"/>
      <c r="CF121" s="859">
        <v>296.7</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5189789</v>
      </c>
      <c r="DH121" s="771"/>
      <c r="DI121" s="771"/>
      <c r="DJ121" s="771"/>
      <c r="DK121" s="771"/>
      <c r="DL121" s="771">
        <v>4921078</v>
      </c>
      <c r="DM121" s="771"/>
      <c r="DN121" s="771"/>
      <c r="DO121" s="771"/>
      <c r="DP121" s="771"/>
      <c r="DQ121" s="771">
        <v>4734355</v>
      </c>
      <c r="DR121" s="771"/>
      <c r="DS121" s="771"/>
      <c r="DT121" s="771"/>
      <c r="DU121" s="771"/>
      <c r="DV121" s="823">
        <v>82.4</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444</v>
      </c>
      <c r="BP122" s="838"/>
      <c r="BQ122" s="839">
        <v>20857205</v>
      </c>
      <c r="BR122" s="840"/>
      <c r="BS122" s="840"/>
      <c r="BT122" s="840"/>
      <c r="BU122" s="840"/>
      <c r="BV122" s="840">
        <v>20248888</v>
      </c>
      <c r="BW122" s="840"/>
      <c r="BX122" s="840"/>
      <c r="BY122" s="840"/>
      <c r="BZ122" s="840"/>
      <c r="CA122" s="840">
        <v>20272172</v>
      </c>
      <c r="CB122" s="840"/>
      <c r="CC122" s="840"/>
      <c r="CD122" s="840"/>
      <c r="CE122" s="840"/>
      <c r="CF122" s="743"/>
      <c r="CG122" s="744"/>
      <c r="CH122" s="744"/>
      <c r="CI122" s="744"/>
      <c r="CJ122" s="841"/>
      <c r="CK122" s="851"/>
      <c r="CL122" s="812"/>
      <c r="CM122" s="812"/>
      <c r="CN122" s="812"/>
      <c r="CO122" s="813"/>
      <c r="CP122" s="828" t="s">
        <v>445</v>
      </c>
      <c r="CQ122" s="829"/>
      <c r="CR122" s="829"/>
      <c r="CS122" s="829"/>
      <c r="CT122" s="829"/>
      <c r="CU122" s="829"/>
      <c r="CV122" s="829"/>
      <c r="CW122" s="829"/>
      <c r="CX122" s="829"/>
      <c r="CY122" s="829"/>
      <c r="CZ122" s="829"/>
      <c r="DA122" s="829"/>
      <c r="DB122" s="829"/>
      <c r="DC122" s="829"/>
      <c r="DD122" s="829"/>
      <c r="DE122" s="829"/>
      <c r="DF122" s="830"/>
      <c r="DG122" s="770">
        <v>940054</v>
      </c>
      <c r="DH122" s="771"/>
      <c r="DI122" s="771"/>
      <c r="DJ122" s="771"/>
      <c r="DK122" s="771"/>
      <c r="DL122" s="771">
        <v>847197</v>
      </c>
      <c r="DM122" s="771"/>
      <c r="DN122" s="771"/>
      <c r="DO122" s="771"/>
      <c r="DP122" s="771"/>
      <c r="DQ122" s="771">
        <v>857414</v>
      </c>
      <c r="DR122" s="771"/>
      <c r="DS122" s="771"/>
      <c r="DT122" s="771"/>
      <c r="DU122" s="771"/>
      <c r="DV122" s="823">
        <v>14.9</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446</v>
      </c>
      <c r="AB123" s="784"/>
      <c r="AC123" s="784"/>
      <c r="AD123" s="784"/>
      <c r="AE123" s="785"/>
      <c r="AF123" s="786" t="s">
        <v>446</v>
      </c>
      <c r="AG123" s="784"/>
      <c r="AH123" s="784"/>
      <c r="AI123" s="784"/>
      <c r="AJ123" s="785"/>
      <c r="AK123" s="786" t="s">
        <v>446</v>
      </c>
      <c r="AL123" s="784"/>
      <c r="AM123" s="784"/>
      <c r="AN123" s="784"/>
      <c r="AO123" s="785"/>
      <c r="AP123" s="754" t="s">
        <v>446</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117.2</v>
      </c>
      <c r="BR123" s="832"/>
      <c r="BS123" s="832"/>
      <c r="BT123" s="832"/>
      <c r="BU123" s="832"/>
      <c r="BV123" s="832">
        <v>121</v>
      </c>
      <c r="BW123" s="832"/>
      <c r="BX123" s="832"/>
      <c r="BY123" s="832"/>
      <c r="BZ123" s="832"/>
      <c r="CA123" s="832">
        <v>119.6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t="s">
        <v>446</v>
      </c>
      <c r="AL126" s="784"/>
      <c r="AM126" s="784"/>
      <c r="AN126" s="784"/>
      <c r="AO126" s="785"/>
      <c r="AP126" s="754" t="s">
        <v>446</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446</v>
      </c>
      <c r="AB127" s="784"/>
      <c r="AC127" s="784"/>
      <c r="AD127" s="784"/>
      <c r="AE127" s="785"/>
      <c r="AF127" s="786" t="s">
        <v>446</v>
      </c>
      <c r="AG127" s="784"/>
      <c r="AH127" s="784"/>
      <c r="AI127" s="784"/>
      <c r="AJ127" s="785"/>
      <c r="AK127" s="786" t="s">
        <v>446</v>
      </c>
      <c r="AL127" s="784"/>
      <c r="AM127" s="784"/>
      <c r="AN127" s="784"/>
      <c r="AO127" s="785"/>
      <c r="AP127" s="754" t="s">
        <v>446</v>
      </c>
      <c r="AQ127" s="755"/>
      <c r="AR127" s="755"/>
      <c r="AS127" s="755"/>
      <c r="AT127" s="756"/>
      <c r="AU127" s="233"/>
      <c r="AV127" s="233"/>
      <c r="AW127" s="233"/>
      <c r="AX127" s="757" t="s">
        <v>457</v>
      </c>
      <c r="AY127" s="758"/>
      <c r="AZ127" s="758"/>
      <c r="BA127" s="758"/>
      <c r="BB127" s="758"/>
      <c r="BC127" s="758"/>
      <c r="BD127" s="758"/>
      <c r="BE127" s="759"/>
      <c r="BF127" s="760" t="s">
        <v>446</v>
      </c>
      <c r="BG127" s="761"/>
      <c r="BH127" s="761"/>
      <c r="BI127" s="761"/>
      <c r="BJ127" s="761"/>
      <c r="BK127" s="761"/>
      <c r="BL127" s="762"/>
      <c r="BM127" s="760">
        <v>13.94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63437</v>
      </c>
      <c r="AB128" s="724"/>
      <c r="AC128" s="724"/>
      <c r="AD128" s="724"/>
      <c r="AE128" s="725"/>
      <c r="AF128" s="726">
        <v>42044</v>
      </c>
      <c r="AG128" s="724"/>
      <c r="AH128" s="724"/>
      <c r="AI128" s="724"/>
      <c r="AJ128" s="725"/>
      <c r="AK128" s="726">
        <v>39205</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18.940000000000001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7352176</v>
      </c>
      <c r="AB129" s="784"/>
      <c r="AC129" s="784"/>
      <c r="AD129" s="784"/>
      <c r="AE129" s="785"/>
      <c r="AF129" s="786">
        <v>7280878</v>
      </c>
      <c r="AG129" s="784"/>
      <c r="AH129" s="784"/>
      <c r="AI129" s="784"/>
      <c r="AJ129" s="785"/>
      <c r="AK129" s="786">
        <v>7336268</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1620515</v>
      </c>
      <c r="AB130" s="784"/>
      <c r="AC130" s="784"/>
      <c r="AD130" s="784"/>
      <c r="AE130" s="785"/>
      <c r="AF130" s="786">
        <v>1673708</v>
      </c>
      <c r="AG130" s="784"/>
      <c r="AH130" s="784"/>
      <c r="AI130" s="784"/>
      <c r="AJ130" s="785"/>
      <c r="AK130" s="786">
        <v>1588029</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119.6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5731661</v>
      </c>
      <c r="AB131" s="717"/>
      <c r="AC131" s="717"/>
      <c r="AD131" s="717"/>
      <c r="AE131" s="718"/>
      <c r="AF131" s="719">
        <v>5607170</v>
      </c>
      <c r="AG131" s="717"/>
      <c r="AH131" s="717"/>
      <c r="AI131" s="717"/>
      <c r="AJ131" s="718"/>
      <c r="AK131" s="719">
        <v>5748239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14.41466967</v>
      </c>
      <c r="AB132" s="740"/>
      <c r="AC132" s="740"/>
      <c r="AD132" s="740"/>
      <c r="AE132" s="741"/>
      <c r="AF132" s="742">
        <v>14.317317879999999</v>
      </c>
      <c r="AG132" s="740"/>
      <c r="AH132" s="740"/>
      <c r="AI132" s="740"/>
      <c r="AJ132" s="741"/>
      <c r="AK132" s="742">
        <v>13.53066565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14.4</v>
      </c>
      <c r="AB133" s="749"/>
      <c r="AC133" s="749"/>
      <c r="AD133" s="749"/>
      <c r="AE133" s="750"/>
      <c r="AF133" s="748">
        <v>14.4</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election activeCell="E34" sqref="E34:S3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E34" sqref="E34:S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election activeCell="E34" sqref="E34:S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1773025</v>
      </c>
      <c r="L9" s="264">
        <v>116302</v>
      </c>
      <c r="M9" s="265">
        <v>83939</v>
      </c>
      <c r="N9" s="266">
        <v>38.6</v>
      </c>
    </row>
    <row r="10" spans="1:16" x14ac:dyDescent="0.15">
      <c r="A10" s="248"/>
      <c r="B10" s="244"/>
      <c r="C10" s="244"/>
      <c r="D10" s="244"/>
      <c r="E10" s="244"/>
      <c r="F10" s="244"/>
      <c r="G10" s="1133" t="s">
        <v>481</v>
      </c>
      <c r="H10" s="1134"/>
      <c r="I10" s="1134"/>
      <c r="J10" s="1135"/>
      <c r="K10" s="267">
        <v>128044</v>
      </c>
      <c r="L10" s="268">
        <v>8399</v>
      </c>
      <c r="M10" s="269">
        <v>8976</v>
      </c>
      <c r="N10" s="270">
        <v>-6.4</v>
      </c>
    </row>
    <row r="11" spans="1:16" ht="13.5" customHeight="1" x14ac:dyDescent="0.15">
      <c r="A11" s="248"/>
      <c r="B11" s="244"/>
      <c r="C11" s="244"/>
      <c r="D11" s="244"/>
      <c r="E11" s="244"/>
      <c r="F11" s="244"/>
      <c r="G11" s="1133" t="s">
        <v>482</v>
      </c>
      <c r="H11" s="1134"/>
      <c r="I11" s="1134"/>
      <c r="J11" s="1135"/>
      <c r="K11" s="267">
        <v>259653</v>
      </c>
      <c r="L11" s="268">
        <v>17032</v>
      </c>
      <c r="M11" s="269">
        <v>13172</v>
      </c>
      <c r="N11" s="270">
        <v>29.3</v>
      </c>
    </row>
    <row r="12" spans="1:16" ht="13.5" customHeight="1" x14ac:dyDescent="0.15">
      <c r="A12" s="248"/>
      <c r="B12" s="244"/>
      <c r="C12" s="244"/>
      <c r="D12" s="244"/>
      <c r="E12" s="244"/>
      <c r="F12" s="244"/>
      <c r="G12" s="1133" t="s">
        <v>483</v>
      </c>
      <c r="H12" s="1134"/>
      <c r="I12" s="1134"/>
      <c r="J12" s="1135"/>
      <c r="K12" s="267" t="s">
        <v>484</v>
      </c>
      <c r="L12" s="268" t="s">
        <v>484</v>
      </c>
      <c r="M12" s="269">
        <v>634</v>
      </c>
      <c r="N12" s="270" t="s">
        <v>484</v>
      </c>
    </row>
    <row r="13" spans="1:16" ht="13.5" customHeight="1" x14ac:dyDescent="0.15">
      <c r="A13" s="248"/>
      <c r="B13" s="244"/>
      <c r="C13" s="244"/>
      <c r="D13" s="244"/>
      <c r="E13" s="244"/>
      <c r="F13" s="244"/>
      <c r="G13" s="1133" t="s">
        <v>485</v>
      </c>
      <c r="H13" s="1134"/>
      <c r="I13" s="1134"/>
      <c r="J13" s="1135"/>
      <c r="K13" s="267" t="s">
        <v>484</v>
      </c>
      <c r="L13" s="268" t="s">
        <v>484</v>
      </c>
      <c r="M13" s="269">
        <v>21</v>
      </c>
      <c r="N13" s="270" t="s">
        <v>484</v>
      </c>
    </row>
    <row r="14" spans="1:16" ht="13.5" customHeight="1" x14ac:dyDescent="0.15">
      <c r="A14" s="248"/>
      <c r="B14" s="244"/>
      <c r="C14" s="244"/>
      <c r="D14" s="244"/>
      <c r="E14" s="244"/>
      <c r="F14" s="244"/>
      <c r="G14" s="1133" t="s">
        <v>486</v>
      </c>
      <c r="H14" s="1134"/>
      <c r="I14" s="1134"/>
      <c r="J14" s="1135"/>
      <c r="K14" s="267">
        <v>87450</v>
      </c>
      <c r="L14" s="268">
        <v>5736</v>
      </c>
      <c r="M14" s="269">
        <v>3872</v>
      </c>
      <c r="N14" s="270">
        <v>48.1</v>
      </c>
    </row>
    <row r="15" spans="1:16" ht="13.5" customHeight="1" x14ac:dyDescent="0.15">
      <c r="A15" s="248"/>
      <c r="B15" s="244"/>
      <c r="C15" s="244"/>
      <c r="D15" s="244"/>
      <c r="E15" s="244"/>
      <c r="F15" s="244"/>
      <c r="G15" s="1133" t="s">
        <v>487</v>
      </c>
      <c r="H15" s="1134"/>
      <c r="I15" s="1134"/>
      <c r="J15" s="1135"/>
      <c r="K15" s="267">
        <v>29848</v>
      </c>
      <c r="L15" s="268">
        <v>1958</v>
      </c>
      <c r="M15" s="269">
        <v>2062</v>
      </c>
      <c r="N15" s="270">
        <v>-5</v>
      </c>
    </row>
    <row r="16" spans="1:16" x14ac:dyDescent="0.15">
      <c r="A16" s="248"/>
      <c r="B16" s="244"/>
      <c r="C16" s="244"/>
      <c r="D16" s="244"/>
      <c r="E16" s="244"/>
      <c r="F16" s="244"/>
      <c r="G16" s="1136" t="s">
        <v>488</v>
      </c>
      <c r="H16" s="1137"/>
      <c r="I16" s="1137"/>
      <c r="J16" s="1138"/>
      <c r="K16" s="268">
        <v>-178728</v>
      </c>
      <c r="L16" s="268">
        <v>-11724</v>
      </c>
      <c r="M16" s="269">
        <v>-8514</v>
      </c>
      <c r="N16" s="270">
        <v>37.700000000000003</v>
      </c>
    </row>
    <row r="17" spans="1:16" x14ac:dyDescent="0.15">
      <c r="A17" s="248"/>
      <c r="B17" s="244"/>
      <c r="C17" s="244"/>
      <c r="D17" s="244"/>
      <c r="E17" s="244"/>
      <c r="F17" s="244"/>
      <c r="G17" s="1136" t="s">
        <v>168</v>
      </c>
      <c r="H17" s="1137"/>
      <c r="I17" s="1137"/>
      <c r="J17" s="1138"/>
      <c r="K17" s="268">
        <v>2099292</v>
      </c>
      <c r="L17" s="268">
        <v>137704</v>
      </c>
      <c r="M17" s="269">
        <v>104161</v>
      </c>
      <c r="N17" s="270">
        <v>32.200000000000003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13.05</v>
      </c>
      <c r="L21" s="281">
        <v>9.8000000000000007</v>
      </c>
      <c r="M21" s="282">
        <v>3.25</v>
      </c>
      <c r="N21" s="249"/>
      <c r="O21" s="283"/>
      <c r="P21" s="279"/>
    </row>
    <row r="22" spans="1:16" s="284" customFormat="1" x14ac:dyDescent="0.15">
      <c r="A22" s="279"/>
      <c r="B22" s="249"/>
      <c r="C22" s="249"/>
      <c r="D22" s="249"/>
      <c r="E22" s="249"/>
      <c r="F22" s="249"/>
      <c r="G22" s="1130" t="s">
        <v>494</v>
      </c>
      <c r="H22" s="1131"/>
      <c r="I22" s="1131"/>
      <c r="J22" s="1132"/>
      <c r="K22" s="285">
        <v>92.9</v>
      </c>
      <c r="L22" s="286">
        <v>96.3</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498</v>
      </c>
      <c r="H32" s="1122"/>
      <c r="I32" s="1122"/>
      <c r="J32" s="1123"/>
      <c r="K32" s="294">
        <v>1429473</v>
      </c>
      <c r="L32" s="294">
        <v>93767</v>
      </c>
      <c r="M32" s="295">
        <v>53592</v>
      </c>
      <c r="N32" s="296">
        <v>75</v>
      </c>
    </row>
    <row r="33" spans="1:16" ht="13.5" customHeight="1" x14ac:dyDescent="0.15">
      <c r="A33" s="248"/>
      <c r="B33" s="244"/>
      <c r="C33" s="244"/>
      <c r="D33" s="244"/>
      <c r="E33" s="244"/>
      <c r="F33" s="244"/>
      <c r="G33" s="1121" t="s">
        <v>499</v>
      </c>
      <c r="H33" s="1122"/>
      <c r="I33" s="1122"/>
      <c r="J33" s="1123"/>
      <c r="K33" s="294" t="s">
        <v>484</v>
      </c>
      <c r="L33" s="294" t="s">
        <v>484</v>
      </c>
      <c r="M33" s="295" t="s">
        <v>484</v>
      </c>
      <c r="N33" s="296" t="s">
        <v>484</v>
      </c>
    </row>
    <row r="34" spans="1:16" ht="27" customHeight="1" x14ac:dyDescent="0.15">
      <c r="A34" s="248"/>
      <c r="B34" s="244"/>
      <c r="C34" s="244"/>
      <c r="D34" s="244"/>
      <c r="E34" s="244"/>
      <c r="F34" s="244"/>
      <c r="G34" s="1121" t="s">
        <v>500</v>
      </c>
      <c r="H34" s="1122"/>
      <c r="I34" s="1122"/>
      <c r="J34" s="1123"/>
      <c r="K34" s="294" t="s">
        <v>484</v>
      </c>
      <c r="L34" s="294" t="s">
        <v>484</v>
      </c>
      <c r="M34" s="295">
        <v>0</v>
      </c>
      <c r="N34" s="296" t="s">
        <v>484</v>
      </c>
    </row>
    <row r="35" spans="1:16" ht="27" customHeight="1" x14ac:dyDescent="0.15">
      <c r="A35" s="248"/>
      <c r="B35" s="244"/>
      <c r="C35" s="244"/>
      <c r="D35" s="244"/>
      <c r="E35" s="244"/>
      <c r="F35" s="244"/>
      <c r="G35" s="1121" t="s">
        <v>501</v>
      </c>
      <c r="H35" s="1122"/>
      <c r="I35" s="1122"/>
      <c r="J35" s="1123"/>
      <c r="K35" s="294">
        <v>960842</v>
      </c>
      <c r="L35" s="294">
        <v>63027</v>
      </c>
      <c r="M35" s="295">
        <v>20509</v>
      </c>
      <c r="N35" s="296">
        <v>207.3</v>
      </c>
    </row>
    <row r="36" spans="1:16" ht="27" customHeight="1" x14ac:dyDescent="0.15">
      <c r="A36" s="248"/>
      <c r="B36" s="244"/>
      <c r="C36" s="244"/>
      <c r="D36" s="244"/>
      <c r="E36" s="244"/>
      <c r="F36" s="244"/>
      <c r="G36" s="1121" t="s">
        <v>502</v>
      </c>
      <c r="H36" s="1122"/>
      <c r="I36" s="1122"/>
      <c r="J36" s="1123"/>
      <c r="K36" s="294">
        <v>14694</v>
      </c>
      <c r="L36" s="294">
        <v>964</v>
      </c>
      <c r="M36" s="295">
        <v>3503</v>
      </c>
      <c r="N36" s="296">
        <v>-72.5</v>
      </c>
    </row>
    <row r="37" spans="1:16" ht="13.5" customHeight="1" x14ac:dyDescent="0.15">
      <c r="A37" s="248"/>
      <c r="B37" s="244"/>
      <c r="C37" s="244"/>
      <c r="D37" s="244"/>
      <c r="E37" s="244"/>
      <c r="F37" s="244"/>
      <c r="G37" s="1121" t="s">
        <v>503</v>
      </c>
      <c r="H37" s="1122"/>
      <c r="I37" s="1122"/>
      <c r="J37" s="1123"/>
      <c r="K37" s="294" t="s">
        <v>484</v>
      </c>
      <c r="L37" s="294" t="s">
        <v>484</v>
      </c>
      <c r="M37" s="295">
        <v>1405</v>
      </c>
      <c r="N37" s="296" t="s">
        <v>484</v>
      </c>
    </row>
    <row r="38" spans="1:16" ht="27" customHeight="1" x14ac:dyDescent="0.15">
      <c r="A38" s="248"/>
      <c r="B38" s="244"/>
      <c r="C38" s="244"/>
      <c r="D38" s="244"/>
      <c r="E38" s="244"/>
      <c r="F38" s="244"/>
      <c r="G38" s="1124" t="s">
        <v>504</v>
      </c>
      <c r="H38" s="1125"/>
      <c r="I38" s="1125"/>
      <c r="J38" s="1126"/>
      <c r="K38" s="297" t="s">
        <v>484</v>
      </c>
      <c r="L38" s="297" t="s">
        <v>484</v>
      </c>
      <c r="M38" s="298">
        <v>2</v>
      </c>
      <c r="N38" s="299" t="s">
        <v>484</v>
      </c>
      <c r="O38" s="293"/>
    </row>
    <row r="39" spans="1:16" x14ac:dyDescent="0.15">
      <c r="A39" s="248"/>
      <c r="B39" s="244"/>
      <c r="C39" s="244"/>
      <c r="D39" s="244"/>
      <c r="E39" s="244"/>
      <c r="F39" s="244"/>
      <c r="G39" s="1124" t="s">
        <v>505</v>
      </c>
      <c r="H39" s="1125"/>
      <c r="I39" s="1125"/>
      <c r="J39" s="1126"/>
      <c r="K39" s="300">
        <v>-39205</v>
      </c>
      <c r="L39" s="300">
        <v>-2572</v>
      </c>
      <c r="M39" s="301">
        <v>-1515</v>
      </c>
      <c r="N39" s="302">
        <v>69.8</v>
      </c>
      <c r="O39" s="293"/>
    </row>
    <row r="40" spans="1:16" ht="27" customHeight="1" x14ac:dyDescent="0.15">
      <c r="A40" s="248"/>
      <c r="B40" s="244"/>
      <c r="C40" s="244"/>
      <c r="D40" s="244"/>
      <c r="E40" s="244"/>
      <c r="F40" s="244"/>
      <c r="G40" s="1121" t="s">
        <v>506</v>
      </c>
      <c r="H40" s="1122"/>
      <c r="I40" s="1122"/>
      <c r="J40" s="1123"/>
      <c r="K40" s="300">
        <v>-1588029</v>
      </c>
      <c r="L40" s="300">
        <v>-104167</v>
      </c>
      <c r="M40" s="301">
        <v>-52955</v>
      </c>
      <c r="N40" s="302">
        <v>96.7</v>
      </c>
      <c r="O40" s="293"/>
    </row>
    <row r="41" spans="1:16" x14ac:dyDescent="0.15">
      <c r="A41" s="248"/>
      <c r="B41" s="244"/>
      <c r="C41" s="244"/>
      <c r="D41" s="244"/>
      <c r="E41" s="244"/>
      <c r="F41" s="244"/>
      <c r="G41" s="1127" t="s">
        <v>279</v>
      </c>
      <c r="H41" s="1128"/>
      <c r="I41" s="1128"/>
      <c r="J41" s="1129"/>
      <c r="K41" s="294">
        <v>777775</v>
      </c>
      <c r="L41" s="300">
        <v>51018</v>
      </c>
      <c r="M41" s="301">
        <v>24541</v>
      </c>
      <c r="N41" s="302">
        <v>107.9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1657602</v>
      </c>
      <c r="J51" s="320">
        <v>102271</v>
      </c>
      <c r="K51" s="321">
        <v>-51.3</v>
      </c>
      <c r="L51" s="322">
        <v>59829</v>
      </c>
      <c r="M51" s="323">
        <v>-16.7</v>
      </c>
      <c r="N51" s="324">
        <v>-34.6</v>
      </c>
    </row>
    <row r="52" spans="1:14" x14ac:dyDescent="0.15">
      <c r="A52" s="248"/>
      <c r="B52" s="244"/>
      <c r="C52" s="244"/>
      <c r="D52" s="244"/>
      <c r="E52" s="244"/>
      <c r="F52" s="244"/>
      <c r="G52" s="325"/>
      <c r="H52" s="326" t="s">
        <v>517</v>
      </c>
      <c r="I52" s="327">
        <v>1370987</v>
      </c>
      <c r="J52" s="328">
        <v>84587</v>
      </c>
      <c r="K52" s="329">
        <v>-14.2</v>
      </c>
      <c r="L52" s="330">
        <v>33669</v>
      </c>
      <c r="M52" s="331">
        <v>-3.9</v>
      </c>
      <c r="N52" s="332">
        <v>-10.3</v>
      </c>
    </row>
    <row r="53" spans="1:14" x14ac:dyDescent="0.15">
      <c r="A53" s="248"/>
      <c r="B53" s="244"/>
      <c r="C53" s="244"/>
      <c r="D53" s="244"/>
      <c r="E53" s="244"/>
      <c r="F53" s="244"/>
      <c r="G53" s="310" t="s">
        <v>518</v>
      </c>
      <c r="H53" s="311"/>
      <c r="I53" s="319">
        <v>2697140</v>
      </c>
      <c r="J53" s="320">
        <v>167327</v>
      </c>
      <c r="K53" s="321">
        <v>63.6</v>
      </c>
      <c r="L53" s="322">
        <v>70582</v>
      </c>
      <c r="M53" s="323">
        <v>18</v>
      </c>
      <c r="N53" s="324">
        <v>45.6</v>
      </c>
    </row>
    <row r="54" spans="1:14" x14ac:dyDescent="0.15">
      <c r="A54" s="248"/>
      <c r="B54" s="244"/>
      <c r="C54" s="244"/>
      <c r="D54" s="244"/>
      <c r="E54" s="244"/>
      <c r="F54" s="244"/>
      <c r="G54" s="325"/>
      <c r="H54" s="326" t="s">
        <v>517</v>
      </c>
      <c r="I54" s="327">
        <v>1716301</v>
      </c>
      <c r="J54" s="328">
        <v>106477</v>
      </c>
      <c r="K54" s="329">
        <v>25.9</v>
      </c>
      <c r="L54" s="330">
        <v>36117</v>
      </c>
      <c r="M54" s="331">
        <v>7.3</v>
      </c>
      <c r="N54" s="332">
        <v>18.600000000000001</v>
      </c>
    </row>
    <row r="55" spans="1:14" x14ac:dyDescent="0.15">
      <c r="A55" s="248"/>
      <c r="B55" s="244"/>
      <c r="C55" s="244"/>
      <c r="D55" s="244"/>
      <c r="E55" s="244"/>
      <c r="F55" s="244"/>
      <c r="G55" s="310" t="s">
        <v>519</v>
      </c>
      <c r="H55" s="311"/>
      <c r="I55" s="319">
        <v>2571579</v>
      </c>
      <c r="J55" s="320">
        <v>161339</v>
      </c>
      <c r="K55" s="321">
        <v>-3.6</v>
      </c>
      <c r="L55" s="322">
        <v>81990</v>
      </c>
      <c r="M55" s="323">
        <v>16.2</v>
      </c>
      <c r="N55" s="324">
        <v>-19.8</v>
      </c>
    </row>
    <row r="56" spans="1:14" x14ac:dyDescent="0.15">
      <c r="A56" s="248"/>
      <c r="B56" s="244"/>
      <c r="C56" s="244"/>
      <c r="D56" s="244"/>
      <c r="E56" s="244"/>
      <c r="F56" s="244"/>
      <c r="G56" s="325"/>
      <c r="H56" s="326" t="s">
        <v>517</v>
      </c>
      <c r="I56" s="327">
        <v>1270340</v>
      </c>
      <c r="J56" s="328">
        <v>79700</v>
      </c>
      <c r="K56" s="329">
        <v>-25.1</v>
      </c>
      <c r="L56" s="330">
        <v>34482</v>
      </c>
      <c r="M56" s="331">
        <v>-4.5</v>
      </c>
      <c r="N56" s="332">
        <v>-20.6</v>
      </c>
    </row>
    <row r="57" spans="1:14" x14ac:dyDescent="0.15">
      <c r="A57" s="248"/>
      <c r="B57" s="244"/>
      <c r="C57" s="244"/>
      <c r="D57" s="244"/>
      <c r="E57" s="244"/>
      <c r="F57" s="244"/>
      <c r="G57" s="310" t="s">
        <v>520</v>
      </c>
      <c r="H57" s="311"/>
      <c r="I57" s="319">
        <v>3199499</v>
      </c>
      <c r="J57" s="320">
        <v>205689</v>
      </c>
      <c r="K57" s="321">
        <v>27.5</v>
      </c>
      <c r="L57" s="322">
        <v>87551</v>
      </c>
      <c r="M57" s="323">
        <v>6.8</v>
      </c>
      <c r="N57" s="324">
        <v>20.7</v>
      </c>
    </row>
    <row r="58" spans="1:14" x14ac:dyDescent="0.15">
      <c r="A58" s="248"/>
      <c r="B58" s="244"/>
      <c r="C58" s="244"/>
      <c r="D58" s="244"/>
      <c r="E58" s="244"/>
      <c r="F58" s="244"/>
      <c r="G58" s="325"/>
      <c r="H58" s="326" t="s">
        <v>517</v>
      </c>
      <c r="I58" s="327">
        <v>1861703</v>
      </c>
      <c r="J58" s="328">
        <v>119685</v>
      </c>
      <c r="K58" s="329">
        <v>50.2</v>
      </c>
      <c r="L58" s="330">
        <v>43994</v>
      </c>
      <c r="M58" s="331">
        <v>27.6</v>
      </c>
      <c r="N58" s="332">
        <v>22.6</v>
      </c>
    </row>
    <row r="59" spans="1:14" x14ac:dyDescent="0.15">
      <c r="A59" s="248"/>
      <c r="B59" s="244"/>
      <c r="C59" s="244"/>
      <c r="D59" s="244"/>
      <c r="E59" s="244"/>
      <c r="F59" s="244"/>
      <c r="G59" s="310" t="s">
        <v>521</v>
      </c>
      <c r="H59" s="311"/>
      <c r="I59" s="319">
        <v>1809818</v>
      </c>
      <c r="J59" s="320">
        <v>118716</v>
      </c>
      <c r="K59" s="321">
        <v>-42.3</v>
      </c>
      <c r="L59" s="322">
        <v>106092</v>
      </c>
      <c r="M59" s="323">
        <v>21.2</v>
      </c>
      <c r="N59" s="324">
        <v>-63.5</v>
      </c>
    </row>
    <row r="60" spans="1:14" x14ac:dyDescent="0.15">
      <c r="A60" s="248"/>
      <c r="B60" s="244"/>
      <c r="C60" s="244"/>
      <c r="D60" s="244"/>
      <c r="E60" s="244"/>
      <c r="F60" s="244"/>
      <c r="G60" s="325"/>
      <c r="H60" s="326" t="s">
        <v>517</v>
      </c>
      <c r="I60" s="333">
        <v>927581</v>
      </c>
      <c r="J60" s="328">
        <v>60845</v>
      </c>
      <c r="K60" s="329">
        <v>-49.2</v>
      </c>
      <c r="L60" s="330">
        <v>44299</v>
      </c>
      <c r="M60" s="331">
        <v>0.7</v>
      </c>
      <c r="N60" s="332">
        <v>-49.9</v>
      </c>
    </row>
    <row r="61" spans="1:14" x14ac:dyDescent="0.15">
      <c r="A61" s="248"/>
      <c r="B61" s="244"/>
      <c r="C61" s="244"/>
      <c r="D61" s="244"/>
      <c r="E61" s="244"/>
      <c r="F61" s="244"/>
      <c r="G61" s="310" t="s">
        <v>522</v>
      </c>
      <c r="H61" s="334"/>
      <c r="I61" s="335">
        <v>2387128</v>
      </c>
      <c r="J61" s="336">
        <v>151068</v>
      </c>
      <c r="K61" s="337">
        <v>-1.2</v>
      </c>
      <c r="L61" s="338">
        <v>81209</v>
      </c>
      <c r="M61" s="339">
        <v>9.1</v>
      </c>
      <c r="N61" s="324">
        <v>-10.3</v>
      </c>
    </row>
    <row r="62" spans="1:14" x14ac:dyDescent="0.15">
      <c r="A62" s="248"/>
      <c r="B62" s="244"/>
      <c r="C62" s="244"/>
      <c r="D62" s="244"/>
      <c r="E62" s="244"/>
      <c r="F62" s="244"/>
      <c r="G62" s="325"/>
      <c r="H62" s="326" t="s">
        <v>517</v>
      </c>
      <c r="I62" s="327">
        <v>1429382</v>
      </c>
      <c r="J62" s="328">
        <v>90259</v>
      </c>
      <c r="K62" s="329">
        <v>-2.5</v>
      </c>
      <c r="L62" s="330">
        <v>38512</v>
      </c>
      <c r="M62" s="331">
        <v>5.4</v>
      </c>
      <c r="N62" s="332">
        <v>-7.9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0" zoomScaleNormal="70" zoomScaleSheetLayoutView="55" workbookViewId="0">
      <selection activeCell="J102" sqref="J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85" zoomScaleNormal="85" zoomScaleSheetLayoutView="55" workbookViewId="0">
      <selection activeCell="I103" sqref="I10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50" zoomScaleNormal="50" zoomScaleSheetLayoutView="100" workbookViewId="0">
      <selection activeCell="E34" sqref="E34:S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27.03</v>
      </c>
      <c r="G47" s="12">
        <v>30.3</v>
      </c>
      <c r="H47" s="12">
        <v>30.38</v>
      </c>
      <c r="I47" s="12">
        <v>25.38</v>
      </c>
      <c r="J47" s="13">
        <v>25.78</v>
      </c>
    </row>
    <row r="48" spans="2:10" ht="57.75" customHeight="1" x14ac:dyDescent="0.15">
      <c r="B48" s="14"/>
      <c r="C48" s="1141" t="s">
        <v>4</v>
      </c>
      <c r="D48" s="1141"/>
      <c r="E48" s="1142"/>
      <c r="F48" s="15">
        <v>6.33</v>
      </c>
      <c r="G48" s="16">
        <v>4.6500000000000004</v>
      </c>
      <c r="H48" s="16">
        <v>0.77</v>
      </c>
      <c r="I48" s="16">
        <v>0.83</v>
      </c>
      <c r="J48" s="17">
        <v>4.26</v>
      </c>
    </row>
    <row r="49" spans="2:10" ht="57.75" customHeight="1" thickBot="1" x14ac:dyDescent="0.2">
      <c r="B49" s="18"/>
      <c r="C49" s="1143" t="s">
        <v>5</v>
      </c>
      <c r="D49" s="1143"/>
      <c r="E49" s="1144"/>
      <c r="F49" s="19">
        <v>1.74</v>
      </c>
      <c r="G49" s="20">
        <v>1.52</v>
      </c>
      <c r="H49" s="20" t="s">
        <v>529</v>
      </c>
      <c r="I49" s="20" t="s">
        <v>530</v>
      </c>
      <c r="J49" s="21">
        <v>4.03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2017-02-24T00:43:21Z</cp:lastPrinted>
  <dcterms:created xsi:type="dcterms:W3CDTF">2017-02-15T20:22:38Z</dcterms:created>
  <dcterms:modified xsi:type="dcterms:W3CDTF">2017-05-15T01:54:53Z</dcterms:modified>
</cp:coreProperties>
</file>