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１年度決算\04 ②10月公表分（追加分）\05 最終版【ＨＰアップ】\"/>
    </mc:Choice>
  </mc:AlternateContent>
  <xr:revisionPtr revIDLastSave="0" documentId="13_ncr:1_{1B6C0AFD-ADDC-4680-8004-DCB2221D6A3C}" xr6:coauthVersionLast="36" xr6:coauthVersionMax="36" xr10:uidLastSave="{00000000-0000-0000-0000-000000000000}"/>
  <bookViews>
    <workbookView xWindow="0" yWindow="0" windowWidth="28800" windowHeight="12135"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<sst xmlns="http://schemas.openxmlformats.org/spreadsheetml/2006/main" count="1341" uniqueCount="575">
  <si>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</si>
  <si>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</si>
  <si>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</si>
  <si>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</si>
  <si>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</si>
  <si>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</si>
  <si>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</si>
  <si>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</si>
  <si>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</si>
  <si>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※1 令和2年度中に市町村合併した団体で、合併前の団体ごとの決算に基づく実質公債費比率を算出していない団体については、グラフを表記しない。</t>
    <rPh sb="3" eb="5">
      <t>レイワ</t>
    </rPh>
    <phoneticPr fontId="5"/>
  </si>
  <si>
    <t>実質収支額</t>
    <rPh sb="0" eb="2">
      <t>ジッシツ</t>
    </rPh>
    <rPh sb="2" eb="4">
      <t>シュウシ</t>
    </rPh>
    <rPh sb="4" eb="5">
      <t>ガク</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</si>
  <si>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</si>
  <si>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</si>
  <si>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</si>
  <si>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</si>
  <si>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</si>
  <si>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</si>
  <si>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(注釈)</t>
    <rPh sb="1" eb="2">
      <t>チュウ</t>
    </rPh>
    <rPh sb="2" eb="3">
      <t>シャク</t>
    </rPh>
    <phoneticPr fontId="5"/>
  </si>
  <si>
    <t>(A)－(B)</t>
  </si>
  <si>
    <t>手数料</t>
  </si>
  <si>
    <t>人口</t>
    <rPh sb="0" eb="2">
      <t>ジンコウ</t>
    </rPh>
    <phoneticPr fontId="5"/>
  </si>
  <si>
    <t>（百万円）</t>
    <rPh sb="1" eb="2">
      <t>ヒャク</t>
    </rPh>
    <rPh sb="2" eb="4">
      <t>マンエン</t>
    </rPh>
    <phoneticPr fontId="5"/>
  </si>
  <si>
    <t>鳥インフルエンザ対策関連事業整備基金</t>
  </si>
  <si>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</si>
  <si>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</si>
  <si>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</si>
  <si>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</si>
  <si>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</si>
  <si>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</si>
  <si>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</si>
  <si>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</si>
  <si>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</si>
  <si>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</si>
  <si>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</si>
  <si>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</si>
  <si>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5"/>
  </si>
  <si>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</si>
  <si>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</si>
  <si>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</si>
  <si>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</si>
  <si>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</si>
  <si>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</si>
  <si>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</si>
  <si>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</si>
  <si>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</si>
  <si>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下水道事業特別会計</t>
  </si>
  <si>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</si>
  <si>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</si>
  <si>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</si>
  <si>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</si>
  <si>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</si>
  <si>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</si>
  <si>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</si>
  <si>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</si>
  <si>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</si>
  <si>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当該団体
からの
補助金</t>
  </si>
  <si>
    <t>国有提供交付金(特別区財調交付金)</t>
  </si>
  <si>
    <t>実質公債費比率の分子</t>
  </si>
  <si>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</si>
  <si>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</si>
  <si>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</si>
  <si>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人口密度 (人/k㎡)</t>
    <rPh sb="0" eb="2">
      <t>ジンコウ</t>
    </rPh>
    <rPh sb="2" eb="4">
      <t>ミツド</t>
    </rPh>
    <phoneticPr fontId="5"/>
  </si>
  <si>
    <t>一般会計等に係る地方債の現在高</t>
  </si>
  <si>
    <t>公債費負担比率</t>
    <rPh sb="0" eb="3">
      <t>コウサイヒ</t>
    </rPh>
    <rPh sb="3" eb="5">
      <t>フタン</t>
    </rPh>
    <rPh sb="5" eb="7">
      <t>ヒリツ</t>
    </rPh>
    <phoneticPr fontId="5"/>
  </si>
  <si>
    <t>黒字額</t>
    <rPh sb="0" eb="2">
      <t>クロジ</t>
    </rPh>
    <rPh sb="2" eb="3">
      <t>ガク</t>
    </rPh>
    <phoneticPr fontId="34"/>
  </si>
  <si>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</si>
  <si>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</si>
  <si>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</si>
  <si>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</si>
  <si>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</si>
  <si>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</si>
  <si>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</si>
  <si>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</si>
  <si>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</si>
  <si>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</si>
  <si>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</si>
  <si>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</si>
  <si>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</si>
  <si>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</si>
  <si>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</si>
  <si>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</si>
  <si>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</si>
  <si>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</si>
  <si>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</si>
  <si>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</si>
  <si>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</si>
  <si>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</si>
  <si>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</si>
  <si>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</si>
  <si>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</si>
  <si>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</si>
  <si>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</si>
  <si>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</si>
  <si>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</si>
  <si>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</si>
  <si>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</si>
  <si>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</si>
  <si>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</si>
  <si>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</si>
  <si>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</si>
  <si>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</si>
  <si>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</si>
  <si>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</si>
  <si>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</si>
  <si>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</si>
  <si>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</si>
  <si>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</si>
  <si>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</si>
  <si>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令和元年度</t>
  </si>
  <si>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</si>
  <si>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</si>
  <si>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</si>
  <si>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</si>
  <si>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</si>
  <si>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</si>
  <si>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</si>
  <si>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</si>
  <si>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</si>
  <si>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</si>
  <si>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</si>
  <si>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</si>
  <si>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</si>
  <si>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</si>
  <si>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</si>
  <si>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</si>
  <si>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</si>
  <si>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</si>
  <si>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</si>
  <si>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介護保険事業特別会計（事業勘定）</t>
  </si>
  <si>
    <t>令和元年度　財政状況資料集</t>
  </si>
  <si>
    <t>地方債
現在高</t>
  </si>
  <si>
    <t>人口１人当たり決算額</t>
    <rPh sb="0" eb="2">
      <t>ジンコウ</t>
    </rPh>
    <rPh sb="2" eb="4">
      <t>ヒトリ</t>
    </rPh>
    <rPh sb="4" eb="5">
      <t>ア</t>
    </rPh>
    <rPh sb="7" eb="10">
      <t>ケッサンガク</t>
    </rPh>
    <phoneticPr fontId="5"/>
  </si>
  <si>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</si>
  <si>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</si>
  <si>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</si>
  <si>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</si>
  <si>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京都府</t>
  </si>
  <si>
    <t>法適用企業</t>
  </si>
  <si>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</si>
  <si>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</si>
  <si>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</si>
  <si>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Ⅲ－１</t>
  </si>
  <si>
    <t>普通建設事業費</t>
    <rPh sb="0" eb="2">
      <t>フツウ</t>
    </rPh>
    <rPh sb="2" eb="4">
      <t>ケンセツ</t>
    </rPh>
    <rPh sb="4" eb="7">
      <t>ジギョウヒ</t>
    </rPh>
    <phoneticPr fontId="5"/>
  </si>
  <si>
    <t>指定団体等の指定状況</t>
  </si>
  <si>
    <t>歳出総額</t>
  </si>
  <si>
    <t>ゴルフ場利用税交付金</t>
  </si>
  <si>
    <t>寄附金</t>
  </si>
  <si>
    <t>令和元年度(千円)</t>
    <rPh sb="0" eb="2">
      <t>レイワ</t>
    </rPh>
    <rPh sb="2" eb="3">
      <t>ガン</t>
    </rPh>
    <rPh sb="3" eb="5">
      <t>ネンド</t>
    </rPh>
    <rPh sb="6" eb="8">
      <t>センエン</t>
    </rPh>
    <phoneticPr fontId="5"/>
  </si>
  <si>
    <t>普通建設事業費</t>
  </si>
  <si>
    <t>平成30年度(千円)</t>
    <rPh sb="0" eb="2">
      <t>ヘイセイ</t>
    </rPh>
    <rPh sb="4" eb="6">
      <t>ネンド</t>
    </rPh>
    <phoneticPr fontId="5"/>
  </si>
  <si>
    <t>令和元年度(千円･％)</t>
    <rPh sb="0" eb="2">
      <t>レイワ</t>
    </rPh>
    <rPh sb="2" eb="3">
      <t>ガン</t>
    </rPh>
    <rPh sb="3" eb="5">
      <t>ネンド</t>
    </rPh>
    <rPh sb="6" eb="8">
      <t>センエン</t>
    </rPh>
    <phoneticPr fontId="5"/>
  </si>
  <si>
    <t>地方税の状況（単位 千円・％）</t>
    <rPh sb="0" eb="2">
      <t>チホウ</t>
    </rPh>
    <rPh sb="2" eb="3">
      <t>ゼイ</t>
    </rPh>
    <rPh sb="4" eb="6">
      <t>ジョウキョウ</t>
    </rPh>
    <rPh sb="7" eb="9">
      <t>タンイ</t>
    </rPh>
    <rPh sb="10" eb="12">
      <t>センエン</t>
    </rPh>
    <phoneticPr fontId="5"/>
  </si>
  <si>
    <t>平成30年度(千円･％)</t>
    <rPh sb="0" eb="2">
      <t>ヘイセイ</t>
    </rPh>
    <rPh sb="4" eb="6">
      <t>ネンド</t>
    </rPh>
    <rPh sb="7" eb="9">
      <t>センエン</t>
    </rPh>
    <phoneticPr fontId="5"/>
  </si>
  <si>
    <t>対比（％）</t>
    <rPh sb="0" eb="2">
      <t>タイヒ</t>
    </rPh>
    <phoneticPr fontId="5"/>
  </si>
  <si>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</si>
  <si>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</si>
  <si>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</si>
  <si>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</si>
  <si>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</si>
  <si>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</si>
  <si>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</si>
  <si>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</si>
  <si>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</si>
  <si>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うち単独分</t>
    <rPh sb="2" eb="4">
      <t>タンドク</t>
    </rPh>
    <rPh sb="4" eb="5">
      <t>ブン</t>
    </rPh>
    <phoneticPr fontId="5"/>
  </si>
  <si>
    <t>京丹波町</t>
  </si>
  <si>
    <t>減債基金</t>
    <rPh sb="0" eb="1">
      <t>ゲン</t>
    </rPh>
    <rPh sb="1" eb="2">
      <t>サイ</t>
    </rPh>
    <rPh sb="2" eb="4">
      <t>キキン</t>
    </rPh>
    <phoneticPr fontId="5"/>
  </si>
  <si>
    <t>地方交付税種地</t>
    <rPh sb="0" eb="2">
      <t>チホウ</t>
    </rPh>
    <rPh sb="2" eb="5">
      <t>コウフゼイ</t>
    </rPh>
    <rPh sb="5" eb="6">
      <t>シュ</t>
    </rPh>
    <rPh sb="6" eb="7">
      <t>チ</t>
    </rPh>
    <phoneticPr fontId="5"/>
  </si>
  <si>
    <t>令和元年度</t>
    <rPh sb="0" eb="2">
      <t>レイワ</t>
    </rPh>
    <rPh sb="2" eb="3">
      <t>ガン</t>
    </rPh>
    <rPh sb="3" eb="5">
      <t>ネンド</t>
    </rPh>
    <phoneticPr fontId="5"/>
  </si>
  <si>
    <t>-2.2</t>
  </si>
  <si>
    <t>2-2</t>
  </si>
  <si>
    <t>地方公社・第三セクター等一覧</t>
    <rPh sb="0" eb="2">
      <t>チホウ</t>
    </rPh>
    <rPh sb="2" eb="4">
      <t>コウシャ</t>
    </rPh>
    <rPh sb="5" eb="6">
      <t>ダイ</t>
    </rPh>
    <rPh sb="6" eb="7">
      <t>３</t>
    </rPh>
    <rPh sb="11" eb="12">
      <t>トウ</t>
    </rPh>
    <rPh sb="12" eb="14">
      <t>イチラン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</si>
  <si>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</si>
  <si>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</si>
  <si>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</si>
  <si>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</si>
  <si>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</si>
  <si>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</si>
  <si>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</si>
  <si>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</si>
  <si>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</si>
  <si>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</si>
  <si>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</si>
  <si>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</si>
  <si>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</si>
  <si>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</si>
  <si>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</si>
  <si>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</si>
  <si>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</si>
  <si>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</si>
  <si>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</si>
  <si>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</si>
  <si>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</si>
  <si>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</si>
  <si>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</si>
  <si>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</si>
  <si>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</si>
  <si>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</si>
  <si>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</si>
  <si>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</si>
  <si>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</si>
  <si>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-8.1</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</si>
  <si>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</si>
  <si>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</si>
  <si>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</si>
  <si>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</si>
  <si>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</si>
  <si>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</si>
  <si>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</si>
  <si>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</si>
  <si>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令02.01.01(人)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</si>
  <si>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</si>
  <si>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</si>
  <si>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</si>
  <si>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</si>
  <si>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</si>
  <si>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</si>
  <si>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</si>
  <si>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</si>
  <si>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</si>
  <si>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</si>
  <si>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-2.4</t>
  </si>
  <si>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</si>
  <si>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</si>
  <si>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</si>
  <si>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</si>
  <si>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</si>
  <si>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</si>
  <si>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</si>
  <si>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</si>
  <si>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平31.01.01(人)</t>
    <rPh sb="0" eb="1">
      <t>ヘイ</t>
    </rPh>
    <phoneticPr fontId="5"/>
  </si>
  <si>
    <t>一時借入金利子
（同一団体における会計間の現金運用に係る利子は除く）</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</si>
  <si>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</si>
  <si>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</si>
  <si>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</si>
  <si>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</si>
  <si>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</si>
  <si>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標準税収入額等</t>
  </si>
  <si>
    <t xml:space="preserve"> H29</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</si>
  <si>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</si>
  <si>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</si>
  <si>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</si>
  <si>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</si>
  <si>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</si>
  <si>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</si>
  <si>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</si>
  <si>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</si>
  <si>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</si>
  <si>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</si>
  <si>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</si>
  <si>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</si>
  <si>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</si>
  <si>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</si>
  <si>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</si>
  <si>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</si>
  <si>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</si>
  <si>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</si>
  <si>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</si>
  <si>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</si>
  <si>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</si>
  <si>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</si>
  <si>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</si>
  <si>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</si>
  <si>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</si>
  <si>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</si>
  <si>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</si>
  <si>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</si>
  <si>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</si>
  <si>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</si>
  <si>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</si>
  <si>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</si>
  <si>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</si>
  <si>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</si>
  <si>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</si>
  <si>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</si>
  <si>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</si>
  <si>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</si>
  <si>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</si>
  <si>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</si>
  <si>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京都府市町村議会議員公務災害補償等組合(一般会計)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rPh sb="20" eb="22">
      <t>イッパン</t>
    </rPh>
    <rPh sb="22" eb="24">
      <t>カイケイ</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</si>
  <si>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</si>
  <si>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</si>
  <si>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</si>
  <si>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</si>
  <si>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</si>
  <si>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</si>
  <si>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</si>
  <si>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</si>
  <si>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</si>
  <si>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</si>
  <si>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</si>
  <si>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</si>
  <si>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</si>
  <si>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</si>
  <si>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</si>
  <si>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</si>
  <si>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</si>
  <si>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</si>
  <si>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グリーンランドみずほ</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</si>
  <si>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</si>
  <si>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5"/>
  </si>
  <si>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</si>
  <si>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</si>
  <si>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</si>
  <si>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</si>
  <si>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</si>
  <si>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</si>
  <si>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</si>
  <si>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</si>
  <si>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※7：人口については、調査対象年度の1月1日現在の住民基本台帳に登載されている人口に基づいている。</t>
    <rPh sb="13" eb="15">
      <t>タイショウ</t>
    </rPh>
    <rPh sb="27" eb="29">
      <t>キホン</t>
    </rPh>
    <rPh sb="42" eb="43">
      <t>モト</t>
    </rPh>
    <phoneticPr fontId="35"/>
  </si>
  <si>
    <t>充当一般財源等</t>
  </si>
  <si>
    <t>京都府京丹波町</t>
  </si>
  <si>
    <t>地方譲与税</t>
  </si>
  <si>
    <t>グランベール京都ゴルフ倶楽部</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</si>
  <si>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</si>
  <si>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</si>
  <si>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</si>
  <si>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</si>
  <si>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</si>
  <si>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</si>
  <si>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</si>
  <si>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</si>
  <si>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</si>
  <si>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</si>
  <si>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</si>
  <si>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</si>
  <si>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5"/>
  </si>
  <si>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</si>
  <si>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</si>
  <si>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</si>
  <si>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</si>
  <si>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</si>
  <si>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</si>
  <si>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</si>
  <si>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</si>
  <si>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</si>
  <si>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議会費</t>
  </si>
  <si>
    <t>　　市町村民税</t>
  </si>
  <si>
    <t>元利償還金</t>
    <rPh sb="0" eb="2">
      <t>ガンリ</t>
    </rPh>
    <rPh sb="2" eb="5">
      <t>ショウカンキン</t>
    </rPh>
    <phoneticPr fontId="32"/>
  </si>
  <si>
    <t>総務費</t>
  </si>
  <si>
    <t>H28</t>
  </si>
  <si>
    <t>国保京丹波町病院事業会計</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</si>
  <si>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</si>
  <si>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</si>
  <si>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</si>
  <si>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</si>
  <si>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</si>
  <si>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</si>
  <si>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</si>
  <si>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</si>
  <si>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</si>
  <si>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</si>
  <si>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</si>
  <si>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</si>
  <si>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</si>
  <si>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</si>
  <si>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</si>
  <si>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</si>
  <si>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</si>
  <si>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</si>
  <si>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</si>
  <si>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</si>
  <si>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</si>
  <si>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</si>
  <si>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</si>
  <si>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</si>
  <si>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</si>
  <si>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</si>
  <si>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34"/>
  </si>
  <si>
    <t>　　特別土地保有税</t>
  </si>
  <si>
    <t>企業債
（地方債）
現在高</t>
  </si>
  <si>
    <t>公債費</t>
  </si>
  <si>
    <t>　個人住民税減収補塡特例交付金</t>
  </si>
  <si>
    <t>諸支出金</t>
    <rPh sb="3" eb="4">
      <t>キン</t>
    </rPh>
    <phoneticPr fontId="37"/>
  </si>
  <si>
    <t>目的税</t>
  </si>
  <si>
    <t>前年度繰上充用金</t>
  </si>
  <si>
    <t>　軽自動車税減収補塡特例交付金</t>
    <rPh sb="8" eb="10">
      <t>ホテン</t>
    </rPh>
    <phoneticPr fontId="35"/>
  </si>
  <si>
    <t>　法定目的税</t>
  </si>
  <si>
    <t>経常損益</t>
  </si>
  <si>
    <t>　子ども・子育て支援臨時交付金</t>
  </si>
  <si>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</si>
  <si>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</si>
  <si>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</si>
  <si>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</si>
  <si>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</si>
  <si>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</si>
  <si>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</si>
  <si>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</si>
  <si>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</si>
  <si>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</si>
  <si>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</si>
  <si>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</si>
  <si>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</si>
  <si>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</si>
  <si>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</si>
  <si>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</si>
  <si>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</si>
  <si>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</si>
  <si>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育英資金給付事業特別会計</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</si>
  <si>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</si>
  <si>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</si>
  <si>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</si>
  <si>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</si>
  <si>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</si>
  <si>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</si>
  <si>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</si>
  <si>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現年</t>
    <rPh sb="0" eb="1">
      <t>ゲン</t>
    </rPh>
    <rPh sb="1" eb="2">
      <t>ネン</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</si>
  <si>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</si>
  <si>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</si>
  <si>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</si>
  <si>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</si>
  <si>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</si>
  <si>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</si>
  <si>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</si>
  <si>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</si>
  <si>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</si>
  <si>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</si>
  <si>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</si>
  <si>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再差引収支</t>
    <rPh sb="0" eb="1">
      <t>サイ</t>
    </rPh>
    <rPh sb="1" eb="3">
      <t>サシヒキ</t>
    </rPh>
    <rPh sb="3" eb="5">
      <t>シュウシ</t>
    </rPh>
    <phoneticPr fontId="5"/>
  </si>
  <si>
    <t>財政再生基準</t>
  </si>
  <si>
    <t>下水道</t>
  </si>
  <si>
    <t>加入世帯数(世帯)</t>
  </si>
  <si>
    <t>　繰出金</t>
  </si>
  <si>
    <t>地方債</t>
  </si>
  <si>
    <t>当該団体
からの
貸付金</t>
  </si>
  <si>
    <t>一部事務組合等名</t>
    <rPh sb="0" eb="2">
      <t>イチブ</t>
    </rPh>
    <rPh sb="2" eb="4">
      <t>ジム</t>
    </rPh>
    <rPh sb="4" eb="6">
      <t>クミアイ</t>
    </rPh>
    <rPh sb="6" eb="7">
      <t>トウ</t>
    </rPh>
    <rPh sb="7" eb="8">
      <t>メイ</t>
    </rPh>
    <phoneticPr fontId="32"/>
  </si>
  <si>
    <t>H29</t>
  </si>
  <si>
    <t>病院</t>
  </si>
  <si>
    <t>地方独立行政法人に係る将来負担額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</si>
  <si>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</si>
  <si>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</si>
  <si>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</si>
  <si>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</si>
  <si>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</si>
  <si>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介護サービス</t>
  </si>
  <si>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</si>
  <si>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</si>
  <si>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</si>
  <si>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</si>
  <si>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</si>
  <si>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</si>
  <si>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</si>
  <si>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</si>
  <si>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</si>
  <si>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</si>
  <si>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</si>
  <si>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</si>
  <si>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</si>
  <si>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</si>
  <si>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</si>
  <si>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</si>
  <si>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</si>
  <si>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</si>
  <si>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</si>
  <si>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</si>
  <si>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</si>
  <si>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</si>
  <si>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町営バス運行事業特別会計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</si>
  <si>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</si>
  <si>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</si>
  <si>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</si>
  <si>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</si>
  <si>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</si>
  <si>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船井郡衛生管理組合(一般会計)</t>
    <rPh sb="0" eb="3">
      <t>フナイグン</t>
    </rPh>
    <rPh sb="3" eb="5">
      <t>エイセイ</t>
    </rPh>
    <rPh sb="5" eb="7">
      <t>カンリ</t>
    </rPh>
    <rPh sb="7" eb="9">
      <t>クミアイ</t>
    </rPh>
    <rPh sb="10" eb="12">
      <t>イッパン</t>
    </rPh>
    <rPh sb="12" eb="14">
      <t>カイケイ</t>
    </rPh>
    <phoneticPr fontId="5"/>
  </si>
  <si>
    <t>左のうち
一般会計等
繰入見込額</t>
  </si>
  <si>
    <t>資金不足
比率</t>
    <rPh sb="0" eb="2">
      <t>シキン</t>
    </rPh>
    <rPh sb="2" eb="4">
      <t>フソク</t>
    </rPh>
    <rPh sb="5" eb="7">
      <t>ヒリツ</t>
    </rPh>
    <phoneticPr fontId="5"/>
  </si>
  <si>
    <t>国民健康保険事業特別会計（事業勘定）</t>
  </si>
  <si>
    <t>介護保険事業特別会計（サービス勘定）</t>
  </si>
  <si>
    <t>介護保険事業特別会計（老人保健施設サービス勘定）</t>
  </si>
  <si>
    <t>京丹波町水道事業会計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</si>
  <si>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</si>
  <si>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</si>
  <si>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</si>
  <si>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</si>
  <si>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</si>
  <si>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</si>
  <si>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</si>
  <si>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</si>
  <si>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</si>
  <si>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</si>
  <si>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</si>
  <si>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</si>
  <si>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</si>
  <si>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</si>
  <si>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</si>
  <si>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</si>
  <si>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</si>
  <si>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</si>
  <si>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</si>
  <si>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</si>
  <si>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</si>
  <si>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</si>
  <si>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</si>
  <si>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</si>
  <si>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</si>
  <si>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</si>
  <si>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</si>
  <si>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</si>
  <si>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</si>
  <si>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</si>
  <si>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</si>
  <si>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</si>
  <si>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</si>
  <si>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</si>
  <si>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令和元年度</t>
    <rPh sb="0" eb="3">
      <t>レイワガン</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</si>
  <si>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</si>
  <si>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</si>
  <si>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</si>
  <si>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</si>
  <si>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</si>
  <si>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</si>
  <si>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</si>
  <si>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</si>
  <si>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</si>
  <si>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</si>
  <si>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</si>
  <si>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</si>
  <si>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</si>
  <si>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</si>
  <si>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</si>
  <si>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</si>
  <si>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丹波ふるさと振興公社</t>
  </si>
  <si>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</si>
  <si>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</si>
  <si>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</si>
  <si>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</si>
  <si>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</si>
  <si>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H28</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</si>
  <si>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</si>
  <si>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</si>
  <si>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</si>
  <si>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</si>
  <si>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H27</t>
  </si>
  <si>
    <t>H30</t>
  </si>
  <si>
    <t>R01</t>
  </si>
  <si>
    <t>▲ 1.94</t>
  </si>
  <si>
    <t>▲ 8.12</t>
  </si>
  <si>
    <t>その他会計（赤字）</t>
  </si>
  <si>
    <t>（百万円）</t>
  </si>
  <si>
    <t>H26末</t>
  </si>
  <si>
    <t>H27末</t>
  </si>
  <si>
    <t>H28末</t>
  </si>
  <si>
    <t>H29末</t>
  </si>
  <si>
    <t>H30末</t>
  </si>
  <si>
    <t>丹波情報センター</t>
  </si>
  <si>
    <t>丹波地域開発</t>
  </si>
  <si>
    <t>瑞穂農業公社</t>
  </si>
  <si>
    <t>瑞穂町農業公社</t>
  </si>
  <si>
    <t>瑞穂農林</t>
  </si>
  <si>
    <t>和知ふるさと振興センター</t>
  </si>
  <si>
    <t>京都府立丹波自然運動公園協力会</t>
  </si>
  <si>
    <t>京丹波農業公社</t>
    <rPh sb="0" eb="3">
      <t>キョウタンバ</t>
    </rPh>
    <rPh sb="3" eb="5">
      <t>ノウギョウ</t>
    </rPh>
    <rPh sb="5" eb="7">
      <t>コウシャ</t>
    </rPh>
    <phoneticPr fontId="5"/>
  </si>
  <si>
    <t>国民健康保険南丹病院組合(病院事業会計)</t>
    <rPh sb="0" eb="2">
      <t>コクミン</t>
    </rPh>
    <rPh sb="2" eb="4">
      <t>ケンコウ</t>
    </rPh>
    <rPh sb="4" eb="6">
      <t>ホケン</t>
    </rPh>
    <rPh sb="6" eb="8">
      <t>ナンタン</t>
    </rPh>
    <rPh sb="8" eb="10">
      <t>ビョウイン</t>
    </rPh>
    <rPh sb="10" eb="12">
      <t>クミアイ</t>
    </rPh>
    <rPh sb="13" eb="15">
      <t>ビョウイン</t>
    </rPh>
    <rPh sb="15" eb="17">
      <t>ジギョウ</t>
    </rPh>
    <rPh sb="17" eb="19">
      <t>カイケイ</t>
    </rPh>
    <phoneticPr fontId="5"/>
  </si>
  <si>
    <t>京都府市町村職員退職手当組合（一般会計）</t>
    <rPh sb="0" eb="3">
      <t>キョウトフ</t>
    </rPh>
    <rPh sb="3" eb="6">
      <t>シチョウソン</t>
    </rPh>
    <rPh sb="6" eb="8">
      <t>ショクイン</t>
    </rPh>
    <rPh sb="8" eb="10">
      <t>タイショク</t>
    </rPh>
    <rPh sb="10" eb="12">
      <t>テアテ</t>
    </rPh>
    <rPh sb="12" eb="14">
      <t>クミアイ</t>
    </rPh>
    <rPh sb="15" eb="17">
      <t>イッパン</t>
    </rPh>
    <rPh sb="17" eb="19">
      <t>カイケイ</t>
    </rPh>
    <phoneticPr fontId="5"/>
  </si>
  <si>
    <t>京都中部広域消防組合(一般会計)</t>
    <rPh sb="0" eb="2">
      <t>キョウト</t>
    </rPh>
    <rPh sb="2" eb="4">
      <t>チュウブ</t>
    </rPh>
    <rPh sb="4" eb="6">
      <t>コウイキ</t>
    </rPh>
    <rPh sb="6" eb="8">
      <t>ショウボウ</t>
    </rPh>
    <rPh sb="8" eb="10">
      <t>クミアイ</t>
    </rPh>
    <rPh sb="11" eb="13">
      <t>イッパン</t>
    </rPh>
    <rPh sb="13" eb="15">
      <t>カイケイ</t>
    </rPh>
    <phoneticPr fontId="5"/>
  </si>
  <si>
    <t>京都府自治会館管理組合(一般会計)</t>
    <rPh sb="0" eb="2">
      <t>キョウト</t>
    </rPh>
    <rPh sb="2" eb="3">
      <t>フ</t>
    </rPh>
    <rPh sb="3" eb="5">
      <t>ジチ</t>
    </rPh>
    <rPh sb="5" eb="7">
      <t>カイカン</t>
    </rPh>
    <rPh sb="7" eb="9">
      <t>カンリ</t>
    </rPh>
    <rPh sb="9" eb="11">
      <t>クミアイ</t>
    </rPh>
    <rPh sb="12" eb="14">
      <t>イッパン</t>
    </rPh>
    <rPh sb="14" eb="16">
      <t>カイケイ</t>
    </rPh>
    <phoneticPr fontId="5"/>
  </si>
  <si>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</si>
  <si>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京都地方税機構(一般会計)</t>
    <rPh sb="0" eb="2">
      <t>キョウト</t>
    </rPh>
    <rPh sb="2" eb="5">
      <t>チホウゼイ</t>
    </rPh>
    <rPh sb="5" eb="7">
      <t>キコウ</t>
    </rPh>
    <rPh sb="8" eb="10">
      <t>イッパン</t>
    </rPh>
    <rPh sb="10" eb="12">
      <t>カイケイ</t>
    </rPh>
    <phoneticPr fontId="5"/>
  </si>
  <si>
    <t>法適用</t>
    <rPh sb="0" eb="3">
      <t>ホウテキヨウ</t>
    </rPh>
    <phoneticPr fontId="37"/>
  </si>
  <si>
    <t>振興基金</t>
  </si>
  <si>
    <t>過疎地域自立促進特別基金</t>
  </si>
  <si>
    <t>地域福祉基金</t>
  </si>
  <si>
    <t>まちづくり推進基金</t>
  </si>
  <si>
    <t>-</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</si>
  <si>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</si>
  <si>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</si>
  <si>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</si>
  <si>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町は、地方債残高が地理的条件（面積が広大かつ過疎地域）を解消する投資的事業の実施等により高い水準にあることから、将来負担比率は、類似団体内でも高い水準にある一方、有形固定資産減価償却率は類似団体よりもやや低い状況である。これは、公共施設等総合管理計画において、令和28年度までに公共施設の総量を22％縮減する目標を定め、老朽化した施設の統合・廃止や除却を進めたためである。令和元年度以後については、新庁舎や認定こども園整備等の大型事業を実施するため、将来負担比率は上昇する見込みであるが、併せて計画的に繰上償還を実施するなどにより、本指標の急激な上昇の防止を図っていく。また、今後も引き続き、各施設の利用状況、老朽化状況、運営に係るコストなどを把握し、除却をはじめ統合・廃止、施設の有効活用を図っていく。</t>
  </si>
  <si>
    <t>(　参考　）</t>
    <rPh sb="2" eb="4">
      <t>サンコウ</t>
    </rPh>
    <phoneticPr fontId="5"/>
  </si>
  <si>
    <t>当該団体値</t>
    <rPh sb="0" eb="2">
      <t>トウガイ</t>
    </rPh>
    <rPh sb="2" eb="4">
      <t>ダンタイ</t>
    </rPh>
    <rPh sb="4" eb="5">
      <t>アタイ</t>
    </rPh>
    <phoneticPr fontId="5"/>
  </si>
  <si>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</si>
  <si>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</si>
  <si>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</si>
  <si>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</si>
  <si>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すると依然として高水準にあるが、住民の安心安全な生活を担保するために、地理的条件（面積が広大かつ過疎地域）を解消する投資的事業が必要であり、その財源を地方債に依存していることが主因である。
　今後においても、新庁舎や認定こども園の整備等の大型事業の実施等により、指標の悪化は避けがたいものである。令和元年度については、約5億円の繰上償還を実施し、前年度に比べ、将来負担比率が改善した。翌年度以降についても計画的に繰上償還を実施し、健全な財政運営を図っていく。</t>
    <rPh sb="205" eb="207">
      <t>ショウライ</t>
    </rPh>
    <rPh sb="207" eb="209">
      <t>フタン</t>
    </rPh>
    <phoneticPr fontId="5"/>
  </si>
  <si>
    <t>実質公債費比率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</si>
</sst>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theme="1"/>
      <name val="ＭＳ Ｐゴシック"/>
      <family val="3"/>
    </font>
    <font>
      <sz val="6"/>
      <name val="ＭＳ Ｐゴシック"/>
      <family val="3"/>
      <charset val="128"/>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alignment vertical="center"/>
    </xf>
  </cellStyleXfs>
  <cellXfs count="115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3" fillId="0" borderId="16"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0" fillId="0" borderId="0" xfId="19" applyNumberFormat="1" applyFont="1">
      <alignment vertical="center"/>
    </xf>
    <xf numFmtId="184" fontId="3" fillId="0" borderId="0" xfId="19" applyNumberFormat="1" applyFont="1">
      <alignment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3" fontId="3" fillId="3" borderId="0" xfId="18" applyNumberFormat="1" applyFont="1" applyFill="1" applyAlignment="1">
      <alignment vertical="center" wrapText="1"/>
    </xf>
    <xf numFmtId="0" fontId="3" fillId="0" borderId="0" xfId="19" applyFont="1" applyAlignment="1">
      <alignment horizontal="center" vertical="center"/>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83" fontId="3" fillId="3" borderId="0" xfId="18" applyNumberFormat="1" applyFont="1" applyFill="1" applyAlignment="1">
      <alignment horizontal="center" vertical="center" wrapText="1"/>
    </xf>
    <xf numFmtId="183" fontId="3" fillId="0" borderId="0" xfId="18" applyNumberFormat="1" applyFont="1" applyAlignment="1">
      <alignment horizontal="center" vertical="center" wrapText="1"/>
    </xf>
    <xf numFmtId="179" fontId="3" fillId="3" borderId="0" xfId="18" applyNumberFormat="1" applyFont="1" applyFill="1" applyAlignment="1">
      <alignment horizontal="center" vertical="center"/>
    </xf>
    <xf numFmtId="183" fontId="3" fillId="3" borderId="74" xfId="18" applyNumberFormat="1" applyFont="1" applyFill="1" applyBorder="1" applyAlignment="1">
      <alignment horizontal="center" vertical="center" wrapText="1"/>
    </xf>
    <xf numFmtId="179" fontId="3" fillId="3" borderId="188" xfId="18" applyNumberFormat="1" applyFont="1" applyFill="1" applyBorder="1" applyAlignment="1">
      <alignment horizontal="center" vertical="center"/>
    </xf>
    <xf numFmtId="179" fontId="3" fillId="3" borderId="74" xfId="18" applyNumberFormat="1" applyFont="1" applyFill="1" applyBorder="1" applyAlignment="1">
      <alignment horizontal="center" vertical="center"/>
    </xf>
    <xf numFmtId="184" fontId="3" fillId="0" borderId="42" xfId="19" applyNumberFormat="1" applyFont="1" applyBorder="1">
      <alignment vertical="center"/>
    </xf>
    <xf numFmtId="184" fontId="1" fillId="0" borderId="0" xfId="19" applyNumberFormat="1" applyAlignment="1">
      <alignment horizontal="center"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9" applyNumberFormat="1" applyAlignment="1">
      <alignment horizontal="center" vertical="center"/>
    </xf>
    <xf numFmtId="179" fontId="3" fillId="3" borderId="0" xfId="18" applyNumberFormat="1" applyFont="1" applyFill="1" applyAlignment="1">
      <alignment horizontal="center" vertical="center" wrapText="1"/>
    </xf>
    <xf numFmtId="179" fontId="3" fillId="0" borderId="0" xfId="19" applyNumberFormat="1" applyFont="1" applyAlignment="1">
      <alignment horizontal="center" vertical="center"/>
    </xf>
    <xf numFmtId="0" fontId="46" fillId="0" borderId="0" xfId="20" applyFont="1">
      <alignment vertical="center"/>
    </xf>
    <xf numFmtId="180" fontId="3" fillId="0" borderId="0" xfId="19" applyNumberFormat="1" applyFont="1">
      <alignmen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675762F2-684C-44AD-84C2-E451EF2C32F9}"/>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9B04-41F7-9AC8-32DDA5C26F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118716</c:v>
                </c:pt>
                <c:pt idx="1">
                  <c:v>116155</c:v>
                </c:pt>
                <c:pt idx="2">
                  <c:v>98331</c:v>
                </c:pt>
                <c:pt idx="3">
                  <c:v>110434</c:v>
                </c:pt>
                <c:pt idx="4">
                  <c:v>103125</c:v>
                </c:pt>
              </c:numCache>
            </c:numRef>
          </c:val>
          <c:smooth val="0"/>
          <c:extLst>
            <c:ext xmlns:c16="http://schemas.microsoft.com/office/drawing/2014/chart" uri="{C3380CC4-5D6E-409C-BE32-E72D297353CC}">
              <c16:uniqueId val="{00000001-9B04-41F7-9AC8-32DDA5C26F5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4.26</c:v>
                </c:pt>
                <c:pt idx="1">
                  <c:v>3.47</c:v>
                </c:pt>
                <c:pt idx="2">
                  <c:v>0.92</c:v>
                </c:pt>
                <c:pt idx="3">
                  <c:v>0.9</c:v>
                </c:pt>
                <c:pt idx="4">
                  <c:v>2.86</c:v>
                </c:pt>
              </c:numCache>
            </c:numRef>
          </c:val>
          <c:extLst>
            <c:ext xmlns:c16="http://schemas.microsoft.com/office/drawing/2014/chart" uri="{C3380CC4-5D6E-409C-BE32-E72D297353CC}">
              <c16:uniqueId val="{00000000-2FF4-4AD3-A477-59671D1584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25.78</c:v>
                </c:pt>
                <c:pt idx="1">
                  <c:v>29.3</c:v>
                </c:pt>
                <c:pt idx="2">
                  <c:v>29.91</c:v>
                </c:pt>
                <c:pt idx="3">
                  <c:v>22.34</c:v>
                </c:pt>
                <c:pt idx="4">
                  <c:v>21.63</c:v>
                </c:pt>
              </c:numCache>
            </c:numRef>
          </c:val>
          <c:extLst>
            <c:ext xmlns:c16="http://schemas.microsoft.com/office/drawing/2014/chart" uri="{C3380CC4-5D6E-409C-BE32-E72D297353CC}">
              <c16:uniqueId val="{00000001-2FF4-4AD3-A477-59671D1584ED}"/>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4.03</c:v>
                </c:pt>
                <c:pt idx="1">
                  <c:v>1.32</c:v>
                </c:pt>
                <c:pt idx="2">
                  <c:v>-1.94</c:v>
                </c:pt>
                <c:pt idx="3">
                  <c:v>-8.1199999999999992</c:v>
                </c:pt>
                <c:pt idx="4">
                  <c:v>9.64</c:v>
                </c:pt>
              </c:numCache>
            </c:numRef>
          </c:val>
          <c:smooth val="0"/>
          <c:extLst>
            <c:ext xmlns:c16="http://schemas.microsoft.com/office/drawing/2014/chart" uri="{C3380CC4-5D6E-409C-BE32-E72D297353CC}">
              <c16:uniqueId val="{00000002-2FF4-4AD3-A477-59671D1584E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0.35</c:v>
                </c:pt>
                <c:pt idx="2">
                  <c:v>#N/A</c:v>
                </c:pt>
                <c:pt idx="3">
                  <c:v>2.37</c:v>
                </c:pt>
                <c:pt idx="4">
                  <c:v>#N/A</c:v>
                </c:pt>
                <c:pt idx="5">
                  <c:v>0.01</c:v>
                </c:pt>
                <c:pt idx="6">
                  <c:v>#N/A</c:v>
                </c:pt>
                <c:pt idx="7">
                  <c:v>0.01</c:v>
                </c:pt>
                <c:pt idx="8">
                  <c:v>#N/A</c:v>
                </c:pt>
                <c:pt idx="9">
                  <c:v>0.01</c:v>
                </c:pt>
              </c:numCache>
            </c:numRef>
          </c:val>
          <c:extLst>
            <c:ext xmlns:c16="http://schemas.microsoft.com/office/drawing/2014/chart" uri="{C3380CC4-5D6E-409C-BE32-E72D297353CC}">
              <c16:uniqueId val="{00000000-813F-4069-B73B-D40A76288D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3F-4069-B73B-D40A76288DC5}"/>
            </c:ext>
          </c:extLst>
        </c:ser>
        <c:ser>
          <c:idx val="2"/>
          <c:order val="2"/>
          <c:tx>
            <c:strRef>
              <c:f>データシート!$A$29</c:f>
              <c:strCache>
                <c:ptCount val="1"/>
                <c:pt idx="0">
                  <c:v>介護保険事業特別会計（老人保健施設サービス勘定）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0.03</c:v>
                </c:pt>
                <c:pt idx="8">
                  <c:v>#N/A</c:v>
                </c:pt>
                <c:pt idx="9">
                  <c:v>0.01</c:v>
                </c:pt>
              </c:numCache>
            </c:numRef>
          </c:val>
          <c:extLst>
            <c:ext xmlns:c16="http://schemas.microsoft.com/office/drawing/2014/chart" uri="{C3380CC4-5D6E-409C-BE32-E72D297353CC}">
              <c16:uniqueId val="{00000002-813F-4069-B73B-D40A76288DC5}"/>
            </c:ext>
          </c:extLst>
        </c:ser>
        <c:ser>
          <c:idx val="3"/>
          <c:order val="3"/>
          <c:tx>
            <c:strRef>
              <c:f>データシート!$A$30</c:f>
              <c:strCache>
                <c:ptCount val="1"/>
                <c:pt idx="0">
                  <c:v>国民健康保険事業特別会計（事業勘定）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1.03</c:v>
                </c:pt>
                <c:pt idx="4">
                  <c:v>#N/A</c:v>
                </c:pt>
                <c:pt idx="5">
                  <c:v>1.49</c:v>
                </c:pt>
                <c:pt idx="6">
                  <c:v>#N/A</c:v>
                </c:pt>
                <c:pt idx="7">
                  <c:v>0.33</c:v>
                </c:pt>
                <c:pt idx="8">
                  <c:v>#N/A</c:v>
                </c:pt>
                <c:pt idx="9">
                  <c:v>0.02</c:v>
                </c:pt>
              </c:numCache>
            </c:numRef>
          </c:val>
          <c:extLst>
            <c:ext xmlns:c16="http://schemas.microsoft.com/office/drawing/2014/chart" uri="{C3380CC4-5D6E-409C-BE32-E72D297353CC}">
              <c16:uniqueId val="{00000003-813F-4069-B73B-D40A76288DC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0.03</c:v>
                </c:pt>
                <c:pt idx="8">
                  <c:v>#N/A</c:v>
                </c:pt>
                <c:pt idx="9">
                  <c:v>0.03</c:v>
                </c:pt>
              </c:numCache>
            </c:numRef>
          </c:val>
          <c:extLst>
            <c:ext xmlns:c16="http://schemas.microsoft.com/office/drawing/2014/chart" uri="{C3380CC4-5D6E-409C-BE32-E72D297353CC}">
              <c16:uniqueId val="{00000004-813F-4069-B73B-D40A76288DC5}"/>
            </c:ext>
          </c:extLst>
        </c:ser>
        <c:ser>
          <c:idx val="5"/>
          <c:order val="5"/>
          <c:tx>
            <c:strRef>
              <c:f>データシート!$A$32</c:f>
              <c:strCache>
                <c:ptCount val="1"/>
                <c:pt idx="0">
                  <c:v>介護保険事業特別会計（サービス勘定）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5-813F-4069-B73B-D40A76288DC5}"/>
            </c:ext>
          </c:extLst>
        </c:ser>
        <c:ser>
          <c:idx val="6"/>
          <c:order val="6"/>
          <c:tx>
            <c:strRef>
              <c:f>データシート!$A$33</c:f>
              <c:strCache>
                <c:ptCount val="1"/>
                <c:pt idx="0">
                  <c:v>介護保険事業特別会計（事業勘定）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1.24</c:v>
                </c:pt>
                <c:pt idx="2">
                  <c:v>#N/A</c:v>
                </c:pt>
                <c:pt idx="3">
                  <c:v>1.1399999999999999</c:v>
                </c:pt>
                <c:pt idx="4">
                  <c:v>#N/A</c:v>
                </c:pt>
                <c:pt idx="5">
                  <c:v>1.02</c:v>
                </c:pt>
                <c:pt idx="6">
                  <c:v>#N/A</c:v>
                </c:pt>
                <c:pt idx="7">
                  <c:v>0.67</c:v>
                </c:pt>
                <c:pt idx="8">
                  <c:v>#N/A</c:v>
                </c:pt>
                <c:pt idx="9">
                  <c:v>0.28000000000000003</c:v>
                </c:pt>
              </c:numCache>
            </c:numRef>
          </c:val>
          <c:extLst>
            <c:ext xmlns:c16="http://schemas.microsoft.com/office/drawing/2014/chart" uri="{C3380CC4-5D6E-409C-BE32-E72D297353CC}">
              <c16:uniqueId val="{00000006-813F-4069-B73B-D40A76288DC5}"/>
            </c:ext>
          </c:extLst>
        </c:ser>
        <c:ser>
          <c:idx val="7"/>
          <c:order val="7"/>
          <c:tx>
            <c:strRef>
              <c:f>データシート!$A$34</c:f>
              <c:strCache>
                <c:ptCount val="1"/>
                <c:pt idx="0">
                  <c:v>京丹波町水道事業会計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2.3199999999999998</c:v>
                </c:pt>
                <c:pt idx="6">
                  <c:v>#N/A</c:v>
                </c:pt>
                <c:pt idx="7">
                  <c:v>2.62</c:v>
                </c:pt>
                <c:pt idx="8">
                  <c:v>#N/A</c:v>
                </c:pt>
                <c:pt idx="9">
                  <c:v>2.37</c:v>
                </c:pt>
              </c:numCache>
            </c:numRef>
          </c:val>
          <c:extLst>
            <c:ext xmlns:c16="http://schemas.microsoft.com/office/drawing/2014/chart" uri="{C3380CC4-5D6E-409C-BE32-E72D297353CC}">
              <c16:uniqueId val="{00000007-813F-4069-B73B-D40A76288DC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4.25</c:v>
                </c:pt>
                <c:pt idx="2">
                  <c:v>#N/A</c:v>
                </c:pt>
                <c:pt idx="3">
                  <c:v>3.46</c:v>
                </c:pt>
                <c:pt idx="4">
                  <c:v>#N/A</c:v>
                </c:pt>
                <c:pt idx="5">
                  <c:v>0.91</c:v>
                </c:pt>
                <c:pt idx="6">
                  <c:v>#N/A</c:v>
                </c:pt>
                <c:pt idx="7">
                  <c:v>0.89</c:v>
                </c:pt>
                <c:pt idx="8">
                  <c:v>#N/A</c:v>
                </c:pt>
                <c:pt idx="9">
                  <c:v>2.85</c:v>
                </c:pt>
              </c:numCache>
            </c:numRef>
          </c:val>
          <c:extLst>
            <c:ext xmlns:c16="http://schemas.microsoft.com/office/drawing/2014/chart" uri="{C3380CC4-5D6E-409C-BE32-E72D297353CC}">
              <c16:uniqueId val="{00000008-813F-4069-B73B-D40A76288DC5}"/>
            </c:ext>
          </c:extLst>
        </c:ser>
        <c:ser>
          <c:idx val="9"/>
          <c:order val="9"/>
          <c:tx>
            <c:strRef>
              <c:f>データシート!$A$36</c:f>
              <c:strCache>
                <c:ptCount val="1"/>
                <c:pt idx="0">
                  <c:v>国保京丹波町病院事業会計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c:v>
                </c:pt>
                <c:pt idx="2">
                  <c:v>#N/A</c:v>
                </c:pt>
                <c:pt idx="3">
                  <c:v>6.5</c:v>
                </c:pt>
                <c:pt idx="4">
                  <c:v>#N/A</c:v>
                </c:pt>
                <c:pt idx="5">
                  <c:v>6.26</c:v>
                </c:pt>
                <c:pt idx="6">
                  <c:v>#N/A</c:v>
                </c:pt>
                <c:pt idx="7">
                  <c:v>5.08</c:v>
                </c:pt>
                <c:pt idx="8">
                  <c:v>#N/A</c:v>
                </c:pt>
                <c:pt idx="9">
                  <c:v>4.62</c:v>
                </c:pt>
              </c:numCache>
            </c:numRef>
          </c:val>
          <c:extLst>
            <c:ext xmlns:c16="http://schemas.microsoft.com/office/drawing/2014/chart" uri="{C3380CC4-5D6E-409C-BE32-E72D297353CC}">
              <c16:uniqueId val="{00000009-813F-4069-B73B-D40A76288DC5}"/>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1627</c:v>
                </c:pt>
                <c:pt idx="5">
                  <c:v>1577</c:v>
                </c:pt>
                <c:pt idx="8">
                  <c:v>1578</c:v>
                </c:pt>
                <c:pt idx="11">
                  <c:v>1565</c:v>
                </c:pt>
                <c:pt idx="14">
                  <c:v>1578</c:v>
                </c:pt>
              </c:numCache>
            </c:numRef>
          </c:val>
          <c:extLst>
            <c:ext xmlns:c16="http://schemas.microsoft.com/office/drawing/2014/chart" uri="{C3380CC4-5D6E-409C-BE32-E72D297353CC}">
              <c16:uniqueId val="{00000000-02CD-40FD-BD8F-B4D09BE5E3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CD-40FD-BD8F-B4D09BE5E3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2CD-40FD-BD8F-B4D09BE5E3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c:v>
                </c:pt>
                <c:pt idx="3">
                  <c:v>17</c:v>
                </c:pt>
                <c:pt idx="6">
                  <c:v>20</c:v>
                </c:pt>
                <c:pt idx="9">
                  <c:v>19</c:v>
                </c:pt>
                <c:pt idx="12">
                  <c:v>22</c:v>
                </c:pt>
              </c:numCache>
            </c:numRef>
          </c:val>
          <c:extLst>
            <c:ext xmlns:c16="http://schemas.microsoft.com/office/drawing/2014/chart" uri="{C3380CC4-5D6E-409C-BE32-E72D297353CC}">
              <c16:uniqueId val="{00000003-02CD-40FD-BD8F-B4D09BE5E3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961</c:v>
                </c:pt>
                <c:pt idx="3">
                  <c:v>1032</c:v>
                </c:pt>
                <c:pt idx="6">
                  <c:v>994</c:v>
                </c:pt>
                <c:pt idx="9">
                  <c:v>1086</c:v>
                </c:pt>
                <c:pt idx="12">
                  <c:v>1027</c:v>
                </c:pt>
              </c:numCache>
            </c:numRef>
          </c:val>
          <c:extLst>
            <c:ext xmlns:c16="http://schemas.microsoft.com/office/drawing/2014/chart" uri="{C3380CC4-5D6E-409C-BE32-E72D297353CC}">
              <c16:uniqueId val="{00000004-02CD-40FD-BD8F-B4D09BE5E3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CD-40FD-BD8F-B4D09BE5E3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CD-40FD-BD8F-B4D09BE5E3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1429</c:v>
                </c:pt>
                <c:pt idx="3">
                  <c:v>1348</c:v>
                </c:pt>
                <c:pt idx="6">
                  <c:v>1426</c:v>
                </c:pt>
                <c:pt idx="9">
                  <c:v>1433</c:v>
                </c:pt>
                <c:pt idx="12">
                  <c:v>1493</c:v>
                </c:pt>
              </c:numCache>
            </c:numRef>
          </c:val>
          <c:extLst>
            <c:ext xmlns:c16="http://schemas.microsoft.com/office/drawing/2014/chart" uri="{C3380CC4-5D6E-409C-BE32-E72D297353CC}">
              <c16:uniqueId val="{00000007-02CD-40FD-BD8F-B4D09BE5E357}"/>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778</c:v>
                </c:pt>
                <c:pt idx="2">
                  <c:v>#N/A</c:v>
                </c:pt>
                <c:pt idx="3">
                  <c:v>#N/A</c:v>
                </c:pt>
                <c:pt idx="4">
                  <c:v>820</c:v>
                </c:pt>
                <c:pt idx="5">
                  <c:v>#N/A</c:v>
                </c:pt>
                <c:pt idx="6">
                  <c:v>#N/A</c:v>
                </c:pt>
                <c:pt idx="7">
                  <c:v>862</c:v>
                </c:pt>
                <c:pt idx="8">
                  <c:v>#N/A</c:v>
                </c:pt>
                <c:pt idx="9">
                  <c:v>#N/A</c:v>
                </c:pt>
                <c:pt idx="10">
                  <c:v>973</c:v>
                </c:pt>
                <c:pt idx="11">
                  <c:v>#N/A</c:v>
                </c:pt>
                <c:pt idx="12">
                  <c:v>#N/A</c:v>
                </c:pt>
                <c:pt idx="13">
                  <c:v>964</c:v>
                </c:pt>
                <c:pt idx="14">
                  <c:v>#N/A</c:v>
                </c:pt>
              </c:numCache>
            </c:numRef>
          </c:val>
          <c:smooth val="0"/>
          <c:extLst>
            <c:ext xmlns:c16="http://schemas.microsoft.com/office/drawing/2014/chart" uri="{C3380CC4-5D6E-409C-BE32-E72D297353CC}">
              <c16:uniqueId val="{00000008-02CD-40FD-BD8F-B4D09BE5E35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17054</c:v>
                </c:pt>
                <c:pt idx="5">
                  <c:v>16735</c:v>
                </c:pt>
                <c:pt idx="8">
                  <c:v>16068</c:v>
                </c:pt>
                <c:pt idx="11">
                  <c:v>15583</c:v>
                </c:pt>
                <c:pt idx="14">
                  <c:v>15113</c:v>
                </c:pt>
              </c:numCache>
            </c:numRef>
          </c:val>
          <c:extLst>
            <c:ext xmlns:c16="http://schemas.microsoft.com/office/drawing/2014/chart" uri="{C3380CC4-5D6E-409C-BE32-E72D297353CC}">
              <c16:uniqueId val="{00000000-FE57-4EB6-B897-15B2E48A35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284</c:v>
                </c:pt>
                <c:pt idx="5">
                  <c:v>249</c:v>
                </c:pt>
                <c:pt idx="8">
                  <c:v>177</c:v>
                </c:pt>
                <c:pt idx="11">
                  <c:v>140</c:v>
                </c:pt>
                <c:pt idx="14">
                  <c:v>106</c:v>
                </c:pt>
              </c:numCache>
            </c:numRef>
          </c:val>
          <c:extLst>
            <c:ext xmlns:c16="http://schemas.microsoft.com/office/drawing/2014/chart" uri="{C3380CC4-5D6E-409C-BE32-E72D297353CC}">
              <c16:uniqueId val="{00000001-FE57-4EB6-B897-15B2E48A35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2934</c:v>
                </c:pt>
                <c:pt idx="5">
                  <c:v>3142</c:v>
                </c:pt>
                <c:pt idx="8">
                  <c:v>3115</c:v>
                </c:pt>
                <c:pt idx="11">
                  <c:v>2683</c:v>
                </c:pt>
                <c:pt idx="14">
                  <c:v>2424</c:v>
                </c:pt>
              </c:numCache>
            </c:numRef>
          </c:val>
          <c:extLst>
            <c:ext xmlns:c16="http://schemas.microsoft.com/office/drawing/2014/chart" uri="{C3380CC4-5D6E-409C-BE32-E72D297353CC}">
              <c16:uniqueId val="{00000002-FE57-4EB6-B897-15B2E48A35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57-4EB6-B897-15B2E48A35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57-4EB6-B897-15B2E48A35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57-4EB6-B897-15B2E48A35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1401</c:v>
                </c:pt>
                <c:pt idx="3">
                  <c:v>1254</c:v>
                </c:pt>
                <c:pt idx="6">
                  <c:v>1240</c:v>
                </c:pt>
                <c:pt idx="9">
                  <c:v>1167</c:v>
                </c:pt>
                <c:pt idx="12">
                  <c:v>1136</c:v>
                </c:pt>
              </c:numCache>
            </c:numRef>
          </c:val>
          <c:extLst>
            <c:ext xmlns:c16="http://schemas.microsoft.com/office/drawing/2014/chart" uri="{C3380CC4-5D6E-409C-BE32-E72D297353CC}">
              <c16:uniqueId val="{00000006-FE57-4EB6-B897-15B2E48A35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636</c:v>
                </c:pt>
                <c:pt idx="3">
                  <c:v>643</c:v>
                </c:pt>
                <c:pt idx="6">
                  <c:v>555</c:v>
                </c:pt>
                <c:pt idx="9">
                  <c:v>477</c:v>
                </c:pt>
                <c:pt idx="12">
                  <c:v>196</c:v>
                </c:pt>
              </c:numCache>
            </c:numRef>
          </c:val>
          <c:extLst>
            <c:ext xmlns:c16="http://schemas.microsoft.com/office/drawing/2014/chart" uri="{C3380CC4-5D6E-409C-BE32-E72D297353CC}">
              <c16:uniqueId val="{00000007-FE57-4EB6-B897-15B2E48A35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10328</c:v>
                </c:pt>
                <c:pt idx="3">
                  <c:v>10102</c:v>
                </c:pt>
                <c:pt idx="6">
                  <c:v>9992</c:v>
                </c:pt>
                <c:pt idx="9">
                  <c:v>9958</c:v>
                </c:pt>
                <c:pt idx="12">
                  <c:v>9473</c:v>
                </c:pt>
              </c:numCache>
            </c:numRef>
          </c:val>
          <c:extLst>
            <c:ext xmlns:c16="http://schemas.microsoft.com/office/drawing/2014/chart" uri="{C3380CC4-5D6E-409C-BE32-E72D297353CC}">
              <c16:uniqueId val="{00000008-FE57-4EB6-B897-15B2E48A35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E57-4EB6-B897-15B2E48A35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14784</c:v>
                </c:pt>
                <c:pt idx="3">
                  <c:v>14748</c:v>
                </c:pt>
                <c:pt idx="6">
                  <c:v>14264</c:v>
                </c:pt>
                <c:pt idx="9">
                  <c:v>14000</c:v>
                </c:pt>
                <c:pt idx="12">
                  <c:v>13369</c:v>
                </c:pt>
              </c:numCache>
            </c:numRef>
          </c:val>
          <c:extLst>
            <c:ext xmlns:c16="http://schemas.microsoft.com/office/drawing/2014/chart" uri="{C3380CC4-5D6E-409C-BE32-E72D297353CC}">
              <c16:uniqueId val="{0000000A-FE57-4EB6-B897-15B2E48A353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6876</c:v>
                </c:pt>
                <c:pt idx="2">
                  <c:v>#N/A</c:v>
                </c:pt>
                <c:pt idx="3">
                  <c:v>#N/A</c:v>
                </c:pt>
                <c:pt idx="4">
                  <c:v>6622</c:v>
                </c:pt>
                <c:pt idx="5">
                  <c:v>#N/A</c:v>
                </c:pt>
                <c:pt idx="6">
                  <c:v>#N/A</c:v>
                </c:pt>
                <c:pt idx="7">
                  <c:v>6693</c:v>
                </c:pt>
                <c:pt idx="8">
                  <c:v>#N/A</c:v>
                </c:pt>
                <c:pt idx="9">
                  <c:v>#N/A</c:v>
                </c:pt>
                <c:pt idx="10">
                  <c:v>7195</c:v>
                </c:pt>
                <c:pt idx="11">
                  <c:v>#N/A</c:v>
                </c:pt>
                <c:pt idx="12">
                  <c:v>#N/A</c:v>
                </c:pt>
                <c:pt idx="13">
                  <c:v>6531</c:v>
                </c:pt>
                <c:pt idx="14">
                  <c:v>#N/A</c:v>
                </c:pt>
              </c:numCache>
            </c:numRef>
          </c:val>
          <c:smooth val="0"/>
          <c:extLst>
            <c:ext xmlns:c16="http://schemas.microsoft.com/office/drawing/2014/chart" uri="{C3380CC4-5D6E-409C-BE32-E72D297353CC}">
              <c16:uniqueId val="{0000000B-FE57-4EB6-B897-15B2E48A353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2017</c:v>
                </c:pt>
                <c:pt idx="1">
                  <c:v>1479</c:v>
                </c:pt>
                <c:pt idx="2">
                  <c:v>1510</c:v>
                </c:pt>
              </c:numCache>
            </c:numRef>
          </c:val>
          <c:extLst>
            <c:ext xmlns:c16="http://schemas.microsoft.com/office/drawing/2014/chart" uri="{C3380CC4-5D6E-409C-BE32-E72D297353CC}">
              <c16:uniqueId val="{00000000-F8D8-4B27-A5CF-D430C17B0B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325</c:v>
                </c:pt>
                <c:pt idx="1">
                  <c:v>325</c:v>
                </c:pt>
                <c:pt idx="2">
                  <c:v>0</c:v>
                </c:pt>
              </c:numCache>
            </c:numRef>
          </c:val>
          <c:extLst>
            <c:ext xmlns:c16="http://schemas.microsoft.com/office/drawing/2014/chart" uri="{C3380CC4-5D6E-409C-BE32-E72D297353CC}">
              <c16:uniqueId val="{00000001-F8D8-4B27-A5CF-D430C17B0B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2100</c:v>
                </c:pt>
                <c:pt idx="1">
                  <c:v>2018</c:v>
                </c:pt>
                <c:pt idx="2">
                  <c:v>1988</c:v>
                </c:pt>
              </c:numCache>
            </c:numRef>
          </c:val>
          <c:extLst>
            <c:ext xmlns:c16="http://schemas.microsoft.com/office/drawing/2014/chart" uri="{C3380CC4-5D6E-409C-BE32-E72D297353CC}">
              <c16:uniqueId val="{00000002-F8D8-4B27-A5CF-D430C17B0BC2}"/>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674-4A4C-8D01-3F7596CA86A3}"/>
              </c:ext>
            </c:extLst>
          </c:dPt>
          <c:dPt>
            <c:idx val="1"/>
            <c:bubble3D val="0"/>
            <c:extLst>
              <c:ext xmlns:c16="http://schemas.microsoft.com/office/drawing/2014/chart" uri="{C3380CC4-5D6E-409C-BE32-E72D297353CC}">
                <c16:uniqueId val="{00000001-B674-4A4C-8D01-3F7596CA86A3}"/>
              </c:ext>
            </c:extLst>
          </c:dPt>
          <c:dPt>
            <c:idx val="2"/>
            <c:bubble3D val="0"/>
            <c:extLst>
              <c:ext xmlns:c16="http://schemas.microsoft.com/office/drawing/2014/chart" uri="{C3380CC4-5D6E-409C-BE32-E72D297353CC}">
                <c16:uniqueId val="{00000002-B674-4A4C-8D01-3F7596CA86A3}"/>
              </c:ext>
            </c:extLst>
          </c:dPt>
          <c:dPt>
            <c:idx val="3"/>
            <c:bubble3D val="0"/>
            <c:extLst>
              <c:ext xmlns:c16="http://schemas.microsoft.com/office/drawing/2014/chart" uri="{C3380CC4-5D6E-409C-BE32-E72D297353CC}">
                <c16:uniqueId val="{00000003-B674-4A4C-8D01-3F7596CA86A3}"/>
              </c:ext>
            </c:extLst>
          </c:dPt>
          <c:dPt>
            <c:idx val="4"/>
            <c:bubble3D val="0"/>
            <c:extLst>
              <c:ext xmlns:c16="http://schemas.microsoft.com/office/drawing/2014/chart" uri="{C3380CC4-5D6E-409C-BE32-E72D297353CC}">
                <c16:uniqueId val="{00000004-B674-4A4C-8D01-3F7596CA86A3}"/>
              </c:ext>
            </c:extLst>
          </c:dPt>
          <c:dPt>
            <c:idx val="8"/>
            <c:bubble3D val="0"/>
            <c:extLst>
              <c:ext xmlns:c16="http://schemas.microsoft.com/office/drawing/2014/chart" uri="{C3380CC4-5D6E-409C-BE32-E72D297353CC}">
                <c16:uniqueId val="{00000005-B674-4A4C-8D01-3F7596CA86A3}"/>
              </c:ext>
            </c:extLst>
          </c:dPt>
          <c:dPt>
            <c:idx val="16"/>
            <c:bubble3D val="0"/>
            <c:extLst>
              <c:ext xmlns:c16="http://schemas.microsoft.com/office/drawing/2014/chart" uri="{C3380CC4-5D6E-409C-BE32-E72D297353CC}">
                <c16:uniqueId val="{00000006-B674-4A4C-8D01-3F7596CA86A3}"/>
              </c:ext>
            </c:extLst>
          </c:dPt>
          <c:dPt>
            <c:idx val="24"/>
            <c:bubble3D val="0"/>
            <c:extLst>
              <c:ext xmlns:c16="http://schemas.microsoft.com/office/drawing/2014/chart" uri="{C3380CC4-5D6E-409C-BE32-E72D297353CC}">
                <c16:uniqueId val="{00000007-B674-4A4C-8D01-3F7596CA86A3}"/>
              </c:ext>
            </c:extLst>
          </c:dPt>
          <c:dPt>
            <c:idx val="32"/>
            <c:bubble3D val="0"/>
            <c:extLst>
              <c:ext xmlns:c16="http://schemas.microsoft.com/office/drawing/2014/chart" uri="{C3380CC4-5D6E-409C-BE32-E72D297353CC}">
                <c16:uniqueId val="{00000008-B674-4A4C-8D01-3F7596CA86A3}"/>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74-4A4C-8D01-3F7596CA86A3}"/>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B674-4A4C-8D01-3F7596CA86A3}"/>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B674-4A4C-8D01-3F7596CA86A3}"/>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B674-4A4C-8D01-3F7596CA86A3}"/>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B674-4A4C-8D01-3F7596CA86A3}"/>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74-4A4C-8D01-3F7596CA86A3}"/>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74-4A4C-8D01-3F7596CA86A3}"/>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674-4A4C-8D01-3F7596CA86A3}"/>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674-4A4C-8D01-3F7596CA86A3}"/>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53.9</c:v>
                </c:pt>
                <c:pt idx="16">
                  <c:v>55.5</c:v>
                </c:pt>
                <c:pt idx="24">
                  <c:v>57.4</c:v>
                </c:pt>
              </c:numCache>
            </c:numRef>
          </c:xVal>
          <c:yVal>
            <c:numRef>
              <c:f>公会計指標分析・財政指標組合せ分析表!$BP$51:$DC$51</c:f>
              <c:numCache>
                <c:formatCode>#,##0.0;"▲ "#,##0.0</c:formatCode>
                <c:ptCount val="40"/>
                <c:pt idx="8">
                  <c:v>121</c:v>
                </c:pt>
                <c:pt idx="16">
                  <c:v>128.69999999999999</c:v>
                </c:pt>
                <c:pt idx="24">
                  <c:v>141.4</c:v>
                </c:pt>
              </c:numCache>
            </c:numRef>
          </c:yVal>
          <c:smooth val="0"/>
          <c:extLst>
            <c:ext xmlns:c16="http://schemas.microsoft.com/office/drawing/2014/chart" uri="{C3380CC4-5D6E-409C-BE32-E72D297353CC}">
              <c16:uniqueId val="{00000009-B674-4A4C-8D01-3F7596CA86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B674-4A4C-8D01-3F7596CA86A3}"/>
              </c:ext>
            </c:extLst>
          </c:dPt>
          <c:dPt>
            <c:idx val="1"/>
            <c:bubble3D val="0"/>
            <c:extLst>
              <c:ext xmlns:c16="http://schemas.microsoft.com/office/drawing/2014/chart" uri="{C3380CC4-5D6E-409C-BE32-E72D297353CC}">
                <c16:uniqueId val="{0000000B-B674-4A4C-8D01-3F7596CA86A3}"/>
              </c:ext>
            </c:extLst>
          </c:dPt>
          <c:dPt>
            <c:idx val="2"/>
            <c:bubble3D val="0"/>
            <c:extLst>
              <c:ext xmlns:c16="http://schemas.microsoft.com/office/drawing/2014/chart" uri="{C3380CC4-5D6E-409C-BE32-E72D297353CC}">
                <c16:uniqueId val="{0000000C-B674-4A4C-8D01-3F7596CA86A3}"/>
              </c:ext>
            </c:extLst>
          </c:dPt>
          <c:dPt>
            <c:idx val="3"/>
            <c:bubble3D val="0"/>
            <c:extLst>
              <c:ext xmlns:c16="http://schemas.microsoft.com/office/drawing/2014/chart" uri="{C3380CC4-5D6E-409C-BE32-E72D297353CC}">
                <c16:uniqueId val="{0000000D-B674-4A4C-8D01-3F7596CA86A3}"/>
              </c:ext>
            </c:extLst>
          </c:dPt>
          <c:dPt>
            <c:idx val="4"/>
            <c:bubble3D val="0"/>
            <c:extLst>
              <c:ext xmlns:c16="http://schemas.microsoft.com/office/drawing/2014/chart" uri="{C3380CC4-5D6E-409C-BE32-E72D297353CC}">
                <c16:uniqueId val="{0000000E-B674-4A4C-8D01-3F7596CA86A3}"/>
              </c:ext>
            </c:extLst>
          </c:dPt>
          <c:dPt>
            <c:idx val="8"/>
            <c:bubble3D val="0"/>
            <c:extLst>
              <c:ext xmlns:c16="http://schemas.microsoft.com/office/drawing/2014/chart" uri="{C3380CC4-5D6E-409C-BE32-E72D297353CC}">
                <c16:uniqueId val="{0000000F-B674-4A4C-8D01-3F7596CA86A3}"/>
              </c:ext>
            </c:extLst>
          </c:dPt>
          <c:dPt>
            <c:idx val="16"/>
            <c:bubble3D val="0"/>
            <c:extLst>
              <c:ext xmlns:c16="http://schemas.microsoft.com/office/drawing/2014/chart" uri="{C3380CC4-5D6E-409C-BE32-E72D297353CC}">
                <c16:uniqueId val="{00000010-B674-4A4C-8D01-3F7596CA86A3}"/>
              </c:ext>
            </c:extLst>
          </c:dPt>
          <c:dPt>
            <c:idx val="24"/>
            <c:bubble3D val="0"/>
            <c:extLst>
              <c:ext xmlns:c16="http://schemas.microsoft.com/office/drawing/2014/chart" uri="{C3380CC4-5D6E-409C-BE32-E72D297353CC}">
                <c16:uniqueId val="{00000011-B674-4A4C-8D01-3F7596CA86A3}"/>
              </c:ext>
            </c:extLst>
          </c:dPt>
          <c:dPt>
            <c:idx val="32"/>
            <c:bubble3D val="0"/>
            <c:extLst>
              <c:ext xmlns:c16="http://schemas.microsoft.com/office/drawing/2014/chart" uri="{C3380CC4-5D6E-409C-BE32-E72D297353CC}">
                <c16:uniqueId val="{00000012-B674-4A4C-8D01-3F7596CA86A3}"/>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674-4A4C-8D01-3F7596CA86A3}"/>
                </c:ext>
              </c:extLst>
            </c:dLbl>
            <c:dLbl>
              <c:idx val="1"/>
              <c:delete val="1"/>
              <c:extLst>
                <c:ext xmlns:c15="http://schemas.microsoft.com/office/drawing/2012/chart" uri="{CE6537A1-D6FC-4f65-9D91-7224C49458BB}"/>
                <c:ext xmlns:c16="http://schemas.microsoft.com/office/drawing/2014/chart" uri="{C3380CC4-5D6E-409C-BE32-E72D297353CC}">
                  <c16:uniqueId val="{0000000B-B674-4A4C-8D01-3F7596CA86A3}"/>
                </c:ext>
              </c:extLst>
            </c:dLbl>
            <c:dLbl>
              <c:idx val="2"/>
              <c:delete val="1"/>
              <c:extLst>
                <c:ext xmlns:c15="http://schemas.microsoft.com/office/drawing/2012/chart" uri="{CE6537A1-D6FC-4f65-9D91-7224C49458BB}"/>
                <c:ext xmlns:c16="http://schemas.microsoft.com/office/drawing/2014/chart" uri="{C3380CC4-5D6E-409C-BE32-E72D297353CC}">
                  <c16:uniqueId val="{0000000C-B674-4A4C-8D01-3F7596CA86A3}"/>
                </c:ext>
              </c:extLst>
            </c:dLbl>
            <c:dLbl>
              <c:idx val="3"/>
              <c:delete val="1"/>
              <c:extLst>
                <c:ext xmlns:c15="http://schemas.microsoft.com/office/drawing/2012/chart" uri="{CE6537A1-D6FC-4f65-9D91-7224C49458BB}"/>
                <c:ext xmlns:c16="http://schemas.microsoft.com/office/drawing/2014/chart" uri="{C3380CC4-5D6E-409C-BE32-E72D297353CC}">
                  <c16:uniqueId val="{0000000D-B674-4A4C-8D01-3F7596CA86A3}"/>
                </c:ext>
              </c:extLst>
            </c:dLbl>
            <c:dLbl>
              <c:idx val="4"/>
              <c:delete val="1"/>
              <c:extLst>
                <c:ext xmlns:c15="http://schemas.microsoft.com/office/drawing/2012/chart" uri="{CE6537A1-D6FC-4f65-9D91-7224C49458BB}"/>
                <c:ext xmlns:c16="http://schemas.microsoft.com/office/drawing/2014/chart" uri="{C3380CC4-5D6E-409C-BE32-E72D297353CC}">
                  <c16:uniqueId val="{0000000E-B674-4A4C-8D01-3F7596CA86A3}"/>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674-4A4C-8D01-3F7596CA86A3}"/>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674-4A4C-8D01-3F7596CA86A3}"/>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674-4A4C-8D01-3F7596CA86A3}"/>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674-4A4C-8D01-3F7596CA86A3}"/>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57.6</c:v>
                </c:pt>
                <c:pt idx="16">
                  <c:v>58.9</c:v>
                </c:pt>
                <c:pt idx="24">
                  <c:v>60.5</c:v>
                </c:pt>
              </c:numCache>
            </c:numRef>
          </c:xVal>
          <c:yVal>
            <c:numRef>
              <c:f>公会計指標分析・財政指標組合せ分析表!$BP$55:$DC$55</c:f>
              <c:numCache>
                <c:formatCode>#,##0.0;"▲ "#,##0.0</c:formatCode>
                <c:ptCount val="40"/>
                <c:pt idx="8">
                  <c:v>38.5</c:v>
                </c:pt>
                <c:pt idx="16">
                  <c:v>32.799999999999997</c:v>
                </c:pt>
                <c:pt idx="24">
                  <c:v>20.9</c:v>
                </c:pt>
              </c:numCache>
            </c:numRef>
          </c:yVal>
          <c:smooth val="0"/>
          <c:extLst>
            <c:ext xmlns:c16="http://schemas.microsoft.com/office/drawing/2014/chart" uri="{C3380CC4-5D6E-409C-BE32-E72D297353CC}">
              <c16:uniqueId val="{00000013-B674-4A4C-8D01-3F7596CA86A3}"/>
            </c:ext>
          </c:extLst>
        </c:ser>
        <c:dLbls>
          <c:showLegendKey val="0"/>
          <c:showVal val="1"/>
          <c:showCatName val="0"/>
          <c:showSerName val="0"/>
          <c:showPercent val="0"/>
          <c:showBubbleSize val="0"/>
        </c:dLbls>
        <c:axId val="3"/>
        <c:axId val="2"/>
      </c:scatterChart>
      <c:valAx>
        <c:axId val="3"/>
        <c:scaling>
          <c:orientation val="minMax"/>
          <c:max val="61.1"/>
          <c:min val="53.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1337708998"/>
              <c:y val="0.9079300087489063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70"/>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5398075240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70DC-4C0C-AE06-19281D481D76}"/>
              </c:ext>
            </c:extLst>
          </c:dPt>
          <c:dPt>
            <c:idx val="1"/>
            <c:bubble3D val="0"/>
            <c:extLst>
              <c:ext xmlns:c16="http://schemas.microsoft.com/office/drawing/2014/chart" uri="{C3380CC4-5D6E-409C-BE32-E72D297353CC}">
                <c16:uniqueId val="{00000001-70DC-4C0C-AE06-19281D481D76}"/>
              </c:ext>
            </c:extLst>
          </c:dPt>
          <c:dPt>
            <c:idx val="2"/>
            <c:bubble3D val="0"/>
            <c:extLst>
              <c:ext xmlns:c16="http://schemas.microsoft.com/office/drawing/2014/chart" uri="{C3380CC4-5D6E-409C-BE32-E72D297353CC}">
                <c16:uniqueId val="{00000002-70DC-4C0C-AE06-19281D481D76}"/>
              </c:ext>
            </c:extLst>
          </c:dPt>
          <c:dPt>
            <c:idx val="3"/>
            <c:bubble3D val="0"/>
            <c:extLst>
              <c:ext xmlns:c16="http://schemas.microsoft.com/office/drawing/2014/chart" uri="{C3380CC4-5D6E-409C-BE32-E72D297353CC}">
                <c16:uniqueId val="{00000003-70DC-4C0C-AE06-19281D481D76}"/>
              </c:ext>
            </c:extLst>
          </c:dPt>
          <c:dPt>
            <c:idx val="4"/>
            <c:bubble3D val="0"/>
            <c:extLst>
              <c:ext xmlns:c16="http://schemas.microsoft.com/office/drawing/2014/chart" uri="{C3380CC4-5D6E-409C-BE32-E72D297353CC}">
                <c16:uniqueId val="{00000004-70DC-4C0C-AE06-19281D481D76}"/>
              </c:ext>
            </c:extLst>
          </c:dPt>
          <c:dPt>
            <c:idx val="8"/>
            <c:bubble3D val="0"/>
            <c:extLst>
              <c:ext xmlns:c16="http://schemas.microsoft.com/office/drawing/2014/chart" uri="{C3380CC4-5D6E-409C-BE32-E72D297353CC}">
                <c16:uniqueId val="{00000005-70DC-4C0C-AE06-19281D481D76}"/>
              </c:ext>
            </c:extLst>
          </c:dPt>
          <c:dPt>
            <c:idx val="16"/>
            <c:bubble3D val="0"/>
            <c:extLst>
              <c:ext xmlns:c16="http://schemas.microsoft.com/office/drawing/2014/chart" uri="{C3380CC4-5D6E-409C-BE32-E72D297353CC}">
                <c16:uniqueId val="{00000006-70DC-4C0C-AE06-19281D481D76}"/>
              </c:ext>
            </c:extLst>
          </c:dPt>
          <c:dPt>
            <c:idx val="24"/>
            <c:bubble3D val="0"/>
            <c:extLst>
              <c:ext xmlns:c16="http://schemas.microsoft.com/office/drawing/2014/chart" uri="{C3380CC4-5D6E-409C-BE32-E72D297353CC}">
                <c16:uniqueId val="{00000007-70DC-4C0C-AE06-19281D481D76}"/>
              </c:ext>
            </c:extLst>
          </c:dPt>
          <c:dPt>
            <c:idx val="32"/>
            <c:bubble3D val="0"/>
            <c:extLst>
              <c:ext xmlns:c16="http://schemas.microsoft.com/office/drawing/2014/chart" uri="{C3380CC4-5D6E-409C-BE32-E72D297353CC}">
                <c16:uniqueId val="{00000008-70DC-4C0C-AE06-19281D481D76}"/>
              </c:ext>
            </c:extLst>
          </c:dPt>
          <c:dLbls>
            <c:dLbl>
              <c:idx val="0"/>
              <c:layout>
                <c:manualLayout>
                  <c:x val="-3.6768912138505291E-2"/>
                  <c:y val="-6.241664708779395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DC-4C0C-AE06-19281D481D76}"/>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DC-4C0C-AE06-19281D481D76}"/>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DC-4C0C-AE06-19281D481D76}"/>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DC-4C0C-AE06-19281D481D76}"/>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0DC-4C0C-AE06-19281D481D76}"/>
                </c:ext>
              </c:extLst>
            </c:dLbl>
            <c:dLbl>
              <c:idx val="8"/>
              <c:layout>
                <c:manualLayout>
                  <c:x val="-2.6627071099716043E-2"/>
                  <c:y val="-6.241664708779395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0DC-4C0C-AE06-19281D481D76}"/>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0DC-4C0C-AE06-19281D481D76}"/>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0DC-4C0C-AE06-19281D481D76}"/>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0DC-4C0C-AE06-19281D481D76}"/>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14.2</c:v>
                </c:pt>
                <c:pt idx="16">
                  <c:v>15</c:v>
                </c:pt>
                <c:pt idx="24">
                  <c:v>16.8</c:v>
                </c:pt>
                <c:pt idx="32">
                  <c:v>17.8</c:v>
                </c:pt>
              </c:numCache>
            </c:numRef>
          </c:xVal>
          <c:yVal>
            <c:numRef>
              <c:f>公会計指標分析・財政指標組合せ分析表!$BP$73:$DC$73</c:f>
              <c:numCache>
                <c:formatCode>#,##0.0;"▲ "#,##0.0</c:formatCode>
                <c:ptCount val="40"/>
                <c:pt idx="0">
                  <c:v>119.6</c:v>
                </c:pt>
                <c:pt idx="8">
                  <c:v>121</c:v>
                </c:pt>
                <c:pt idx="16">
                  <c:v>128.69999999999999</c:v>
                </c:pt>
                <c:pt idx="24">
                  <c:v>141.4</c:v>
                </c:pt>
                <c:pt idx="32">
                  <c:v>120.2</c:v>
                </c:pt>
              </c:numCache>
            </c:numRef>
          </c:yVal>
          <c:smooth val="0"/>
          <c:extLst>
            <c:ext xmlns:c16="http://schemas.microsoft.com/office/drawing/2014/chart" uri="{C3380CC4-5D6E-409C-BE32-E72D297353CC}">
              <c16:uniqueId val="{00000009-70DC-4C0C-AE06-19281D481D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70DC-4C0C-AE06-19281D481D76}"/>
              </c:ext>
            </c:extLst>
          </c:dPt>
          <c:dPt>
            <c:idx val="1"/>
            <c:bubble3D val="0"/>
            <c:extLst>
              <c:ext xmlns:c16="http://schemas.microsoft.com/office/drawing/2014/chart" uri="{C3380CC4-5D6E-409C-BE32-E72D297353CC}">
                <c16:uniqueId val="{0000000B-70DC-4C0C-AE06-19281D481D76}"/>
              </c:ext>
            </c:extLst>
          </c:dPt>
          <c:dPt>
            <c:idx val="2"/>
            <c:bubble3D val="0"/>
            <c:extLst>
              <c:ext xmlns:c16="http://schemas.microsoft.com/office/drawing/2014/chart" uri="{C3380CC4-5D6E-409C-BE32-E72D297353CC}">
                <c16:uniqueId val="{0000000C-70DC-4C0C-AE06-19281D481D76}"/>
              </c:ext>
            </c:extLst>
          </c:dPt>
          <c:dPt>
            <c:idx val="3"/>
            <c:bubble3D val="0"/>
            <c:extLst>
              <c:ext xmlns:c16="http://schemas.microsoft.com/office/drawing/2014/chart" uri="{C3380CC4-5D6E-409C-BE32-E72D297353CC}">
                <c16:uniqueId val="{0000000D-70DC-4C0C-AE06-19281D481D76}"/>
              </c:ext>
            </c:extLst>
          </c:dPt>
          <c:dPt>
            <c:idx val="4"/>
            <c:bubble3D val="0"/>
            <c:extLst>
              <c:ext xmlns:c16="http://schemas.microsoft.com/office/drawing/2014/chart" uri="{C3380CC4-5D6E-409C-BE32-E72D297353CC}">
                <c16:uniqueId val="{0000000E-70DC-4C0C-AE06-19281D481D76}"/>
              </c:ext>
            </c:extLst>
          </c:dPt>
          <c:dPt>
            <c:idx val="8"/>
            <c:bubble3D val="0"/>
            <c:extLst>
              <c:ext xmlns:c16="http://schemas.microsoft.com/office/drawing/2014/chart" uri="{C3380CC4-5D6E-409C-BE32-E72D297353CC}">
                <c16:uniqueId val="{0000000F-70DC-4C0C-AE06-19281D481D76}"/>
              </c:ext>
            </c:extLst>
          </c:dPt>
          <c:dPt>
            <c:idx val="16"/>
            <c:bubble3D val="0"/>
            <c:extLst>
              <c:ext xmlns:c16="http://schemas.microsoft.com/office/drawing/2014/chart" uri="{C3380CC4-5D6E-409C-BE32-E72D297353CC}">
                <c16:uniqueId val="{00000010-70DC-4C0C-AE06-19281D481D76}"/>
              </c:ext>
            </c:extLst>
          </c:dPt>
          <c:dPt>
            <c:idx val="24"/>
            <c:bubble3D val="0"/>
            <c:extLst>
              <c:ext xmlns:c16="http://schemas.microsoft.com/office/drawing/2014/chart" uri="{C3380CC4-5D6E-409C-BE32-E72D297353CC}">
                <c16:uniqueId val="{00000011-70DC-4C0C-AE06-19281D481D76}"/>
              </c:ext>
            </c:extLst>
          </c:dPt>
          <c:dPt>
            <c:idx val="32"/>
            <c:bubble3D val="0"/>
            <c:extLst>
              <c:ext xmlns:c16="http://schemas.microsoft.com/office/drawing/2014/chart" uri="{C3380CC4-5D6E-409C-BE32-E72D297353CC}">
                <c16:uniqueId val="{00000012-70DC-4C0C-AE06-19281D481D76}"/>
              </c:ext>
            </c:extLst>
          </c:dPt>
          <c:dLbls>
            <c:dLbl>
              <c:idx val="0"/>
              <c:layout>
                <c:manualLayout>
                  <c:x val="0"/>
                  <c:y val="3.9212771772448522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0DC-4C0C-AE06-19281D481D76}"/>
                </c:ext>
              </c:extLst>
            </c:dLbl>
            <c:dLbl>
              <c:idx val="1"/>
              <c:delete val="1"/>
              <c:extLst>
                <c:ext xmlns:c15="http://schemas.microsoft.com/office/drawing/2012/chart" uri="{CE6537A1-D6FC-4f65-9D91-7224C49458BB}"/>
                <c:ext xmlns:c16="http://schemas.microsoft.com/office/drawing/2014/chart" uri="{C3380CC4-5D6E-409C-BE32-E72D297353CC}">
                  <c16:uniqueId val="{0000000B-70DC-4C0C-AE06-19281D481D76}"/>
                </c:ext>
              </c:extLst>
            </c:dLbl>
            <c:dLbl>
              <c:idx val="2"/>
              <c:delete val="1"/>
              <c:extLst>
                <c:ext xmlns:c15="http://schemas.microsoft.com/office/drawing/2012/chart" uri="{CE6537A1-D6FC-4f65-9D91-7224C49458BB}"/>
                <c:ext xmlns:c16="http://schemas.microsoft.com/office/drawing/2014/chart" uri="{C3380CC4-5D6E-409C-BE32-E72D297353CC}">
                  <c16:uniqueId val="{0000000C-70DC-4C0C-AE06-19281D481D76}"/>
                </c:ext>
              </c:extLst>
            </c:dLbl>
            <c:dLbl>
              <c:idx val="3"/>
              <c:delete val="1"/>
              <c:extLst>
                <c:ext xmlns:c15="http://schemas.microsoft.com/office/drawing/2012/chart" uri="{CE6537A1-D6FC-4f65-9D91-7224C49458BB}"/>
                <c:ext xmlns:c16="http://schemas.microsoft.com/office/drawing/2014/chart" uri="{C3380CC4-5D6E-409C-BE32-E72D297353CC}">
                  <c16:uniqueId val="{0000000D-70DC-4C0C-AE06-19281D481D76}"/>
                </c:ext>
              </c:extLst>
            </c:dLbl>
            <c:dLbl>
              <c:idx val="4"/>
              <c:delete val="1"/>
              <c:extLst>
                <c:ext xmlns:c15="http://schemas.microsoft.com/office/drawing/2012/chart" uri="{CE6537A1-D6FC-4f65-9D91-7224C49458BB}"/>
                <c:ext xmlns:c16="http://schemas.microsoft.com/office/drawing/2014/chart" uri="{C3380CC4-5D6E-409C-BE32-E72D297353CC}">
                  <c16:uniqueId val="{0000000E-70DC-4C0C-AE06-19281D481D76}"/>
                </c:ext>
              </c:extLst>
            </c:dLbl>
            <c:dLbl>
              <c:idx val="8"/>
              <c:layout>
                <c:manualLayout>
                  <c:x val="0"/>
                  <c:y val="-7.4778735905780304E-3"/>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0DC-4C0C-AE06-19281D481D76}"/>
                </c:ext>
              </c:extLst>
            </c:dLbl>
            <c:dLbl>
              <c:idx val="16"/>
              <c:layout>
                <c:manualLayout>
                  <c:x val="0"/>
                  <c:y val="-6.7732054165095673E-3"/>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0DC-4C0C-AE06-19281D481D76}"/>
                </c:ext>
              </c:extLst>
            </c:dLbl>
            <c:dLbl>
              <c:idx val="24"/>
              <c:layout>
                <c:manualLayout>
                  <c:x val="0"/>
                  <c:y val="-3.1630096985629907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0DC-4C0C-AE06-19281D481D76}"/>
                </c:ext>
              </c:extLst>
            </c:dLbl>
            <c:dLbl>
              <c:idx val="32"/>
              <c:layout>
                <c:manualLayout>
                  <c:x val="0"/>
                  <c:y val="6.6696029267618532E-3"/>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0DC-4C0C-AE06-19281D481D76}"/>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70DC-4C0C-AE06-19281D481D76}"/>
            </c:ext>
          </c:extLst>
        </c:ser>
        <c:dLbls>
          <c:showLegendKey val="0"/>
          <c:showVal val="1"/>
          <c:showCatName val="0"/>
          <c:showSerName val="0"/>
          <c:showPercent val="0"/>
          <c:showBubbleSize val="0"/>
        </c:dLbls>
        <c:axId val="3"/>
        <c:axId val="2"/>
      </c:scatterChart>
      <c:valAx>
        <c:axId val="3"/>
        <c:scaling>
          <c:orientation val="minMax"/>
          <c:max val="18.600000000000001"/>
          <c:min val="8.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553805774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70"/>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2"/>
              <c:y val="0.251157056980780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ＭＳ ゴシック"/>
              <a:ea typeface="ＭＳ ゴシック"/>
              <a:cs typeface="+mn-cs"/>
            </a:rPr>
            <a:t>　算入公債費については、過疎債や合併特例債等、交付税の算定の基礎となる基準財政需要額への算入率の高い地方債を主に</a:t>
          </a:r>
          <a:r>
            <a:rPr lang="ja-JP" altLang="en-US" sz="1100" b="0" i="0" baseline="0">
              <a:solidFill>
                <a:schemeClr val="dk1"/>
              </a:solidFill>
              <a:effectLst/>
              <a:latin typeface="ＭＳ ゴシック"/>
              <a:ea typeface="ＭＳ ゴシック"/>
              <a:cs typeface="+mn-cs"/>
            </a:rPr>
            <a:t>活用</a:t>
          </a:r>
          <a:r>
            <a:rPr lang="ja-JP" altLang="ja-JP" sz="1100" b="0" i="0" baseline="0">
              <a:solidFill>
                <a:schemeClr val="dk1"/>
              </a:solidFill>
              <a:effectLst/>
              <a:latin typeface="ＭＳ ゴシック"/>
              <a:ea typeface="ＭＳ ゴシック"/>
              <a:cs typeface="+mn-cs"/>
            </a:rPr>
            <a:t>していることから、元利償還金等の約</a:t>
          </a:r>
          <a:r>
            <a:rPr lang="en-US" altLang="ja-JP" sz="1100" b="0" i="0" baseline="0">
              <a:solidFill>
                <a:schemeClr val="dk1"/>
              </a:solidFill>
              <a:effectLst/>
              <a:latin typeface="ＭＳ ゴシック"/>
              <a:ea typeface="ＭＳ ゴシック"/>
              <a:cs typeface="+mn-cs"/>
            </a:rPr>
            <a:t>62%</a:t>
          </a:r>
          <a:r>
            <a:rPr lang="ja-JP" altLang="ja-JP" sz="1100" b="0" i="0" baseline="0">
              <a:solidFill>
                <a:schemeClr val="dk1"/>
              </a:solidFill>
              <a:effectLst/>
              <a:latin typeface="ＭＳ ゴシック"/>
              <a:ea typeface="ＭＳ ゴシック"/>
              <a:cs typeface="+mn-cs"/>
            </a:rPr>
            <a:t>が算入されている。</a:t>
          </a:r>
          <a:endParaRPr lang="ja-JP" altLang="ja-JP">
            <a:effectLst/>
            <a:latin typeface="ＭＳ ゴシック"/>
            <a:ea typeface="ＭＳ ゴシック"/>
          </a:endParaRPr>
        </a:p>
        <a:p>
          <a:pPr rtl="0"/>
          <a:r>
            <a:rPr lang="ja-JP" altLang="en-US" sz="1100" b="0" i="0" baseline="0">
              <a:solidFill>
                <a:schemeClr val="dk1"/>
              </a:solidFill>
              <a:effectLst/>
              <a:latin typeface="ＭＳ ゴシック"/>
              <a:ea typeface="ＭＳ ゴシック"/>
              <a:cs typeface="+mn-cs"/>
            </a:rPr>
            <a:t>　しかしながら、</a:t>
          </a:r>
          <a:r>
            <a:rPr lang="ja-JP" altLang="ja-JP" sz="1100" b="0" i="0" baseline="0">
              <a:solidFill>
                <a:schemeClr val="dk1"/>
              </a:solidFill>
              <a:effectLst/>
              <a:latin typeface="ＭＳ ゴシック"/>
              <a:ea typeface="ＭＳ ゴシック"/>
              <a:cs typeface="+mn-cs"/>
            </a:rPr>
            <a:t>一般会計等が発行した地方債の元利償還金等は近年の大型事業の償還開始に伴</a:t>
          </a:r>
          <a:r>
            <a:rPr lang="ja-JP" altLang="en-US" sz="1100" b="0" i="0" baseline="0">
              <a:solidFill>
                <a:schemeClr val="dk1"/>
              </a:solidFill>
              <a:effectLst/>
              <a:latin typeface="ＭＳ ゴシック"/>
              <a:ea typeface="ＭＳ ゴシック"/>
              <a:cs typeface="+mn-cs"/>
            </a:rPr>
            <a:t>い、増加傾向となり、</a:t>
          </a:r>
          <a:r>
            <a:rPr lang="ja-JP" altLang="ja-JP" sz="1100" b="0" i="0" baseline="0">
              <a:solidFill>
                <a:schemeClr val="dk1"/>
              </a:solidFill>
              <a:effectLst/>
              <a:latin typeface="ＭＳ ゴシック"/>
              <a:ea typeface="ＭＳ ゴシック"/>
              <a:cs typeface="+mn-cs"/>
            </a:rPr>
            <a:t>公営</a:t>
          </a:r>
          <a:r>
            <a:rPr kumimoji="1" lang="ja-JP" altLang="ja-JP" sz="1100">
              <a:solidFill>
                <a:schemeClr val="dk1"/>
              </a:solidFill>
              <a:effectLst/>
              <a:latin typeface="ＭＳ ゴシック"/>
              <a:ea typeface="ＭＳ ゴシック"/>
              <a:cs typeface="+mn-cs"/>
            </a:rPr>
            <a:t>企業債の元利償還金に充当したと認められる一般会計からの繰出金において</a:t>
          </a:r>
          <a:r>
            <a:rPr lang="ja-JP" altLang="en-US" sz="1100" b="0" i="0" baseline="0">
              <a:solidFill>
                <a:schemeClr val="dk1"/>
              </a:solidFill>
              <a:effectLst/>
              <a:latin typeface="ＭＳ ゴシック"/>
              <a:ea typeface="ＭＳ ゴシック"/>
              <a:cs typeface="+mn-cs"/>
            </a:rPr>
            <a:t>も、施設の老朽化対策等により増加傾向となることが想定されるため、</a:t>
          </a:r>
          <a:r>
            <a:rPr lang="ja-JP" altLang="ja-JP" sz="1100" b="0" i="0" baseline="0">
              <a:solidFill>
                <a:schemeClr val="dk1"/>
              </a:solidFill>
              <a:effectLst/>
              <a:latin typeface="ＭＳ ゴシック"/>
              <a:ea typeface="ＭＳ ゴシック"/>
              <a:cs typeface="+mn-cs"/>
            </a:rPr>
            <a:t>今後指標の悪化は避けられないものと思われる。</a:t>
          </a:r>
          <a:endParaRPr lang="ja-JP" altLang="ja-JP" sz="1400">
            <a:effectLst/>
            <a:latin typeface="ＭＳ ゴシック"/>
            <a:ea typeface="ＭＳ ゴシック"/>
          </a:endParaRPr>
        </a:p>
        <a:p>
          <a:r>
            <a:rPr kumimoji="1" lang="ja-JP" altLang="ja-JP" sz="1100" b="0" i="0" baseline="0">
              <a:solidFill>
                <a:schemeClr val="dk1"/>
              </a:solidFill>
              <a:effectLst/>
              <a:latin typeface="ＭＳ ゴシック"/>
              <a:ea typeface="ＭＳ ゴシック"/>
              <a:cs typeface="+mn-cs"/>
            </a:rPr>
            <a:t>　このことから令和元年度（平成31年度）において、約5億円の繰上償還を実施したところであり、今後においても計画的に繰上償還を実施し、財政健全化に努める</a:t>
          </a:r>
          <a:r>
            <a:rPr kumimoji="1" lang="ja-JP" altLang="ja-JP" sz="1100">
              <a:solidFill>
                <a:schemeClr val="dk1"/>
              </a:solidFill>
              <a:effectLst/>
              <a:latin typeface="ＭＳ ゴシック"/>
              <a:ea typeface="ＭＳ ゴシック"/>
              <a:cs typeface="+mn-cs"/>
            </a:rPr>
            <a:t>。</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en-US"/>
            <a:t>　</a:t>
          </a:r>
          <a:r>
            <a:rPr lang="ja-JP" altLang="ja-JP" sz="1100" b="0" i="0" baseline="0">
              <a:solidFill>
                <a:schemeClr val="dk1"/>
              </a:solidFill>
              <a:effectLst/>
              <a:latin typeface="ＭＳ ゴシック"/>
              <a:ea typeface="ＭＳ ゴシック"/>
              <a:cs typeface="+mn-cs"/>
            </a:rPr>
            <a:t>将来負担額のうち一般会計等に係る地方債現在高は、近年の大型事業の影響により増加傾向となって</a:t>
          </a:r>
          <a:r>
            <a:rPr lang="ja-JP" altLang="en-US" sz="1100" b="0" i="0" baseline="0">
              <a:solidFill>
                <a:schemeClr val="dk1"/>
              </a:solidFill>
              <a:effectLst/>
              <a:latin typeface="ＭＳ ゴシック"/>
              <a:ea typeface="ＭＳ ゴシック"/>
              <a:cs typeface="+mn-cs"/>
            </a:rPr>
            <a:t>いたが、平成</a:t>
          </a:r>
          <a:r>
            <a:rPr lang="en-US" altLang="ja-JP" sz="1100" b="0" i="0" baseline="0">
              <a:solidFill>
                <a:schemeClr val="dk1"/>
              </a:solidFill>
              <a:effectLst/>
              <a:latin typeface="ＭＳ ゴシック"/>
              <a:ea typeface="ＭＳ ゴシック"/>
              <a:cs typeface="+mn-cs"/>
            </a:rPr>
            <a:t>29</a:t>
          </a:r>
          <a:r>
            <a:rPr lang="ja-JP" altLang="en-US" sz="1100" b="0" i="0" baseline="0">
              <a:solidFill>
                <a:schemeClr val="dk1"/>
              </a:solidFill>
              <a:effectLst/>
              <a:latin typeface="ＭＳ ゴシック"/>
              <a:ea typeface="ＭＳ ゴシック"/>
              <a:cs typeface="+mn-cs"/>
            </a:rPr>
            <a:t>年度に繰上償還を実施したことにより減少となった。</a:t>
          </a:r>
          <a:endParaRPr lang="en-US" altLang="ja-JP" sz="1100" b="0" i="0" baseline="0">
            <a:solidFill>
              <a:schemeClr val="dk1"/>
            </a:solidFill>
            <a:effectLst/>
            <a:latin typeface="ＭＳ ゴシック"/>
            <a:ea typeface="ＭＳ ゴシック"/>
            <a:cs typeface="+mn-cs"/>
          </a:endParaRPr>
        </a:p>
        <a:p>
          <a:pPr rtl="0"/>
          <a:r>
            <a:rPr lang="ja-JP" altLang="en-US" sz="1100" b="0" i="0" baseline="0">
              <a:solidFill>
                <a:schemeClr val="dk1"/>
              </a:solidFill>
              <a:effectLst/>
              <a:latin typeface="ＭＳ ゴシック"/>
              <a:ea typeface="ＭＳ ゴシック"/>
              <a:cs typeface="+mn-cs"/>
            </a:rPr>
            <a:t>　次年度以後</a:t>
          </a:r>
          <a:r>
            <a:rPr lang="ja-JP" altLang="ja-JP" sz="1100" b="0" i="0" baseline="0">
              <a:solidFill>
                <a:schemeClr val="dk1"/>
              </a:solidFill>
              <a:effectLst/>
              <a:latin typeface="ＭＳ ゴシック"/>
              <a:ea typeface="ＭＳ ゴシック"/>
              <a:cs typeface="+mn-cs"/>
            </a:rPr>
            <a:t>において</a:t>
          </a:r>
          <a:r>
            <a:rPr lang="ja-JP" altLang="en-US" sz="1100" b="0" i="0" baseline="0">
              <a:solidFill>
                <a:schemeClr val="dk1"/>
              </a:solidFill>
              <a:effectLst/>
              <a:latin typeface="ＭＳ ゴシック"/>
              <a:ea typeface="ＭＳ ゴシック"/>
              <a:cs typeface="+mn-cs"/>
            </a:rPr>
            <a:t>は</a:t>
          </a:r>
          <a:r>
            <a:rPr lang="ja-JP" altLang="ja-JP" sz="1100" b="0" i="0" baseline="0">
              <a:solidFill>
                <a:schemeClr val="dk1"/>
              </a:solidFill>
              <a:effectLst/>
              <a:latin typeface="ＭＳ ゴシック"/>
              <a:ea typeface="ＭＳ ゴシック"/>
              <a:cs typeface="+mn-cs"/>
            </a:rPr>
            <a:t>新庁舎や認定こども園の整備等</a:t>
          </a:r>
          <a:r>
            <a:rPr lang="ja-JP" altLang="en-US" sz="1100" b="0" i="0" baseline="0">
              <a:solidFill>
                <a:schemeClr val="dk1"/>
              </a:solidFill>
              <a:effectLst/>
              <a:latin typeface="ＭＳ ゴシック"/>
              <a:ea typeface="ＭＳ ゴシック"/>
              <a:cs typeface="+mn-cs"/>
            </a:rPr>
            <a:t>により</a:t>
          </a:r>
          <a:r>
            <a:rPr lang="ja-JP" altLang="ja-JP" sz="1100" b="0" i="0" baseline="0">
              <a:solidFill>
                <a:schemeClr val="dk1"/>
              </a:solidFill>
              <a:effectLst/>
              <a:latin typeface="ＭＳ ゴシック"/>
              <a:ea typeface="ＭＳ ゴシック"/>
              <a:cs typeface="+mn-cs"/>
            </a:rPr>
            <a:t>地方債現在高は</a:t>
          </a:r>
          <a:r>
            <a:rPr lang="ja-JP" altLang="en-US" sz="1100" b="0" i="0" baseline="0">
              <a:solidFill>
                <a:schemeClr val="dk1"/>
              </a:solidFill>
              <a:effectLst/>
              <a:latin typeface="ＭＳ ゴシック"/>
              <a:ea typeface="ＭＳ ゴシック"/>
              <a:cs typeface="+mn-cs"/>
            </a:rPr>
            <a:t>再び</a:t>
          </a:r>
          <a:r>
            <a:rPr lang="ja-JP" altLang="ja-JP" sz="1100" b="0" i="0" baseline="0">
              <a:solidFill>
                <a:schemeClr val="dk1"/>
              </a:solidFill>
              <a:effectLst/>
              <a:latin typeface="ＭＳ ゴシック"/>
              <a:ea typeface="ＭＳ ゴシック"/>
              <a:cs typeface="+mn-cs"/>
            </a:rPr>
            <a:t>増加することが見込まれることから、令和元年度（平成31年度）には約5億円の繰上償還を実施したところである。</a:t>
          </a:r>
          <a:endParaRPr lang="ja-JP" altLang="ja-JP" sz="1100">
            <a:effectLst/>
            <a:latin typeface="ＭＳ ゴシック"/>
            <a:ea typeface="ＭＳ ゴシック"/>
          </a:endParaRPr>
        </a:p>
        <a:p>
          <a:pPr rtl="0"/>
          <a:r>
            <a:rPr lang="ja-JP" altLang="en-US" sz="1100" b="0" i="0" baseline="0">
              <a:solidFill>
                <a:schemeClr val="dk1"/>
              </a:solidFill>
              <a:effectLst/>
              <a:latin typeface="ＭＳ ゴシック"/>
              <a:ea typeface="ＭＳ ゴシック"/>
              <a:cs typeface="+mn-cs"/>
            </a:rPr>
            <a:t>　また</a:t>
          </a:r>
          <a:r>
            <a:rPr lang="ja-JP" altLang="ja-JP" sz="1100" b="0" i="0" baseline="0">
              <a:solidFill>
                <a:schemeClr val="dk1"/>
              </a:solidFill>
              <a:effectLst/>
              <a:latin typeface="ＭＳ ゴシック"/>
              <a:ea typeface="ＭＳ ゴシック"/>
              <a:cs typeface="+mn-cs"/>
            </a:rPr>
            <a:t>、将来負担額から差し引かれる充当可能基金は、</a:t>
          </a:r>
          <a:r>
            <a:rPr lang="ja-JP" altLang="en-US" sz="1100" b="0" i="0" baseline="0">
              <a:solidFill>
                <a:schemeClr val="dk1"/>
              </a:solidFill>
              <a:effectLst/>
              <a:latin typeface="ＭＳ ゴシック"/>
              <a:ea typeface="ＭＳ ゴシック"/>
              <a:cs typeface="+mn-cs"/>
            </a:rPr>
            <a:t>減債基金等</a:t>
          </a:r>
          <a:r>
            <a:rPr lang="ja-JP" altLang="ja-JP" sz="1100" b="0" i="0" baseline="0">
              <a:solidFill>
                <a:schemeClr val="dk1"/>
              </a:solidFill>
              <a:effectLst/>
              <a:latin typeface="ＭＳ ゴシック"/>
              <a:ea typeface="ＭＳ ゴシック"/>
              <a:cs typeface="+mn-cs"/>
            </a:rPr>
            <a:t>の</a:t>
          </a:r>
          <a:r>
            <a:rPr lang="ja-JP" altLang="en-US" sz="1100" b="0" i="0" baseline="0">
              <a:solidFill>
                <a:schemeClr val="dk1"/>
              </a:solidFill>
              <a:effectLst/>
              <a:latin typeface="ＭＳ ゴシック"/>
              <a:ea typeface="ＭＳ ゴシック"/>
              <a:cs typeface="+mn-cs"/>
            </a:rPr>
            <a:t>取崩しを行ったことから、</a:t>
          </a:r>
          <a:r>
            <a:rPr lang="ja-JP" altLang="ja-JP" sz="1100" b="0" i="0" baseline="0">
              <a:solidFill>
                <a:schemeClr val="dk1"/>
              </a:solidFill>
              <a:effectLst/>
              <a:latin typeface="ＭＳ ゴシック"/>
              <a:ea typeface="ＭＳ ゴシック"/>
              <a:cs typeface="+mn-cs"/>
            </a:rPr>
            <a:t>対前年度259百万円の</a:t>
          </a:r>
          <a:r>
            <a:rPr lang="ja-JP" altLang="en-US" sz="1100" b="0" i="0" baseline="0">
              <a:solidFill>
                <a:schemeClr val="dk1"/>
              </a:solidFill>
              <a:effectLst/>
              <a:latin typeface="ＭＳ ゴシック"/>
              <a:ea typeface="ＭＳ ゴシック"/>
              <a:cs typeface="+mn-cs"/>
            </a:rPr>
            <a:t>減少</a:t>
          </a:r>
          <a:r>
            <a:rPr lang="ja-JP" altLang="ja-JP" sz="1100" b="0" i="0" baseline="0">
              <a:solidFill>
                <a:schemeClr val="dk1"/>
              </a:solidFill>
              <a:effectLst/>
              <a:latin typeface="ＭＳ ゴシック"/>
              <a:ea typeface="ＭＳ ゴシック"/>
              <a:cs typeface="+mn-cs"/>
            </a:rPr>
            <a:t>となった。</a:t>
          </a:r>
          <a:endParaRPr lang="ja-JP" altLang="ja-JP" sz="1100">
            <a:effectLst/>
            <a:latin typeface="ＭＳ ゴシック"/>
            <a:ea typeface="ＭＳ ゴシック"/>
          </a:endParaRPr>
        </a:p>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ＭＳ ゴシック"/>
              <a:ea typeface="ＭＳ ゴシック"/>
              <a:cs typeface="+mn-cs"/>
            </a:rPr>
            <a:t>　引き続き、</a:t>
          </a:r>
          <a:r>
            <a:rPr kumimoji="1" lang="ja-JP" altLang="ja-JP" sz="1100">
              <a:solidFill>
                <a:schemeClr val="dk1"/>
              </a:solidFill>
              <a:effectLst/>
              <a:latin typeface="ＭＳ ゴシック"/>
              <a:ea typeface="ＭＳ ゴシック"/>
              <a:cs typeface="+mn-cs"/>
            </a:rPr>
            <a:t>将来世代に過度な負担の先送りがないように財政運営に取り組む。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京都府京丹波町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基金全体では、減債基金等を</a:t>
          </a:r>
          <a:r>
            <a:rPr kumimoji="1" lang="ja-JP" altLang="ja-JP" sz="1300">
              <a:solidFill>
                <a:schemeClr val="dk1"/>
              </a:solidFill>
              <a:effectLst/>
              <a:latin typeface="ＭＳ ゴシック"/>
              <a:ea typeface="ＭＳ ゴシック"/>
              <a:cs typeface="+mn-cs"/>
            </a:rPr>
            <a:t>取崩したこと</a:t>
          </a:r>
          <a:r>
            <a:rPr kumimoji="1" lang="ja-JP" altLang="en-US" sz="1300">
              <a:solidFill>
                <a:schemeClr val="dk1"/>
              </a:solidFill>
              <a:effectLst/>
              <a:latin typeface="ＭＳ ゴシック"/>
              <a:ea typeface="ＭＳ ゴシック"/>
              <a:cs typeface="+mn-cs"/>
            </a:rPr>
            <a:t>等により324百万円の減となった。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減債基金は、令和元年度（平成31年度）に繰上償還を実施し、ほぼ全額を取り崩した。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振興基金は、元金償還の終わった範囲内で取崩しを予定しているため、減少となる見込み。</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これらのことから、基金全体においては減少傾向となる。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振興基金：</a:t>
          </a:r>
          <a:r>
            <a:rPr lang="ja-JP" altLang="en-US" sz="1300">
              <a:latin typeface="ＭＳ ゴシック"/>
              <a:ea typeface="ＭＳ ゴシック"/>
            </a:rPr>
            <a:t>生活環境、産業基盤等地域基盤の強化等</a:t>
          </a:r>
          <a:endParaRPr lang="en-US" altLang="ja-JP" sz="1300">
            <a:latin typeface="ＭＳ ゴシック"/>
            <a:ea typeface="ＭＳ ゴシック"/>
          </a:endParaRPr>
        </a:p>
        <a:p>
          <a:r>
            <a:rPr kumimoji="1" lang="ja-JP" altLang="en-US" sz="1300">
              <a:solidFill>
                <a:schemeClr val="dk1"/>
              </a:solidFill>
              <a:effectLst/>
              <a:latin typeface="ＭＳ ゴシック"/>
              <a:ea typeface="ＭＳ ゴシック"/>
              <a:cs typeface="+mn-cs"/>
            </a:rPr>
            <a:t>　過疎地域自立促進特別基金：過疎地域における地域医療の確保、住民の日常的な移動のための交通手段の確保、集落の維持及び活性化等</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振興基金</a:t>
          </a:r>
          <a:r>
            <a:rPr kumimoji="1" lang="ja-JP"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新町まちづくり計画に基づくソフト事業に</a:t>
          </a:r>
          <a:r>
            <a:rPr kumimoji="1" lang="ja-JP" altLang="ja-JP" sz="1300">
              <a:solidFill>
                <a:schemeClr val="dk1"/>
              </a:solidFill>
              <a:effectLst/>
              <a:latin typeface="ＭＳ ゴシック"/>
              <a:ea typeface="ＭＳ ゴシック"/>
              <a:cs typeface="+mn-cs"/>
            </a:rPr>
            <a:t>元金償還の終わった範囲内で充当を行った</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振興基金</a:t>
          </a:r>
          <a:r>
            <a:rPr kumimoji="1" lang="ja-JP" altLang="en-US" sz="1300">
              <a:solidFill>
                <a:schemeClr val="dk1"/>
              </a:solidFill>
              <a:effectLst/>
              <a:latin typeface="ＭＳ ゴシック"/>
              <a:ea typeface="ＭＳ ゴシック"/>
              <a:cs typeface="+mn-cs"/>
            </a:rPr>
            <a:t>は</a:t>
          </a:r>
          <a:r>
            <a:rPr kumimoji="1" lang="ja-JP" altLang="ja-JP" sz="1300">
              <a:solidFill>
                <a:schemeClr val="dk1"/>
              </a:solidFill>
              <a:effectLst/>
              <a:latin typeface="ＭＳ ゴシック"/>
              <a:ea typeface="ＭＳ ゴシック"/>
              <a:cs typeface="+mn-cs"/>
            </a:rPr>
            <a:t>、引き続き元金償還の終わった範囲内で</a:t>
          </a:r>
          <a:r>
            <a:rPr kumimoji="1" lang="ja-JP" altLang="en-US" sz="1300">
              <a:solidFill>
                <a:schemeClr val="dk1"/>
              </a:solidFill>
              <a:effectLst/>
              <a:latin typeface="ＭＳ ゴシック"/>
              <a:ea typeface="ＭＳ ゴシック"/>
              <a:cs typeface="+mn-cs"/>
            </a:rPr>
            <a:t>、取崩しを予定。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その他の基金については、大きな事業の実施予定もないことから現時点では</a:t>
          </a:r>
          <a:r>
            <a:rPr kumimoji="1" lang="ja-JP" altLang="ja-JP" sz="1300">
              <a:solidFill>
                <a:schemeClr val="dk1"/>
              </a:solidFill>
              <a:effectLst/>
              <a:latin typeface="ＭＳ ゴシック"/>
              <a:ea typeface="ＭＳ ゴシック"/>
              <a:cs typeface="+mn-cs"/>
            </a:rPr>
            <a:t>現在高を維持</a:t>
          </a:r>
          <a:r>
            <a:rPr kumimoji="1" lang="ja-JP" altLang="en-US" sz="1300">
              <a:solidFill>
                <a:schemeClr val="dk1"/>
              </a:solidFill>
              <a:effectLst/>
              <a:latin typeface="ＭＳ ゴシック"/>
              <a:ea typeface="ＭＳ ゴシック"/>
              <a:cs typeface="+mn-cs"/>
            </a:rPr>
            <a:t>する予定。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平成30年度は、災害対応のために多額の</a:t>
          </a:r>
          <a:r>
            <a:rPr kumimoji="1" lang="ja-JP" altLang="ja-JP" sz="1300">
              <a:solidFill>
                <a:schemeClr val="dk1"/>
              </a:solidFill>
              <a:effectLst/>
              <a:latin typeface="ＭＳ ゴシック"/>
              <a:ea typeface="ＭＳ ゴシック"/>
              <a:cs typeface="+mn-cs"/>
            </a:rPr>
            <a:t>取崩しを行った。本年度は、普通交付税の錯誤額の増額等により、取崩しを行うことなく、財政運営を実施した。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事業の縮小・廃止やふるさと応援寄附金の強化等により、積立金の確保に努める。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令和元年度（平成31年度）に繰上償還を実施し、ほぼ全額を取り崩した。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令和2年度に1億円の積立を行う予定。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584CE808-28CA-4E37-98C5-1012C33486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C46F8DA4-2B6A-4B0D-B4FB-B7DBFF09E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F6AC9118-0BDD-459B-8A01-94ED7C44E1B6}"/>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E2E648C4-13BF-40BA-8998-D7465E6C54D9}"/>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813F63AE-BA83-40BD-9882-9D6E5330144E}"/>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56660CFD-8703-42B1-BA7C-F0C0FE0A197D}"/>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58011289-BFE0-4251-AF7E-E412DAE25837}"/>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C3D85D0A-2038-4B9E-8436-A9FA7DC8928C}"/>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378175B4-FC70-4037-9EF2-82D3AFCA052F}"/>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4DA3236-C0CB-41E6-9FC2-7F623842EFD1}"/>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7BDC80C-0E81-4259-A0C3-2BF3441737F2}"/>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72FDE63-1A26-41B9-95A1-C4E665ABA0BC}"/>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13,928
13,740
303.09
11,762,434
11,530,959
199,839
6,979,011
13,368,932</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8891616-2F8F-4241-BFAC-A197E8D2EE3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7D7D12F-5885-40DB-ABB1-2B37E25853B4}"/>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590E132-9947-4AE6-B217-F85396E25F6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17.8
120.2</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C7213C9-AF59-4D1B-AD80-E107EB7C775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B6ABA03-A291-4FD6-B898-8913370E538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36C1E2E-4084-47F0-9CDC-6CC0A555AE36}"/>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A313EB4-110E-4477-99C4-AA26DF79E55C}"/>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7209972-DFD0-4F14-8AB9-597197BA10E9}"/>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190858C-30E2-4A05-B82E-A83C8B094D9F}"/>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F9BE20D-EBAD-4A82-81E3-C8B40D18ADD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A3D5C501-94BB-4EC3-A37F-5BF875D14519}"/>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41F7B086-0BD4-4797-B06B-D960EA2D549C}"/>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28513A7-15F3-4D6A-835F-63B5DFFF1F7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6466F8A-7429-43BB-B012-23209158F93A}"/>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123DE28B-B3AD-42A3-A4FF-5367804C2388}"/>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AAC40BA-D77C-43D3-8777-C35DB0734071}"/>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A9ED884-CBCD-4E69-9272-3554FF71C361}"/>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25F24784-3FBC-42A2-9EC3-426BF87AD596}"/>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3E3EEE2A-A3AD-4B36-A970-A0A2CF92D27B}"/>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33" name="テキスト ボックス 32">
          <a:extLst>
            <a:ext uri="{FF2B5EF4-FFF2-40B4-BE49-F238E27FC236}">
              <a16:creationId xmlns:a16="http://schemas.microsoft.com/office/drawing/2014/main" id="{3A8C0E9C-4D9F-4A43-837B-E2443A9DEC19}"/>
            </a:ext>
          </a:extLst>
        </xdr:cNvPr>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9E728446-773B-43B1-B9D0-0744A9854F4B}"/>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175"/>
    <xdr:sp macro="" textlink="">
      <xdr:nvSpPr>
        <xdr:cNvPr id="35" name="テキスト ボックス 34">
          <a:extLst>
            <a:ext uri="{FF2B5EF4-FFF2-40B4-BE49-F238E27FC236}">
              <a16:creationId xmlns:a16="http://schemas.microsoft.com/office/drawing/2014/main" id="{8031D111-9D25-41E0-930E-FFD0602ECF9E}"/>
            </a:ext>
          </a:extLst>
        </xdr:cNvPr>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F653842C-185A-4F49-9D5E-DBEE751C27EB}"/>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95B44E82-B642-47BE-A347-B448586C5142}"/>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19</xdr:col>
      <xdr:colOff>97155</xdr:colOff>
      <xdr:row>22</xdr:row>
      <xdr:rowOff>64770</xdr:rowOff>
    </xdr:from>
    <xdr:to>
      <xdr:col>22</xdr:col>
      <xdr:colOff>10795</xdr:colOff>
      <xdr:row>24</xdr:row>
      <xdr:rowOff>30480</xdr:rowOff>
    </xdr:to>
    <xdr:sp macro="" textlink="">
      <xdr:nvSpPr>
        <xdr:cNvPr id="38" name="正方形/長方形 37">
          <a:extLst>
            <a:ext uri="{FF2B5EF4-FFF2-40B4-BE49-F238E27FC236}">
              <a16:creationId xmlns:a16="http://schemas.microsoft.com/office/drawing/2014/main" id="{24E48C6B-6F87-4316-8E65-040949BBCAF9}"/>
            </a:ext>
          </a:extLst>
        </xdr:cNvPr>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273C366-4DAE-45D0-AB03-D841BF1DB751}"/>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2EE3A3B-A82C-425B-A4C6-55DE79AC6D07}"/>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AB08381-A58B-42F9-BFEF-A45B545BA0EF}"/>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17560D3-5E9E-4202-B519-EE5E0A320D35}"/>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BC6B799-A716-41C3-8279-24950AD5BB8B}"/>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46F7D35-A65D-456F-B23B-4852D6C1C125}"/>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8FABF0F-CC66-4D63-ACAB-5A30505C7C84}"/>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47EC42A-461E-4B52-8A84-286D0873B30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1EC181F-58BB-4B87-9C83-4B1FE88AFEA7}"/>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D1B8F17-FF41-4B1D-80CC-5A3C3C752EC4}"/>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本町では、平成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年度に策定した公共施設等総合管理計画において、令和</a:t>
          </a:r>
          <a:r>
            <a:rPr kumimoji="1" lang="en-US" altLang="ja-JP" sz="1100">
              <a:latin typeface="ＭＳ Ｐゴシック"/>
              <a:ea typeface="ＭＳ Ｐゴシック"/>
            </a:rPr>
            <a:t>28</a:t>
          </a:r>
          <a:r>
            <a:rPr kumimoji="1" lang="ja-JP" altLang="en-US" sz="1100">
              <a:latin typeface="ＭＳ Ｐゴシック"/>
              <a:ea typeface="ＭＳ Ｐゴシック"/>
            </a:rPr>
            <a:t>年度までに公共施設の総量を</a:t>
          </a:r>
          <a:r>
            <a:rPr kumimoji="1" lang="en-US" altLang="ja-JP" sz="1100">
              <a:latin typeface="ＭＳ Ｐゴシック"/>
              <a:ea typeface="ＭＳ Ｐゴシック"/>
            </a:rPr>
            <a:t>22</a:t>
          </a:r>
          <a:r>
            <a:rPr kumimoji="1" lang="ja-JP" altLang="en-US" sz="1100">
              <a:latin typeface="ＭＳ Ｐゴシック"/>
              <a:ea typeface="ＭＳ Ｐゴシック"/>
            </a:rPr>
            <a:t>％削減する目標を定め、長期的な視点から公共施設等を総合的かつ計画的に管理し、老朽化した施設の統合・廃止や除却を進めている。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有形固定資産減価償却率については、類似団体平均を下回っているが、今後も引き続き、各施設の利用状況、老朽化状況、運営に係るコストなどを把握し、除却をはじめ統合・廃止、施設の有効活用を図っていく。</a:t>
          </a:r>
        </a:p>
        <a:p>
          <a:r>
            <a:rPr kumimoji="1" lang="ja-JP" altLang="en-US" sz="1100">
              <a:latin typeface="ＭＳ Ｐゴシック"/>
              <a:ea typeface="ＭＳ Ｐゴシック"/>
            </a:rPr>
            <a:t>		</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9C9F2152-B3F5-4AF0-8AF1-81FE17CF3B2B}"/>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22BABD1-3E89-4119-B8E9-9D531FC50717}"/>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8940" cy="223520"/>
    <xdr:sp macro="" textlink="">
      <xdr:nvSpPr>
        <xdr:cNvPr id="51" name="テキスト ボックス 50">
          <a:extLst>
            <a:ext uri="{FF2B5EF4-FFF2-40B4-BE49-F238E27FC236}">
              <a16:creationId xmlns:a16="http://schemas.microsoft.com/office/drawing/2014/main" id="{FC3C4196-03E0-4542-92EF-9D0B44231E40}"/>
            </a:ext>
          </a:extLst>
        </xdr:cNvPr>
        <xdr:cNvSpPr txBox="1"/>
      </xdr:nvSpPr>
      <xdr:spPr>
        <a:xfrm>
          <a:off x="795655" y="701865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a:extLst>
            <a:ext uri="{FF2B5EF4-FFF2-40B4-BE49-F238E27FC236}">
              <a16:creationId xmlns:a16="http://schemas.microsoft.com/office/drawing/2014/main" id="{1C9295F3-6649-488B-A38F-47BC14CFF8F3}"/>
            </a:ext>
          </a:extLst>
        </xdr:cNvPr>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34</xdr:row>
      <xdr:rowOff>57785</xdr:rowOff>
    </xdr:from>
    <xdr:ext cx="408940" cy="225425"/>
    <xdr:sp macro="" textlink="">
      <xdr:nvSpPr>
        <xdr:cNvPr id="53" name="テキスト ボックス 52">
          <a:extLst>
            <a:ext uri="{FF2B5EF4-FFF2-40B4-BE49-F238E27FC236}">
              <a16:creationId xmlns:a16="http://schemas.microsoft.com/office/drawing/2014/main" id="{0F807113-676C-488D-8619-017F2A2E6E67}"/>
            </a:ext>
          </a:extLst>
        </xdr:cNvPr>
        <xdr:cNvSpPr txBox="1"/>
      </xdr:nvSpPr>
      <xdr:spPr>
        <a:xfrm>
          <a:off x="795655" y="665861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a:extLst>
            <a:ext uri="{FF2B5EF4-FFF2-40B4-BE49-F238E27FC236}">
              <a16:creationId xmlns:a16="http://schemas.microsoft.com/office/drawing/2014/main" id="{01A72B5E-94CE-4AF3-88BE-378B6F8CA30B}"/>
            </a:ext>
          </a:extLst>
        </xdr:cNvPr>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7505" cy="223520"/>
    <xdr:sp macro="" textlink="">
      <xdr:nvSpPr>
        <xdr:cNvPr id="55" name="テキスト ボックス 54">
          <a:extLst>
            <a:ext uri="{FF2B5EF4-FFF2-40B4-BE49-F238E27FC236}">
              <a16:creationId xmlns:a16="http://schemas.microsoft.com/office/drawing/2014/main" id="{2B5B4A11-D840-4D58-ACC3-52B8B07EA647}"/>
            </a:ext>
          </a:extLst>
        </xdr:cNvPr>
        <xdr:cNvSpPr txBox="1"/>
      </xdr:nvSpPr>
      <xdr:spPr>
        <a:xfrm>
          <a:off x="847090" y="629856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B56ED62-9777-441E-80F8-B0DA4B680B33}"/>
            </a:ext>
          </a:extLst>
        </xdr:cNvPr>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7505" cy="225425"/>
    <xdr:sp macro="" textlink="">
      <xdr:nvSpPr>
        <xdr:cNvPr id="57" name="テキスト ボックス 56">
          <a:extLst>
            <a:ext uri="{FF2B5EF4-FFF2-40B4-BE49-F238E27FC236}">
              <a16:creationId xmlns:a16="http://schemas.microsoft.com/office/drawing/2014/main" id="{831E4269-4DFB-4E27-AA0E-9E2C99F4080C}"/>
            </a:ext>
          </a:extLst>
        </xdr:cNvPr>
        <xdr:cNvSpPr txBox="1"/>
      </xdr:nvSpPr>
      <xdr:spPr>
        <a:xfrm>
          <a:off x="847090"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a:extLst>
            <a:ext uri="{FF2B5EF4-FFF2-40B4-BE49-F238E27FC236}">
              <a16:creationId xmlns:a16="http://schemas.microsoft.com/office/drawing/2014/main" id="{8E3E772B-53E3-46BC-BC89-EA385B91215D}"/>
            </a:ext>
          </a:extLst>
        </xdr:cNvPr>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7505" cy="223520"/>
    <xdr:sp macro="" textlink="">
      <xdr:nvSpPr>
        <xdr:cNvPr id="59" name="テキスト ボックス 58">
          <a:extLst>
            <a:ext uri="{FF2B5EF4-FFF2-40B4-BE49-F238E27FC236}">
              <a16:creationId xmlns:a16="http://schemas.microsoft.com/office/drawing/2014/main" id="{248858FA-0762-450C-8707-58865C873B05}"/>
            </a:ext>
          </a:extLst>
        </xdr:cNvPr>
        <xdr:cNvSpPr txBox="1"/>
      </xdr:nvSpPr>
      <xdr:spPr>
        <a:xfrm>
          <a:off x="847090" y="557911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a:extLst>
            <a:ext uri="{FF2B5EF4-FFF2-40B4-BE49-F238E27FC236}">
              <a16:creationId xmlns:a16="http://schemas.microsoft.com/office/drawing/2014/main" id="{7463E3C9-CDCC-4F9F-9AB0-B31DF4774385}"/>
            </a:ext>
          </a:extLst>
        </xdr:cNvPr>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7505" cy="225425"/>
    <xdr:sp macro="" textlink="">
      <xdr:nvSpPr>
        <xdr:cNvPr id="61" name="テキスト ボックス 60">
          <a:extLst>
            <a:ext uri="{FF2B5EF4-FFF2-40B4-BE49-F238E27FC236}">
              <a16:creationId xmlns:a16="http://schemas.microsoft.com/office/drawing/2014/main" id="{5D2BCFE1-8DE7-4824-9F05-B489403B8B2D}"/>
            </a:ext>
          </a:extLst>
        </xdr:cNvPr>
        <xdr:cNvSpPr txBox="1"/>
      </xdr:nvSpPr>
      <xdr:spPr>
        <a:xfrm>
          <a:off x="847090" y="521906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14F65CBF-FF33-4802-B116-BE2ED2A6563E}"/>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23</xdr:row>
      <xdr:rowOff>144145</xdr:rowOff>
    </xdr:from>
    <xdr:ext cx="307975" cy="223520"/>
    <xdr:sp macro="" textlink="">
      <xdr:nvSpPr>
        <xdr:cNvPr id="63" name="テキスト ボックス 62">
          <a:extLst>
            <a:ext uri="{FF2B5EF4-FFF2-40B4-BE49-F238E27FC236}">
              <a16:creationId xmlns:a16="http://schemas.microsoft.com/office/drawing/2014/main" id="{60CA6493-AE4D-4D37-BAEE-1A4B95B983E6}"/>
            </a:ext>
          </a:extLst>
        </xdr:cNvPr>
        <xdr:cNvSpPr txBox="1"/>
      </xdr:nvSpPr>
      <xdr:spPr>
        <a:xfrm>
          <a:off x="898525" y="485902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70D0274A-6814-4D92-894E-B0919A778E43}"/>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109855</xdr:rowOff>
    </xdr:from>
    <xdr:to>
      <xdr:col>23</xdr:col>
      <xdr:colOff>85090</xdr:colOff>
      <xdr:row>34</xdr:row>
      <xdr:rowOff>86360</xdr:rowOff>
    </xdr:to>
    <xdr:cxnSp macro="">
      <xdr:nvCxnSpPr>
        <xdr:cNvPr id="65" name="直線コネクタ 64">
          <a:extLst>
            <a:ext uri="{FF2B5EF4-FFF2-40B4-BE49-F238E27FC236}">
              <a16:creationId xmlns:a16="http://schemas.microsoft.com/office/drawing/2014/main" id="{631458C8-1D14-4C05-A99A-5BF03588D1F0}"/>
            </a:ext>
          </a:extLst>
        </xdr:cNvPr>
        <xdr:cNvCxnSpPr/>
      </xdr:nvCxnSpPr>
      <xdr:spPr>
        <a:xfrm flipV="1">
          <a:off x="4760595" y="5510530"/>
          <a:ext cx="1270" cy="1176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90170</xdr:rowOff>
    </xdr:from>
    <xdr:ext cx="403225" cy="259080"/>
    <xdr:sp macro="" textlink="">
      <xdr:nvSpPr>
        <xdr:cNvPr id="66" name="有形固定資産減価償却率最小値テキスト">
          <a:extLst>
            <a:ext uri="{FF2B5EF4-FFF2-40B4-BE49-F238E27FC236}">
              <a16:creationId xmlns:a16="http://schemas.microsoft.com/office/drawing/2014/main" id="{5D05E4DE-89AE-4627-AC7B-F1B31329E808}"/>
            </a:ext>
          </a:extLst>
        </xdr:cNvPr>
        <xdr:cNvSpPr txBox="1"/>
      </xdr:nvSpPr>
      <xdr:spPr>
        <a:xfrm>
          <a:off x="4813300" y="6690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86360</xdr:rowOff>
    </xdr:from>
    <xdr:to>
      <xdr:col>23</xdr:col>
      <xdr:colOff>174625</xdr:colOff>
      <xdr:row>34</xdr:row>
      <xdr:rowOff>86360</xdr:rowOff>
    </xdr:to>
    <xdr:cxnSp macro="">
      <xdr:nvCxnSpPr>
        <xdr:cNvPr id="67" name="直線コネクタ 66">
          <a:extLst>
            <a:ext uri="{FF2B5EF4-FFF2-40B4-BE49-F238E27FC236}">
              <a16:creationId xmlns:a16="http://schemas.microsoft.com/office/drawing/2014/main" id="{93864182-749E-4711-B267-A0AB35FBD273}"/>
            </a:ext>
          </a:extLst>
        </xdr:cNvPr>
        <xdr:cNvCxnSpPr/>
      </xdr:nvCxnSpPr>
      <xdr:spPr>
        <a:xfrm>
          <a:off x="4673600" y="668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56515</xdr:rowOff>
    </xdr:from>
    <xdr:ext cx="403225" cy="258445"/>
    <xdr:sp macro="" textlink="">
      <xdr:nvSpPr>
        <xdr:cNvPr id="68" name="有形固定資産減価償却率最大値テキスト">
          <a:extLst>
            <a:ext uri="{FF2B5EF4-FFF2-40B4-BE49-F238E27FC236}">
              <a16:creationId xmlns:a16="http://schemas.microsoft.com/office/drawing/2014/main" id="{AE083B73-033D-4612-A61E-45C3BFF768C0}"/>
            </a:ext>
          </a:extLst>
        </xdr:cNvPr>
        <xdr:cNvSpPr txBox="1"/>
      </xdr:nvSpPr>
      <xdr:spPr>
        <a:xfrm>
          <a:off x="4813300" y="52857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109855</xdr:rowOff>
    </xdr:from>
    <xdr:to>
      <xdr:col>23</xdr:col>
      <xdr:colOff>174625</xdr:colOff>
      <xdr:row>27</xdr:row>
      <xdr:rowOff>109855</xdr:rowOff>
    </xdr:to>
    <xdr:cxnSp macro="">
      <xdr:nvCxnSpPr>
        <xdr:cNvPr id="69" name="直線コネクタ 68">
          <a:extLst>
            <a:ext uri="{FF2B5EF4-FFF2-40B4-BE49-F238E27FC236}">
              <a16:creationId xmlns:a16="http://schemas.microsoft.com/office/drawing/2014/main" id="{3E4E3250-9B7B-4F5C-A2A6-71F861E3CD7C}"/>
            </a:ext>
          </a:extLst>
        </xdr:cNvPr>
        <xdr:cNvCxnSpPr/>
      </xdr:nvCxnSpPr>
      <xdr:spPr>
        <a:xfrm>
          <a:off x="4673600" y="551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66675</xdr:rowOff>
    </xdr:from>
    <xdr:ext cx="403225" cy="257175"/>
    <xdr:sp macro="" textlink="">
      <xdr:nvSpPr>
        <xdr:cNvPr id="70" name="有形固定資産減価償却率平均値テキスト">
          <a:extLst>
            <a:ext uri="{FF2B5EF4-FFF2-40B4-BE49-F238E27FC236}">
              <a16:creationId xmlns:a16="http://schemas.microsoft.com/office/drawing/2014/main" id="{A92F5C23-F254-4738-9F4D-232D5678CEE1}"/>
            </a:ext>
          </a:extLst>
        </xdr:cNvPr>
        <xdr:cNvSpPr txBox="1"/>
      </xdr:nvSpPr>
      <xdr:spPr>
        <a:xfrm>
          <a:off x="4813300" y="5981700"/>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1" name="フローチャート: 判断 70">
          <a:extLst>
            <a:ext uri="{FF2B5EF4-FFF2-40B4-BE49-F238E27FC236}">
              <a16:creationId xmlns:a16="http://schemas.microsoft.com/office/drawing/2014/main" id="{ED29C830-AE31-4E75-8042-378DB76B856F}"/>
            </a:ext>
          </a:extLst>
        </xdr:cNvPr>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75565</xdr:rowOff>
    </xdr:from>
    <xdr:to>
      <xdr:col>19</xdr:col>
      <xdr:colOff>187325</xdr:colOff>
      <xdr:row>31</xdr:row>
      <xdr:rowOff>6350</xdr:rowOff>
    </xdr:to>
    <xdr:sp macro="" textlink="">
      <xdr:nvSpPr>
        <xdr:cNvPr id="72" name="フローチャート: 判断 71">
          <a:extLst>
            <a:ext uri="{FF2B5EF4-FFF2-40B4-BE49-F238E27FC236}">
              <a16:creationId xmlns:a16="http://schemas.microsoft.com/office/drawing/2014/main" id="{0620EF9F-6DA4-4A9F-B291-770D44971D6E}"/>
            </a:ext>
          </a:extLst>
        </xdr:cNvPr>
        <xdr:cNvSpPr/>
      </xdr:nvSpPr>
      <xdr:spPr>
        <a:xfrm>
          <a:off x="4000500" y="59905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46990</xdr:rowOff>
    </xdr:from>
    <xdr:to>
      <xdr:col>15</xdr:col>
      <xdr:colOff>187325</xdr:colOff>
      <xdr:row>30</xdr:row>
      <xdr:rowOff>148590</xdr:rowOff>
    </xdr:to>
    <xdr:sp macro="" textlink="">
      <xdr:nvSpPr>
        <xdr:cNvPr id="73" name="フローチャート: 判断 72">
          <a:extLst>
            <a:ext uri="{FF2B5EF4-FFF2-40B4-BE49-F238E27FC236}">
              <a16:creationId xmlns:a16="http://schemas.microsoft.com/office/drawing/2014/main" id="{965E8A15-A5A4-45D3-AE04-AB26FFF8F64F}"/>
            </a:ext>
          </a:extLst>
        </xdr:cNvPr>
        <xdr:cNvSpPr/>
      </xdr:nvSpPr>
      <xdr:spPr>
        <a:xfrm>
          <a:off x="3238500" y="596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a:extLst>
            <a:ext uri="{FF2B5EF4-FFF2-40B4-BE49-F238E27FC236}">
              <a16:creationId xmlns:a16="http://schemas.microsoft.com/office/drawing/2014/main" id="{E09C4D7F-5797-4DB7-A659-25406B714F23}"/>
            </a:ext>
          </a:extLst>
        </xdr:cNvPr>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a:extLst>
            <a:ext uri="{FF2B5EF4-FFF2-40B4-BE49-F238E27FC236}">
              <a16:creationId xmlns:a16="http://schemas.microsoft.com/office/drawing/2014/main" id="{4257B258-4B5E-44B2-A33D-9880ED3C229D}"/>
            </a:ext>
          </a:extLst>
        </xdr:cNvPr>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76" name="テキスト ボックス 75">
          <a:extLst>
            <a:ext uri="{FF2B5EF4-FFF2-40B4-BE49-F238E27FC236}">
              <a16:creationId xmlns:a16="http://schemas.microsoft.com/office/drawing/2014/main" id="{6CECB75B-9EA0-4EF4-8146-10FEE34949CD}"/>
            </a:ext>
          </a:extLst>
        </xdr:cNvPr>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77" name="テキスト ボックス 76">
          <a:extLst>
            <a:ext uri="{FF2B5EF4-FFF2-40B4-BE49-F238E27FC236}">
              <a16:creationId xmlns:a16="http://schemas.microsoft.com/office/drawing/2014/main" id="{F6B93A96-5873-4781-9917-59C16F09B5C3}"/>
            </a:ext>
          </a:extLst>
        </xdr:cNvPr>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78" name="テキスト ボックス 77">
          <a:extLst>
            <a:ext uri="{FF2B5EF4-FFF2-40B4-BE49-F238E27FC236}">
              <a16:creationId xmlns:a16="http://schemas.microsoft.com/office/drawing/2014/main" id="{2605005B-6793-4EA8-8CD4-743531C88E49}"/>
            </a:ext>
          </a:extLst>
        </xdr:cNvPr>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79" name="テキスト ボックス 78">
          <a:extLst>
            <a:ext uri="{FF2B5EF4-FFF2-40B4-BE49-F238E27FC236}">
              <a16:creationId xmlns:a16="http://schemas.microsoft.com/office/drawing/2014/main" id="{889FE53F-D037-4D81-B6A2-5C62586FFEC5}"/>
            </a:ext>
          </a:extLst>
        </xdr:cNvPr>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80" name="テキスト ボックス 79">
          <a:extLst>
            <a:ext uri="{FF2B5EF4-FFF2-40B4-BE49-F238E27FC236}">
              <a16:creationId xmlns:a16="http://schemas.microsoft.com/office/drawing/2014/main" id="{A9AB3EBB-08F2-4F01-A171-E30823D02D53}"/>
            </a:ext>
          </a:extLst>
        </xdr:cNvPr>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19</xdr:col>
      <xdr:colOff>85725</xdr:colOff>
      <xdr:row>30</xdr:row>
      <xdr:rowOff>19685</xdr:rowOff>
    </xdr:from>
    <xdr:to>
      <xdr:col>19</xdr:col>
      <xdr:colOff>187325</xdr:colOff>
      <xdr:row>30</xdr:row>
      <xdr:rowOff>121285</xdr:rowOff>
    </xdr:to>
    <xdr:sp macro="" textlink="">
      <xdr:nvSpPr>
        <xdr:cNvPr id="81" name="楕円 80">
          <a:extLst>
            <a:ext uri="{FF2B5EF4-FFF2-40B4-BE49-F238E27FC236}">
              <a16:creationId xmlns:a16="http://schemas.microsoft.com/office/drawing/2014/main" id="{A9EBA7BD-7B7A-4C62-90AB-4FEC512C0435}"/>
            </a:ext>
          </a:extLst>
        </xdr:cNvPr>
        <xdr:cNvSpPr/>
      </xdr:nvSpPr>
      <xdr:spPr>
        <a:xfrm>
          <a:off x="4000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157480</xdr:rowOff>
    </xdr:from>
    <xdr:to>
      <xdr:col>15</xdr:col>
      <xdr:colOff>187325</xdr:colOff>
      <xdr:row>30</xdr:row>
      <xdr:rowOff>87630</xdr:rowOff>
    </xdr:to>
    <xdr:sp macro="" textlink="">
      <xdr:nvSpPr>
        <xdr:cNvPr id="82" name="楕円 81">
          <a:extLst>
            <a:ext uri="{FF2B5EF4-FFF2-40B4-BE49-F238E27FC236}">
              <a16:creationId xmlns:a16="http://schemas.microsoft.com/office/drawing/2014/main" id="{ECB3F03C-6130-43F4-961F-E499C8687C6E}"/>
            </a:ext>
          </a:extLst>
        </xdr:cNvPr>
        <xdr:cNvSpPr/>
      </xdr:nvSpPr>
      <xdr:spPr>
        <a:xfrm>
          <a:off x="3238500" y="59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36830</xdr:rowOff>
    </xdr:from>
    <xdr:to>
      <xdr:col>19</xdr:col>
      <xdr:colOff>136525</xdr:colOff>
      <xdr:row>30</xdr:row>
      <xdr:rowOff>70485</xdr:rowOff>
    </xdr:to>
    <xdr:cxnSp macro="">
      <xdr:nvCxnSpPr>
        <xdr:cNvPr id="83" name="直線コネクタ 82">
          <a:extLst>
            <a:ext uri="{FF2B5EF4-FFF2-40B4-BE49-F238E27FC236}">
              <a16:creationId xmlns:a16="http://schemas.microsoft.com/office/drawing/2014/main" id="{0FECC4A3-B689-4415-9007-0D713C4E05B6}"/>
            </a:ext>
          </a:extLst>
        </xdr:cNvPr>
        <xdr:cNvCxnSpPr/>
      </xdr:nvCxnSpPr>
      <xdr:spPr>
        <a:xfrm>
          <a:off x="3289300" y="5951855"/>
          <a:ext cx="762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128270</xdr:rowOff>
    </xdr:from>
    <xdr:to>
      <xdr:col>11</xdr:col>
      <xdr:colOff>187325</xdr:colOff>
      <xdr:row>30</xdr:row>
      <xdr:rowOff>58420</xdr:rowOff>
    </xdr:to>
    <xdr:sp macro="" textlink="">
      <xdr:nvSpPr>
        <xdr:cNvPr id="84" name="楕円 83">
          <a:extLst>
            <a:ext uri="{FF2B5EF4-FFF2-40B4-BE49-F238E27FC236}">
              <a16:creationId xmlns:a16="http://schemas.microsoft.com/office/drawing/2014/main" id="{F32D82EB-F9B5-4E42-BB33-9C9C8E6C988B}"/>
            </a:ext>
          </a:extLst>
        </xdr:cNvPr>
        <xdr:cNvSpPr/>
      </xdr:nvSpPr>
      <xdr:spPr>
        <a:xfrm>
          <a:off x="2476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7620</xdr:rowOff>
    </xdr:from>
    <xdr:to>
      <xdr:col>15</xdr:col>
      <xdr:colOff>136525</xdr:colOff>
      <xdr:row>30</xdr:row>
      <xdr:rowOff>36830</xdr:rowOff>
    </xdr:to>
    <xdr:cxnSp macro="">
      <xdr:nvCxnSpPr>
        <xdr:cNvPr id="85" name="直線コネクタ 84">
          <a:extLst>
            <a:ext uri="{FF2B5EF4-FFF2-40B4-BE49-F238E27FC236}">
              <a16:creationId xmlns:a16="http://schemas.microsoft.com/office/drawing/2014/main" id="{C6CA7D48-8514-4065-910D-4D9523FD400E}"/>
            </a:ext>
          </a:extLst>
        </xdr:cNvPr>
        <xdr:cNvCxnSpPr/>
      </xdr:nvCxnSpPr>
      <xdr:spPr>
        <a:xfrm>
          <a:off x="2527300" y="5922645"/>
          <a:ext cx="762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168275</xdr:rowOff>
    </xdr:from>
    <xdr:ext cx="403225" cy="257175"/>
    <xdr:sp macro="" textlink="">
      <xdr:nvSpPr>
        <xdr:cNvPr id="86" name="n_1aveValue有形固定資産減価償却率">
          <a:extLst>
            <a:ext uri="{FF2B5EF4-FFF2-40B4-BE49-F238E27FC236}">
              <a16:creationId xmlns:a16="http://schemas.microsoft.com/office/drawing/2014/main" id="{A6570699-BB52-4378-8D36-3A838C3BF0E4}"/>
            </a:ext>
          </a:extLst>
        </xdr:cNvPr>
        <xdr:cNvSpPr txBox="1"/>
      </xdr:nvSpPr>
      <xdr:spPr>
        <a:xfrm>
          <a:off x="3836035" y="60833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139700</xdr:rowOff>
    </xdr:from>
    <xdr:ext cx="403225" cy="259080"/>
    <xdr:sp macro="" textlink="">
      <xdr:nvSpPr>
        <xdr:cNvPr id="87" name="n_2aveValue有形固定資産減価償却率">
          <a:extLst>
            <a:ext uri="{FF2B5EF4-FFF2-40B4-BE49-F238E27FC236}">
              <a16:creationId xmlns:a16="http://schemas.microsoft.com/office/drawing/2014/main" id="{5E6E6CD6-E3E3-483E-A149-2C24222E84B7}"/>
            </a:ext>
          </a:extLst>
        </xdr:cNvPr>
        <xdr:cNvSpPr txBox="1"/>
      </xdr:nvSpPr>
      <xdr:spPr>
        <a:xfrm>
          <a:off x="3086735" y="60547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116205</xdr:rowOff>
    </xdr:from>
    <xdr:ext cx="403225" cy="259080"/>
    <xdr:sp macro="" textlink="">
      <xdr:nvSpPr>
        <xdr:cNvPr id="88" name="n_3aveValue有形固定資産減価償却率">
          <a:extLst>
            <a:ext uri="{FF2B5EF4-FFF2-40B4-BE49-F238E27FC236}">
              <a16:creationId xmlns:a16="http://schemas.microsoft.com/office/drawing/2014/main" id="{07B9FF5F-8FF1-4564-9F3A-9B2047C59C2A}"/>
            </a:ext>
          </a:extLst>
        </xdr:cNvPr>
        <xdr:cNvSpPr txBox="1"/>
      </xdr:nvSpPr>
      <xdr:spPr>
        <a:xfrm>
          <a:off x="2324735" y="60312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28</xdr:row>
      <xdr:rowOff>109220</xdr:rowOff>
    </xdr:from>
    <xdr:ext cx="403225" cy="257175"/>
    <xdr:sp macro="" textlink="">
      <xdr:nvSpPr>
        <xdr:cNvPr id="89" name="n_4aveValue有形固定資産減価償却率">
          <a:extLst>
            <a:ext uri="{FF2B5EF4-FFF2-40B4-BE49-F238E27FC236}">
              <a16:creationId xmlns:a16="http://schemas.microsoft.com/office/drawing/2014/main" id="{069EDABF-BFB0-44FA-BC92-C28BA5AC7754}"/>
            </a:ext>
          </a:extLst>
        </xdr:cNvPr>
        <xdr:cNvSpPr txBox="1"/>
      </xdr:nvSpPr>
      <xdr:spPr>
        <a:xfrm>
          <a:off x="1562735" y="5681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137795</xdr:rowOff>
    </xdr:from>
    <xdr:ext cx="403225" cy="259080"/>
    <xdr:sp macro="" textlink="">
      <xdr:nvSpPr>
        <xdr:cNvPr id="90" name="n_1mainValue有形固定資産減価償却率">
          <a:extLst>
            <a:ext uri="{FF2B5EF4-FFF2-40B4-BE49-F238E27FC236}">
              <a16:creationId xmlns:a16="http://schemas.microsoft.com/office/drawing/2014/main" id="{3814DAAF-805A-467F-8E3F-6E8C28795995}"/>
            </a:ext>
          </a:extLst>
        </xdr:cNvPr>
        <xdr:cNvSpPr txBox="1"/>
      </xdr:nvSpPr>
      <xdr:spPr>
        <a:xfrm>
          <a:off x="3836035" y="57099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104140</xdr:rowOff>
    </xdr:from>
    <xdr:ext cx="403225" cy="259080"/>
    <xdr:sp macro="" textlink="">
      <xdr:nvSpPr>
        <xdr:cNvPr id="91" name="n_2mainValue有形固定資産減価償却率">
          <a:extLst>
            <a:ext uri="{FF2B5EF4-FFF2-40B4-BE49-F238E27FC236}">
              <a16:creationId xmlns:a16="http://schemas.microsoft.com/office/drawing/2014/main" id="{C79A003A-6E63-4494-8E36-AA6765689415}"/>
            </a:ext>
          </a:extLst>
        </xdr:cNvPr>
        <xdr:cNvSpPr txBox="1"/>
      </xdr:nvSpPr>
      <xdr:spPr>
        <a:xfrm>
          <a:off x="3086735" y="56762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74930</xdr:rowOff>
    </xdr:from>
    <xdr:ext cx="403225" cy="257175"/>
    <xdr:sp macro="" textlink="">
      <xdr:nvSpPr>
        <xdr:cNvPr id="92" name="n_3mainValue有形固定資産減価償却率">
          <a:extLst>
            <a:ext uri="{FF2B5EF4-FFF2-40B4-BE49-F238E27FC236}">
              <a16:creationId xmlns:a16="http://schemas.microsoft.com/office/drawing/2014/main" id="{F6EF4ED9-C615-4450-8E49-FFD3AD8CD4C8}"/>
            </a:ext>
          </a:extLst>
        </xdr:cNvPr>
        <xdr:cNvSpPr txBox="1"/>
      </xdr:nvSpPr>
      <xdr:spPr>
        <a:xfrm>
          <a:off x="2324735" y="56470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3" name="正方形/長方形 92">
          <a:extLst>
            <a:ext uri="{FF2B5EF4-FFF2-40B4-BE49-F238E27FC236}">
              <a16:creationId xmlns:a16="http://schemas.microsoft.com/office/drawing/2014/main" id="{E3EF4896-7FE9-41BF-897C-E61F8EA2A9FC}"/>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4" name="正方形/長方形 93">
          <a:extLst>
            <a:ext uri="{FF2B5EF4-FFF2-40B4-BE49-F238E27FC236}">
              <a16:creationId xmlns:a16="http://schemas.microsoft.com/office/drawing/2014/main" id="{FCDF93E5-1CAC-4112-B9F9-05225F83316D}"/>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5" name="正方形/長方形 94">
          <a:extLst>
            <a:ext uri="{FF2B5EF4-FFF2-40B4-BE49-F238E27FC236}">
              <a16:creationId xmlns:a16="http://schemas.microsoft.com/office/drawing/2014/main" id="{6E9E2150-6C6C-4116-A2CD-DDEBDA7B448D}"/>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[ 678.9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68E881D7-71ED-4772-A8B2-940DB49D6AFC}"/>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5A786A89-F222-4E3D-AAA7-AFC68C473FA8}"/>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79ECBA7E-B045-4E71-A5DC-29675F876992}"/>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4F6813F3-8472-4404-81A9-CDB8C11161D7}"/>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F4C011DA-4695-4FDC-A931-64967DB06AAD}"/>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39D35C59-8DD9-49B8-B8BB-E67162907F1E}"/>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1,173.5</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F3F28BAB-75F7-4743-B214-31661C1522C4}"/>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A7315E9C-5B08-49BC-83AF-1649C302E6A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60D8FBBB-114A-40BC-BB31-40AD8CBF4B66}"/>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A8E3B9C7-8AA9-4F80-AC58-0EAADD18CB07}"/>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は、債務償還可能年数の分子である将来負担額のうち地方債残高が地理的条件（面積が広大かつ過疎地域）を解消する投資的事業の実施等により高い水準にあることから、本指標は、類似団体内でも高い水準にある。</a:t>
          </a:r>
          <a:endParaRPr kumimoji="1" lang="en-US" altLang="ja-JP" sz="1100">
            <a:latin typeface="ＭＳ Ｐゴシック"/>
            <a:ea typeface="ＭＳ Ｐゴシック"/>
          </a:endParaRPr>
        </a:p>
        <a:p>
          <a:r>
            <a:rPr kumimoji="1" lang="ja-JP" altLang="en-US" sz="1100">
              <a:latin typeface="ＭＳ Ｐゴシック"/>
              <a:ea typeface="ＭＳ Ｐゴシック"/>
            </a:rPr>
            <a:t>　令和元年度以後についても、新庁舎や認定こども園整備等の大型事業を実施する見込であるため、計画的に繰上償還を実施することにより、比率の改善を図る。令和元年度については、約5億円の繰上償還を実施し、前年度に比べ、比率が改善した。</a:t>
          </a:r>
        </a:p>
        <a:p>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06" name="テキスト ボックス 105">
          <a:extLst>
            <a:ext uri="{FF2B5EF4-FFF2-40B4-BE49-F238E27FC236}">
              <a16:creationId xmlns:a16="http://schemas.microsoft.com/office/drawing/2014/main" id="{9A42C59D-EFC4-47F3-B931-2FB3EF06A1BF}"/>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335A7127-E419-4D93-88EA-9ED4A3D4E3D1}"/>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3520"/>
    <xdr:sp macro="" textlink="">
      <xdr:nvSpPr>
        <xdr:cNvPr id="108" name="テキスト ボックス 107">
          <a:extLst>
            <a:ext uri="{FF2B5EF4-FFF2-40B4-BE49-F238E27FC236}">
              <a16:creationId xmlns:a16="http://schemas.microsoft.com/office/drawing/2014/main" id="{D2934C83-6D94-4D0D-B41D-350FEB0F3FEE}"/>
            </a:ext>
          </a:extLst>
        </xdr:cNvPr>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09" name="直線コネクタ 108">
          <a:extLst>
            <a:ext uri="{FF2B5EF4-FFF2-40B4-BE49-F238E27FC236}">
              <a16:creationId xmlns:a16="http://schemas.microsoft.com/office/drawing/2014/main" id="{D28E816A-DC56-42AB-B2B8-42F36BEEAF35}"/>
            </a:ext>
          </a:extLst>
        </xdr:cNvPr>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3520"/>
    <xdr:sp macro="" textlink="">
      <xdr:nvSpPr>
        <xdr:cNvPr id="110" name="テキスト ボックス 109">
          <a:extLst>
            <a:ext uri="{FF2B5EF4-FFF2-40B4-BE49-F238E27FC236}">
              <a16:creationId xmlns:a16="http://schemas.microsoft.com/office/drawing/2014/main" id="{7CFB98F1-3AEB-4F49-B8B2-7F6C8549161D}"/>
            </a:ext>
          </a:extLst>
        </xdr:cNvPr>
        <xdr:cNvSpPr txBox="1"/>
      </xdr:nvSpPr>
      <xdr:spPr>
        <a:xfrm>
          <a:off x="10756900" y="671004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1" name="直線コネクタ 110">
          <a:extLst>
            <a:ext uri="{FF2B5EF4-FFF2-40B4-BE49-F238E27FC236}">
              <a16:creationId xmlns:a16="http://schemas.microsoft.com/office/drawing/2014/main" id="{3DB4F023-6B7E-430E-AA28-3D3DBEF6E979}"/>
            </a:ext>
          </a:extLst>
        </xdr:cNvPr>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8940" cy="223520"/>
    <xdr:sp macro="" textlink="">
      <xdr:nvSpPr>
        <xdr:cNvPr id="112" name="テキスト ボックス 111">
          <a:extLst>
            <a:ext uri="{FF2B5EF4-FFF2-40B4-BE49-F238E27FC236}">
              <a16:creationId xmlns:a16="http://schemas.microsoft.com/office/drawing/2014/main" id="{920B3622-30D5-47EA-A5C5-074B62C39F6B}"/>
            </a:ext>
          </a:extLst>
        </xdr:cNvPr>
        <xdr:cNvSpPr txBox="1"/>
      </xdr:nvSpPr>
      <xdr:spPr>
        <a:xfrm>
          <a:off x="10828655" y="640143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3" name="直線コネクタ 112">
          <a:extLst>
            <a:ext uri="{FF2B5EF4-FFF2-40B4-BE49-F238E27FC236}">
              <a16:creationId xmlns:a16="http://schemas.microsoft.com/office/drawing/2014/main" id="{A6175B2F-4D35-4EA9-8018-174413CEAF53}"/>
            </a:ext>
          </a:extLst>
        </xdr:cNvPr>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940" cy="223520"/>
    <xdr:sp macro="" textlink="">
      <xdr:nvSpPr>
        <xdr:cNvPr id="114" name="テキスト ボックス 113">
          <a:extLst>
            <a:ext uri="{FF2B5EF4-FFF2-40B4-BE49-F238E27FC236}">
              <a16:creationId xmlns:a16="http://schemas.microsoft.com/office/drawing/2014/main" id="{A7360C37-1509-4A0F-B1EE-16A61E6FAA98}"/>
            </a:ext>
          </a:extLst>
        </xdr:cNvPr>
        <xdr:cNvSpPr txBox="1"/>
      </xdr:nvSpPr>
      <xdr:spPr>
        <a:xfrm>
          <a:off x="10828655" y="609282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5" name="直線コネクタ 114">
          <a:extLst>
            <a:ext uri="{FF2B5EF4-FFF2-40B4-BE49-F238E27FC236}">
              <a16:creationId xmlns:a16="http://schemas.microsoft.com/office/drawing/2014/main" id="{E7B2C549-86A3-44A1-A4CA-B0978FEA6DE4}"/>
            </a:ext>
          </a:extLst>
        </xdr:cNvPr>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940" cy="223520"/>
    <xdr:sp macro="" textlink="">
      <xdr:nvSpPr>
        <xdr:cNvPr id="116" name="テキスト ボックス 115">
          <a:extLst>
            <a:ext uri="{FF2B5EF4-FFF2-40B4-BE49-F238E27FC236}">
              <a16:creationId xmlns:a16="http://schemas.microsoft.com/office/drawing/2014/main" id="{1F4C912A-46E6-4858-952A-F5B4382C1557}"/>
            </a:ext>
          </a:extLst>
        </xdr:cNvPr>
        <xdr:cNvSpPr txBox="1"/>
      </xdr:nvSpPr>
      <xdr:spPr>
        <a:xfrm>
          <a:off x="10828655" y="578421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17" name="直線コネクタ 116">
          <a:extLst>
            <a:ext uri="{FF2B5EF4-FFF2-40B4-BE49-F238E27FC236}">
              <a16:creationId xmlns:a16="http://schemas.microsoft.com/office/drawing/2014/main" id="{B1658FE1-86A7-4640-B33A-CBB91C9F8089}"/>
            </a:ext>
          </a:extLst>
        </xdr:cNvPr>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940" cy="223520"/>
    <xdr:sp macro="" textlink="">
      <xdr:nvSpPr>
        <xdr:cNvPr id="118" name="テキスト ボックス 117">
          <a:extLst>
            <a:ext uri="{FF2B5EF4-FFF2-40B4-BE49-F238E27FC236}">
              <a16:creationId xmlns:a16="http://schemas.microsoft.com/office/drawing/2014/main" id="{187B3559-3FEE-40E8-9755-82DDE7386CB1}"/>
            </a:ext>
          </a:extLst>
        </xdr:cNvPr>
        <xdr:cNvSpPr txBox="1"/>
      </xdr:nvSpPr>
      <xdr:spPr>
        <a:xfrm>
          <a:off x="10828655" y="547624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19" name="直線コネクタ 118">
          <a:extLst>
            <a:ext uri="{FF2B5EF4-FFF2-40B4-BE49-F238E27FC236}">
              <a16:creationId xmlns:a16="http://schemas.microsoft.com/office/drawing/2014/main" id="{2BBB7E21-46DE-4C61-90BA-9BF697015A00}"/>
            </a:ext>
          </a:extLst>
        </xdr:cNvPr>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3520"/>
    <xdr:sp macro="" textlink="">
      <xdr:nvSpPr>
        <xdr:cNvPr id="120" name="テキスト ボックス 119">
          <a:extLst>
            <a:ext uri="{FF2B5EF4-FFF2-40B4-BE49-F238E27FC236}">
              <a16:creationId xmlns:a16="http://schemas.microsoft.com/office/drawing/2014/main" id="{71C59DF0-A621-4357-92DD-E5C24FA4FD7E}"/>
            </a:ext>
          </a:extLst>
        </xdr:cNvPr>
        <xdr:cNvSpPr txBox="1"/>
      </xdr:nvSpPr>
      <xdr:spPr>
        <a:xfrm>
          <a:off x="10931525" y="516763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B92F41B0-F839-45A9-A155-91221CAD48ED}"/>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9248EF1B-CF36-4254-8954-EDBE6513F0C6}"/>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139065</xdr:rowOff>
    </xdr:to>
    <xdr:cxnSp macro="">
      <xdr:nvCxnSpPr>
        <xdr:cNvPr id="123" name="直線コネクタ 122">
          <a:extLst>
            <a:ext uri="{FF2B5EF4-FFF2-40B4-BE49-F238E27FC236}">
              <a16:creationId xmlns:a16="http://schemas.microsoft.com/office/drawing/2014/main" id="{50D1ABB9-707C-4DFC-A14D-9DCDD89EBD78}"/>
            </a:ext>
          </a:extLst>
        </xdr:cNvPr>
        <xdr:cNvCxnSpPr/>
      </xdr:nvCxnSpPr>
      <xdr:spPr>
        <a:xfrm flipV="1">
          <a:off x="14793595" y="5261610"/>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143510</xdr:rowOff>
    </xdr:from>
    <xdr:ext cx="467995" cy="257175"/>
    <xdr:sp macro="" textlink="">
      <xdr:nvSpPr>
        <xdr:cNvPr id="124" name="債務償還比率最小値テキスト">
          <a:extLst>
            <a:ext uri="{FF2B5EF4-FFF2-40B4-BE49-F238E27FC236}">
              <a16:creationId xmlns:a16="http://schemas.microsoft.com/office/drawing/2014/main" id="{F59A859E-0296-4FC4-960B-DE8D2A429B9A}"/>
            </a:ext>
          </a:extLst>
        </xdr:cNvPr>
        <xdr:cNvSpPr txBox="1"/>
      </xdr:nvSpPr>
      <xdr:spPr>
        <a:xfrm>
          <a:off x="14846300" y="67443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958.9</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139065</xdr:rowOff>
    </xdr:from>
    <xdr:to>
      <xdr:col>76</xdr:col>
      <xdr:colOff>111125</xdr:colOff>
      <xdr:row>34</xdr:row>
      <xdr:rowOff>139065</xdr:rowOff>
    </xdr:to>
    <xdr:cxnSp macro="">
      <xdr:nvCxnSpPr>
        <xdr:cNvPr id="125" name="直線コネクタ 124">
          <a:extLst>
            <a:ext uri="{FF2B5EF4-FFF2-40B4-BE49-F238E27FC236}">
              <a16:creationId xmlns:a16="http://schemas.microsoft.com/office/drawing/2014/main" id="{496C0DCD-E152-480E-B98B-663CEAE57420}"/>
            </a:ext>
          </a:extLst>
        </xdr:cNvPr>
        <xdr:cNvCxnSpPr/>
      </xdr:nvCxnSpPr>
      <xdr:spPr>
        <a:xfrm>
          <a:off x="14706600" y="673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8455" cy="259080"/>
    <xdr:sp macro="" textlink="">
      <xdr:nvSpPr>
        <xdr:cNvPr id="126" name="債務償還比率最大値テキスト">
          <a:extLst>
            <a:ext uri="{FF2B5EF4-FFF2-40B4-BE49-F238E27FC236}">
              <a16:creationId xmlns:a16="http://schemas.microsoft.com/office/drawing/2014/main" id="{F843CA96-ED1D-43E7-B7C4-D825F3596FFE}"/>
            </a:ext>
          </a:extLst>
        </xdr:cNvPr>
        <xdr:cNvSpPr txBox="1"/>
      </xdr:nvSpPr>
      <xdr:spPr>
        <a:xfrm>
          <a:off x="14846300" y="503682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27" name="直線コネクタ 126">
          <a:extLst>
            <a:ext uri="{FF2B5EF4-FFF2-40B4-BE49-F238E27FC236}">
              <a16:creationId xmlns:a16="http://schemas.microsoft.com/office/drawing/2014/main" id="{F94C0320-2283-4DBD-B7C8-DC3478FAC722}"/>
            </a:ext>
          </a:extLst>
        </xdr:cNvPr>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113665</xdr:rowOff>
    </xdr:from>
    <xdr:ext cx="467995" cy="258445"/>
    <xdr:sp macro="" textlink="">
      <xdr:nvSpPr>
        <xdr:cNvPr id="128" name="債務償還比率平均値テキスト">
          <a:extLst>
            <a:ext uri="{FF2B5EF4-FFF2-40B4-BE49-F238E27FC236}">
              <a16:creationId xmlns:a16="http://schemas.microsoft.com/office/drawing/2014/main" id="{BF319035-075C-497E-B0FC-44AB0E5DF17D}"/>
            </a:ext>
          </a:extLst>
        </xdr:cNvPr>
        <xdr:cNvSpPr txBox="1"/>
      </xdr:nvSpPr>
      <xdr:spPr>
        <a:xfrm>
          <a:off x="14846300" y="5857240"/>
          <a:ext cx="4679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515.7</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90805</xdr:rowOff>
    </xdr:from>
    <xdr:to>
      <xdr:col>76</xdr:col>
      <xdr:colOff>73025</xdr:colOff>
      <xdr:row>31</xdr:row>
      <xdr:rowOff>20955</xdr:rowOff>
    </xdr:to>
    <xdr:sp macro="" textlink="">
      <xdr:nvSpPr>
        <xdr:cNvPr id="129" name="フローチャート: 判断 128">
          <a:extLst>
            <a:ext uri="{FF2B5EF4-FFF2-40B4-BE49-F238E27FC236}">
              <a16:creationId xmlns:a16="http://schemas.microsoft.com/office/drawing/2014/main" id="{EF9840B2-DCA0-43F0-8027-91146C5C1A86}"/>
            </a:ext>
          </a:extLst>
        </xdr:cNvPr>
        <xdr:cNvSpPr/>
      </xdr:nvSpPr>
      <xdr:spPr>
        <a:xfrm>
          <a:off x="1474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96520</xdr:rowOff>
    </xdr:from>
    <xdr:to>
      <xdr:col>72</xdr:col>
      <xdr:colOff>123825</xdr:colOff>
      <xdr:row>31</xdr:row>
      <xdr:rowOff>26670</xdr:rowOff>
    </xdr:to>
    <xdr:sp macro="" textlink="">
      <xdr:nvSpPr>
        <xdr:cNvPr id="130" name="フローチャート: 判断 129">
          <a:extLst>
            <a:ext uri="{FF2B5EF4-FFF2-40B4-BE49-F238E27FC236}">
              <a16:creationId xmlns:a16="http://schemas.microsoft.com/office/drawing/2014/main" id="{D1A5D2EC-E8DC-4613-9319-29DE7080DFC6}"/>
            </a:ext>
          </a:extLst>
        </xdr:cNvPr>
        <xdr:cNvSpPr/>
      </xdr:nvSpPr>
      <xdr:spPr>
        <a:xfrm>
          <a:off x="14033500" y="601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120650</xdr:rowOff>
    </xdr:from>
    <xdr:to>
      <xdr:col>68</xdr:col>
      <xdr:colOff>123825</xdr:colOff>
      <xdr:row>31</xdr:row>
      <xdr:rowOff>50800</xdr:rowOff>
    </xdr:to>
    <xdr:sp macro="" textlink="">
      <xdr:nvSpPr>
        <xdr:cNvPr id="131" name="フローチャート: 判断 130">
          <a:extLst>
            <a:ext uri="{FF2B5EF4-FFF2-40B4-BE49-F238E27FC236}">
              <a16:creationId xmlns:a16="http://schemas.microsoft.com/office/drawing/2014/main" id="{9A9DA039-148A-44CD-8EAE-684318DA1F70}"/>
            </a:ext>
          </a:extLst>
        </xdr:cNvPr>
        <xdr:cNvSpPr/>
      </xdr:nvSpPr>
      <xdr:spPr>
        <a:xfrm>
          <a:off x="13271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137160</xdr:rowOff>
    </xdr:from>
    <xdr:to>
      <xdr:col>64</xdr:col>
      <xdr:colOff>123825</xdr:colOff>
      <xdr:row>31</xdr:row>
      <xdr:rowOff>67310</xdr:rowOff>
    </xdr:to>
    <xdr:sp macro="" textlink="">
      <xdr:nvSpPr>
        <xdr:cNvPr id="132" name="フローチャート: 判断 131">
          <a:extLst>
            <a:ext uri="{FF2B5EF4-FFF2-40B4-BE49-F238E27FC236}">
              <a16:creationId xmlns:a16="http://schemas.microsoft.com/office/drawing/2014/main" id="{4ACFB64E-BF12-4E0C-810C-72D9ABFBDA03}"/>
            </a:ext>
          </a:extLst>
        </xdr:cNvPr>
        <xdr:cNvSpPr/>
      </xdr:nvSpPr>
      <xdr:spPr>
        <a:xfrm>
          <a:off x="12509500" y="605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48895</xdr:rowOff>
    </xdr:from>
    <xdr:to>
      <xdr:col>60</xdr:col>
      <xdr:colOff>123825</xdr:colOff>
      <xdr:row>30</xdr:row>
      <xdr:rowOff>150495</xdr:rowOff>
    </xdr:to>
    <xdr:sp macro="" textlink="">
      <xdr:nvSpPr>
        <xdr:cNvPr id="133" name="フローチャート: 判断 132">
          <a:extLst>
            <a:ext uri="{FF2B5EF4-FFF2-40B4-BE49-F238E27FC236}">
              <a16:creationId xmlns:a16="http://schemas.microsoft.com/office/drawing/2014/main" id="{75687B8A-ACB9-49CE-B01E-17083D7E9DCD}"/>
            </a:ext>
          </a:extLst>
        </xdr:cNvPr>
        <xdr:cNvSpPr/>
      </xdr:nvSpPr>
      <xdr:spPr>
        <a:xfrm>
          <a:off x="117475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34" name="テキスト ボックス 133">
          <a:extLst>
            <a:ext uri="{FF2B5EF4-FFF2-40B4-BE49-F238E27FC236}">
              <a16:creationId xmlns:a16="http://schemas.microsoft.com/office/drawing/2014/main" id="{B46B1584-F277-4387-9CD8-1176F269FD71}"/>
            </a:ext>
          </a:extLst>
        </xdr:cNvPr>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35" name="テキスト ボックス 134">
          <a:extLst>
            <a:ext uri="{FF2B5EF4-FFF2-40B4-BE49-F238E27FC236}">
              <a16:creationId xmlns:a16="http://schemas.microsoft.com/office/drawing/2014/main" id="{640F0CAD-5F99-4F16-8B32-07EFC81233F0}"/>
            </a:ext>
          </a:extLst>
        </xdr:cNvPr>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36" name="テキスト ボックス 135">
          <a:extLst>
            <a:ext uri="{FF2B5EF4-FFF2-40B4-BE49-F238E27FC236}">
              <a16:creationId xmlns:a16="http://schemas.microsoft.com/office/drawing/2014/main" id="{B205C14E-8883-45EC-A249-AE959A7FD2E0}"/>
            </a:ext>
          </a:extLst>
        </xdr:cNvPr>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37" name="テキスト ボックス 136">
          <a:extLst>
            <a:ext uri="{FF2B5EF4-FFF2-40B4-BE49-F238E27FC236}">
              <a16:creationId xmlns:a16="http://schemas.microsoft.com/office/drawing/2014/main" id="{CB902D0F-8C6F-4826-B4AC-851856F9B8FF}"/>
            </a:ext>
          </a:extLst>
        </xdr:cNvPr>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38" name="テキスト ボックス 137">
          <a:extLst>
            <a:ext uri="{FF2B5EF4-FFF2-40B4-BE49-F238E27FC236}">
              <a16:creationId xmlns:a16="http://schemas.microsoft.com/office/drawing/2014/main" id="{F863967E-97F8-4153-86BD-D00BC11B84F8}"/>
            </a:ext>
          </a:extLst>
        </xdr:cNvPr>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31</xdr:row>
      <xdr:rowOff>170815</xdr:rowOff>
    </xdr:from>
    <xdr:to>
      <xdr:col>76</xdr:col>
      <xdr:colOff>73025</xdr:colOff>
      <xdr:row>32</xdr:row>
      <xdr:rowOff>100965</xdr:rowOff>
    </xdr:to>
    <xdr:sp macro="" textlink="">
      <xdr:nvSpPr>
        <xdr:cNvPr id="139" name="楕円 138">
          <a:extLst>
            <a:ext uri="{FF2B5EF4-FFF2-40B4-BE49-F238E27FC236}">
              <a16:creationId xmlns:a16="http://schemas.microsoft.com/office/drawing/2014/main" id="{39BA2352-FEC2-4D89-8E7C-3E80BB7FE65B}"/>
            </a:ext>
          </a:extLst>
        </xdr:cNvPr>
        <xdr:cNvSpPr/>
      </xdr:nvSpPr>
      <xdr:spPr>
        <a:xfrm>
          <a:off x="147447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149225</xdr:rowOff>
    </xdr:from>
    <xdr:ext cx="467995" cy="259080"/>
    <xdr:sp macro="" textlink="">
      <xdr:nvSpPr>
        <xdr:cNvPr id="140" name="債務償還比率該当値テキスト">
          <a:extLst>
            <a:ext uri="{FF2B5EF4-FFF2-40B4-BE49-F238E27FC236}">
              <a16:creationId xmlns:a16="http://schemas.microsoft.com/office/drawing/2014/main" id="{ABAA0921-3F1E-4332-BB91-6191024B16C7}"/>
            </a:ext>
          </a:extLst>
        </xdr:cNvPr>
        <xdr:cNvSpPr txBox="1"/>
      </xdr:nvSpPr>
      <xdr:spPr>
        <a:xfrm>
          <a:off x="14846300" y="62357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32</xdr:row>
      <xdr:rowOff>155575</xdr:rowOff>
    </xdr:from>
    <xdr:to>
      <xdr:col>72</xdr:col>
      <xdr:colOff>123825</xdr:colOff>
      <xdr:row>33</xdr:row>
      <xdr:rowOff>86360</xdr:rowOff>
    </xdr:to>
    <xdr:sp macro="" textlink="">
      <xdr:nvSpPr>
        <xdr:cNvPr id="141" name="楕円 140">
          <a:extLst>
            <a:ext uri="{FF2B5EF4-FFF2-40B4-BE49-F238E27FC236}">
              <a16:creationId xmlns:a16="http://schemas.microsoft.com/office/drawing/2014/main" id="{DD75D6B6-7B18-4D2B-979F-CCF563E822FD}"/>
            </a:ext>
          </a:extLst>
        </xdr:cNvPr>
        <xdr:cNvSpPr/>
      </xdr:nvSpPr>
      <xdr:spPr>
        <a:xfrm>
          <a:off x="14033500" y="64135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50165</xdr:rowOff>
    </xdr:from>
    <xdr:to>
      <xdr:col>76</xdr:col>
      <xdr:colOff>22225</xdr:colOff>
      <xdr:row>33</xdr:row>
      <xdr:rowOff>34925</xdr:rowOff>
    </xdr:to>
    <xdr:cxnSp macro="">
      <xdr:nvCxnSpPr>
        <xdr:cNvPr id="142" name="直線コネクタ 141">
          <a:extLst>
            <a:ext uri="{FF2B5EF4-FFF2-40B4-BE49-F238E27FC236}">
              <a16:creationId xmlns:a16="http://schemas.microsoft.com/office/drawing/2014/main" id="{6A951F72-B00E-4DCA-A394-76BA23FAFA76}"/>
            </a:ext>
          </a:extLst>
        </xdr:cNvPr>
        <xdr:cNvCxnSpPr/>
      </xdr:nvCxnSpPr>
      <xdr:spPr>
        <a:xfrm flipV="1">
          <a:off x="14084300" y="6308090"/>
          <a:ext cx="7112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104140</xdr:rowOff>
    </xdr:from>
    <xdr:to>
      <xdr:col>68</xdr:col>
      <xdr:colOff>123825</xdr:colOff>
      <xdr:row>33</xdr:row>
      <xdr:rowOff>34290</xdr:rowOff>
    </xdr:to>
    <xdr:sp macro="" textlink="">
      <xdr:nvSpPr>
        <xdr:cNvPr id="143" name="楕円 142">
          <a:extLst>
            <a:ext uri="{FF2B5EF4-FFF2-40B4-BE49-F238E27FC236}">
              <a16:creationId xmlns:a16="http://schemas.microsoft.com/office/drawing/2014/main" id="{3370F036-1085-4BBB-B72B-897938D19EF1}"/>
            </a:ext>
          </a:extLst>
        </xdr:cNvPr>
        <xdr:cNvSpPr/>
      </xdr:nvSpPr>
      <xdr:spPr>
        <a:xfrm>
          <a:off x="13271500" y="63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154940</xdr:rowOff>
    </xdr:from>
    <xdr:to>
      <xdr:col>72</xdr:col>
      <xdr:colOff>73025</xdr:colOff>
      <xdr:row>33</xdr:row>
      <xdr:rowOff>34925</xdr:rowOff>
    </xdr:to>
    <xdr:cxnSp macro="">
      <xdr:nvCxnSpPr>
        <xdr:cNvPr id="144" name="直線コネクタ 143">
          <a:extLst>
            <a:ext uri="{FF2B5EF4-FFF2-40B4-BE49-F238E27FC236}">
              <a16:creationId xmlns:a16="http://schemas.microsoft.com/office/drawing/2014/main" id="{92C797B1-CA87-4D68-A7A6-9739C2E42464}"/>
            </a:ext>
          </a:extLst>
        </xdr:cNvPr>
        <xdr:cNvCxnSpPr/>
      </xdr:nvCxnSpPr>
      <xdr:spPr>
        <a:xfrm>
          <a:off x="13322300" y="6412865"/>
          <a:ext cx="762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81280</xdr:rowOff>
    </xdr:from>
    <xdr:to>
      <xdr:col>64</xdr:col>
      <xdr:colOff>123825</xdr:colOff>
      <xdr:row>33</xdr:row>
      <xdr:rowOff>11430</xdr:rowOff>
    </xdr:to>
    <xdr:sp macro="" textlink="">
      <xdr:nvSpPr>
        <xdr:cNvPr id="145" name="楕円 144">
          <a:extLst>
            <a:ext uri="{FF2B5EF4-FFF2-40B4-BE49-F238E27FC236}">
              <a16:creationId xmlns:a16="http://schemas.microsoft.com/office/drawing/2014/main" id="{B6956E56-ECAB-4080-B60D-B34EB8A30A45}"/>
            </a:ext>
          </a:extLst>
        </xdr:cNvPr>
        <xdr:cNvSpPr/>
      </xdr:nvSpPr>
      <xdr:spPr>
        <a:xfrm>
          <a:off x="125095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132080</xdr:rowOff>
    </xdr:from>
    <xdr:to>
      <xdr:col>68</xdr:col>
      <xdr:colOff>73025</xdr:colOff>
      <xdr:row>32</xdr:row>
      <xdr:rowOff>154940</xdr:rowOff>
    </xdr:to>
    <xdr:cxnSp macro="">
      <xdr:nvCxnSpPr>
        <xdr:cNvPr id="146" name="直線コネクタ 145">
          <a:extLst>
            <a:ext uri="{FF2B5EF4-FFF2-40B4-BE49-F238E27FC236}">
              <a16:creationId xmlns:a16="http://schemas.microsoft.com/office/drawing/2014/main" id="{43F96851-E3C4-4E08-9A96-C55AF1556430}"/>
            </a:ext>
          </a:extLst>
        </xdr:cNvPr>
        <xdr:cNvCxnSpPr/>
      </xdr:nvCxnSpPr>
      <xdr:spPr>
        <a:xfrm>
          <a:off x="12560300" y="6390005"/>
          <a:ext cx="762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33655</xdr:rowOff>
    </xdr:from>
    <xdr:to>
      <xdr:col>60</xdr:col>
      <xdr:colOff>123825</xdr:colOff>
      <xdr:row>32</xdr:row>
      <xdr:rowOff>135255</xdr:rowOff>
    </xdr:to>
    <xdr:sp macro="" textlink="">
      <xdr:nvSpPr>
        <xdr:cNvPr id="147" name="楕円 146">
          <a:extLst>
            <a:ext uri="{FF2B5EF4-FFF2-40B4-BE49-F238E27FC236}">
              <a16:creationId xmlns:a16="http://schemas.microsoft.com/office/drawing/2014/main" id="{717150FC-91AB-42C1-919D-66B84CF06F97}"/>
            </a:ext>
          </a:extLst>
        </xdr:cNvPr>
        <xdr:cNvSpPr/>
      </xdr:nvSpPr>
      <xdr:spPr>
        <a:xfrm>
          <a:off x="11747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84455</xdr:rowOff>
    </xdr:from>
    <xdr:to>
      <xdr:col>64</xdr:col>
      <xdr:colOff>73025</xdr:colOff>
      <xdr:row>32</xdr:row>
      <xdr:rowOff>132080</xdr:rowOff>
    </xdr:to>
    <xdr:cxnSp macro="">
      <xdr:nvCxnSpPr>
        <xdr:cNvPr id="148" name="直線コネクタ 147">
          <a:extLst>
            <a:ext uri="{FF2B5EF4-FFF2-40B4-BE49-F238E27FC236}">
              <a16:creationId xmlns:a16="http://schemas.microsoft.com/office/drawing/2014/main" id="{EA831B46-A675-4BBE-8843-97445A5EC61D}"/>
            </a:ext>
          </a:extLst>
        </xdr:cNvPr>
        <xdr:cNvCxnSpPr/>
      </xdr:nvCxnSpPr>
      <xdr:spPr>
        <a:xfrm>
          <a:off x="11798300" y="6342380"/>
          <a:ext cx="762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43180</xdr:rowOff>
    </xdr:from>
    <xdr:ext cx="467995" cy="257175"/>
    <xdr:sp macro="" textlink="">
      <xdr:nvSpPr>
        <xdr:cNvPr id="149" name="n_1aveValue債務償還比率">
          <a:extLst>
            <a:ext uri="{FF2B5EF4-FFF2-40B4-BE49-F238E27FC236}">
              <a16:creationId xmlns:a16="http://schemas.microsoft.com/office/drawing/2014/main" id="{E5ADB635-7D1F-4BBB-A6EB-2B44EC964EDB}"/>
            </a:ext>
          </a:extLst>
        </xdr:cNvPr>
        <xdr:cNvSpPr txBox="1"/>
      </xdr:nvSpPr>
      <xdr:spPr>
        <a:xfrm>
          <a:off x="13836650" y="57867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519.5</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67310</xdr:rowOff>
    </xdr:from>
    <xdr:ext cx="467995" cy="259080"/>
    <xdr:sp macro="" textlink="">
      <xdr:nvSpPr>
        <xdr:cNvPr id="150" name="n_2aveValue債務償還比率">
          <a:extLst>
            <a:ext uri="{FF2B5EF4-FFF2-40B4-BE49-F238E27FC236}">
              <a16:creationId xmlns:a16="http://schemas.microsoft.com/office/drawing/2014/main" id="{4CF25D67-50BF-4608-AFE9-A91D8C137136}"/>
            </a:ext>
          </a:extLst>
        </xdr:cNvPr>
        <xdr:cNvSpPr txBox="1"/>
      </xdr:nvSpPr>
      <xdr:spPr>
        <a:xfrm>
          <a:off x="13087350" y="58108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535.1</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83820</xdr:rowOff>
    </xdr:from>
    <xdr:ext cx="467995" cy="259080"/>
    <xdr:sp macro="" textlink="">
      <xdr:nvSpPr>
        <xdr:cNvPr id="151" name="n_3aveValue債務償還比率">
          <a:extLst>
            <a:ext uri="{FF2B5EF4-FFF2-40B4-BE49-F238E27FC236}">
              <a16:creationId xmlns:a16="http://schemas.microsoft.com/office/drawing/2014/main" id="{3CC09BDC-8A86-4595-98F9-8F14120A230E}"/>
            </a:ext>
          </a:extLst>
        </xdr:cNvPr>
        <xdr:cNvSpPr txBox="1"/>
      </xdr:nvSpPr>
      <xdr:spPr>
        <a:xfrm>
          <a:off x="12325350" y="58273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545.9</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167005</xdr:rowOff>
    </xdr:from>
    <xdr:ext cx="467995" cy="257175"/>
    <xdr:sp macro="" textlink="">
      <xdr:nvSpPr>
        <xdr:cNvPr id="152" name="n_4aveValue債務償還比率">
          <a:extLst>
            <a:ext uri="{FF2B5EF4-FFF2-40B4-BE49-F238E27FC236}">
              <a16:creationId xmlns:a16="http://schemas.microsoft.com/office/drawing/2014/main" id="{F9E6A531-F518-4F3D-9A51-83F588621654}"/>
            </a:ext>
          </a:extLst>
        </xdr:cNvPr>
        <xdr:cNvSpPr txBox="1"/>
      </xdr:nvSpPr>
      <xdr:spPr>
        <a:xfrm>
          <a:off x="11563350" y="57391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488.3</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33</xdr:row>
      <xdr:rowOff>77470</xdr:rowOff>
    </xdr:from>
    <xdr:ext cx="467995" cy="257175"/>
    <xdr:sp macro="" textlink="">
      <xdr:nvSpPr>
        <xdr:cNvPr id="153" name="n_1mainValue債務償還比率">
          <a:extLst>
            <a:ext uri="{FF2B5EF4-FFF2-40B4-BE49-F238E27FC236}">
              <a16:creationId xmlns:a16="http://schemas.microsoft.com/office/drawing/2014/main" id="{E2D50299-89D8-4651-953B-A9179D418C96}"/>
            </a:ext>
          </a:extLst>
        </xdr:cNvPr>
        <xdr:cNvSpPr txBox="1"/>
      </xdr:nvSpPr>
      <xdr:spPr>
        <a:xfrm>
          <a:off x="13836650" y="65068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780.2</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33</xdr:row>
      <xdr:rowOff>25400</xdr:rowOff>
    </xdr:from>
    <xdr:ext cx="467995" cy="259080"/>
    <xdr:sp macro="" textlink="">
      <xdr:nvSpPr>
        <xdr:cNvPr id="154" name="n_2mainValue債務償還比率">
          <a:extLst>
            <a:ext uri="{FF2B5EF4-FFF2-40B4-BE49-F238E27FC236}">
              <a16:creationId xmlns:a16="http://schemas.microsoft.com/office/drawing/2014/main" id="{5BC28541-1B22-40CD-965B-64A18BB4D486}"/>
            </a:ext>
          </a:extLst>
        </xdr:cNvPr>
        <xdr:cNvSpPr txBox="1"/>
      </xdr:nvSpPr>
      <xdr:spPr>
        <a:xfrm>
          <a:off x="13087350" y="64547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746.6</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33</xdr:row>
      <xdr:rowOff>2540</xdr:rowOff>
    </xdr:from>
    <xdr:ext cx="467995" cy="259080"/>
    <xdr:sp macro="" textlink="">
      <xdr:nvSpPr>
        <xdr:cNvPr id="155" name="n_3mainValue債務償還比率">
          <a:extLst>
            <a:ext uri="{FF2B5EF4-FFF2-40B4-BE49-F238E27FC236}">
              <a16:creationId xmlns:a16="http://schemas.microsoft.com/office/drawing/2014/main" id="{6CE2B500-68DA-4994-9908-21D9D3332320}"/>
            </a:ext>
          </a:extLst>
        </xdr:cNvPr>
        <xdr:cNvSpPr txBox="1"/>
      </xdr:nvSpPr>
      <xdr:spPr>
        <a:xfrm>
          <a:off x="12325350" y="64319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732.0</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32</xdr:row>
      <xdr:rowOff>126365</xdr:rowOff>
    </xdr:from>
    <xdr:ext cx="467995" cy="259080"/>
    <xdr:sp macro="" textlink="">
      <xdr:nvSpPr>
        <xdr:cNvPr id="156" name="n_4mainValue債務償還比率">
          <a:extLst>
            <a:ext uri="{FF2B5EF4-FFF2-40B4-BE49-F238E27FC236}">
              <a16:creationId xmlns:a16="http://schemas.microsoft.com/office/drawing/2014/main" id="{1721FF94-9D48-45A1-96FC-0DFB48151689}"/>
            </a:ext>
          </a:extLst>
        </xdr:cNvPr>
        <xdr:cNvSpPr txBox="1"/>
      </xdr:nvSpPr>
      <xdr:spPr>
        <a:xfrm>
          <a:off x="11563350" y="63842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F8AB36B9-B3BC-4A76-BD90-AAE894869DE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58" name="正方形/長方形 157">
          <a:extLst>
            <a:ext uri="{FF2B5EF4-FFF2-40B4-BE49-F238E27FC236}">
              <a16:creationId xmlns:a16="http://schemas.microsoft.com/office/drawing/2014/main" id="{7FC6A389-EF4F-4B88-BD7E-AB12359224C8}"/>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59" name="テキスト ボックス 158">
          <a:extLst>
            <a:ext uri="{FF2B5EF4-FFF2-40B4-BE49-F238E27FC236}">
              <a16:creationId xmlns:a16="http://schemas.microsoft.com/office/drawing/2014/main" id="{6B60916E-C47A-40FE-9B7E-9CBB36A857C4}"/>
            </a:ext>
          </a:extLst>
        </xdr:cNvPr>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60" name="テキスト ボックス 159">
          <a:extLst>
            <a:ext uri="{FF2B5EF4-FFF2-40B4-BE49-F238E27FC236}">
              <a16:creationId xmlns:a16="http://schemas.microsoft.com/office/drawing/2014/main" id="{027EB6BC-59AA-49C0-BE4E-928FA15AB647}"/>
            </a:ext>
          </a:extLst>
        </xdr:cNvPr>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61" name="テキスト ボックス 160">
          <a:extLst>
            <a:ext uri="{FF2B5EF4-FFF2-40B4-BE49-F238E27FC236}">
              <a16:creationId xmlns:a16="http://schemas.microsoft.com/office/drawing/2014/main" id="{2E5F744C-2825-4BBA-9452-813AD7E3AD4D}"/>
            </a:ext>
          </a:extLst>
        </xdr:cNvPr>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62" name="テキスト ボックス 161">
          <a:extLst>
            <a:ext uri="{FF2B5EF4-FFF2-40B4-BE49-F238E27FC236}">
              <a16:creationId xmlns:a16="http://schemas.microsoft.com/office/drawing/2014/main" id="{6029F00B-6960-450E-84CA-33260CCB439E}"/>
            </a:ext>
          </a:extLst>
        </xdr:cNvPr>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E0D8F02-1F5D-4137-810A-97AD2AD7F4D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D3E76F7-F454-499D-BCB1-C8E2C5CE0A2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B1EE70-181D-4204-9A36-6C39893E45D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3CF6525-7A18-43F3-9BD7-EEA729792D4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68EAC5A-EB91-46EF-A1D4-023F09B68B4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0FBD1D8-0119-487C-9F17-3F7A00DB881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3EE03F3-75F7-40B8-A618-0C7DAFEB8C5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EAE059D-7256-4F59-BA70-9912515E25D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B884724-53BC-40A0-9162-025B194D4133}"/>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BFE2F18-A2CE-4F35-AAA9-F9D04F131759}"/>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13,928
13,740
303.09
11,762,434
11,530,959
199,839
6,979,011
13,368,932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725AABF-AFA2-41BA-B12A-8C40CAE66DCD}"/>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E1E260-62BD-499E-BE65-8F5A8425C2B2}"/>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F19757A-2555-4294-BA4E-AE549B69FEE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17.8
120.2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C8EC8FD-00F6-473F-A6FC-4534D920F559}"/>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40884C-F3EB-4BE9-BCA6-9B32C11F8BDC}"/>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24CBA26-CA86-4D07-A71A-3D9A88E3F8B8}"/>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31DE0A3-ED51-48E5-8B8C-A7F341C01AC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511DCF0-78DB-4E1F-87EA-77426BD60E4E}"/>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19F1144-5B33-4EF3-ADFA-FF3B4AFA2B9D}"/>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8839044-68E7-4992-98CA-69A892FF0B4B}"/>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2B0885E-59C6-408F-BB3C-A9B8875674D5}"/>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7A5985B-8020-448F-9AA7-11283B19959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BA28ACF-18C0-449C-9D9D-F1C32F80E36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F717A01-5788-40D9-833B-2571C01757D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AC46854-1A22-40F3-AB26-4D200FAB20E9}"/>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A78E01C-170B-4E01-86CE-53B570222A79}"/>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1796627-B0C9-437B-BBC9-DFDD3E0329CD}"/>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7135ED8B-35AD-4B55-AAE0-E51778E2E1B9}"/>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A82CD4B4-CE74-4BE9-950E-730366CA7C65}"/>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85B275AC-2A3C-4458-B42F-F23C0F53008A}"/>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a:extLst>
            <a:ext uri="{FF2B5EF4-FFF2-40B4-BE49-F238E27FC236}">
              <a16:creationId xmlns:a16="http://schemas.microsoft.com/office/drawing/2014/main" id="{4483F85F-CCE3-4C05-9B0F-33938CAFF9CF}"/>
            </a:ext>
          </a:extLst>
        </xdr:cNvPr>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4A974D3-4D56-44B5-BFAC-20524ACCEC5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A30EF56-F719-4DAD-B618-86896F6F93E9}"/>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84555B8-EB9B-4CC6-966D-B25DD820E938}"/>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B5CCBEB-C96C-4753-9859-329F32086E87}"/>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1C757B9-79A2-4C77-9267-6AD53A946988}"/>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CB56BCB-1B93-42FD-A397-6A7E13A8D5A3}"/>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1A7B8E3-E67A-45DE-80F3-4867AFA9CBF4}"/>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76183AD-94C8-4996-90AC-8E16F34A06C2}"/>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a:extLst>
            <a:ext uri="{FF2B5EF4-FFF2-40B4-BE49-F238E27FC236}">
              <a16:creationId xmlns:a16="http://schemas.microsoft.com/office/drawing/2014/main" id="{778BC3CA-C863-4CC3-B52D-38942A6E8C4A}"/>
            </a:ext>
          </a:extLst>
        </xdr:cNvPr>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15AB002-0376-4BE9-89D7-7E06B3F63B2B}"/>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a:extLst>
            <a:ext uri="{FF2B5EF4-FFF2-40B4-BE49-F238E27FC236}">
              <a16:creationId xmlns:a16="http://schemas.microsoft.com/office/drawing/2014/main" id="{6EF2AF10-5775-430D-B8C1-E81763C4B062}"/>
            </a:ext>
          </a:extLst>
        </xdr:cNvPr>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3955842-C694-475E-B738-570706735D0E}"/>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5455" cy="259080"/>
    <xdr:sp macro="" textlink="">
      <xdr:nvSpPr>
        <xdr:cNvPr id="45" name="テキスト ボックス 44">
          <a:extLst>
            <a:ext uri="{FF2B5EF4-FFF2-40B4-BE49-F238E27FC236}">
              <a16:creationId xmlns:a16="http://schemas.microsoft.com/office/drawing/2014/main" id="{417371C7-151C-4F46-9280-F87BE95AF3F5}"/>
            </a:ext>
          </a:extLst>
        </xdr:cNvPr>
        <xdr:cNvSpPr txBox="1"/>
      </xdr:nvSpPr>
      <xdr:spPr>
        <a:xfrm>
          <a:off x="294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52069B0-106F-498C-B16C-F925BB964162}"/>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7" name="テキスト ボックス 46">
          <a:extLst>
            <a:ext uri="{FF2B5EF4-FFF2-40B4-BE49-F238E27FC236}">
              <a16:creationId xmlns:a16="http://schemas.microsoft.com/office/drawing/2014/main" id="{4A558306-9EB1-437A-8825-F4335ACE1091}"/>
            </a:ext>
          </a:extLst>
        </xdr:cNvPr>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66A0B2A-590F-4D9D-B40E-2E6E155E78D1}"/>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214069EA-D028-43AD-B987-ACA6315C9C3D}"/>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3E72E2D-17BF-4735-8311-EE2412770FC2}"/>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EE34C2A6-2D3A-40E1-B7BB-12F237A7518D}"/>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DD5564D-99F8-4FA1-BF64-070EB9FE6603}"/>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175"/>
    <xdr:sp macro="" textlink="">
      <xdr:nvSpPr>
        <xdr:cNvPr id="53" name="テキスト ボックス 52">
          <a:extLst>
            <a:ext uri="{FF2B5EF4-FFF2-40B4-BE49-F238E27FC236}">
              <a16:creationId xmlns:a16="http://schemas.microsoft.com/office/drawing/2014/main" id="{80B0916E-818D-417F-ABD7-E3B91277D7F7}"/>
            </a:ext>
          </a:extLst>
        </xdr:cNvPr>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BC52056-E3D9-4FB7-8E80-D430A4F28386}"/>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185" cy="259080"/>
    <xdr:sp macro="" textlink="">
      <xdr:nvSpPr>
        <xdr:cNvPr id="55" name="テキスト ボックス 54">
          <a:extLst>
            <a:ext uri="{FF2B5EF4-FFF2-40B4-BE49-F238E27FC236}">
              <a16:creationId xmlns:a16="http://schemas.microsoft.com/office/drawing/2014/main" id="{8830338C-8BD6-4C05-AD28-4A129DE7D697}"/>
            </a:ext>
          </a:extLst>
        </xdr:cNvPr>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69F9B48-E9F8-4DF1-AD53-38D1C23E674E}"/>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67230C52-B0A3-40A7-B822-FDD145016B07}"/>
            </a:ext>
          </a:extLst>
        </xdr:cNvPr>
        <xdr:cNvCxnSpPr/>
      </xdr:nvCxnSpPr>
      <xdr:spPr>
        <a:xfrm flipV="1">
          <a:off x="4634865" y="5815965"/>
          <a:ext cx="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41910</xdr:rowOff>
    </xdr:from>
    <xdr:ext cx="469900" cy="257175"/>
    <xdr:sp macro="" textlink="">
      <xdr:nvSpPr>
        <xdr:cNvPr id="58" name="【道路】&#10;有形固定資産減価償却率最小値テキスト">
          <a:extLst>
            <a:ext uri="{FF2B5EF4-FFF2-40B4-BE49-F238E27FC236}">
              <a16:creationId xmlns:a16="http://schemas.microsoft.com/office/drawing/2014/main" id="{B08B4B90-8D77-40EE-9220-962180B94DFD}"/>
            </a:ext>
          </a:extLst>
        </xdr:cNvPr>
        <xdr:cNvSpPr txBox="1"/>
      </xdr:nvSpPr>
      <xdr:spPr>
        <a:xfrm>
          <a:off x="4673600" y="724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4D3EE286-03C6-44C3-B117-3040265C5533}"/>
            </a:ext>
          </a:extLst>
        </xdr:cNvPr>
        <xdr:cNvCxnSpPr/>
      </xdr:nvCxnSpPr>
      <xdr:spPr>
        <a:xfrm>
          <a:off x="4546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104775</xdr:rowOff>
    </xdr:from>
    <xdr:ext cx="405130" cy="259080"/>
    <xdr:sp macro="" textlink="">
      <xdr:nvSpPr>
        <xdr:cNvPr id="60" name="【道路】&#10;有形固定資産減価償却率最大値テキスト">
          <a:extLst>
            <a:ext uri="{FF2B5EF4-FFF2-40B4-BE49-F238E27FC236}">
              <a16:creationId xmlns:a16="http://schemas.microsoft.com/office/drawing/2014/main" id="{31291672-CFA6-4E95-B794-87EDAFC893B5}"/>
            </a:ext>
          </a:extLst>
        </xdr:cNvPr>
        <xdr:cNvSpPr txBox="1"/>
      </xdr:nvSpPr>
      <xdr:spPr>
        <a:xfrm>
          <a:off x="4673600" y="5591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a:extLst>
            <a:ext uri="{FF2B5EF4-FFF2-40B4-BE49-F238E27FC236}">
              <a16:creationId xmlns:a16="http://schemas.microsoft.com/office/drawing/2014/main" id="{7130AB4B-5533-4B48-8BEE-32929847D435}"/>
            </a:ext>
          </a:extLst>
        </xdr:cNvPr>
        <xdr:cNvCxnSpPr/>
      </xdr:nvCxnSpPr>
      <xdr:spPr>
        <a:xfrm>
          <a:off x="4546600" y="581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36195</xdr:rowOff>
    </xdr:from>
    <xdr:ext cx="405130" cy="259080"/>
    <xdr:sp macro="" textlink="">
      <xdr:nvSpPr>
        <xdr:cNvPr id="62" name="【道路】&#10;有形固定資産減価償却率平均値テキスト">
          <a:extLst>
            <a:ext uri="{FF2B5EF4-FFF2-40B4-BE49-F238E27FC236}">
              <a16:creationId xmlns:a16="http://schemas.microsoft.com/office/drawing/2014/main" id="{CEFBCDE9-6B7A-4C39-B6F3-35937FA790D6}"/>
            </a:ext>
          </a:extLst>
        </xdr:cNvPr>
        <xdr:cNvSpPr txBox="1"/>
      </xdr:nvSpPr>
      <xdr:spPr>
        <a:xfrm>
          <a:off x="4673600" y="63798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C2754464-D989-495B-920D-62353480E36F}"/>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a:extLst>
            <a:ext uri="{FF2B5EF4-FFF2-40B4-BE49-F238E27FC236}">
              <a16:creationId xmlns:a16="http://schemas.microsoft.com/office/drawing/2014/main" id="{8C03922D-4298-4B76-ADDA-08D91398B69E}"/>
            </a:ext>
          </a:extLst>
        </xdr:cNvPr>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D966240A-AC72-4CC2-AE2C-1F0E1DA652FB}"/>
            </a:ext>
          </a:extLst>
        </xdr:cNvPr>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a:extLst>
            <a:ext uri="{FF2B5EF4-FFF2-40B4-BE49-F238E27FC236}">
              <a16:creationId xmlns:a16="http://schemas.microsoft.com/office/drawing/2014/main" id="{1A2B468B-05C8-4A7D-829E-E0FF986BF3CB}"/>
            </a:ext>
          </a:extLst>
        </xdr:cNvPr>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a:extLst>
            <a:ext uri="{FF2B5EF4-FFF2-40B4-BE49-F238E27FC236}">
              <a16:creationId xmlns:a16="http://schemas.microsoft.com/office/drawing/2014/main" id="{23177F8C-6F39-4025-98D2-6703298CFFDC}"/>
            </a:ext>
          </a:extLst>
        </xdr:cNvPr>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A6E572F8-A69C-42E6-AA2F-E5CBC489A566}"/>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92B4F090-14A6-4FDD-AA1F-1D5B1EFE0319}"/>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F9F72A0-43B9-424E-A410-B21630293BED}"/>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3CBB8B7D-D4F0-43F4-86FE-3C193E26904C}"/>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35410BFC-341B-4198-A12D-C94DFBE40EDE}"/>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19</xdr:col>
      <xdr:colOff>127000</xdr:colOff>
      <xdr:row>36</xdr:row>
      <xdr:rowOff>88265</xdr:rowOff>
    </xdr:from>
    <xdr:to>
      <xdr:col>20</xdr:col>
      <xdr:colOff>38100</xdr:colOff>
      <xdr:row>37</xdr:row>
      <xdr:rowOff>18415</xdr:rowOff>
    </xdr:to>
    <xdr:sp macro="" textlink="">
      <xdr:nvSpPr>
        <xdr:cNvPr id="73" name="楕円 72">
          <a:extLst>
            <a:ext uri="{FF2B5EF4-FFF2-40B4-BE49-F238E27FC236}">
              <a16:creationId xmlns:a16="http://schemas.microsoft.com/office/drawing/2014/main" id="{D06754A2-DC60-4DF2-994A-AA6E0193CB51}"/>
            </a:ext>
          </a:extLst>
        </xdr:cNvPr>
        <xdr:cNvSpPr/>
      </xdr:nvSpPr>
      <xdr:spPr>
        <a:xfrm>
          <a:off x="3746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55880</xdr:rowOff>
    </xdr:from>
    <xdr:to>
      <xdr:col>15</xdr:col>
      <xdr:colOff>101600</xdr:colOff>
      <xdr:row>36</xdr:row>
      <xdr:rowOff>157480</xdr:rowOff>
    </xdr:to>
    <xdr:sp macro="" textlink="">
      <xdr:nvSpPr>
        <xdr:cNvPr id="74" name="楕円 73">
          <a:extLst>
            <a:ext uri="{FF2B5EF4-FFF2-40B4-BE49-F238E27FC236}">
              <a16:creationId xmlns:a16="http://schemas.microsoft.com/office/drawing/2014/main" id="{007A2958-E6DB-42D9-A633-6C9186EB3069}"/>
            </a:ext>
          </a:extLst>
        </xdr:cNvPr>
        <xdr:cNvSpPr/>
      </xdr:nvSpPr>
      <xdr:spPr>
        <a:xfrm>
          <a:off x="2857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106680</xdr:rowOff>
    </xdr:from>
    <xdr:to>
      <xdr:col>19</xdr:col>
      <xdr:colOff>177800</xdr:colOff>
      <xdr:row>36</xdr:row>
      <xdr:rowOff>139065</xdr:rowOff>
    </xdr:to>
    <xdr:cxnSp macro="">
      <xdr:nvCxnSpPr>
        <xdr:cNvPr id="75" name="直線コネクタ 74">
          <a:extLst>
            <a:ext uri="{FF2B5EF4-FFF2-40B4-BE49-F238E27FC236}">
              <a16:creationId xmlns:a16="http://schemas.microsoft.com/office/drawing/2014/main" id="{58A92213-3180-4B6D-BA07-005F53EFAF83}"/>
            </a:ext>
          </a:extLst>
        </xdr:cNvPr>
        <xdr:cNvCxnSpPr/>
      </xdr:nvCxnSpPr>
      <xdr:spPr>
        <a:xfrm>
          <a:off x="2908300" y="62788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118745</xdr:rowOff>
    </xdr:from>
    <xdr:to>
      <xdr:col>10</xdr:col>
      <xdr:colOff>165100</xdr:colOff>
      <xdr:row>37</xdr:row>
      <xdr:rowOff>48895</xdr:rowOff>
    </xdr:to>
    <xdr:sp macro="" textlink="">
      <xdr:nvSpPr>
        <xdr:cNvPr id="76" name="楕円 75">
          <a:extLst>
            <a:ext uri="{FF2B5EF4-FFF2-40B4-BE49-F238E27FC236}">
              <a16:creationId xmlns:a16="http://schemas.microsoft.com/office/drawing/2014/main" id="{CCE3F8A4-F87B-4C4E-8CAA-A62BE726166F}"/>
            </a:ext>
          </a:extLst>
        </xdr:cNvPr>
        <xdr:cNvSpPr/>
      </xdr:nvSpPr>
      <xdr:spPr>
        <a:xfrm>
          <a:off x="1968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106680</xdr:rowOff>
    </xdr:from>
    <xdr:to>
      <xdr:col>15</xdr:col>
      <xdr:colOff>50800</xdr:colOff>
      <xdr:row>36</xdr:row>
      <xdr:rowOff>169545</xdr:rowOff>
    </xdr:to>
    <xdr:cxnSp macro="">
      <xdr:nvCxnSpPr>
        <xdr:cNvPr id="77" name="直線コネクタ 76">
          <a:extLst>
            <a:ext uri="{FF2B5EF4-FFF2-40B4-BE49-F238E27FC236}">
              <a16:creationId xmlns:a16="http://schemas.microsoft.com/office/drawing/2014/main" id="{C097B0E6-B4A2-46CC-984A-5AE64A840516}"/>
            </a:ext>
          </a:extLst>
        </xdr:cNvPr>
        <xdr:cNvCxnSpPr/>
      </xdr:nvCxnSpPr>
      <xdr:spPr>
        <a:xfrm flipV="1">
          <a:off x="2019300" y="627888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125730</xdr:rowOff>
    </xdr:from>
    <xdr:ext cx="405130" cy="259080"/>
    <xdr:sp macro="" textlink="">
      <xdr:nvSpPr>
        <xdr:cNvPr id="78" name="n_1aveValue【道路】&#10;有形固定資産減価償却率">
          <a:extLst>
            <a:ext uri="{FF2B5EF4-FFF2-40B4-BE49-F238E27FC236}">
              <a16:creationId xmlns:a16="http://schemas.microsoft.com/office/drawing/2014/main" id="{3F31662E-49FE-4046-8D00-F638CC79A89A}"/>
            </a:ext>
          </a:extLst>
        </xdr:cNvPr>
        <xdr:cNvSpPr txBox="1"/>
      </xdr:nvSpPr>
      <xdr:spPr>
        <a:xfrm>
          <a:off x="3582035" y="6469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93345</xdr:rowOff>
    </xdr:from>
    <xdr:ext cx="403225" cy="259080"/>
    <xdr:sp macro="" textlink="">
      <xdr:nvSpPr>
        <xdr:cNvPr id="79" name="n_2aveValue【道路】&#10;有形固定資産減価償却率">
          <a:extLst>
            <a:ext uri="{FF2B5EF4-FFF2-40B4-BE49-F238E27FC236}">
              <a16:creationId xmlns:a16="http://schemas.microsoft.com/office/drawing/2014/main" id="{353506F0-9D97-47C6-BC9A-52B8B8C8FDE5}"/>
            </a:ext>
          </a:extLst>
        </xdr:cNvPr>
        <xdr:cNvSpPr txBox="1"/>
      </xdr:nvSpPr>
      <xdr:spPr>
        <a:xfrm>
          <a:off x="2705735" y="6436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64770</xdr:rowOff>
    </xdr:from>
    <xdr:ext cx="403225" cy="257175"/>
    <xdr:sp macro="" textlink="">
      <xdr:nvSpPr>
        <xdr:cNvPr id="80" name="n_3aveValue【道路】&#10;有形固定資産減価償却率">
          <a:extLst>
            <a:ext uri="{FF2B5EF4-FFF2-40B4-BE49-F238E27FC236}">
              <a16:creationId xmlns:a16="http://schemas.microsoft.com/office/drawing/2014/main" id="{940E74B1-B89B-4574-93F7-84BBC83F3CEE}"/>
            </a:ext>
          </a:extLst>
        </xdr:cNvPr>
        <xdr:cNvSpPr txBox="1"/>
      </xdr:nvSpPr>
      <xdr:spPr>
        <a:xfrm>
          <a:off x="1816735" y="64084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76835</xdr:rowOff>
    </xdr:from>
    <xdr:ext cx="403225" cy="257175"/>
    <xdr:sp macro="" textlink="">
      <xdr:nvSpPr>
        <xdr:cNvPr id="81" name="n_4aveValue【道路】&#10;有形固定資産減価償却率">
          <a:extLst>
            <a:ext uri="{FF2B5EF4-FFF2-40B4-BE49-F238E27FC236}">
              <a16:creationId xmlns:a16="http://schemas.microsoft.com/office/drawing/2014/main" id="{87A03E3E-6309-481C-8D43-C78A8DEF8407}"/>
            </a:ext>
          </a:extLst>
        </xdr:cNvPr>
        <xdr:cNvSpPr txBox="1"/>
      </xdr:nvSpPr>
      <xdr:spPr>
        <a:xfrm>
          <a:off x="927735" y="60775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34925</xdr:rowOff>
    </xdr:from>
    <xdr:ext cx="405130" cy="259080"/>
    <xdr:sp macro="" textlink="">
      <xdr:nvSpPr>
        <xdr:cNvPr id="82" name="n_1mainValue【道路】&#10;有形固定資産減価償却率">
          <a:extLst>
            <a:ext uri="{FF2B5EF4-FFF2-40B4-BE49-F238E27FC236}">
              <a16:creationId xmlns:a16="http://schemas.microsoft.com/office/drawing/2014/main" id="{723AE4F9-663F-4AE1-BEFA-7F5AB8DC624E}"/>
            </a:ext>
          </a:extLst>
        </xdr:cNvPr>
        <xdr:cNvSpPr txBox="1"/>
      </xdr:nvSpPr>
      <xdr:spPr>
        <a:xfrm>
          <a:off x="3582035" y="6035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2540</xdr:rowOff>
    </xdr:from>
    <xdr:ext cx="403225" cy="259080"/>
    <xdr:sp macro="" textlink="">
      <xdr:nvSpPr>
        <xdr:cNvPr id="83" name="n_2mainValue【道路】&#10;有形固定資産減価償却率">
          <a:extLst>
            <a:ext uri="{FF2B5EF4-FFF2-40B4-BE49-F238E27FC236}">
              <a16:creationId xmlns:a16="http://schemas.microsoft.com/office/drawing/2014/main" id="{7A911611-DB0E-43A5-8620-733404BE93EA}"/>
            </a:ext>
          </a:extLst>
        </xdr:cNvPr>
        <xdr:cNvSpPr txBox="1"/>
      </xdr:nvSpPr>
      <xdr:spPr>
        <a:xfrm>
          <a:off x="2705735" y="60032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65405</xdr:rowOff>
    </xdr:from>
    <xdr:ext cx="403225" cy="257175"/>
    <xdr:sp macro="" textlink="">
      <xdr:nvSpPr>
        <xdr:cNvPr id="84" name="n_3mainValue【道路】&#10;有形固定資産減価償却率">
          <a:extLst>
            <a:ext uri="{FF2B5EF4-FFF2-40B4-BE49-F238E27FC236}">
              <a16:creationId xmlns:a16="http://schemas.microsoft.com/office/drawing/2014/main" id="{F6D3C50D-0A37-42E9-A98A-3423465DCBEC}"/>
            </a:ext>
          </a:extLst>
        </xdr:cNvPr>
        <xdr:cNvSpPr txBox="1"/>
      </xdr:nvSpPr>
      <xdr:spPr>
        <a:xfrm>
          <a:off x="1816735" y="60661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C4EC4D04-91F7-4383-8F68-A1F110B5BD4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20626BC2-C24D-45B7-9754-50AA4F8F9523}"/>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2DC63D26-91A0-49BE-AE0D-BEAB57D3431B}"/>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4F1E4707-C746-4A6F-B185-27F174C59D6F}"/>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5073A822-D8F5-4429-BC93-DED622BFF239}"/>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66C9A9C0-CD22-41E7-AC9A-3DA857267BD4}"/>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9190AC3C-6063-4834-B210-6EC4135C535E}"/>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CB13D42F-43B6-4AC8-8B54-A1F29C163F0C}"/>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3" name="テキスト ボックス 92">
          <a:extLst>
            <a:ext uri="{FF2B5EF4-FFF2-40B4-BE49-F238E27FC236}">
              <a16:creationId xmlns:a16="http://schemas.microsoft.com/office/drawing/2014/main" id="{9FF1EE5E-EEF6-4587-A7CB-6767D59876EE}"/>
            </a:ext>
          </a:extLst>
        </xdr:cNvPr>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C75FCF59-5635-4091-A114-D888028629A7}"/>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95" name="直線コネクタ 94">
          <a:extLst>
            <a:ext uri="{FF2B5EF4-FFF2-40B4-BE49-F238E27FC236}">
              <a16:creationId xmlns:a16="http://schemas.microsoft.com/office/drawing/2014/main" id="{067B28FF-E5BB-40C1-8BFD-49A8BDEA38E3}"/>
            </a:ext>
          </a:extLst>
        </xdr:cNvPr>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5455" cy="257175"/>
    <xdr:sp macro="" textlink="">
      <xdr:nvSpPr>
        <xdr:cNvPr id="96" name="テキスト ボックス 95">
          <a:extLst>
            <a:ext uri="{FF2B5EF4-FFF2-40B4-BE49-F238E27FC236}">
              <a16:creationId xmlns:a16="http://schemas.microsoft.com/office/drawing/2014/main" id="{6C066105-D9AF-4031-BC62-1A4B8BCF9058}"/>
            </a:ext>
          </a:extLst>
        </xdr:cNvPr>
        <xdr:cNvSpPr txBox="1"/>
      </xdr:nvSpPr>
      <xdr:spPr>
        <a:xfrm>
          <a:off x="6136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97" name="直線コネクタ 96">
          <a:extLst>
            <a:ext uri="{FF2B5EF4-FFF2-40B4-BE49-F238E27FC236}">
              <a16:creationId xmlns:a16="http://schemas.microsoft.com/office/drawing/2014/main" id="{215AF4A7-6BF1-418B-8AB0-6836EB7981D3}"/>
            </a:ext>
          </a:extLst>
        </xdr:cNvPr>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98" name="テキスト ボックス 97">
          <a:extLst>
            <a:ext uri="{FF2B5EF4-FFF2-40B4-BE49-F238E27FC236}">
              <a16:creationId xmlns:a16="http://schemas.microsoft.com/office/drawing/2014/main" id="{A6D5D7B5-E7F5-4F26-9A4D-E81D923D80EF}"/>
            </a:ext>
          </a:extLst>
        </xdr:cNvPr>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99" name="直線コネクタ 98">
          <a:extLst>
            <a:ext uri="{FF2B5EF4-FFF2-40B4-BE49-F238E27FC236}">
              <a16:creationId xmlns:a16="http://schemas.microsoft.com/office/drawing/2014/main" id="{0ACA5038-23E8-475D-847B-0A7AB8E3CDC9}"/>
            </a:ext>
          </a:extLst>
        </xdr:cNvPr>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7175"/>
    <xdr:sp macro="" textlink="">
      <xdr:nvSpPr>
        <xdr:cNvPr id="100" name="テキスト ボックス 99">
          <a:extLst>
            <a:ext uri="{FF2B5EF4-FFF2-40B4-BE49-F238E27FC236}">
              <a16:creationId xmlns:a16="http://schemas.microsoft.com/office/drawing/2014/main" id="{69E1ACF6-2FBB-4072-92A2-F0073796FBEC}"/>
            </a:ext>
          </a:extLst>
        </xdr:cNvPr>
        <xdr:cNvSpPr txBox="1"/>
      </xdr:nvSpPr>
      <xdr:spPr>
        <a:xfrm>
          <a:off x="6072505" y="649859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1" name="直線コネクタ 100">
          <a:extLst>
            <a:ext uri="{FF2B5EF4-FFF2-40B4-BE49-F238E27FC236}">
              <a16:creationId xmlns:a16="http://schemas.microsoft.com/office/drawing/2014/main" id="{284C771A-4D7F-443B-8B11-E0B51E814760}"/>
            </a:ext>
          </a:extLst>
        </xdr:cNvPr>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2" name="テキスト ボックス 101">
          <a:extLst>
            <a:ext uri="{FF2B5EF4-FFF2-40B4-BE49-F238E27FC236}">
              <a16:creationId xmlns:a16="http://schemas.microsoft.com/office/drawing/2014/main" id="{397C73B6-1194-4EA8-8E21-443455FC62CD}"/>
            </a:ext>
          </a:extLst>
        </xdr:cNvPr>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3" name="直線コネクタ 102">
          <a:extLst>
            <a:ext uri="{FF2B5EF4-FFF2-40B4-BE49-F238E27FC236}">
              <a16:creationId xmlns:a16="http://schemas.microsoft.com/office/drawing/2014/main" id="{605A73C1-C9E4-47FB-87FA-6DBE388C1966}"/>
            </a:ext>
          </a:extLst>
        </xdr:cNvPr>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15875</xdr:rowOff>
    </xdr:from>
    <xdr:ext cx="531495" cy="259080"/>
    <xdr:sp macro="" textlink="">
      <xdr:nvSpPr>
        <xdr:cNvPr id="104" name="テキスト ボックス 103">
          <a:extLst>
            <a:ext uri="{FF2B5EF4-FFF2-40B4-BE49-F238E27FC236}">
              <a16:creationId xmlns:a16="http://schemas.microsoft.com/office/drawing/2014/main" id="{2CB6D485-9A81-4252-91C0-C47D0B7DB60A}"/>
            </a:ext>
          </a:extLst>
        </xdr:cNvPr>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5" name="直線コネクタ 104">
          <a:extLst>
            <a:ext uri="{FF2B5EF4-FFF2-40B4-BE49-F238E27FC236}">
              <a16:creationId xmlns:a16="http://schemas.microsoft.com/office/drawing/2014/main" id="{9FCE11FE-9AFE-43CF-81F3-78F82034B277}"/>
            </a:ext>
          </a:extLst>
        </xdr:cNvPr>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31750</xdr:rowOff>
    </xdr:from>
    <xdr:ext cx="593725" cy="257175"/>
    <xdr:sp macro="" textlink="">
      <xdr:nvSpPr>
        <xdr:cNvPr id="106" name="テキスト ボックス 105">
          <a:extLst>
            <a:ext uri="{FF2B5EF4-FFF2-40B4-BE49-F238E27FC236}">
              <a16:creationId xmlns:a16="http://schemas.microsoft.com/office/drawing/2014/main" id="{E99F8209-014A-45C5-831A-14F08BD3463D}"/>
            </a:ext>
          </a:extLst>
        </xdr:cNvPr>
        <xdr:cNvSpPr txBox="1"/>
      </xdr:nvSpPr>
      <xdr:spPr>
        <a:xfrm>
          <a:off x="6008370" y="55181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DC0AA615-4DE7-4F1E-8C01-FA5DDBB9EB9B}"/>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725" cy="259080"/>
    <xdr:sp macro="" textlink="">
      <xdr:nvSpPr>
        <xdr:cNvPr id="108" name="テキスト ボックス 107">
          <a:extLst>
            <a:ext uri="{FF2B5EF4-FFF2-40B4-BE49-F238E27FC236}">
              <a16:creationId xmlns:a16="http://schemas.microsoft.com/office/drawing/2014/main" id="{AF227E16-FD65-48E4-A18A-63BB0B3D1916}"/>
            </a:ext>
          </a:extLst>
        </xdr:cNvPr>
        <xdr:cNvSpPr txBox="1"/>
      </xdr:nvSpPr>
      <xdr:spPr>
        <a:xfrm>
          <a:off x="6008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B00A1E2A-D73C-45C0-93E5-EC97E9AE2491}"/>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21590</xdr:rowOff>
    </xdr:from>
    <xdr:to>
      <xdr:col>54</xdr:col>
      <xdr:colOff>189865</xdr:colOff>
      <xdr:row>41</xdr:row>
      <xdr:rowOff>104775</xdr:rowOff>
    </xdr:to>
    <xdr:cxnSp macro="">
      <xdr:nvCxnSpPr>
        <xdr:cNvPr id="110" name="直線コネクタ 109">
          <a:extLst>
            <a:ext uri="{FF2B5EF4-FFF2-40B4-BE49-F238E27FC236}">
              <a16:creationId xmlns:a16="http://schemas.microsoft.com/office/drawing/2014/main" id="{1FCED66A-5071-4142-A9E7-891A8005401E}"/>
            </a:ext>
          </a:extLst>
        </xdr:cNvPr>
        <xdr:cNvCxnSpPr/>
      </xdr:nvCxnSpPr>
      <xdr:spPr>
        <a:xfrm flipV="1">
          <a:off x="10476865" y="5850890"/>
          <a:ext cx="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109220</xdr:rowOff>
    </xdr:from>
    <xdr:ext cx="469900" cy="257175"/>
    <xdr:sp macro="" textlink="">
      <xdr:nvSpPr>
        <xdr:cNvPr id="111" name="【道路】&#10;一人当たり延長最小値テキスト">
          <a:extLst>
            <a:ext uri="{FF2B5EF4-FFF2-40B4-BE49-F238E27FC236}">
              <a16:creationId xmlns:a16="http://schemas.microsoft.com/office/drawing/2014/main" id="{4CAD858B-5E4A-4E5C-8D43-48F2437ADA39}"/>
            </a:ext>
          </a:extLst>
        </xdr:cNvPr>
        <xdr:cNvSpPr txBox="1"/>
      </xdr:nvSpPr>
      <xdr:spPr>
        <a:xfrm>
          <a:off x="10515600" y="71386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9.760</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104775</xdr:rowOff>
    </xdr:from>
    <xdr:to>
      <xdr:col>55</xdr:col>
      <xdr:colOff>88900</xdr:colOff>
      <xdr:row>41</xdr:row>
      <xdr:rowOff>104775</xdr:rowOff>
    </xdr:to>
    <xdr:cxnSp macro="">
      <xdr:nvCxnSpPr>
        <xdr:cNvPr id="112" name="直線コネクタ 111">
          <a:extLst>
            <a:ext uri="{FF2B5EF4-FFF2-40B4-BE49-F238E27FC236}">
              <a16:creationId xmlns:a16="http://schemas.microsoft.com/office/drawing/2014/main" id="{C65D77C3-D7CE-41F5-8D35-352B78C68A28}"/>
            </a:ext>
          </a:extLst>
        </xdr:cNvPr>
        <xdr:cNvCxnSpPr/>
      </xdr:nvCxnSpPr>
      <xdr:spPr>
        <a:xfrm>
          <a:off x="10388600" y="713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139700</xdr:rowOff>
    </xdr:from>
    <xdr:ext cx="534670" cy="259080"/>
    <xdr:sp macro="" textlink="">
      <xdr:nvSpPr>
        <xdr:cNvPr id="113" name="【道路】&#10;一人当たり延長最大値テキスト">
          <a:extLst>
            <a:ext uri="{FF2B5EF4-FFF2-40B4-BE49-F238E27FC236}">
              <a16:creationId xmlns:a16="http://schemas.microsoft.com/office/drawing/2014/main" id="{339C4CE2-E25C-4723-8F12-401D85EB5FA6}"/>
            </a:ext>
          </a:extLst>
        </xdr:cNvPr>
        <xdr:cNvSpPr txBox="1"/>
      </xdr:nvSpPr>
      <xdr:spPr>
        <a:xfrm>
          <a:off x="10515600" y="5626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88.332</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21590</xdr:rowOff>
    </xdr:from>
    <xdr:to>
      <xdr:col>55</xdr:col>
      <xdr:colOff>88900</xdr:colOff>
      <xdr:row>34</xdr:row>
      <xdr:rowOff>21590</xdr:rowOff>
    </xdr:to>
    <xdr:cxnSp macro="">
      <xdr:nvCxnSpPr>
        <xdr:cNvPr id="114" name="直線コネクタ 113">
          <a:extLst>
            <a:ext uri="{FF2B5EF4-FFF2-40B4-BE49-F238E27FC236}">
              <a16:creationId xmlns:a16="http://schemas.microsoft.com/office/drawing/2014/main" id="{2CB86C7D-41B8-4699-9DAF-C6C0612589F1}"/>
            </a:ext>
          </a:extLst>
        </xdr:cNvPr>
        <xdr:cNvCxnSpPr/>
      </xdr:nvCxnSpPr>
      <xdr:spPr>
        <a:xfrm>
          <a:off x="103886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45085</xdr:rowOff>
    </xdr:from>
    <xdr:ext cx="534670" cy="258445"/>
    <xdr:sp macro="" textlink="">
      <xdr:nvSpPr>
        <xdr:cNvPr id="115" name="【道路】&#10;一人当たり延長平均値テキスト">
          <a:extLst>
            <a:ext uri="{FF2B5EF4-FFF2-40B4-BE49-F238E27FC236}">
              <a16:creationId xmlns:a16="http://schemas.microsoft.com/office/drawing/2014/main" id="{ABCF7600-654B-4F96-8BCC-71604678CCEB}"/>
            </a:ext>
          </a:extLst>
        </xdr:cNvPr>
        <xdr:cNvSpPr txBox="1"/>
      </xdr:nvSpPr>
      <xdr:spPr>
        <a:xfrm>
          <a:off x="10515600" y="67316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29.977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66675</xdr:rowOff>
    </xdr:from>
    <xdr:to>
      <xdr:col>55</xdr:col>
      <xdr:colOff>50800</xdr:colOff>
      <xdr:row>39</xdr:row>
      <xdr:rowOff>168275</xdr:rowOff>
    </xdr:to>
    <xdr:sp macro="" textlink="">
      <xdr:nvSpPr>
        <xdr:cNvPr id="116" name="フローチャート: 判断 115">
          <a:extLst>
            <a:ext uri="{FF2B5EF4-FFF2-40B4-BE49-F238E27FC236}">
              <a16:creationId xmlns:a16="http://schemas.microsoft.com/office/drawing/2014/main" id="{1D17F921-94A4-4C87-9EE6-3E78CCAF118B}"/>
            </a:ext>
          </a:extLst>
        </xdr:cNvPr>
        <xdr:cNvSpPr/>
      </xdr:nvSpPr>
      <xdr:spPr>
        <a:xfrm>
          <a:off x="104267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75565</xdr:rowOff>
    </xdr:from>
    <xdr:to>
      <xdr:col>50</xdr:col>
      <xdr:colOff>165100</xdr:colOff>
      <xdr:row>40</xdr:row>
      <xdr:rowOff>6350</xdr:rowOff>
    </xdr:to>
    <xdr:sp macro="" textlink="">
      <xdr:nvSpPr>
        <xdr:cNvPr id="117" name="フローチャート: 判断 116">
          <a:extLst>
            <a:ext uri="{FF2B5EF4-FFF2-40B4-BE49-F238E27FC236}">
              <a16:creationId xmlns:a16="http://schemas.microsoft.com/office/drawing/2014/main" id="{9A25AA7F-63BB-4511-A8DE-2D140205B503}"/>
            </a:ext>
          </a:extLst>
        </xdr:cNvPr>
        <xdr:cNvSpPr/>
      </xdr:nvSpPr>
      <xdr:spPr>
        <a:xfrm>
          <a:off x="9588500" y="67621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87630</xdr:rowOff>
    </xdr:from>
    <xdr:to>
      <xdr:col>46</xdr:col>
      <xdr:colOff>38100</xdr:colOff>
      <xdr:row>40</xdr:row>
      <xdr:rowOff>17780</xdr:rowOff>
    </xdr:to>
    <xdr:sp macro="" textlink="">
      <xdr:nvSpPr>
        <xdr:cNvPr id="118" name="フローチャート: 判断 117">
          <a:extLst>
            <a:ext uri="{FF2B5EF4-FFF2-40B4-BE49-F238E27FC236}">
              <a16:creationId xmlns:a16="http://schemas.microsoft.com/office/drawing/2014/main" id="{2A480E6E-DFAC-48F3-A20C-5A1759C3CB25}"/>
            </a:ext>
          </a:extLst>
        </xdr:cNvPr>
        <xdr:cNvSpPr/>
      </xdr:nvSpPr>
      <xdr:spPr>
        <a:xfrm>
          <a:off x="86995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87630</xdr:rowOff>
    </xdr:from>
    <xdr:to>
      <xdr:col>41</xdr:col>
      <xdr:colOff>101600</xdr:colOff>
      <xdr:row>40</xdr:row>
      <xdr:rowOff>17780</xdr:rowOff>
    </xdr:to>
    <xdr:sp macro="" textlink="">
      <xdr:nvSpPr>
        <xdr:cNvPr id="119" name="フローチャート: 判断 118">
          <a:extLst>
            <a:ext uri="{FF2B5EF4-FFF2-40B4-BE49-F238E27FC236}">
              <a16:creationId xmlns:a16="http://schemas.microsoft.com/office/drawing/2014/main" id="{112BC048-5D00-4F60-9BAD-5B0DA5B96CC2}"/>
            </a:ext>
          </a:extLst>
        </xdr:cNvPr>
        <xdr:cNvSpPr/>
      </xdr:nvSpPr>
      <xdr:spPr>
        <a:xfrm>
          <a:off x="78105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139700</xdr:rowOff>
    </xdr:from>
    <xdr:to>
      <xdr:col>36</xdr:col>
      <xdr:colOff>165100</xdr:colOff>
      <xdr:row>40</xdr:row>
      <xdr:rowOff>69850</xdr:rowOff>
    </xdr:to>
    <xdr:sp macro="" textlink="">
      <xdr:nvSpPr>
        <xdr:cNvPr id="120" name="フローチャート: 判断 119">
          <a:extLst>
            <a:ext uri="{FF2B5EF4-FFF2-40B4-BE49-F238E27FC236}">
              <a16:creationId xmlns:a16="http://schemas.microsoft.com/office/drawing/2014/main" id="{CC5782CD-C339-4C5E-8D84-209DC4FD22A2}"/>
            </a:ext>
          </a:extLst>
        </xdr:cNvPr>
        <xdr:cNvSpPr/>
      </xdr:nvSpPr>
      <xdr:spPr>
        <a:xfrm>
          <a:off x="6921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1" name="テキスト ボックス 120">
          <a:extLst>
            <a:ext uri="{FF2B5EF4-FFF2-40B4-BE49-F238E27FC236}">
              <a16:creationId xmlns:a16="http://schemas.microsoft.com/office/drawing/2014/main" id="{4CE3B6BB-A994-4748-AC24-2999D6A96EF1}"/>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2" name="テキスト ボックス 121">
          <a:extLst>
            <a:ext uri="{FF2B5EF4-FFF2-40B4-BE49-F238E27FC236}">
              <a16:creationId xmlns:a16="http://schemas.microsoft.com/office/drawing/2014/main" id="{4832B15E-D2E0-4662-B625-66B939D7601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E532163F-68B5-4A2E-BB5B-D87D30236B32}"/>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3306BBD5-9B0E-4A1B-BB0F-341279C7B97D}"/>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4B87762E-3355-48AE-89C9-537A1A3AECD8}"/>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50</xdr:col>
      <xdr:colOff>63500</xdr:colOff>
      <xdr:row>37</xdr:row>
      <xdr:rowOff>132080</xdr:rowOff>
    </xdr:from>
    <xdr:to>
      <xdr:col>50</xdr:col>
      <xdr:colOff>165100</xdr:colOff>
      <xdr:row>38</xdr:row>
      <xdr:rowOff>62230</xdr:rowOff>
    </xdr:to>
    <xdr:sp macro="" textlink="">
      <xdr:nvSpPr>
        <xdr:cNvPr id="126" name="楕円 125">
          <a:extLst>
            <a:ext uri="{FF2B5EF4-FFF2-40B4-BE49-F238E27FC236}">
              <a16:creationId xmlns:a16="http://schemas.microsoft.com/office/drawing/2014/main" id="{A38E7126-52DF-4B88-A7A9-C92CAC16F89B}"/>
            </a:ext>
          </a:extLst>
        </xdr:cNvPr>
        <xdr:cNvSpPr/>
      </xdr:nvSpPr>
      <xdr:spPr>
        <a:xfrm>
          <a:off x="9588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126365</xdr:rowOff>
    </xdr:from>
    <xdr:to>
      <xdr:col>46</xdr:col>
      <xdr:colOff>38100</xdr:colOff>
      <xdr:row>40</xdr:row>
      <xdr:rowOff>56515</xdr:rowOff>
    </xdr:to>
    <xdr:sp macro="" textlink="">
      <xdr:nvSpPr>
        <xdr:cNvPr id="127" name="楕円 126">
          <a:extLst>
            <a:ext uri="{FF2B5EF4-FFF2-40B4-BE49-F238E27FC236}">
              <a16:creationId xmlns:a16="http://schemas.microsoft.com/office/drawing/2014/main" id="{39EF5F67-70C4-4204-B43E-312123B0E385}"/>
            </a:ext>
          </a:extLst>
        </xdr:cNvPr>
        <xdr:cNvSpPr/>
      </xdr:nvSpPr>
      <xdr:spPr>
        <a:xfrm>
          <a:off x="8699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xdr:rowOff>
    </xdr:from>
    <xdr:to>
      <xdr:col>50</xdr:col>
      <xdr:colOff>114300</xdr:colOff>
      <xdr:row>40</xdr:row>
      <xdr:rowOff>6350</xdr:rowOff>
    </xdr:to>
    <xdr:cxnSp macro="">
      <xdr:nvCxnSpPr>
        <xdr:cNvPr id="128" name="直線コネクタ 127">
          <a:extLst>
            <a:ext uri="{FF2B5EF4-FFF2-40B4-BE49-F238E27FC236}">
              <a16:creationId xmlns:a16="http://schemas.microsoft.com/office/drawing/2014/main" id="{D8DEF25E-AA55-42E4-8EA4-D87A942F8CAB}"/>
            </a:ext>
          </a:extLst>
        </xdr:cNvPr>
        <xdr:cNvCxnSpPr/>
      </xdr:nvCxnSpPr>
      <xdr:spPr>
        <a:xfrm flipV="1">
          <a:off x="8750300" y="6526530"/>
          <a:ext cx="88900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167005</xdr:rowOff>
    </xdr:from>
    <xdr:to>
      <xdr:col>41</xdr:col>
      <xdr:colOff>101600</xdr:colOff>
      <xdr:row>38</xdr:row>
      <xdr:rowOff>97790</xdr:rowOff>
    </xdr:to>
    <xdr:sp macro="" textlink="">
      <xdr:nvSpPr>
        <xdr:cNvPr id="129" name="楕円 128">
          <a:extLst>
            <a:ext uri="{FF2B5EF4-FFF2-40B4-BE49-F238E27FC236}">
              <a16:creationId xmlns:a16="http://schemas.microsoft.com/office/drawing/2014/main" id="{9506AF5A-5554-45AE-8CFC-B4C2A4778E0B}"/>
            </a:ext>
          </a:extLst>
        </xdr:cNvPr>
        <xdr:cNvSpPr/>
      </xdr:nvSpPr>
      <xdr:spPr>
        <a:xfrm>
          <a:off x="7810500" y="6510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46355</xdr:rowOff>
    </xdr:from>
    <xdr:to>
      <xdr:col>45</xdr:col>
      <xdr:colOff>177800</xdr:colOff>
      <xdr:row>40</xdr:row>
      <xdr:rowOff>6350</xdr:rowOff>
    </xdr:to>
    <xdr:cxnSp macro="">
      <xdr:nvCxnSpPr>
        <xdr:cNvPr id="130" name="直線コネクタ 129">
          <a:extLst>
            <a:ext uri="{FF2B5EF4-FFF2-40B4-BE49-F238E27FC236}">
              <a16:creationId xmlns:a16="http://schemas.microsoft.com/office/drawing/2014/main" id="{9EFD28B4-4E77-4044-8051-B9800B10C457}"/>
            </a:ext>
          </a:extLst>
        </xdr:cNvPr>
        <xdr:cNvCxnSpPr/>
      </xdr:nvCxnSpPr>
      <xdr:spPr>
        <a:xfrm>
          <a:off x="7861300" y="6561455"/>
          <a:ext cx="889000" cy="302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168275</xdr:rowOff>
    </xdr:from>
    <xdr:ext cx="534670" cy="257175"/>
    <xdr:sp macro="" textlink="">
      <xdr:nvSpPr>
        <xdr:cNvPr id="131" name="n_1aveValue【道路】&#10;一人当たり延長">
          <a:extLst>
            <a:ext uri="{FF2B5EF4-FFF2-40B4-BE49-F238E27FC236}">
              <a16:creationId xmlns:a16="http://schemas.microsoft.com/office/drawing/2014/main" id="{D5AC32FB-9D6B-4C37-8D54-A64B4F86D645}"/>
            </a:ext>
          </a:extLst>
        </xdr:cNvPr>
        <xdr:cNvSpPr txBox="1"/>
      </xdr:nvSpPr>
      <xdr:spPr>
        <a:xfrm>
          <a:off x="9359265" y="68548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29.427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34290</xdr:rowOff>
    </xdr:from>
    <xdr:ext cx="532765" cy="259080"/>
    <xdr:sp macro="" textlink="">
      <xdr:nvSpPr>
        <xdr:cNvPr id="132" name="n_2aveValue【道路】&#10;一人当たり延長">
          <a:extLst>
            <a:ext uri="{FF2B5EF4-FFF2-40B4-BE49-F238E27FC236}">
              <a16:creationId xmlns:a16="http://schemas.microsoft.com/office/drawing/2014/main" id="{EFE1565A-CCB7-464E-8DD7-E23C3CA4B889}"/>
            </a:ext>
          </a:extLst>
        </xdr:cNvPr>
        <xdr:cNvSpPr txBox="1"/>
      </xdr:nvSpPr>
      <xdr:spPr>
        <a:xfrm>
          <a:off x="8482965" y="65493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28.673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40</xdr:row>
      <xdr:rowOff>8890</xdr:rowOff>
    </xdr:from>
    <xdr:ext cx="532765" cy="257175"/>
    <xdr:sp macro="" textlink="">
      <xdr:nvSpPr>
        <xdr:cNvPr id="133" name="n_3aveValue【道路】&#10;一人当たり延長">
          <a:extLst>
            <a:ext uri="{FF2B5EF4-FFF2-40B4-BE49-F238E27FC236}">
              <a16:creationId xmlns:a16="http://schemas.microsoft.com/office/drawing/2014/main" id="{8FCE001F-9592-438C-94B9-278F9066CFAF}"/>
            </a:ext>
          </a:extLst>
        </xdr:cNvPr>
        <xdr:cNvSpPr txBox="1"/>
      </xdr:nvSpPr>
      <xdr:spPr>
        <a:xfrm>
          <a:off x="7593965" y="68668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28.707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38</xdr:row>
      <xdr:rowOff>86360</xdr:rowOff>
    </xdr:from>
    <xdr:ext cx="532765" cy="257175"/>
    <xdr:sp macro="" textlink="">
      <xdr:nvSpPr>
        <xdr:cNvPr id="134" name="n_4aveValue【道路】&#10;一人当たり延長">
          <a:extLst>
            <a:ext uri="{FF2B5EF4-FFF2-40B4-BE49-F238E27FC236}">
              <a16:creationId xmlns:a16="http://schemas.microsoft.com/office/drawing/2014/main" id="{5BE06B37-7055-464F-84F0-D1F24DFA6704}"/>
            </a:ext>
          </a:extLst>
        </xdr:cNvPr>
        <xdr:cNvSpPr txBox="1"/>
      </xdr:nvSpPr>
      <xdr:spPr>
        <a:xfrm>
          <a:off x="6704965" y="66014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25.509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36</xdr:row>
      <xdr:rowOff>78740</xdr:rowOff>
    </xdr:from>
    <xdr:ext cx="534670" cy="259080"/>
    <xdr:sp macro="" textlink="">
      <xdr:nvSpPr>
        <xdr:cNvPr id="135" name="n_1mainValue【道路】&#10;一人当たり延長">
          <a:extLst>
            <a:ext uri="{FF2B5EF4-FFF2-40B4-BE49-F238E27FC236}">
              <a16:creationId xmlns:a16="http://schemas.microsoft.com/office/drawing/2014/main" id="{B8CA796F-BE37-4DD7-88F5-6E5E5196A87D}"/>
            </a:ext>
          </a:extLst>
        </xdr:cNvPr>
        <xdr:cNvSpPr txBox="1"/>
      </xdr:nvSpPr>
      <xdr:spPr>
        <a:xfrm>
          <a:off x="9359265" y="6250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40</xdr:row>
      <xdr:rowOff>47625</xdr:rowOff>
    </xdr:from>
    <xdr:ext cx="532765" cy="259080"/>
    <xdr:sp macro="" textlink="">
      <xdr:nvSpPr>
        <xdr:cNvPr id="136" name="n_2mainValue【道路】&#10;一人当たり延長">
          <a:extLst>
            <a:ext uri="{FF2B5EF4-FFF2-40B4-BE49-F238E27FC236}">
              <a16:creationId xmlns:a16="http://schemas.microsoft.com/office/drawing/2014/main" id="{C7F55F11-2934-4710-B636-87F8E739F2CB}"/>
            </a:ext>
          </a:extLst>
        </xdr:cNvPr>
        <xdr:cNvSpPr txBox="1"/>
      </xdr:nvSpPr>
      <xdr:spPr>
        <a:xfrm>
          <a:off x="8482965" y="69056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26.306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36</xdr:row>
      <xdr:rowOff>113665</xdr:rowOff>
    </xdr:from>
    <xdr:ext cx="532765" cy="258445"/>
    <xdr:sp macro="" textlink="">
      <xdr:nvSpPr>
        <xdr:cNvPr id="137" name="n_3mainValue【道路】&#10;一人当たり延長">
          <a:extLst>
            <a:ext uri="{FF2B5EF4-FFF2-40B4-BE49-F238E27FC236}">
              <a16:creationId xmlns:a16="http://schemas.microsoft.com/office/drawing/2014/main" id="{C8E22AF8-BAE4-4C3A-8955-F7A94A667E2D}"/>
            </a:ext>
          </a:extLst>
        </xdr:cNvPr>
        <xdr:cNvSpPr txBox="1"/>
      </xdr:nvSpPr>
      <xdr:spPr>
        <a:xfrm>
          <a:off x="7593965" y="62858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44.847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C8E1010D-ABC8-4877-93B0-29F0AC0766F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BFC8694A-B96F-40DC-9C70-43FDA305896F}"/>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536E6B31-9EF6-4CED-BE12-D19B2F3613E1}"/>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64F1A994-FEA4-4F78-ACC3-303B25822B33}"/>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DA1D438B-800F-4735-B1ED-25A58F0D7401}"/>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EB599E5E-4DF1-4406-83BA-40D8CFAE8DE9}"/>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6E242667-92D9-4E63-9D4E-289E2ECD7BA1}"/>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6A1883C6-191B-4363-B565-AFDC70B2E6F1}"/>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46" name="テキスト ボックス 145">
          <a:extLst>
            <a:ext uri="{FF2B5EF4-FFF2-40B4-BE49-F238E27FC236}">
              <a16:creationId xmlns:a16="http://schemas.microsoft.com/office/drawing/2014/main" id="{1E73A12D-AD83-4993-91A0-73D35670C8F4}"/>
            </a:ext>
          </a:extLst>
        </xdr:cNvPr>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12CA974E-3BD8-48BF-906C-1EB0CDB2DCFD}"/>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48" name="テキスト ボックス 147">
          <a:extLst>
            <a:ext uri="{FF2B5EF4-FFF2-40B4-BE49-F238E27FC236}">
              <a16:creationId xmlns:a16="http://schemas.microsoft.com/office/drawing/2014/main" id="{B6874164-0799-471F-BDE8-A11D6E470EC7}"/>
            </a:ext>
          </a:extLst>
        </xdr:cNvPr>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49" name="直線コネクタ 148">
          <a:extLst>
            <a:ext uri="{FF2B5EF4-FFF2-40B4-BE49-F238E27FC236}">
              <a16:creationId xmlns:a16="http://schemas.microsoft.com/office/drawing/2014/main" id="{632608B6-C7F1-4090-A8BE-18F60C19E566}"/>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5455" cy="259080"/>
    <xdr:sp macro="" textlink="">
      <xdr:nvSpPr>
        <xdr:cNvPr id="150" name="テキスト ボックス 149">
          <a:extLst>
            <a:ext uri="{FF2B5EF4-FFF2-40B4-BE49-F238E27FC236}">
              <a16:creationId xmlns:a16="http://schemas.microsoft.com/office/drawing/2014/main" id="{6328F007-5255-4A0A-A40F-110DC284E3C5}"/>
            </a:ext>
          </a:extLst>
        </xdr:cNvPr>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1" name="直線コネクタ 150">
          <a:extLst>
            <a:ext uri="{FF2B5EF4-FFF2-40B4-BE49-F238E27FC236}">
              <a16:creationId xmlns:a16="http://schemas.microsoft.com/office/drawing/2014/main" id="{8DBCB2D3-7BC7-4AD4-AE79-9B4FC99B1FC5}"/>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2" name="テキスト ボックス 151">
          <a:extLst>
            <a:ext uri="{FF2B5EF4-FFF2-40B4-BE49-F238E27FC236}">
              <a16:creationId xmlns:a16="http://schemas.microsoft.com/office/drawing/2014/main" id="{EAF3FCFB-4AE4-4DA8-9185-C0C832329A2A}"/>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3" name="直線コネクタ 152">
          <a:extLst>
            <a:ext uri="{FF2B5EF4-FFF2-40B4-BE49-F238E27FC236}">
              <a16:creationId xmlns:a16="http://schemas.microsoft.com/office/drawing/2014/main" id="{90DFD087-DDE2-4588-A8D7-B49EA7716CF4}"/>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54" name="テキスト ボックス 153">
          <a:extLst>
            <a:ext uri="{FF2B5EF4-FFF2-40B4-BE49-F238E27FC236}">
              <a16:creationId xmlns:a16="http://schemas.microsoft.com/office/drawing/2014/main" id="{B1603F90-0CD2-48A5-BBB0-0D9552DB7052}"/>
            </a:ext>
          </a:extLst>
        </xdr:cNvPr>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5" name="直線コネクタ 154">
          <a:extLst>
            <a:ext uri="{FF2B5EF4-FFF2-40B4-BE49-F238E27FC236}">
              <a16:creationId xmlns:a16="http://schemas.microsoft.com/office/drawing/2014/main" id="{3D0E3126-4B0A-4C8E-B38D-78E8E2923898}"/>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6" name="テキスト ボックス 155">
          <a:extLst>
            <a:ext uri="{FF2B5EF4-FFF2-40B4-BE49-F238E27FC236}">
              <a16:creationId xmlns:a16="http://schemas.microsoft.com/office/drawing/2014/main" id="{1B78032C-C432-43C2-8610-E39ACF7ACA18}"/>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7" name="直線コネクタ 156">
          <a:extLst>
            <a:ext uri="{FF2B5EF4-FFF2-40B4-BE49-F238E27FC236}">
              <a16:creationId xmlns:a16="http://schemas.microsoft.com/office/drawing/2014/main" id="{E373B638-7206-4A74-BE30-C25F80FE39C2}"/>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58" name="テキスト ボックス 157">
          <a:extLst>
            <a:ext uri="{FF2B5EF4-FFF2-40B4-BE49-F238E27FC236}">
              <a16:creationId xmlns:a16="http://schemas.microsoft.com/office/drawing/2014/main" id="{C218755E-30AC-4680-8514-9C9527696F9E}"/>
            </a:ext>
          </a:extLst>
        </xdr:cNvPr>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9" name="直線コネクタ 158">
          <a:extLst>
            <a:ext uri="{FF2B5EF4-FFF2-40B4-BE49-F238E27FC236}">
              <a16:creationId xmlns:a16="http://schemas.microsoft.com/office/drawing/2014/main" id="{0AC3E932-4C44-4F31-BDD0-344E8EA57368}"/>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185" cy="259080"/>
    <xdr:sp macro="" textlink="">
      <xdr:nvSpPr>
        <xdr:cNvPr id="160" name="テキスト ボックス 159">
          <a:extLst>
            <a:ext uri="{FF2B5EF4-FFF2-40B4-BE49-F238E27FC236}">
              <a16:creationId xmlns:a16="http://schemas.microsoft.com/office/drawing/2014/main" id="{B2B2B256-08C8-4A45-9747-7A6DE069B6F6}"/>
            </a:ext>
          </a:extLst>
        </xdr:cNvPr>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E5CDB09A-B036-474B-B63A-DD4D6032A56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8B6A0BB6-0F8B-478B-8F69-E821693AB61E}"/>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135255</xdr:rowOff>
    </xdr:from>
    <xdr:to>
      <xdr:col>24</xdr:col>
      <xdr:colOff>62865</xdr:colOff>
      <xdr:row>64</xdr:row>
      <xdr:rowOff>130810</xdr:rowOff>
    </xdr:to>
    <xdr:cxnSp macro="">
      <xdr:nvCxnSpPr>
        <xdr:cNvPr id="163" name="直線コネクタ 162">
          <a:extLst>
            <a:ext uri="{FF2B5EF4-FFF2-40B4-BE49-F238E27FC236}">
              <a16:creationId xmlns:a16="http://schemas.microsoft.com/office/drawing/2014/main" id="{07642B1C-3AA8-438C-92BA-DBF0590452A8}"/>
            </a:ext>
          </a:extLst>
        </xdr:cNvPr>
        <xdr:cNvCxnSpPr/>
      </xdr:nvCxnSpPr>
      <xdr:spPr>
        <a:xfrm flipV="1">
          <a:off x="4634865" y="9565005"/>
          <a:ext cx="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69900" cy="257175"/>
    <xdr:sp macro="" textlink="">
      <xdr:nvSpPr>
        <xdr:cNvPr id="164" name="【橋りょう・トンネル】&#10;有形固定資産減価償却率最小値テキスト">
          <a:extLst>
            <a:ext uri="{FF2B5EF4-FFF2-40B4-BE49-F238E27FC236}">
              <a16:creationId xmlns:a16="http://schemas.microsoft.com/office/drawing/2014/main" id="{C392BA12-4166-425F-9468-2D1E66005D53}"/>
            </a:ext>
          </a:extLst>
        </xdr:cNvPr>
        <xdr:cNvSpPr txBox="1"/>
      </xdr:nvSpPr>
      <xdr:spPr>
        <a:xfrm>
          <a:off x="4673600" y="111074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165" name="直線コネクタ 164">
          <a:extLst>
            <a:ext uri="{FF2B5EF4-FFF2-40B4-BE49-F238E27FC236}">
              <a16:creationId xmlns:a16="http://schemas.microsoft.com/office/drawing/2014/main" id="{F6174827-1000-40B5-9615-15430ECE227C}"/>
            </a:ext>
          </a:extLst>
        </xdr:cNvPr>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81915</xdr:rowOff>
    </xdr:from>
    <xdr:ext cx="340360" cy="259080"/>
    <xdr:sp macro="" textlink="">
      <xdr:nvSpPr>
        <xdr:cNvPr id="166" name="【橋りょう・トンネル】&#10;有形固定資産減価償却率最大値テキスト">
          <a:extLst>
            <a:ext uri="{FF2B5EF4-FFF2-40B4-BE49-F238E27FC236}">
              <a16:creationId xmlns:a16="http://schemas.microsoft.com/office/drawing/2014/main" id="{FB1A6186-568B-4E28-9B87-7B79E8482261}"/>
            </a:ext>
          </a:extLst>
        </xdr:cNvPr>
        <xdr:cNvSpPr txBox="1"/>
      </xdr:nvSpPr>
      <xdr:spPr>
        <a:xfrm>
          <a:off x="4673600" y="93402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135255</xdr:rowOff>
    </xdr:from>
    <xdr:to>
      <xdr:col>24</xdr:col>
      <xdr:colOff>152400</xdr:colOff>
      <xdr:row>55</xdr:row>
      <xdr:rowOff>135255</xdr:rowOff>
    </xdr:to>
    <xdr:cxnSp macro="">
      <xdr:nvCxnSpPr>
        <xdr:cNvPr id="167" name="直線コネクタ 166">
          <a:extLst>
            <a:ext uri="{FF2B5EF4-FFF2-40B4-BE49-F238E27FC236}">
              <a16:creationId xmlns:a16="http://schemas.microsoft.com/office/drawing/2014/main" id="{3CE1A5BA-5744-465D-AD09-724486B5F542}"/>
            </a:ext>
          </a:extLst>
        </xdr:cNvPr>
        <xdr:cNvCxnSpPr/>
      </xdr:nvCxnSpPr>
      <xdr:spPr>
        <a:xfrm>
          <a:off x="4546600" y="956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107315</xdr:rowOff>
    </xdr:from>
    <xdr:ext cx="405130" cy="259080"/>
    <xdr:sp macro="" textlink="">
      <xdr:nvSpPr>
        <xdr:cNvPr id="168" name="【橋りょう・トンネル】&#10;有形固定資産減価償却率平均値テキスト">
          <a:extLst>
            <a:ext uri="{FF2B5EF4-FFF2-40B4-BE49-F238E27FC236}">
              <a16:creationId xmlns:a16="http://schemas.microsoft.com/office/drawing/2014/main" id="{7725FAAE-2B68-4916-BBEA-124857C12060}"/>
            </a:ext>
          </a:extLst>
        </xdr:cNvPr>
        <xdr:cNvSpPr txBox="1"/>
      </xdr:nvSpPr>
      <xdr:spPr>
        <a:xfrm>
          <a:off x="4673600" y="103943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128905</xdr:rowOff>
    </xdr:from>
    <xdr:to>
      <xdr:col>24</xdr:col>
      <xdr:colOff>114300</xdr:colOff>
      <xdr:row>61</xdr:row>
      <xdr:rowOff>59055</xdr:rowOff>
    </xdr:to>
    <xdr:sp macro="" textlink="">
      <xdr:nvSpPr>
        <xdr:cNvPr id="169" name="フローチャート: 判断 168">
          <a:extLst>
            <a:ext uri="{FF2B5EF4-FFF2-40B4-BE49-F238E27FC236}">
              <a16:creationId xmlns:a16="http://schemas.microsoft.com/office/drawing/2014/main" id="{2BFB7C71-BCC5-47E7-ACC4-9D19BF5062DD}"/>
            </a:ext>
          </a:extLst>
        </xdr:cNvPr>
        <xdr:cNvSpPr/>
      </xdr:nvSpPr>
      <xdr:spPr>
        <a:xfrm>
          <a:off x="4584700" y="104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92710</xdr:rowOff>
    </xdr:from>
    <xdr:to>
      <xdr:col>20</xdr:col>
      <xdr:colOff>38100</xdr:colOff>
      <xdr:row>61</xdr:row>
      <xdr:rowOff>22860</xdr:rowOff>
    </xdr:to>
    <xdr:sp macro="" textlink="">
      <xdr:nvSpPr>
        <xdr:cNvPr id="170" name="フローチャート: 判断 169">
          <a:extLst>
            <a:ext uri="{FF2B5EF4-FFF2-40B4-BE49-F238E27FC236}">
              <a16:creationId xmlns:a16="http://schemas.microsoft.com/office/drawing/2014/main" id="{0B18C9DA-C17B-4473-870D-0BE421BC1DF0}"/>
            </a:ext>
          </a:extLst>
        </xdr:cNvPr>
        <xdr:cNvSpPr/>
      </xdr:nvSpPr>
      <xdr:spPr>
        <a:xfrm>
          <a:off x="3746500" y="1037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65405</xdr:rowOff>
    </xdr:from>
    <xdr:to>
      <xdr:col>15</xdr:col>
      <xdr:colOff>101600</xdr:colOff>
      <xdr:row>60</xdr:row>
      <xdr:rowOff>167005</xdr:rowOff>
    </xdr:to>
    <xdr:sp macro="" textlink="">
      <xdr:nvSpPr>
        <xdr:cNvPr id="171" name="フローチャート: 判断 170">
          <a:extLst>
            <a:ext uri="{FF2B5EF4-FFF2-40B4-BE49-F238E27FC236}">
              <a16:creationId xmlns:a16="http://schemas.microsoft.com/office/drawing/2014/main" id="{48FE387C-B8DB-4BF1-848F-D7A601BDD21D}"/>
            </a:ext>
          </a:extLst>
        </xdr:cNvPr>
        <xdr:cNvSpPr/>
      </xdr:nvSpPr>
      <xdr:spPr>
        <a:xfrm>
          <a:off x="2857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80010</xdr:rowOff>
    </xdr:from>
    <xdr:to>
      <xdr:col>10</xdr:col>
      <xdr:colOff>165100</xdr:colOff>
      <xdr:row>61</xdr:row>
      <xdr:rowOff>10160</xdr:rowOff>
    </xdr:to>
    <xdr:sp macro="" textlink="">
      <xdr:nvSpPr>
        <xdr:cNvPr id="172" name="フローチャート: 判断 171">
          <a:extLst>
            <a:ext uri="{FF2B5EF4-FFF2-40B4-BE49-F238E27FC236}">
              <a16:creationId xmlns:a16="http://schemas.microsoft.com/office/drawing/2014/main" id="{361A7A8A-633D-46E3-BB8F-CCC962C30B25}"/>
            </a:ext>
          </a:extLst>
        </xdr:cNvPr>
        <xdr:cNvSpPr/>
      </xdr:nvSpPr>
      <xdr:spPr>
        <a:xfrm>
          <a:off x="1968500" y="1036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58420</xdr:rowOff>
    </xdr:from>
    <xdr:to>
      <xdr:col>6</xdr:col>
      <xdr:colOff>38100</xdr:colOff>
      <xdr:row>60</xdr:row>
      <xdr:rowOff>160020</xdr:rowOff>
    </xdr:to>
    <xdr:sp macro="" textlink="">
      <xdr:nvSpPr>
        <xdr:cNvPr id="173" name="フローチャート: 判断 172">
          <a:extLst>
            <a:ext uri="{FF2B5EF4-FFF2-40B4-BE49-F238E27FC236}">
              <a16:creationId xmlns:a16="http://schemas.microsoft.com/office/drawing/2014/main" id="{EAF5EBAB-18B8-4235-9CD8-DE9379C2DD05}"/>
            </a:ext>
          </a:extLst>
        </xdr:cNvPr>
        <xdr:cNvSpPr/>
      </xdr:nvSpPr>
      <xdr:spPr>
        <a:xfrm>
          <a:off x="1079500" y="1034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74" name="テキスト ボックス 173">
          <a:extLst>
            <a:ext uri="{FF2B5EF4-FFF2-40B4-BE49-F238E27FC236}">
              <a16:creationId xmlns:a16="http://schemas.microsoft.com/office/drawing/2014/main" id="{75EDE02D-CB3A-47B7-997E-109244ABC187}"/>
            </a:ext>
          </a:extLst>
        </xdr:cNvPr>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75" name="テキスト ボックス 174">
          <a:extLst>
            <a:ext uri="{FF2B5EF4-FFF2-40B4-BE49-F238E27FC236}">
              <a16:creationId xmlns:a16="http://schemas.microsoft.com/office/drawing/2014/main" id="{DFA22F89-F31F-41ED-AF88-87D84CA08CFD}"/>
            </a:ext>
          </a:extLst>
        </xdr:cNvPr>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76" name="テキスト ボックス 175">
          <a:extLst>
            <a:ext uri="{FF2B5EF4-FFF2-40B4-BE49-F238E27FC236}">
              <a16:creationId xmlns:a16="http://schemas.microsoft.com/office/drawing/2014/main" id="{F075950B-2CFF-4647-B827-BDD2659F8D9D}"/>
            </a:ext>
          </a:extLst>
        </xdr:cNvPr>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77" name="テキスト ボックス 176">
          <a:extLst>
            <a:ext uri="{FF2B5EF4-FFF2-40B4-BE49-F238E27FC236}">
              <a16:creationId xmlns:a16="http://schemas.microsoft.com/office/drawing/2014/main" id="{B432A9C1-7DF8-496E-8A8A-BC53A0BE85FB}"/>
            </a:ext>
          </a:extLst>
        </xdr:cNvPr>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78" name="テキスト ボックス 177">
          <a:extLst>
            <a:ext uri="{FF2B5EF4-FFF2-40B4-BE49-F238E27FC236}">
              <a16:creationId xmlns:a16="http://schemas.microsoft.com/office/drawing/2014/main" id="{84A815CD-DD02-422E-9912-A04E214F9DEE}"/>
            </a:ext>
          </a:extLst>
        </xdr:cNvPr>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19</xdr:col>
      <xdr:colOff>127000</xdr:colOff>
      <xdr:row>59</xdr:row>
      <xdr:rowOff>123825</xdr:rowOff>
    </xdr:from>
    <xdr:to>
      <xdr:col>20</xdr:col>
      <xdr:colOff>38100</xdr:colOff>
      <xdr:row>60</xdr:row>
      <xdr:rowOff>53975</xdr:rowOff>
    </xdr:to>
    <xdr:sp macro="" textlink="">
      <xdr:nvSpPr>
        <xdr:cNvPr id="179" name="楕円 178">
          <a:extLst>
            <a:ext uri="{FF2B5EF4-FFF2-40B4-BE49-F238E27FC236}">
              <a16:creationId xmlns:a16="http://schemas.microsoft.com/office/drawing/2014/main" id="{1ED21DC4-B871-415D-8827-C5D0C4CF1083}"/>
            </a:ext>
          </a:extLst>
        </xdr:cNvPr>
        <xdr:cNvSpPr/>
      </xdr:nvSpPr>
      <xdr:spPr>
        <a:xfrm>
          <a:off x="3746500" y="102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95885</xdr:rowOff>
    </xdr:from>
    <xdr:to>
      <xdr:col>15</xdr:col>
      <xdr:colOff>101600</xdr:colOff>
      <xdr:row>60</xdr:row>
      <xdr:rowOff>26035</xdr:rowOff>
    </xdr:to>
    <xdr:sp macro="" textlink="">
      <xdr:nvSpPr>
        <xdr:cNvPr id="180" name="楕円 179">
          <a:extLst>
            <a:ext uri="{FF2B5EF4-FFF2-40B4-BE49-F238E27FC236}">
              <a16:creationId xmlns:a16="http://schemas.microsoft.com/office/drawing/2014/main" id="{55A22C58-075A-4C12-A4EE-B3E04163E6DC}"/>
            </a:ext>
          </a:extLst>
        </xdr:cNvPr>
        <xdr:cNvSpPr/>
      </xdr:nvSpPr>
      <xdr:spPr>
        <a:xfrm>
          <a:off x="2857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146685</xdr:rowOff>
    </xdr:from>
    <xdr:to>
      <xdr:col>19</xdr:col>
      <xdr:colOff>177800</xdr:colOff>
      <xdr:row>60</xdr:row>
      <xdr:rowOff>3175</xdr:rowOff>
    </xdr:to>
    <xdr:cxnSp macro="">
      <xdr:nvCxnSpPr>
        <xdr:cNvPr id="181" name="直線コネクタ 180">
          <a:extLst>
            <a:ext uri="{FF2B5EF4-FFF2-40B4-BE49-F238E27FC236}">
              <a16:creationId xmlns:a16="http://schemas.microsoft.com/office/drawing/2014/main" id="{96B59304-D677-45DF-A0E4-1971DF00291B}"/>
            </a:ext>
          </a:extLst>
        </xdr:cNvPr>
        <xdr:cNvCxnSpPr/>
      </xdr:nvCxnSpPr>
      <xdr:spPr>
        <a:xfrm>
          <a:off x="2908300" y="102622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76835</xdr:rowOff>
    </xdr:from>
    <xdr:to>
      <xdr:col>10</xdr:col>
      <xdr:colOff>165100</xdr:colOff>
      <xdr:row>60</xdr:row>
      <xdr:rowOff>6985</xdr:rowOff>
    </xdr:to>
    <xdr:sp macro="" textlink="">
      <xdr:nvSpPr>
        <xdr:cNvPr id="182" name="楕円 181">
          <a:extLst>
            <a:ext uri="{FF2B5EF4-FFF2-40B4-BE49-F238E27FC236}">
              <a16:creationId xmlns:a16="http://schemas.microsoft.com/office/drawing/2014/main" id="{ACBBABDB-F304-4814-ADAC-E52F144FA8D3}"/>
            </a:ext>
          </a:extLst>
        </xdr:cNvPr>
        <xdr:cNvSpPr/>
      </xdr:nvSpPr>
      <xdr:spPr>
        <a:xfrm>
          <a:off x="1968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127635</xdr:rowOff>
    </xdr:from>
    <xdr:to>
      <xdr:col>15</xdr:col>
      <xdr:colOff>50800</xdr:colOff>
      <xdr:row>59</xdr:row>
      <xdr:rowOff>146685</xdr:rowOff>
    </xdr:to>
    <xdr:cxnSp macro="">
      <xdr:nvCxnSpPr>
        <xdr:cNvPr id="183" name="直線コネクタ 182">
          <a:extLst>
            <a:ext uri="{FF2B5EF4-FFF2-40B4-BE49-F238E27FC236}">
              <a16:creationId xmlns:a16="http://schemas.microsoft.com/office/drawing/2014/main" id="{6F7517A4-534F-4E8A-8BC6-90AB3CF2B747}"/>
            </a:ext>
          </a:extLst>
        </xdr:cNvPr>
        <xdr:cNvCxnSpPr/>
      </xdr:nvCxnSpPr>
      <xdr:spPr>
        <a:xfrm>
          <a:off x="2019300" y="1024318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13970</xdr:rowOff>
    </xdr:from>
    <xdr:ext cx="405130" cy="259080"/>
    <xdr:sp macro="" textlink="">
      <xdr:nvSpPr>
        <xdr:cNvPr id="184" name="n_1aveValue【橋りょう・トンネル】&#10;有形固定資産減価償却率">
          <a:extLst>
            <a:ext uri="{FF2B5EF4-FFF2-40B4-BE49-F238E27FC236}">
              <a16:creationId xmlns:a16="http://schemas.microsoft.com/office/drawing/2014/main" id="{6C20276E-4C3B-44D0-81CF-21597D37DD2E}"/>
            </a:ext>
          </a:extLst>
        </xdr:cNvPr>
        <xdr:cNvSpPr txBox="1"/>
      </xdr:nvSpPr>
      <xdr:spPr>
        <a:xfrm>
          <a:off x="3582035" y="10472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158115</xdr:rowOff>
    </xdr:from>
    <xdr:ext cx="403225" cy="257175"/>
    <xdr:sp macro="" textlink="">
      <xdr:nvSpPr>
        <xdr:cNvPr id="185" name="n_2aveValue【橋りょう・トンネル】&#10;有形固定資産減価償却率">
          <a:extLst>
            <a:ext uri="{FF2B5EF4-FFF2-40B4-BE49-F238E27FC236}">
              <a16:creationId xmlns:a16="http://schemas.microsoft.com/office/drawing/2014/main" id="{DAA8BA1A-4FE7-4084-9641-CD74DFBD3EFA}"/>
            </a:ext>
          </a:extLst>
        </xdr:cNvPr>
        <xdr:cNvSpPr txBox="1"/>
      </xdr:nvSpPr>
      <xdr:spPr>
        <a:xfrm>
          <a:off x="2705735" y="104451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1270</xdr:rowOff>
    </xdr:from>
    <xdr:ext cx="403225" cy="259080"/>
    <xdr:sp macro="" textlink="">
      <xdr:nvSpPr>
        <xdr:cNvPr id="186" name="n_3aveValue【橋りょう・トンネル】&#10;有形固定資産減価償却率">
          <a:extLst>
            <a:ext uri="{FF2B5EF4-FFF2-40B4-BE49-F238E27FC236}">
              <a16:creationId xmlns:a16="http://schemas.microsoft.com/office/drawing/2014/main" id="{7645CB07-9A12-4817-8341-EBE4C87E1573}"/>
            </a:ext>
          </a:extLst>
        </xdr:cNvPr>
        <xdr:cNvSpPr txBox="1"/>
      </xdr:nvSpPr>
      <xdr:spPr>
        <a:xfrm>
          <a:off x="1816735" y="104597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5080</xdr:rowOff>
    </xdr:from>
    <xdr:ext cx="403225" cy="259080"/>
    <xdr:sp macro="" textlink="">
      <xdr:nvSpPr>
        <xdr:cNvPr id="187" name="n_4aveValue【橋りょう・トンネル】&#10;有形固定資産減価償却率">
          <a:extLst>
            <a:ext uri="{FF2B5EF4-FFF2-40B4-BE49-F238E27FC236}">
              <a16:creationId xmlns:a16="http://schemas.microsoft.com/office/drawing/2014/main" id="{3B040269-14C6-42B9-A489-1FAF86324CB2}"/>
            </a:ext>
          </a:extLst>
        </xdr:cNvPr>
        <xdr:cNvSpPr txBox="1"/>
      </xdr:nvSpPr>
      <xdr:spPr>
        <a:xfrm>
          <a:off x="927735" y="101206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70485</xdr:rowOff>
    </xdr:from>
    <xdr:ext cx="405130" cy="259080"/>
    <xdr:sp macro="" textlink="">
      <xdr:nvSpPr>
        <xdr:cNvPr id="188" name="n_1mainValue【橋りょう・トンネル】&#10;有形固定資産減価償却率">
          <a:extLst>
            <a:ext uri="{FF2B5EF4-FFF2-40B4-BE49-F238E27FC236}">
              <a16:creationId xmlns:a16="http://schemas.microsoft.com/office/drawing/2014/main" id="{9CCD79C6-1336-43BC-BC85-991200CBD11F}"/>
            </a:ext>
          </a:extLst>
        </xdr:cNvPr>
        <xdr:cNvSpPr txBox="1"/>
      </xdr:nvSpPr>
      <xdr:spPr>
        <a:xfrm>
          <a:off x="3582035" y="10014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42545</xdr:rowOff>
    </xdr:from>
    <xdr:ext cx="403225" cy="257175"/>
    <xdr:sp macro="" textlink="">
      <xdr:nvSpPr>
        <xdr:cNvPr id="189" name="n_2mainValue【橋りょう・トンネル】&#10;有形固定資産減価償却率">
          <a:extLst>
            <a:ext uri="{FF2B5EF4-FFF2-40B4-BE49-F238E27FC236}">
              <a16:creationId xmlns:a16="http://schemas.microsoft.com/office/drawing/2014/main" id="{86D201BA-76E6-4FF7-AB0C-A7A66376B96C}"/>
            </a:ext>
          </a:extLst>
        </xdr:cNvPr>
        <xdr:cNvSpPr txBox="1"/>
      </xdr:nvSpPr>
      <xdr:spPr>
        <a:xfrm>
          <a:off x="2705735" y="99866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23495</xdr:rowOff>
    </xdr:from>
    <xdr:ext cx="403225" cy="259080"/>
    <xdr:sp macro="" textlink="">
      <xdr:nvSpPr>
        <xdr:cNvPr id="190" name="n_3mainValue【橋りょう・トンネル】&#10;有形固定資産減価償却率">
          <a:extLst>
            <a:ext uri="{FF2B5EF4-FFF2-40B4-BE49-F238E27FC236}">
              <a16:creationId xmlns:a16="http://schemas.microsoft.com/office/drawing/2014/main" id="{CFD60E4D-3F4B-4354-9DEC-9FC39D67B075}"/>
            </a:ext>
          </a:extLst>
        </xdr:cNvPr>
        <xdr:cNvSpPr txBox="1"/>
      </xdr:nvSpPr>
      <xdr:spPr>
        <a:xfrm>
          <a:off x="1816735" y="99675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953A009F-E6EE-4A7F-B773-8E8AA1A7293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40103E33-6522-4548-8303-399520B305AA}"/>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3549363-7154-40E4-9822-DE8D7962E5E3}"/>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31C58D8-39EC-46D6-A597-D1D4D44D1815}"/>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B8A651D-7443-4D5A-895D-D8EF4D576A65}"/>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B2B53964-34ED-4570-B4BB-868EBC6F08E9}"/>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929C0487-BF8C-4687-97D9-335867A4D80D}"/>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B8729AFD-C6C4-4E1C-A7D7-B0FD1331A71A}"/>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99" name="テキスト ボックス 198">
          <a:extLst>
            <a:ext uri="{FF2B5EF4-FFF2-40B4-BE49-F238E27FC236}">
              <a16:creationId xmlns:a16="http://schemas.microsoft.com/office/drawing/2014/main" id="{DC144686-CDC4-427C-8062-3D2D97657FAF}"/>
            </a:ext>
          </a:extLst>
        </xdr:cNvPr>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38CB5D9-66ED-4EC2-9307-44C1950D2CF4}"/>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E9D1B607-28E9-4C61-85B5-03D4160FFF5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015" cy="259080"/>
    <xdr:sp macro="" textlink="">
      <xdr:nvSpPr>
        <xdr:cNvPr id="202" name="テキスト ボックス 201">
          <a:extLst>
            <a:ext uri="{FF2B5EF4-FFF2-40B4-BE49-F238E27FC236}">
              <a16:creationId xmlns:a16="http://schemas.microsoft.com/office/drawing/2014/main" id="{97E4DA1C-DDC8-4DCB-B510-A9D6D8733570}"/>
            </a:ext>
          </a:extLst>
        </xdr:cNvPr>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476A7665-2388-45ED-9737-DA1FE049D9A9}"/>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725" cy="259080"/>
    <xdr:sp macro="" textlink="">
      <xdr:nvSpPr>
        <xdr:cNvPr id="204" name="テキスト ボックス 203">
          <a:extLst>
            <a:ext uri="{FF2B5EF4-FFF2-40B4-BE49-F238E27FC236}">
              <a16:creationId xmlns:a16="http://schemas.microsoft.com/office/drawing/2014/main" id="{8CCA0207-7291-4215-81F6-6A6041350CA1}"/>
            </a:ext>
          </a:extLst>
        </xdr:cNvPr>
        <xdr:cNvSpPr txBox="1"/>
      </xdr:nvSpPr>
      <xdr:spPr>
        <a:xfrm>
          <a:off x="6008370" y="1052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74E6449A-1B71-428C-B3A5-AA387C263E8C}"/>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3895" cy="257175"/>
    <xdr:sp macro="" textlink="">
      <xdr:nvSpPr>
        <xdr:cNvPr id="206" name="テキスト ボックス 205">
          <a:extLst>
            <a:ext uri="{FF2B5EF4-FFF2-40B4-BE49-F238E27FC236}">
              <a16:creationId xmlns:a16="http://schemas.microsoft.com/office/drawing/2014/main" id="{AD7BC906-EE53-42CF-9121-05AEE9D2C737}"/>
            </a:ext>
          </a:extLst>
        </xdr:cNvPr>
        <xdr:cNvSpPr txBox="1"/>
      </xdr:nvSpPr>
      <xdr:spPr>
        <a:xfrm>
          <a:off x="5918200" y="10144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4B5F082B-6C36-435C-A78F-23E112397254}"/>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3895" cy="259080"/>
    <xdr:sp macro="" textlink="">
      <xdr:nvSpPr>
        <xdr:cNvPr id="208" name="テキスト ボックス 207">
          <a:extLst>
            <a:ext uri="{FF2B5EF4-FFF2-40B4-BE49-F238E27FC236}">
              <a16:creationId xmlns:a16="http://schemas.microsoft.com/office/drawing/2014/main" id="{1E668209-D892-408F-A7A5-62800381E9D0}"/>
            </a:ext>
          </a:extLst>
        </xdr:cNvPr>
        <xdr:cNvSpPr txBox="1"/>
      </xdr:nvSpPr>
      <xdr:spPr>
        <a:xfrm>
          <a:off x="5918200" y="976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87F90CF5-8303-484E-8D56-67F64895A476}"/>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895" cy="259080"/>
    <xdr:sp macro="" textlink="">
      <xdr:nvSpPr>
        <xdr:cNvPr id="210" name="テキスト ボックス 209">
          <a:extLst>
            <a:ext uri="{FF2B5EF4-FFF2-40B4-BE49-F238E27FC236}">
              <a16:creationId xmlns:a16="http://schemas.microsoft.com/office/drawing/2014/main" id="{81C37CDA-5FC7-4EB5-89FB-F7CF436FCB54}"/>
            </a:ext>
          </a:extLst>
        </xdr:cNvPr>
        <xdr:cNvSpPr txBox="1"/>
      </xdr:nvSpPr>
      <xdr:spPr>
        <a:xfrm>
          <a:off x="5918200" y="938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FFF802BC-0170-4C54-9040-F4D462228B27}"/>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12" name="テキスト ボックス 211">
          <a:extLst>
            <a:ext uri="{FF2B5EF4-FFF2-40B4-BE49-F238E27FC236}">
              <a16:creationId xmlns:a16="http://schemas.microsoft.com/office/drawing/2014/main" id="{EBCBB95C-24CD-41B1-A702-166502EA6C00}"/>
            </a:ext>
          </a:extLst>
        </xdr:cNvPr>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13F8E9A9-7F54-4305-9BE6-943B814382BD}"/>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104140</xdr:rowOff>
    </xdr:from>
    <xdr:to>
      <xdr:col>54</xdr:col>
      <xdr:colOff>189865</xdr:colOff>
      <xdr:row>64</xdr:row>
      <xdr:rowOff>72390</xdr:rowOff>
    </xdr:to>
    <xdr:cxnSp macro="">
      <xdr:nvCxnSpPr>
        <xdr:cNvPr id="214" name="直線コネクタ 213">
          <a:extLst>
            <a:ext uri="{FF2B5EF4-FFF2-40B4-BE49-F238E27FC236}">
              <a16:creationId xmlns:a16="http://schemas.microsoft.com/office/drawing/2014/main" id="{637DF335-C95A-4A77-8B5F-C3A56799908F}"/>
            </a:ext>
          </a:extLst>
        </xdr:cNvPr>
        <xdr:cNvCxnSpPr/>
      </xdr:nvCxnSpPr>
      <xdr:spPr>
        <a:xfrm flipV="1">
          <a:off x="10476865" y="9705340"/>
          <a:ext cx="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76200</xdr:rowOff>
    </xdr:from>
    <xdr:ext cx="469900" cy="257175"/>
    <xdr:sp macro="" textlink="">
      <xdr:nvSpPr>
        <xdr:cNvPr id="215" name="【橋りょう・トンネル】&#10;一人当たり有形固定資産（償却資産）額最小値テキスト">
          <a:extLst>
            <a:ext uri="{FF2B5EF4-FFF2-40B4-BE49-F238E27FC236}">
              <a16:creationId xmlns:a16="http://schemas.microsoft.com/office/drawing/2014/main" id="{AFAD36D8-8971-4B5D-B358-CECD3D4E3B4D}"/>
            </a:ext>
          </a:extLst>
        </xdr:cNvPr>
        <xdr:cNvSpPr txBox="1"/>
      </xdr:nvSpPr>
      <xdr:spPr>
        <a:xfrm>
          <a:off x="10515600" y="110490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5,282</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16" name="直線コネクタ 215">
          <a:extLst>
            <a:ext uri="{FF2B5EF4-FFF2-40B4-BE49-F238E27FC236}">
              <a16:creationId xmlns:a16="http://schemas.microsoft.com/office/drawing/2014/main" id="{7C7D16B6-9801-4D84-B5B3-26C7B6633202}"/>
            </a:ext>
          </a:extLst>
        </xdr:cNvPr>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50800</xdr:rowOff>
    </xdr:from>
    <xdr:ext cx="690245" cy="259080"/>
    <xdr:sp macro="" textlink="">
      <xdr:nvSpPr>
        <xdr:cNvPr id="217" name="【橋りょう・トンネル】&#10;一人当たり有形固定資産（償却資産）額最大値テキスト">
          <a:extLst>
            <a:ext uri="{FF2B5EF4-FFF2-40B4-BE49-F238E27FC236}">
              <a16:creationId xmlns:a16="http://schemas.microsoft.com/office/drawing/2014/main" id="{DDDA29D3-734A-4100-9D21-A6FF9D8FA5E8}"/>
            </a:ext>
          </a:extLst>
        </xdr:cNvPr>
        <xdr:cNvSpPr txBox="1"/>
      </xdr:nvSpPr>
      <xdr:spPr>
        <a:xfrm>
          <a:off x="10515600" y="94805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1,763,015</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104140</xdr:rowOff>
    </xdr:from>
    <xdr:to>
      <xdr:col>55</xdr:col>
      <xdr:colOff>88900</xdr:colOff>
      <xdr:row>56</xdr:row>
      <xdr:rowOff>104140</xdr:rowOff>
    </xdr:to>
    <xdr:cxnSp macro="">
      <xdr:nvCxnSpPr>
        <xdr:cNvPr id="218" name="直線コネクタ 217">
          <a:extLst>
            <a:ext uri="{FF2B5EF4-FFF2-40B4-BE49-F238E27FC236}">
              <a16:creationId xmlns:a16="http://schemas.microsoft.com/office/drawing/2014/main" id="{3F507C74-6EA9-4EC6-9DD3-E27B61F77ABC}"/>
            </a:ext>
          </a:extLst>
        </xdr:cNvPr>
        <xdr:cNvCxnSpPr/>
      </xdr:nvCxnSpPr>
      <xdr:spPr>
        <a:xfrm>
          <a:off x="10388600" y="970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80645</xdr:rowOff>
    </xdr:from>
    <xdr:ext cx="598805" cy="259080"/>
    <xdr:sp macro="" textlink="">
      <xdr:nvSpPr>
        <xdr:cNvPr id="219" name="【橋りょう・トンネル】&#10;一人当たり有形固定資産（償却資産）額平均値テキスト">
          <a:extLst>
            <a:ext uri="{FF2B5EF4-FFF2-40B4-BE49-F238E27FC236}">
              <a16:creationId xmlns:a16="http://schemas.microsoft.com/office/drawing/2014/main" id="{1C05B726-2839-498F-9B67-96A043E49DBF}"/>
            </a:ext>
          </a:extLst>
        </xdr:cNvPr>
        <xdr:cNvSpPr txBox="1"/>
      </xdr:nvSpPr>
      <xdr:spPr>
        <a:xfrm>
          <a:off x="10515600" y="107105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349,494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102235</xdr:rowOff>
    </xdr:from>
    <xdr:to>
      <xdr:col>55</xdr:col>
      <xdr:colOff>50800</xdr:colOff>
      <xdr:row>63</xdr:row>
      <xdr:rowOff>32385</xdr:rowOff>
    </xdr:to>
    <xdr:sp macro="" textlink="">
      <xdr:nvSpPr>
        <xdr:cNvPr id="220" name="フローチャート: 判断 219">
          <a:extLst>
            <a:ext uri="{FF2B5EF4-FFF2-40B4-BE49-F238E27FC236}">
              <a16:creationId xmlns:a16="http://schemas.microsoft.com/office/drawing/2014/main" id="{0A66F2CB-5087-4072-AE9E-079B23BABB7E}"/>
            </a:ext>
          </a:extLst>
        </xdr:cNvPr>
        <xdr:cNvSpPr/>
      </xdr:nvSpPr>
      <xdr:spPr>
        <a:xfrm>
          <a:off x="104267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90805</xdr:rowOff>
    </xdr:from>
    <xdr:to>
      <xdr:col>50</xdr:col>
      <xdr:colOff>165100</xdr:colOff>
      <xdr:row>63</xdr:row>
      <xdr:rowOff>20955</xdr:rowOff>
    </xdr:to>
    <xdr:sp macro="" textlink="">
      <xdr:nvSpPr>
        <xdr:cNvPr id="221" name="フローチャート: 判断 220">
          <a:extLst>
            <a:ext uri="{FF2B5EF4-FFF2-40B4-BE49-F238E27FC236}">
              <a16:creationId xmlns:a16="http://schemas.microsoft.com/office/drawing/2014/main" id="{DAAA31EF-0EC2-49F0-9EF6-78B72C88EEFD}"/>
            </a:ext>
          </a:extLst>
        </xdr:cNvPr>
        <xdr:cNvSpPr/>
      </xdr:nvSpPr>
      <xdr:spPr>
        <a:xfrm>
          <a:off x="95885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90170</xdr:rowOff>
    </xdr:from>
    <xdr:to>
      <xdr:col>46</xdr:col>
      <xdr:colOff>38100</xdr:colOff>
      <xdr:row>63</xdr:row>
      <xdr:rowOff>20320</xdr:rowOff>
    </xdr:to>
    <xdr:sp macro="" textlink="">
      <xdr:nvSpPr>
        <xdr:cNvPr id="222" name="フローチャート: 判断 221">
          <a:extLst>
            <a:ext uri="{FF2B5EF4-FFF2-40B4-BE49-F238E27FC236}">
              <a16:creationId xmlns:a16="http://schemas.microsoft.com/office/drawing/2014/main" id="{02127E18-17C3-4052-8F1D-E8571D7A51B5}"/>
            </a:ext>
          </a:extLst>
        </xdr:cNvPr>
        <xdr:cNvSpPr/>
      </xdr:nvSpPr>
      <xdr:spPr>
        <a:xfrm>
          <a:off x="8699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92075</xdr:rowOff>
    </xdr:from>
    <xdr:to>
      <xdr:col>41</xdr:col>
      <xdr:colOff>101600</xdr:colOff>
      <xdr:row>63</xdr:row>
      <xdr:rowOff>22225</xdr:rowOff>
    </xdr:to>
    <xdr:sp macro="" textlink="">
      <xdr:nvSpPr>
        <xdr:cNvPr id="223" name="フローチャート: 判断 222">
          <a:extLst>
            <a:ext uri="{FF2B5EF4-FFF2-40B4-BE49-F238E27FC236}">
              <a16:creationId xmlns:a16="http://schemas.microsoft.com/office/drawing/2014/main" id="{88DC96F8-6958-4F83-803E-AA640F8D47B5}"/>
            </a:ext>
          </a:extLst>
        </xdr:cNvPr>
        <xdr:cNvSpPr/>
      </xdr:nvSpPr>
      <xdr:spPr>
        <a:xfrm>
          <a:off x="78105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146050</xdr:rowOff>
    </xdr:from>
    <xdr:to>
      <xdr:col>36</xdr:col>
      <xdr:colOff>165100</xdr:colOff>
      <xdr:row>63</xdr:row>
      <xdr:rowOff>76200</xdr:rowOff>
    </xdr:to>
    <xdr:sp macro="" textlink="">
      <xdr:nvSpPr>
        <xdr:cNvPr id="224" name="フローチャート: 判断 223">
          <a:extLst>
            <a:ext uri="{FF2B5EF4-FFF2-40B4-BE49-F238E27FC236}">
              <a16:creationId xmlns:a16="http://schemas.microsoft.com/office/drawing/2014/main" id="{8B3A60C0-3CFE-4FB3-BEA2-E48D0CB1B7AC}"/>
            </a:ext>
          </a:extLst>
        </xdr:cNvPr>
        <xdr:cNvSpPr/>
      </xdr:nvSpPr>
      <xdr:spPr>
        <a:xfrm>
          <a:off x="6921500" y="1077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25" name="テキスト ボックス 224">
          <a:extLst>
            <a:ext uri="{FF2B5EF4-FFF2-40B4-BE49-F238E27FC236}">
              <a16:creationId xmlns:a16="http://schemas.microsoft.com/office/drawing/2014/main" id="{CC809A98-195F-4AE8-B29C-F0F5FC641961}"/>
            </a:ext>
          </a:extLst>
        </xdr:cNvPr>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26" name="テキスト ボックス 225">
          <a:extLst>
            <a:ext uri="{FF2B5EF4-FFF2-40B4-BE49-F238E27FC236}">
              <a16:creationId xmlns:a16="http://schemas.microsoft.com/office/drawing/2014/main" id="{1A93412D-1F5C-46C8-BCA0-9BCD93CBA68A}"/>
            </a:ext>
          </a:extLst>
        </xdr:cNvPr>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27" name="テキスト ボックス 226">
          <a:extLst>
            <a:ext uri="{FF2B5EF4-FFF2-40B4-BE49-F238E27FC236}">
              <a16:creationId xmlns:a16="http://schemas.microsoft.com/office/drawing/2014/main" id="{4C17E630-7C89-4883-B6D7-3D568E2CF2A6}"/>
            </a:ext>
          </a:extLst>
        </xdr:cNvPr>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28" name="テキスト ボックス 227">
          <a:extLst>
            <a:ext uri="{FF2B5EF4-FFF2-40B4-BE49-F238E27FC236}">
              <a16:creationId xmlns:a16="http://schemas.microsoft.com/office/drawing/2014/main" id="{819C6E27-B5D1-4E0A-AE4D-E1FBD0D99A2E}"/>
            </a:ext>
          </a:extLst>
        </xdr:cNvPr>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29" name="テキスト ボックス 228">
          <a:extLst>
            <a:ext uri="{FF2B5EF4-FFF2-40B4-BE49-F238E27FC236}">
              <a16:creationId xmlns:a16="http://schemas.microsoft.com/office/drawing/2014/main" id="{F9C35EDA-7908-406A-B71B-310A5423C2E3}"/>
            </a:ext>
          </a:extLst>
        </xdr:cNvPr>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50</xdr:col>
      <xdr:colOff>63500</xdr:colOff>
      <xdr:row>59</xdr:row>
      <xdr:rowOff>146685</xdr:rowOff>
    </xdr:from>
    <xdr:to>
      <xdr:col>50</xdr:col>
      <xdr:colOff>165100</xdr:colOff>
      <xdr:row>60</xdr:row>
      <xdr:rowOff>76835</xdr:rowOff>
    </xdr:to>
    <xdr:sp macro="" textlink="">
      <xdr:nvSpPr>
        <xdr:cNvPr id="230" name="楕円 229">
          <a:extLst>
            <a:ext uri="{FF2B5EF4-FFF2-40B4-BE49-F238E27FC236}">
              <a16:creationId xmlns:a16="http://schemas.microsoft.com/office/drawing/2014/main" id="{E424F771-CCF3-42CA-9283-98528306CC83}"/>
            </a:ext>
          </a:extLst>
        </xdr:cNvPr>
        <xdr:cNvSpPr/>
      </xdr:nvSpPr>
      <xdr:spPr>
        <a:xfrm>
          <a:off x="9588500" y="102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162560</xdr:rowOff>
    </xdr:from>
    <xdr:to>
      <xdr:col>46</xdr:col>
      <xdr:colOff>38100</xdr:colOff>
      <xdr:row>60</xdr:row>
      <xdr:rowOff>92710</xdr:rowOff>
    </xdr:to>
    <xdr:sp macro="" textlink="">
      <xdr:nvSpPr>
        <xdr:cNvPr id="231" name="楕円 230">
          <a:extLst>
            <a:ext uri="{FF2B5EF4-FFF2-40B4-BE49-F238E27FC236}">
              <a16:creationId xmlns:a16="http://schemas.microsoft.com/office/drawing/2014/main" id="{7783F8EF-5077-44BB-A452-D7CEDDAACA39}"/>
            </a:ext>
          </a:extLst>
        </xdr:cNvPr>
        <xdr:cNvSpPr/>
      </xdr:nvSpPr>
      <xdr:spPr>
        <a:xfrm>
          <a:off x="8699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26035</xdr:rowOff>
    </xdr:from>
    <xdr:to>
      <xdr:col>50</xdr:col>
      <xdr:colOff>114300</xdr:colOff>
      <xdr:row>60</xdr:row>
      <xdr:rowOff>41910</xdr:rowOff>
    </xdr:to>
    <xdr:cxnSp macro="">
      <xdr:nvCxnSpPr>
        <xdr:cNvPr id="232" name="直線コネクタ 231">
          <a:extLst>
            <a:ext uri="{FF2B5EF4-FFF2-40B4-BE49-F238E27FC236}">
              <a16:creationId xmlns:a16="http://schemas.microsoft.com/office/drawing/2014/main" id="{13A4132F-B644-44D7-B1E6-F1E859D0515F}"/>
            </a:ext>
          </a:extLst>
        </xdr:cNvPr>
        <xdr:cNvCxnSpPr/>
      </xdr:nvCxnSpPr>
      <xdr:spPr>
        <a:xfrm flipV="1">
          <a:off x="8750300" y="103130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15240</xdr:rowOff>
    </xdr:from>
    <xdr:to>
      <xdr:col>41</xdr:col>
      <xdr:colOff>101600</xdr:colOff>
      <xdr:row>60</xdr:row>
      <xdr:rowOff>116840</xdr:rowOff>
    </xdr:to>
    <xdr:sp macro="" textlink="">
      <xdr:nvSpPr>
        <xdr:cNvPr id="233" name="楕円 232">
          <a:extLst>
            <a:ext uri="{FF2B5EF4-FFF2-40B4-BE49-F238E27FC236}">
              <a16:creationId xmlns:a16="http://schemas.microsoft.com/office/drawing/2014/main" id="{F2BC0003-45BC-4530-B334-8DE6DABD9752}"/>
            </a:ext>
          </a:extLst>
        </xdr:cNvPr>
        <xdr:cNvSpPr/>
      </xdr:nvSpPr>
      <xdr:spPr>
        <a:xfrm>
          <a:off x="78105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41910</xdr:rowOff>
    </xdr:from>
    <xdr:to>
      <xdr:col>45</xdr:col>
      <xdr:colOff>177800</xdr:colOff>
      <xdr:row>60</xdr:row>
      <xdr:rowOff>66040</xdr:rowOff>
    </xdr:to>
    <xdr:cxnSp macro="">
      <xdr:nvCxnSpPr>
        <xdr:cNvPr id="234" name="直線コネクタ 233">
          <a:extLst>
            <a:ext uri="{FF2B5EF4-FFF2-40B4-BE49-F238E27FC236}">
              <a16:creationId xmlns:a16="http://schemas.microsoft.com/office/drawing/2014/main" id="{99581D94-8978-4C43-BFDF-98AC49097555}"/>
            </a:ext>
          </a:extLst>
        </xdr:cNvPr>
        <xdr:cNvCxnSpPr/>
      </xdr:nvCxnSpPr>
      <xdr:spPr>
        <a:xfrm flipV="1">
          <a:off x="7861300" y="103289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63</xdr:row>
      <xdr:rowOff>12065</xdr:rowOff>
    </xdr:from>
    <xdr:ext cx="596900" cy="259080"/>
    <xdr:sp macro="" textlink="">
      <xdr:nvSpPr>
        <xdr:cNvPr id="235" name="n_1aveValue【橋りょう・トンネル】&#10;一人当たり有形固定資産（償却資産）額">
          <a:extLst>
            <a:ext uri="{FF2B5EF4-FFF2-40B4-BE49-F238E27FC236}">
              <a16:creationId xmlns:a16="http://schemas.microsoft.com/office/drawing/2014/main" id="{58FE4182-D0FD-467D-AFE8-112C58F7F623}"/>
            </a:ext>
          </a:extLst>
        </xdr:cNvPr>
        <xdr:cNvSpPr txBox="1"/>
      </xdr:nvSpPr>
      <xdr:spPr>
        <a:xfrm>
          <a:off x="9326880" y="108134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363,977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63</xdr:row>
      <xdr:rowOff>12065</xdr:rowOff>
    </xdr:from>
    <xdr:ext cx="596900" cy="259080"/>
    <xdr:sp macro="" textlink="">
      <xdr:nvSpPr>
        <xdr:cNvPr id="236" name="n_2aveValue【橋りょう・トンネル】&#10;一人当たり有形固定資産（償却資産）額">
          <a:extLst>
            <a:ext uri="{FF2B5EF4-FFF2-40B4-BE49-F238E27FC236}">
              <a16:creationId xmlns:a16="http://schemas.microsoft.com/office/drawing/2014/main" id="{05106616-09DF-4385-AD64-162BFCFD93A9}"/>
            </a:ext>
          </a:extLst>
        </xdr:cNvPr>
        <xdr:cNvSpPr txBox="1"/>
      </xdr:nvSpPr>
      <xdr:spPr>
        <a:xfrm>
          <a:off x="8450580" y="108134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364,601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63</xdr:row>
      <xdr:rowOff>13335</xdr:rowOff>
    </xdr:from>
    <xdr:ext cx="596900" cy="259080"/>
    <xdr:sp macro="" textlink="">
      <xdr:nvSpPr>
        <xdr:cNvPr id="237" name="n_3aveValue【橋りょう・トンネル】&#10;一人当たり有形固定資産（償却資産）額">
          <a:extLst>
            <a:ext uri="{FF2B5EF4-FFF2-40B4-BE49-F238E27FC236}">
              <a16:creationId xmlns:a16="http://schemas.microsoft.com/office/drawing/2014/main" id="{9DB094BC-A3B9-43C2-877A-9E3E833B31B8}"/>
            </a:ext>
          </a:extLst>
        </xdr:cNvPr>
        <xdr:cNvSpPr txBox="1"/>
      </xdr:nvSpPr>
      <xdr:spPr>
        <a:xfrm>
          <a:off x="7561580" y="108146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362,391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92710</xdr:rowOff>
    </xdr:from>
    <xdr:ext cx="596900" cy="259080"/>
    <xdr:sp macro="" textlink="">
      <xdr:nvSpPr>
        <xdr:cNvPr id="238" name="n_4aveValue【橋りょう・トンネル】&#10;一人当たり有形固定資産（償却資産）額">
          <a:extLst>
            <a:ext uri="{FF2B5EF4-FFF2-40B4-BE49-F238E27FC236}">
              <a16:creationId xmlns:a16="http://schemas.microsoft.com/office/drawing/2014/main" id="{9C3AE6B0-2E54-4EA0-B2FD-B9BDF5564549}"/>
            </a:ext>
          </a:extLst>
        </xdr:cNvPr>
        <xdr:cNvSpPr txBox="1"/>
      </xdr:nvSpPr>
      <xdr:spPr>
        <a:xfrm>
          <a:off x="6672580" y="105511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291,746</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58</xdr:row>
      <xdr:rowOff>93345</xdr:rowOff>
    </xdr:from>
    <xdr:ext cx="596900" cy="259080"/>
    <xdr:sp macro="" textlink="">
      <xdr:nvSpPr>
        <xdr:cNvPr id="239" name="n_1mainValue【橋りょう・トンネル】&#10;一人当たり有形固定資産（償却資産）額">
          <a:extLst>
            <a:ext uri="{FF2B5EF4-FFF2-40B4-BE49-F238E27FC236}">
              <a16:creationId xmlns:a16="http://schemas.microsoft.com/office/drawing/2014/main" id="{A14F3C9D-E75E-4F72-8C74-0A7B0A8AB8DE}"/>
            </a:ext>
          </a:extLst>
        </xdr:cNvPr>
        <xdr:cNvSpPr txBox="1"/>
      </xdr:nvSpPr>
      <xdr:spPr>
        <a:xfrm>
          <a:off x="9326880" y="100374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966,071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58</xdr:row>
      <xdr:rowOff>109220</xdr:rowOff>
    </xdr:from>
    <xdr:ext cx="596900" cy="257175"/>
    <xdr:sp macro="" textlink="">
      <xdr:nvSpPr>
        <xdr:cNvPr id="240" name="n_2mainValue【橋りょう・トンネル】&#10;一人当たり有形固定資産（償却資産）額">
          <a:extLst>
            <a:ext uri="{FF2B5EF4-FFF2-40B4-BE49-F238E27FC236}">
              <a16:creationId xmlns:a16="http://schemas.microsoft.com/office/drawing/2014/main" id="{9995DA85-BE23-4C74-9FDD-407983A62515}"/>
            </a:ext>
          </a:extLst>
        </xdr:cNvPr>
        <xdr:cNvSpPr txBox="1"/>
      </xdr:nvSpPr>
      <xdr:spPr>
        <a:xfrm>
          <a:off x="8450580" y="100533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945,301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58</xdr:row>
      <xdr:rowOff>133350</xdr:rowOff>
    </xdr:from>
    <xdr:ext cx="596900" cy="257175"/>
    <xdr:sp macro="" textlink="">
      <xdr:nvSpPr>
        <xdr:cNvPr id="241" name="n_3mainValue【橋りょう・トンネル】&#10;一人当たり有形固定資産（償却資産）額">
          <a:extLst>
            <a:ext uri="{FF2B5EF4-FFF2-40B4-BE49-F238E27FC236}">
              <a16:creationId xmlns:a16="http://schemas.microsoft.com/office/drawing/2014/main" id="{06E9B0E2-1C80-4FED-B8A1-E86D16348880}"/>
            </a:ext>
          </a:extLst>
        </xdr:cNvPr>
        <xdr:cNvSpPr txBox="1"/>
      </xdr:nvSpPr>
      <xdr:spPr>
        <a:xfrm>
          <a:off x="7561580" y="100774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913,520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8BBBD890-A5C4-44AD-88E4-97C84EDA5AD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935EE05B-0012-4E12-87C4-45357A7BDF24}"/>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5625A355-8422-40DD-B8FA-0490EDD4B81C}"/>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CA100C1C-C504-4EEA-92BD-19BB83527788}"/>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1956A639-2156-4E11-8EF2-60C321122C05}"/>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C0F14BB1-8F17-420A-AF3A-0247D2BEC219}"/>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89A8BC14-5302-419B-9A74-43F30178DF8B}"/>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38E61976-2C95-44A9-A7C3-DBE477DFFCEE}"/>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50" name="テキスト ボックス 249">
          <a:extLst>
            <a:ext uri="{FF2B5EF4-FFF2-40B4-BE49-F238E27FC236}">
              <a16:creationId xmlns:a16="http://schemas.microsoft.com/office/drawing/2014/main" id="{8000DC14-A8AB-4594-9060-A30BDEF35CD6}"/>
            </a:ext>
          </a:extLst>
        </xdr:cNvPr>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63C97522-07CD-45AA-989D-BBF97391BE92}"/>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52" name="テキスト ボックス 251">
          <a:extLst>
            <a:ext uri="{FF2B5EF4-FFF2-40B4-BE49-F238E27FC236}">
              <a16:creationId xmlns:a16="http://schemas.microsoft.com/office/drawing/2014/main" id="{603BFF66-4048-49E4-8219-0369E4AC2D4A}"/>
            </a:ext>
          </a:extLst>
        </xdr:cNvPr>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DF1C6BA7-8BD9-4CA3-AD21-7D3B17B37E63}"/>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5455" cy="257175"/>
    <xdr:sp macro="" textlink="">
      <xdr:nvSpPr>
        <xdr:cNvPr id="254" name="テキスト ボックス 253">
          <a:extLst>
            <a:ext uri="{FF2B5EF4-FFF2-40B4-BE49-F238E27FC236}">
              <a16:creationId xmlns:a16="http://schemas.microsoft.com/office/drawing/2014/main" id="{79AB747E-F33D-4C31-88B7-8D4BBCCCA3B8}"/>
            </a:ext>
          </a:extLst>
        </xdr:cNvPr>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6F9C8655-FA8F-4D80-A123-FF01A762872D}"/>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56" name="テキスト ボックス 255">
          <a:extLst>
            <a:ext uri="{FF2B5EF4-FFF2-40B4-BE49-F238E27FC236}">
              <a16:creationId xmlns:a16="http://schemas.microsoft.com/office/drawing/2014/main" id="{9ADF4E40-EBB6-4E94-BF97-1091F26C4A7B}"/>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278717FB-3572-46E0-8211-A436B723E5BD}"/>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58" name="テキスト ボックス 257">
          <a:extLst>
            <a:ext uri="{FF2B5EF4-FFF2-40B4-BE49-F238E27FC236}">
              <a16:creationId xmlns:a16="http://schemas.microsoft.com/office/drawing/2014/main" id="{62A03BC4-A326-443A-9B35-F2BC3F9820AC}"/>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A0FF2BCF-F2B1-41B6-B16D-A366885E41BF}"/>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60" name="テキスト ボックス 259">
          <a:extLst>
            <a:ext uri="{FF2B5EF4-FFF2-40B4-BE49-F238E27FC236}">
              <a16:creationId xmlns:a16="http://schemas.microsoft.com/office/drawing/2014/main" id="{AFFA917E-B6D5-4BAA-B1E3-467F1A40816A}"/>
            </a:ext>
          </a:extLst>
        </xdr:cNvPr>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4DD7CB04-3A7E-402C-A5F6-D8D138921A9D}"/>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62" name="テキスト ボックス 261">
          <a:extLst>
            <a:ext uri="{FF2B5EF4-FFF2-40B4-BE49-F238E27FC236}">
              <a16:creationId xmlns:a16="http://schemas.microsoft.com/office/drawing/2014/main" id="{23C49ED4-383E-4A44-A35F-358F85C47071}"/>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EE76369D-BC75-4785-87F1-394E246B3EE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185" cy="259080"/>
    <xdr:sp macro="" textlink="">
      <xdr:nvSpPr>
        <xdr:cNvPr id="264" name="テキスト ボックス 263">
          <a:extLst>
            <a:ext uri="{FF2B5EF4-FFF2-40B4-BE49-F238E27FC236}">
              <a16:creationId xmlns:a16="http://schemas.microsoft.com/office/drawing/2014/main" id="{49DA3E3C-BE47-44CA-A03E-0FD623DCE5B6}"/>
            </a:ext>
          </a:extLst>
        </xdr:cNvPr>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10A2E2BB-D8DB-46C8-9564-E1FDE62CED45}"/>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66" name="直線コネクタ 265">
          <a:extLst>
            <a:ext uri="{FF2B5EF4-FFF2-40B4-BE49-F238E27FC236}">
              <a16:creationId xmlns:a16="http://schemas.microsoft.com/office/drawing/2014/main" id="{A7D100E8-8D4B-49C0-94C3-AEDC7523DE70}"/>
            </a:ext>
          </a:extLst>
        </xdr:cNvPr>
        <xdr:cNvCxnSpPr/>
      </xdr:nvCxnSpPr>
      <xdr:spPr>
        <a:xfrm flipV="1">
          <a:off x="4634865" y="134493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67" name="【公営住宅】&#10;有形固定資産減価償却率最小値テキスト">
          <a:extLst>
            <a:ext uri="{FF2B5EF4-FFF2-40B4-BE49-F238E27FC236}">
              <a16:creationId xmlns:a16="http://schemas.microsoft.com/office/drawing/2014/main" id="{3F0880BA-8FD2-4550-BA70-8F3C089C134A}"/>
            </a:ext>
          </a:extLst>
        </xdr:cNvPr>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8" name="直線コネクタ 267">
          <a:extLst>
            <a:ext uri="{FF2B5EF4-FFF2-40B4-BE49-F238E27FC236}">
              <a16:creationId xmlns:a16="http://schemas.microsoft.com/office/drawing/2014/main" id="{8B0E4AA8-598E-43BB-8B82-77653168AF56}"/>
            </a:ext>
          </a:extLst>
        </xdr:cNvPr>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22860</xdr:rowOff>
    </xdr:from>
    <xdr:ext cx="405130" cy="259080"/>
    <xdr:sp macro="" textlink="">
      <xdr:nvSpPr>
        <xdr:cNvPr id="269" name="【公営住宅】&#10;有形固定資産減価償却率最大値テキスト">
          <a:extLst>
            <a:ext uri="{FF2B5EF4-FFF2-40B4-BE49-F238E27FC236}">
              <a16:creationId xmlns:a16="http://schemas.microsoft.com/office/drawing/2014/main" id="{9C6F3B6E-57A8-4AF2-A567-E3F441847023}"/>
            </a:ext>
          </a:extLst>
        </xdr:cNvPr>
        <xdr:cNvSpPr txBox="1"/>
      </xdr:nvSpPr>
      <xdr:spPr>
        <a:xfrm>
          <a:off x="4673600" y="13224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70" name="直線コネクタ 269">
          <a:extLst>
            <a:ext uri="{FF2B5EF4-FFF2-40B4-BE49-F238E27FC236}">
              <a16:creationId xmlns:a16="http://schemas.microsoft.com/office/drawing/2014/main" id="{0646EF59-D1DA-4010-81E9-62F241A81449}"/>
            </a:ext>
          </a:extLst>
        </xdr:cNvPr>
        <xdr:cNvCxnSpPr/>
      </xdr:nvCxnSpPr>
      <xdr:spPr>
        <a:xfrm>
          <a:off x="4546600" y="1344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139065</xdr:rowOff>
    </xdr:from>
    <xdr:ext cx="405130" cy="259080"/>
    <xdr:sp macro="" textlink="">
      <xdr:nvSpPr>
        <xdr:cNvPr id="271" name="【公営住宅】&#10;有形固定資産減価償却率平均値テキスト">
          <a:extLst>
            <a:ext uri="{FF2B5EF4-FFF2-40B4-BE49-F238E27FC236}">
              <a16:creationId xmlns:a16="http://schemas.microsoft.com/office/drawing/2014/main" id="{E5C5BC8B-9175-4FB7-A704-9B62583806FD}"/>
            </a:ext>
          </a:extLst>
        </xdr:cNvPr>
        <xdr:cNvSpPr txBox="1"/>
      </xdr:nvSpPr>
      <xdr:spPr>
        <a:xfrm>
          <a:off x="4673600" y="141979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72" name="フローチャート: 判断 271">
          <a:extLst>
            <a:ext uri="{FF2B5EF4-FFF2-40B4-BE49-F238E27FC236}">
              <a16:creationId xmlns:a16="http://schemas.microsoft.com/office/drawing/2014/main" id="{4979475B-C6F7-4B7F-B661-8D889BF191BC}"/>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73" name="フローチャート: 判断 272">
          <a:extLst>
            <a:ext uri="{FF2B5EF4-FFF2-40B4-BE49-F238E27FC236}">
              <a16:creationId xmlns:a16="http://schemas.microsoft.com/office/drawing/2014/main" id="{34BD9FBC-5C20-459F-B62C-9E9CBE931965}"/>
            </a:ext>
          </a:extLst>
        </xdr:cNvPr>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95885</xdr:rowOff>
    </xdr:from>
    <xdr:to>
      <xdr:col>15</xdr:col>
      <xdr:colOff>101600</xdr:colOff>
      <xdr:row>83</xdr:row>
      <xdr:rowOff>26035</xdr:rowOff>
    </xdr:to>
    <xdr:sp macro="" textlink="">
      <xdr:nvSpPr>
        <xdr:cNvPr id="274" name="フローチャート: 判断 273">
          <a:extLst>
            <a:ext uri="{FF2B5EF4-FFF2-40B4-BE49-F238E27FC236}">
              <a16:creationId xmlns:a16="http://schemas.microsoft.com/office/drawing/2014/main" id="{FAFEE377-0B18-4030-A31A-2A0EBCAF690A}"/>
            </a:ext>
          </a:extLst>
        </xdr:cNvPr>
        <xdr:cNvSpPr/>
      </xdr:nvSpPr>
      <xdr:spPr>
        <a:xfrm>
          <a:off x="2857500" y="1415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75" name="フローチャート: 判断 274">
          <a:extLst>
            <a:ext uri="{FF2B5EF4-FFF2-40B4-BE49-F238E27FC236}">
              <a16:creationId xmlns:a16="http://schemas.microsoft.com/office/drawing/2014/main" id="{5331DAE0-18A5-4EA7-8ECF-6C2C2B2E4D8B}"/>
            </a:ext>
          </a:extLst>
        </xdr:cNvPr>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76" name="フローチャート: 判断 275">
          <a:extLst>
            <a:ext uri="{FF2B5EF4-FFF2-40B4-BE49-F238E27FC236}">
              <a16:creationId xmlns:a16="http://schemas.microsoft.com/office/drawing/2014/main" id="{689AB01E-1851-4C36-BD21-442BC0CE5C49}"/>
            </a:ext>
          </a:extLst>
        </xdr:cNvPr>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7" name="テキスト ボックス 276">
          <a:extLst>
            <a:ext uri="{FF2B5EF4-FFF2-40B4-BE49-F238E27FC236}">
              <a16:creationId xmlns:a16="http://schemas.microsoft.com/office/drawing/2014/main" id="{BC6BE0AD-83D2-4A69-9446-01AC63B2DAAF}"/>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8" name="テキスト ボックス 277">
          <a:extLst>
            <a:ext uri="{FF2B5EF4-FFF2-40B4-BE49-F238E27FC236}">
              <a16:creationId xmlns:a16="http://schemas.microsoft.com/office/drawing/2014/main" id="{FC3CD4EC-4420-4F82-8216-253A172CBE89}"/>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9" name="テキスト ボックス 278">
          <a:extLst>
            <a:ext uri="{FF2B5EF4-FFF2-40B4-BE49-F238E27FC236}">
              <a16:creationId xmlns:a16="http://schemas.microsoft.com/office/drawing/2014/main" id="{E0F25469-69B2-40EC-9229-A64A7FE3E855}"/>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0" name="テキスト ボックス 279">
          <a:extLst>
            <a:ext uri="{FF2B5EF4-FFF2-40B4-BE49-F238E27FC236}">
              <a16:creationId xmlns:a16="http://schemas.microsoft.com/office/drawing/2014/main" id="{93EFD12F-2A2C-45D5-A6EF-3CFF980112AD}"/>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1" name="テキスト ボックス 280">
          <a:extLst>
            <a:ext uri="{FF2B5EF4-FFF2-40B4-BE49-F238E27FC236}">
              <a16:creationId xmlns:a16="http://schemas.microsoft.com/office/drawing/2014/main" id="{2CF4E114-E4BC-47EC-BDBC-5290A5B6B12A}"/>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19</xdr:col>
      <xdr:colOff>127000</xdr:colOff>
      <xdr:row>83</xdr:row>
      <xdr:rowOff>34925</xdr:rowOff>
    </xdr:from>
    <xdr:to>
      <xdr:col>20</xdr:col>
      <xdr:colOff>38100</xdr:colOff>
      <xdr:row>83</xdr:row>
      <xdr:rowOff>136525</xdr:rowOff>
    </xdr:to>
    <xdr:sp macro="" textlink="">
      <xdr:nvSpPr>
        <xdr:cNvPr id="282" name="楕円 281">
          <a:extLst>
            <a:ext uri="{FF2B5EF4-FFF2-40B4-BE49-F238E27FC236}">
              <a16:creationId xmlns:a16="http://schemas.microsoft.com/office/drawing/2014/main" id="{A79B8D48-3E49-49C2-B525-0B41BA069109}"/>
            </a:ext>
          </a:extLst>
        </xdr:cNvPr>
        <xdr:cNvSpPr/>
      </xdr:nvSpPr>
      <xdr:spPr>
        <a:xfrm>
          <a:off x="3746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139700</xdr:rowOff>
    </xdr:from>
    <xdr:to>
      <xdr:col>15</xdr:col>
      <xdr:colOff>101600</xdr:colOff>
      <xdr:row>83</xdr:row>
      <xdr:rowOff>69850</xdr:rowOff>
    </xdr:to>
    <xdr:sp macro="" textlink="">
      <xdr:nvSpPr>
        <xdr:cNvPr id="283" name="楕円 282">
          <a:extLst>
            <a:ext uri="{FF2B5EF4-FFF2-40B4-BE49-F238E27FC236}">
              <a16:creationId xmlns:a16="http://schemas.microsoft.com/office/drawing/2014/main" id="{29E2682D-190A-4AF4-9231-20AC02D94FB8}"/>
            </a:ext>
          </a:extLst>
        </xdr:cNvPr>
        <xdr:cNvSpPr/>
      </xdr:nvSpPr>
      <xdr:spPr>
        <a:xfrm>
          <a:off x="2857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19050</xdr:rowOff>
    </xdr:from>
    <xdr:to>
      <xdr:col>19</xdr:col>
      <xdr:colOff>177800</xdr:colOff>
      <xdr:row>83</xdr:row>
      <xdr:rowOff>86360</xdr:rowOff>
    </xdr:to>
    <xdr:cxnSp macro="">
      <xdr:nvCxnSpPr>
        <xdr:cNvPr id="284" name="直線コネクタ 283">
          <a:extLst>
            <a:ext uri="{FF2B5EF4-FFF2-40B4-BE49-F238E27FC236}">
              <a16:creationId xmlns:a16="http://schemas.microsoft.com/office/drawing/2014/main" id="{D1F6DC74-2E73-4A26-BF61-02B286DA3DD1}"/>
            </a:ext>
          </a:extLst>
        </xdr:cNvPr>
        <xdr:cNvCxnSpPr/>
      </xdr:nvCxnSpPr>
      <xdr:spPr>
        <a:xfrm>
          <a:off x="2908300" y="1424940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80645</xdr:rowOff>
    </xdr:from>
    <xdr:to>
      <xdr:col>10</xdr:col>
      <xdr:colOff>165100</xdr:colOff>
      <xdr:row>83</xdr:row>
      <xdr:rowOff>10795</xdr:rowOff>
    </xdr:to>
    <xdr:sp macro="" textlink="">
      <xdr:nvSpPr>
        <xdr:cNvPr id="285" name="楕円 284">
          <a:extLst>
            <a:ext uri="{FF2B5EF4-FFF2-40B4-BE49-F238E27FC236}">
              <a16:creationId xmlns:a16="http://schemas.microsoft.com/office/drawing/2014/main" id="{57BC7F9D-9311-478A-99B8-25279ED2C483}"/>
            </a:ext>
          </a:extLst>
        </xdr:cNvPr>
        <xdr:cNvSpPr/>
      </xdr:nvSpPr>
      <xdr:spPr>
        <a:xfrm>
          <a:off x="1968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132080</xdr:rowOff>
    </xdr:from>
    <xdr:to>
      <xdr:col>15</xdr:col>
      <xdr:colOff>50800</xdr:colOff>
      <xdr:row>83</xdr:row>
      <xdr:rowOff>19050</xdr:rowOff>
    </xdr:to>
    <xdr:cxnSp macro="">
      <xdr:nvCxnSpPr>
        <xdr:cNvPr id="286" name="直線コネクタ 285">
          <a:extLst>
            <a:ext uri="{FF2B5EF4-FFF2-40B4-BE49-F238E27FC236}">
              <a16:creationId xmlns:a16="http://schemas.microsoft.com/office/drawing/2014/main" id="{8E8CB3E8-43BE-4A72-8190-A0995C280DA2}"/>
            </a:ext>
          </a:extLst>
        </xdr:cNvPr>
        <xdr:cNvCxnSpPr/>
      </xdr:nvCxnSpPr>
      <xdr:spPr>
        <a:xfrm>
          <a:off x="2019300" y="1419098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67310</xdr:rowOff>
    </xdr:from>
    <xdr:ext cx="405130" cy="259080"/>
    <xdr:sp macro="" textlink="">
      <xdr:nvSpPr>
        <xdr:cNvPr id="287" name="n_1aveValue【公営住宅】&#10;有形固定資産減価償却率">
          <a:extLst>
            <a:ext uri="{FF2B5EF4-FFF2-40B4-BE49-F238E27FC236}">
              <a16:creationId xmlns:a16="http://schemas.microsoft.com/office/drawing/2014/main" id="{564CDE28-BFFF-49D6-A454-C48EE965C49F}"/>
            </a:ext>
          </a:extLst>
        </xdr:cNvPr>
        <xdr:cNvSpPr txBox="1"/>
      </xdr:nvSpPr>
      <xdr:spPr>
        <a:xfrm>
          <a:off x="3582035" y="13954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42545</xdr:rowOff>
    </xdr:from>
    <xdr:ext cx="403225" cy="257175"/>
    <xdr:sp macro="" textlink="">
      <xdr:nvSpPr>
        <xdr:cNvPr id="288" name="n_2aveValue【公営住宅】&#10;有形固定資産減価償却率">
          <a:extLst>
            <a:ext uri="{FF2B5EF4-FFF2-40B4-BE49-F238E27FC236}">
              <a16:creationId xmlns:a16="http://schemas.microsoft.com/office/drawing/2014/main" id="{8414B8E8-79CC-429B-8216-7E358ADCB251}"/>
            </a:ext>
          </a:extLst>
        </xdr:cNvPr>
        <xdr:cNvSpPr txBox="1"/>
      </xdr:nvSpPr>
      <xdr:spPr>
        <a:xfrm>
          <a:off x="2705735" y="139299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10160</xdr:rowOff>
    </xdr:from>
    <xdr:ext cx="403225" cy="259080"/>
    <xdr:sp macro="" textlink="">
      <xdr:nvSpPr>
        <xdr:cNvPr id="289" name="n_3aveValue【公営住宅】&#10;有形固定資産減価償却率">
          <a:extLst>
            <a:ext uri="{FF2B5EF4-FFF2-40B4-BE49-F238E27FC236}">
              <a16:creationId xmlns:a16="http://schemas.microsoft.com/office/drawing/2014/main" id="{4D806A15-656D-493A-A349-8FFE33F570B8}"/>
            </a:ext>
          </a:extLst>
        </xdr:cNvPr>
        <xdr:cNvSpPr txBox="1"/>
      </xdr:nvSpPr>
      <xdr:spPr>
        <a:xfrm>
          <a:off x="1816735" y="138976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95885</xdr:rowOff>
    </xdr:from>
    <xdr:ext cx="403225" cy="259080"/>
    <xdr:sp macro="" textlink="">
      <xdr:nvSpPr>
        <xdr:cNvPr id="290" name="n_4aveValue【公営住宅】&#10;有形固定資産減価償却率">
          <a:extLst>
            <a:ext uri="{FF2B5EF4-FFF2-40B4-BE49-F238E27FC236}">
              <a16:creationId xmlns:a16="http://schemas.microsoft.com/office/drawing/2014/main" id="{A6BDEA6C-F7CF-4D70-B286-3C362EEF774E}"/>
            </a:ext>
          </a:extLst>
        </xdr:cNvPr>
        <xdr:cNvSpPr txBox="1"/>
      </xdr:nvSpPr>
      <xdr:spPr>
        <a:xfrm>
          <a:off x="927735" y="138118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127635</xdr:rowOff>
    </xdr:from>
    <xdr:ext cx="405130" cy="259080"/>
    <xdr:sp macro="" textlink="">
      <xdr:nvSpPr>
        <xdr:cNvPr id="291" name="n_1mainValue【公営住宅】&#10;有形固定資産減価償却率">
          <a:extLst>
            <a:ext uri="{FF2B5EF4-FFF2-40B4-BE49-F238E27FC236}">
              <a16:creationId xmlns:a16="http://schemas.microsoft.com/office/drawing/2014/main" id="{E77B07E0-0155-4B08-B8FE-FD9114196A60}"/>
            </a:ext>
          </a:extLst>
        </xdr:cNvPr>
        <xdr:cNvSpPr txBox="1"/>
      </xdr:nvSpPr>
      <xdr:spPr>
        <a:xfrm>
          <a:off x="3582035" y="14357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60960</xdr:rowOff>
    </xdr:from>
    <xdr:ext cx="403225" cy="259080"/>
    <xdr:sp macro="" textlink="">
      <xdr:nvSpPr>
        <xdr:cNvPr id="292" name="n_2mainValue【公営住宅】&#10;有形固定資産減価償却率">
          <a:extLst>
            <a:ext uri="{FF2B5EF4-FFF2-40B4-BE49-F238E27FC236}">
              <a16:creationId xmlns:a16="http://schemas.microsoft.com/office/drawing/2014/main" id="{C9B69C1E-C3E9-434A-B936-DE180CD34842}"/>
            </a:ext>
          </a:extLst>
        </xdr:cNvPr>
        <xdr:cNvSpPr txBox="1"/>
      </xdr:nvSpPr>
      <xdr:spPr>
        <a:xfrm>
          <a:off x="2705735" y="142913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1905</xdr:rowOff>
    </xdr:from>
    <xdr:ext cx="403225" cy="259080"/>
    <xdr:sp macro="" textlink="">
      <xdr:nvSpPr>
        <xdr:cNvPr id="293" name="n_3mainValue【公営住宅】&#10;有形固定資産減価償却率">
          <a:extLst>
            <a:ext uri="{FF2B5EF4-FFF2-40B4-BE49-F238E27FC236}">
              <a16:creationId xmlns:a16="http://schemas.microsoft.com/office/drawing/2014/main" id="{C8813289-F58A-451D-B702-42DAAD14E348}"/>
            </a:ext>
          </a:extLst>
        </xdr:cNvPr>
        <xdr:cNvSpPr txBox="1"/>
      </xdr:nvSpPr>
      <xdr:spPr>
        <a:xfrm>
          <a:off x="1816735" y="142322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1D55C173-7C65-4603-9A48-F839073921A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DF6513EA-6E8B-4C3A-A59B-567D6ABF0948}"/>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DBEF4654-070A-4F3D-92EC-AACF09A5B021}"/>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B7DF8C48-C5CA-43CB-B8D3-3B0291806359}"/>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3677613D-288B-43C2-86B3-9C538F6855EF}"/>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C76D6AF-7174-4B9F-B53D-FCFE6F5420F5}"/>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66967EAC-7DD6-4E99-9FE5-3C3AA5232817}"/>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D4AEA28E-4CE3-42C5-A621-42FF9E0F0D88}"/>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02" name="テキスト ボックス 301">
          <a:extLst>
            <a:ext uri="{FF2B5EF4-FFF2-40B4-BE49-F238E27FC236}">
              <a16:creationId xmlns:a16="http://schemas.microsoft.com/office/drawing/2014/main" id="{A34DF612-79DC-4D6E-AD49-60A5C55CB175}"/>
            </a:ext>
          </a:extLst>
        </xdr:cNvPr>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BCD5054D-B97E-48AF-8EBA-E3B8FE34FA14}"/>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9147D369-EF62-4240-9BE8-4636B0153BEF}"/>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305" name="テキスト ボックス 304">
          <a:extLst>
            <a:ext uri="{FF2B5EF4-FFF2-40B4-BE49-F238E27FC236}">
              <a16:creationId xmlns:a16="http://schemas.microsoft.com/office/drawing/2014/main" id="{DB5C3284-59C5-45C7-A7D8-584E9843DCCD}"/>
            </a:ext>
          </a:extLst>
        </xdr:cNvPr>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D558AA0F-9C70-47B5-8FE8-DBA1378C6DD4}"/>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307" name="テキスト ボックス 306">
          <a:extLst>
            <a:ext uri="{FF2B5EF4-FFF2-40B4-BE49-F238E27FC236}">
              <a16:creationId xmlns:a16="http://schemas.microsoft.com/office/drawing/2014/main" id="{F7E1B466-CDC1-4B6C-8C03-964BDFCDF503}"/>
            </a:ext>
          </a:extLst>
        </xdr:cNvPr>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BA169C45-6796-4283-8655-D7C989B3284A}"/>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09" name="テキスト ボックス 308">
          <a:extLst>
            <a:ext uri="{FF2B5EF4-FFF2-40B4-BE49-F238E27FC236}">
              <a16:creationId xmlns:a16="http://schemas.microsoft.com/office/drawing/2014/main" id="{FFB3B0AB-AB5B-4ACC-9D83-5477BF57D8F2}"/>
            </a:ext>
          </a:extLst>
        </xdr:cNvPr>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512BF543-B45E-472A-A4F7-AB720ADA6894}"/>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311" name="テキスト ボックス 310">
          <a:extLst>
            <a:ext uri="{FF2B5EF4-FFF2-40B4-BE49-F238E27FC236}">
              <a16:creationId xmlns:a16="http://schemas.microsoft.com/office/drawing/2014/main" id="{CA5ADC49-561B-453B-9BA4-EC48F19F2806}"/>
            </a:ext>
          </a:extLst>
        </xdr:cNvPr>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6AC9234A-852E-4A17-AFA6-61A73457806C}"/>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313" name="テキスト ボックス 312">
          <a:extLst>
            <a:ext uri="{FF2B5EF4-FFF2-40B4-BE49-F238E27FC236}">
              <a16:creationId xmlns:a16="http://schemas.microsoft.com/office/drawing/2014/main" id="{FFD4DAB7-E396-45EA-A64B-AD4F67C8DF7B}"/>
            </a:ext>
          </a:extLst>
        </xdr:cNvPr>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E33E2B4F-1B67-4455-9596-3C52C1261E5F}"/>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15" name="テキスト ボックス 314">
          <a:extLst>
            <a:ext uri="{FF2B5EF4-FFF2-40B4-BE49-F238E27FC236}">
              <a16:creationId xmlns:a16="http://schemas.microsoft.com/office/drawing/2014/main" id="{D1839FC0-A4EE-42C2-A8C8-D8CA37075278}"/>
            </a:ext>
          </a:extLst>
        </xdr:cNvPr>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37C51A5E-E822-49B2-A7BF-8E7D1C9BB4F8}"/>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125095</xdr:rowOff>
    </xdr:from>
    <xdr:to>
      <xdr:col>54</xdr:col>
      <xdr:colOff>189865</xdr:colOff>
      <xdr:row>86</xdr:row>
      <xdr:rowOff>93980</xdr:rowOff>
    </xdr:to>
    <xdr:cxnSp macro="">
      <xdr:nvCxnSpPr>
        <xdr:cNvPr id="317" name="直線コネクタ 316">
          <a:extLst>
            <a:ext uri="{FF2B5EF4-FFF2-40B4-BE49-F238E27FC236}">
              <a16:creationId xmlns:a16="http://schemas.microsoft.com/office/drawing/2014/main" id="{AC421526-88B6-41F7-80C0-E750D570F558}"/>
            </a:ext>
          </a:extLst>
        </xdr:cNvPr>
        <xdr:cNvCxnSpPr/>
      </xdr:nvCxnSpPr>
      <xdr:spPr>
        <a:xfrm flipV="1">
          <a:off x="10476865" y="13498195"/>
          <a:ext cx="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97790</xdr:rowOff>
    </xdr:from>
    <xdr:ext cx="469900" cy="257175"/>
    <xdr:sp macro="" textlink="">
      <xdr:nvSpPr>
        <xdr:cNvPr id="318" name="【公営住宅】&#10;一人当たり面積最小値テキスト">
          <a:extLst>
            <a:ext uri="{FF2B5EF4-FFF2-40B4-BE49-F238E27FC236}">
              <a16:creationId xmlns:a16="http://schemas.microsoft.com/office/drawing/2014/main" id="{A35A653E-4842-4E30-A010-9477803B6513}"/>
            </a:ext>
          </a:extLst>
        </xdr:cNvPr>
        <xdr:cNvSpPr txBox="1"/>
      </xdr:nvSpPr>
      <xdr:spPr>
        <a:xfrm>
          <a:off x="10515600" y="148424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93980</xdr:rowOff>
    </xdr:from>
    <xdr:to>
      <xdr:col>55</xdr:col>
      <xdr:colOff>88900</xdr:colOff>
      <xdr:row>86</xdr:row>
      <xdr:rowOff>93980</xdr:rowOff>
    </xdr:to>
    <xdr:cxnSp macro="">
      <xdr:nvCxnSpPr>
        <xdr:cNvPr id="319" name="直線コネクタ 318">
          <a:extLst>
            <a:ext uri="{FF2B5EF4-FFF2-40B4-BE49-F238E27FC236}">
              <a16:creationId xmlns:a16="http://schemas.microsoft.com/office/drawing/2014/main" id="{B29DBA08-C309-4457-B5CE-6A2B81673494}"/>
            </a:ext>
          </a:extLst>
        </xdr:cNvPr>
        <xdr:cNvCxnSpPr/>
      </xdr:nvCxnSpPr>
      <xdr:spPr>
        <a:xfrm>
          <a:off x="10388600" y="1483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71755</xdr:rowOff>
    </xdr:from>
    <xdr:ext cx="469900" cy="259080"/>
    <xdr:sp macro="" textlink="">
      <xdr:nvSpPr>
        <xdr:cNvPr id="320" name="【公営住宅】&#10;一人当たり面積最大値テキスト">
          <a:extLst>
            <a:ext uri="{FF2B5EF4-FFF2-40B4-BE49-F238E27FC236}">
              <a16:creationId xmlns:a16="http://schemas.microsoft.com/office/drawing/2014/main" id="{873151B7-8819-46AB-A1F7-4D62047A479E}"/>
            </a:ext>
          </a:extLst>
        </xdr:cNvPr>
        <xdr:cNvSpPr txBox="1"/>
      </xdr:nvSpPr>
      <xdr:spPr>
        <a:xfrm>
          <a:off x="10515600" y="13273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125095</xdr:rowOff>
    </xdr:from>
    <xdr:to>
      <xdr:col>55</xdr:col>
      <xdr:colOff>88900</xdr:colOff>
      <xdr:row>78</xdr:row>
      <xdr:rowOff>125095</xdr:rowOff>
    </xdr:to>
    <xdr:cxnSp macro="">
      <xdr:nvCxnSpPr>
        <xdr:cNvPr id="321" name="直線コネクタ 320">
          <a:extLst>
            <a:ext uri="{FF2B5EF4-FFF2-40B4-BE49-F238E27FC236}">
              <a16:creationId xmlns:a16="http://schemas.microsoft.com/office/drawing/2014/main" id="{4C14D93C-3989-4FE0-88F6-9D98F82A9DCC}"/>
            </a:ext>
          </a:extLst>
        </xdr:cNvPr>
        <xdr:cNvCxnSpPr/>
      </xdr:nvCxnSpPr>
      <xdr:spPr>
        <a:xfrm>
          <a:off x="10388600" y="1349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79375</xdr:rowOff>
    </xdr:from>
    <xdr:ext cx="469900" cy="258445"/>
    <xdr:sp macro="" textlink="">
      <xdr:nvSpPr>
        <xdr:cNvPr id="322" name="【公営住宅】&#10;一人当たり面積平均値テキスト">
          <a:extLst>
            <a:ext uri="{FF2B5EF4-FFF2-40B4-BE49-F238E27FC236}">
              <a16:creationId xmlns:a16="http://schemas.microsoft.com/office/drawing/2014/main" id="{FDFD0FD6-B32E-4BA9-85D9-57D7A31BA78C}"/>
            </a:ext>
          </a:extLst>
        </xdr:cNvPr>
        <xdr:cNvSpPr txBox="1"/>
      </xdr:nvSpPr>
      <xdr:spPr>
        <a:xfrm>
          <a:off x="10515600" y="144811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100965</xdr:rowOff>
    </xdr:from>
    <xdr:to>
      <xdr:col>55</xdr:col>
      <xdr:colOff>50800</xdr:colOff>
      <xdr:row>85</xdr:row>
      <xdr:rowOff>31115</xdr:rowOff>
    </xdr:to>
    <xdr:sp macro="" textlink="">
      <xdr:nvSpPr>
        <xdr:cNvPr id="323" name="フローチャート: 判断 322">
          <a:extLst>
            <a:ext uri="{FF2B5EF4-FFF2-40B4-BE49-F238E27FC236}">
              <a16:creationId xmlns:a16="http://schemas.microsoft.com/office/drawing/2014/main" id="{A61A2E01-DD74-458F-8305-EDA044B3F35B}"/>
            </a:ext>
          </a:extLst>
        </xdr:cNvPr>
        <xdr:cNvSpPr/>
      </xdr:nvSpPr>
      <xdr:spPr>
        <a:xfrm>
          <a:off x="10426700" y="145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100965</xdr:rowOff>
    </xdr:from>
    <xdr:to>
      <xdr:col>50</xdr:col>
      <xdr:colOff>165100</xdr:colOff>
      <xdr:row>85</xdr:row>
      <xdr:rowOff>31115</xdr:rowOff>
    </xdr:to>
    <xdr:sp macro="" textlink="">
      <xdr:nvSpPr>
        <xdr:cNvPr id="324" name="フローチャート: 判断 323">
          <a:extLst>
            <a:ext uri="{FF2B5EF4-FFF2-40B4-BE49-F238E27FC236}">
              <a16:creationId xmlns:a16="http://schemas.microsoft.com/office/drawing/2014/main" id="{74BA27C1-A47E-46E0-9A4B-7772EE5467CA}"/>
            </a:ext>
          </a:extLst>
        </xdr:cNvPr>
        <xdr:cNvSpPr/>
      </xdr:nvSpPr>
      <xdr:spPr>
        <a:xfrm>
          <a:off x="9588500" y="145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102870</xdr:rowOff>
    </xdr:from>
    <xdr:to>
      <xdr:col>46</xdr:col>
      <xdr:colOff>38100</xdr:colOff>
      <xdr:row>85</xdr:row>
      <xdr:rowOff>33020</xdr:rowOff>
    </xdr:to>
    <xdr:sp macro="" textlink="">
      <xdr:nvSpPr>
        <xdr:cNvPr id="325" name="フローチャート: 判断 324">
          <a:extLst>
            <a:ext uri="{FF2B5EF4-FFF2-40B4-BE49-F238E27FC236}">
              <a16:creationId xmlns:a16="http://schemas.microsoft.com/office/drawing/2014/main" id="{C5B5DE62-3D55-4511-9F05-4F5EC1D1C8C9}"/>
            </a:ext>
          </a:extLst>
        </xdr:cNvPr>
        <xdr:cNvSpPr/>
      </xdr:nvSpPr>
      <xdr:spPr>
        <a:xfrm>
          <a:off x="8699500" y="1450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96520</xdr:rowOff>
    </xdr:from>
    <xdr:to>
      <xdr:col>41</xdr:col>
      <xdr:colOff>101600</xdr:colOff>
      <xdr:row>85</xdr:row>
      <xdr:rowOff>26670</xdr:rowOff>
    </xdr:to>
    <xdr:sp macro="" textlink="">
      <xdr:nvSpPr>
        <xdr:cNvPr id="326" name="フローチャート: 判断 325">
          <a:extLst>
            <a:ext uri="{FF2B5EF4-FFF2-40B4-BE49-F238E27FC236}">
              <a16:creationId xmlns:a16="http://schemas.microsoft.com/office/drawing/2014/main" id="{EFC33DF2-DEE8-45F8-AA0D-B827EAB6376A}"/>
            </a:ext>
          </a:extLst>
        </xdr:cNvPr>
        <xdr:cNvSpPr/>
      </xdr:nvSpPr>
      <xdr:spPr>
        <a:xfrm>
          <a:off x="7810500" y="144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135255</xdr:rowOff>
    </xdr:from>
    <xdr:to>
      <xdr:col>36</xdr:col>
      <xdr:colOff>165100</xdr:colOff>
      <xdr:row>85</xdr:row>
      <xdr:rowOff>65405</xdr:rowOff>
    </xdr:to>
    <xdr:sp macro="" textlink="">
      <xdr:nvSpPr>
        <xdr:cNvPr id="327" name="フローチャート: 判断 326">
          <a:extLst>
            <a:ext uri="{FF2B5EF4-FFF2-40B4-BE49-F238E27FC236}">
              <a16:creationId xmlns:a16="http://schemas.microsoft.com/office/drawing/2014/main" id="{0C3B7775-86DD-47B5-99A9-D93E73FE5E2E}"/>
            </a:ext>
          </a:extLst>
        </xdr:cNvPr>
        <xdr:cNvSpPr/>
      </xdr:nvSpPr>
      <xdr:spPr>
        <a:xfrm>
          <a:off x="6921500" y="1453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28" name="テキスト ボックス 327">
          <a:extLst>
            <a:ext uri="{FF2B5EF4-FFF2-40B4-BE49-F238E27FC236}">
              <a16:creationId xmlns:a16="http://schemas.microsoft.com/office/drawing/2014/main" id="{C36FB05D-0F96-44EC-AE6E-F3160687DF8F}"/>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29" name="テキスト ボックス 328">
          <a:extLst>
            <a:ext uri="{FF2B5EF4-FFF2-40B4-BE49-F238E27FC236}">
              <a16:creationId xmlns:a16="http://schemas.microsoft.com/office/drawing/2014/main" id="{AA86211F-D525-410D-AB91-525AF2DD3452}"/>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0" name="テキスト ボックス 329">
          <a:extLst>
            <a:ext uri="{FF2B5EF4-FFF2-40B4-BE49-F238E27FC236}">
              <a16:creationId xmlns:a16="http://schemas.microsoft.com/office/drawing/2014/main" id="{380411F6-EA9A-4D33-A5C5-704DE490995D}"/>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1" name="テキスト ボックス 330">
          <a:extLst>
            <a:ext uri="{FF2B5EF4-FFF2-40B4-BE49-F238E27FC236}">
              <a16:creationId xmlns:a16="http://schemas.microsoft.com/office/drawing/2014/main" id="{700388D2-1AF4-43DF-8C0D-362D896A2986}"/>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2" name="テキスト ボックス 331">
          <a:extLst>
            <a:ext uri="{FF2B5EF4-FFF2-40B4-BE49-F238E27FC236}">
              <a16:creationId xmlns:a16="http://schemas.microsoft.com/office/drawing/2014/main" id="{B3553A2E-C7B6-4BA4-B121-F77585BCFAEE}"/>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50</xdr:col>
      <xdr:colOff>63500</xdr:colOff>
      <xdr:row>84</xdr:row>
      <xdr:rowOff>57785</xdr:rowOff>
    </xdr:from>
    <xdr:to>
      <xdr:col>50</xdr:col>
      <xdr:colOff>165100</xdr:colOff>
      <xdr:row>84</xdr:row>
      <xdr:rowOff>159385</xdr:rowOff>
    </xdr:to>
    <xdr:sp macro="" textlink="">
      <xdr:nvSpPr>
        <xdr:cNvPr id="333" name="楕円 332">
          <a:extLst>
            <a:ext uri="{FF2B5EF4-FFF2-40B4-BE49-F238E27FC236}">
              <a16:creationId xmlns:a16="http://schemas.microsoft.com/office/drawing/2014/main" id="{D349916B-E263-496D-A078-981F3F7A12C5}"/>
            </a:ext>
          </a:extLst>
        </xdr:cNvPr>
        <xdr:cNvSpPr/>
      </xdr:nvSpPr>
      <xdr:spPr>
        <a:xfrm>
          <a:off x="9588500" y="144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134620</xdr:rowOff>
    </xdr:from>
    <xdr:to>
      <xdr:col>46</xdr:col>
      <xdr:colOff>38100</xdr:colOff>
      <xdr:row>85</xdr:row>
      <xdr:rowOff>64770</xdr:rowOff>
    </xdr:to>
    <xdr:sp macro="" textlink="">
      <xdr:nvSpPr>
        <xdr:cNvPr id="334" name="楕円 333">
          <a:extLst>
            <a:ext uri="{FF2B5EF4-FFF2-40B4-BE49-F238E27FC236}">
              <a16:creationId xmlns:a16="http://schemas.microsoft.com/office/drawing/2014/main" id="{F278E8D8-BBDF-4939-91A9-B28FEB12D509}"/>
            </a:ext>
          </a:extLst>
        </xdr:cNvPr>
        <xdr:cNvSpPr/>
      </xdr:nvSpPr>
      <xdr:spPr>
        <a:xfrm>
          <a:off x="8699500" y="1453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109220</xdr:rowOff>
    </xdr:from>
    <xdr:to>
      <xdr:col>50</xdr:col>
      <xdr:colOff>114300</xdr:colOff>
      <xdr:row>85</xdr:row>
      <xdr:rowOff>13970</xdr:rowOff>
    </xdr:to>
    <xdr:cxnSp macro="">
      <xdr:nvCxnSpPr>
        <xdr:cNvPr id="335" name="直線コネクタ 334">
          <a:extLst>
            <a:ext uri="{FF2B5EF4-FFF2-40B4-BE49-F238E27FC236}">
              <a16:creationId xmlns:a16="http://schemas.microsoft.com/office/drawing/2014/main" id="{C098126D-1864-4AEB-AFF8-4D108B57FB67}"/>
            </a:ext>
          </a:extLst>
        </xdr:cNvPr>
        <xdr:cNvCxnSpPr/>
      </xdr:nvCxnSpPr>
      <xdr:spPr>
        <a:xfrm flipV="1">
          <a:off x="8750300" y="145110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82550</xdr:rowOff>
    </xdr:from>
    <xdr:to>
      <xdr:col>41</xdr:col>
      <xdr:colOff>101600</xdr:colOff>
      <xdr:row>85</xdr:row>
      <xdr:rowOff>12700</xdr:rowOff>
    </xdr:to>
    <xdr:sp macro="" textlink="">
      <xdr:nvSpPr>
        <xdr:cNvPr id="336" name="楕円 335">
          <a:extLst>
            <a:ext uri="{FF2B5EF4-FFF2-40B4-BE49-F238E27FC236}">
              <a16:creationId xmlns:a16="http://schemas.microsoft.com/office/drawing/2014/main" id="{8B29E196-8136-4B40-9258-61713E986030}"/>
            </a:ext>
          </a:extLst>
        </xdr:cNvPr>
        <xdr:cNvSpPr/>
      </xdr:nvSpPr>
      <xdr:spPr>
        <a:xfrm>
          <a:off x="7810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133350</xdr:rowOff>
    </xdr:from>
    <xdr:to>
      <xdr:col>45</xdr:col>
      <xdr:colOff>177800</xdr:colOff>
      <xdr:row>85</xdr:row>
      <xdr:rowOff>13970</xdr:rowOff>
    </xdr:to>
    <xdr:cxnSp macro="">
      <xdr:nvCxnSpPr>
        <xdr:cNvPr id="337" name="直線コネクタ 336">
          <a:extLst>
            <a:ext uri="{FF2B5EF4-FFF2-40B4-BE49-F238E27FC236}">
              <a16:creationId xmlns:a16="http://schemas.microsoft.com/office/drawing/2014/main" id="{A53F1519-EF80-4F9F-ABFA-9FE54462CE35}"/>
            </a:ext>
          </a:extLst>
        </xdr:cNvPr>
        <xdr:cNvCxnSpPr/>
      </xdr:nvCxnSpPr>
      <xdr:spPr>
        <a:xfrm>
          <a:off x="7861300" y="1453515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22225</xdr:rowOff>
    </xdr:from>
    <xdr:ext cx="469900" cy="258445"/>
    <xdr:sp macro="" textlink="">
      <xdr:nvSpPr>
        <xdr:cNvPr id="338" name="n_1aveValue【公営住宅】&#10;一人当たり面積">
          <a:extLst>
            <a:ext uri="{FF2B5EF4-FFF2-40B4-BE49-F238E27FC236}">
              <a16:creationId xmlns:a16="http://schemas.microsoft.com/office/drawing/2014/main" id="{AA52A28B-A1DD-456C-AB40-D35C15BBFB17}"/>
            </a:ext>
          </a:extLst>
        </xdr:cNvPr>
        <xdr:cNvSpPr txBox="1"/>
      </xdr:nvSpPr>
      <xdr:spPr>
        <a:xfrm>
          <a:off x="9391650" y="14595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49530</xdr:rowOff>
    </xdr:from>
    <xdr:ext cx="467995" cy="259080"/>
    <xdr:sp macro="" textlink="">
      <xdr:nvSpPr>
        <xdr:cNvPr id="339" name="n_2aveValue【公営住宅】&#10;一人当たり面積">
          <a:extLst>
            <a:ext uri="{FF2B5EF4-FFF2-40B4-BE49-F238E27FC236}">
              <a16:creationId xmlns:a16="http://schemas.microsoft.com/office/drawing/2014/main" id="{E2527780-30AC-4441-A85E-0CA66CDDC0A7}"/>
            </a:ext>
          </a:extLst>
        </xdr:cNvPr>
        <xdr:cNvSpPr txBox="1"/>
      </xdr:nvSpPr>
      <xdr:spPr>
        <a:xfrm>
          <a:off x="8515350" y="142798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0.796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17780</xdr:rowOff>
    </xdr:from>
    <xdr:ext cx="467995" cy="257175"/>
    <xdr:sp macro="" textlink="">
      <xdr:nvSpPr>
        <xdr:cNvPr id="340" name="n_3aveValue【公営住宅】&#10;一人当たり面積">
          <a:extLst>
            <a:ext uri="{FF2B5EF4-FFF2-40B4-BE49-F238E27FC236}">
              <a16:creationId xmlns:a16="http://schemas.microsoft.com/office/drawing/2014/main" id="{CA325CED-447E-4A16-9A7B-2BB847949D71}"/>
            </a:ext>
          </a:extLst>
        </xdr:cNvPr>
        <xdr:cNvSpPr txBox="1"/>
      </xdr:nvSpPr>
      <xdr:spPr>
        <a:xfrm>
          <a:off x="7626350" y="145910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81915</xdr:rowOff>
    </xdr:from>
    <xdr:ext cx="467995" cy="259080"/>
    <xdr:sp macro="" textlink="">
      <xdr:nvSpPr>
        <xdr:cNvPr id="341" name="n_4aveValue【公営住宅】&#10;一人当たり面積">
          <a:extLst>
            <a:ext uri="{FF2B5EF4-FFF2-40B4-BE49-F238E27FC236}">
              <a16:creationId xmlns:a16="http://schemas.microsoft.com/office/drawing/2014/main" id="{2085313B-5008-4B89-8BB7-9AD9F37CF7B9}"/>
            </a:ext>
          </a:extLst>
        </xdr:cNvPr>
        <xdr:cNvSpPr txBox="1"/>
      </xdr:nvSpPr>
      <xdr:spPr>
        <a:xfrm>
          <a:off x="6737350" y="143122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0.711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83</xdr:row>
      <xdr:rowOff>4445</xdr:rowOff>
    </xdr:from>
    <xdr:ext cx="469900" cy="259080"/>
    <xdr:sp macro="" textlink="">
      <xdr:nvSpPr>
        <xdr:cNvPr id="342" name="n_1mainValue【公営住宅】&#10;一人当たり面積">
          <a:extLst>
            <a:ext uri="{FF2B5EF4-FFF2-40B4-BE49-F238E27FC236}">
              <a16:creationId xmlns:a16="http://schemas.microsoft.com/office/drawing/2014/main" id="{0E3958C6-9756-44E6-A748-05263B0767D3}"/>
            </a:ext>
          </a:extLst>
        </xdr:cNvPr>
        <xdr:cNvSpPr txBox="1"/>
      </xdr:nvSpPr>
      <xdr:spPr>
        <a:xfrm>
          <a:off x="9391650" y="14234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0.915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55880</xdr:rowOff>
    </xdr:from>
    <xdr:ext cx="467995" cy="259080"/>
    <xdr:sp macro="" textlink="">
      <xdr:nvSpPr>
        <xdr:cNvPr id="343" name="n_2mainValue【公営住宅】&#10;一人当たり面積">
          <a:extLst>
            <a:ext uri="{FF2B5EF4-FFF2-40B4-BE49-F238E27FC236}">
              <a16:creationId xmlns:a16="http://schemas.microsoft.com/office/drawing/2014/main" id="{05CBF583-B17C-471F-9A85-6A84CA076742}"/>
            </a:ext>
          </a:extLst>
        </xdr:cNvPr>
        <xdr:cNvSpPr txBox="1"/>
      </xdr:nvSpPr>
      <xdr:spPr>
        <a:xfrm>
          <a:off x="8515350" y="14629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0.714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83</xdr:row>
      <xdr:rowOff>29210</xdr:rowOff>
    </xdr:from>
    <xdr:ext cx="467995" cy="257175"/>
    <xdr:sp macro="" textlink="">
      <xdr:nvSpPr>
        <xdr:cNvPr id="344" name="n_3mainValue【公営住宅】&#10;一人当たり面積">
          <a:extLst>
            <a:ext uri="{FF2B5EF4-FFF2-40B4-BE49-F238E27FC236}">
              <a16:creationId xmlns:a16="http://schemas.microsoft.com/office/drawing/2014/main" id="{15D66115-78CE-4C4A-BA2E-FA23AF63B621}"/>
            </a:ext>
          </a:extLst>
        </xdr:cNvPr>
        <xdr:cNvSpPr txBox="1"/>
      </xdr:nvSpPr>
      <xdr:spPr>
        <a:xfrm>
          <a:off x="7626350" y="142595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66ACFD44-59B1-46A8-B43D-05F70F2F2CE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F6B5CBD0-9EAC-44EF-8AD7-6A90F5C75ABA}"/>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EBCE2334-3827-4598-8483-408878502647}"/>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EDACBD58-BDD6-475F-9CEE-38C4EB44BEE9}"/>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EB843101-6627-4BFD-BC23-DD743120273F}"/>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D5552599-D316-4503-88D8-35B684C8E3AA}"/>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450A7FD5-87B5-4036-B144-C49678A19C4F}"/>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88383829-358C-4137-886C-D6BA4CBC784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id="{D7B7CA77-2B49-44FE-8BA7-E593BEE4638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id="{58A018CC-CA0D-4D6B-81EF-F902BBF682BD}"/>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id="{008A8362-8D98-4F87-B79A-CD860A47B1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id="{81835C4E-705C-47E5-BAE3-E7D47BA781B1}"/>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id="{6FAA0064-FC8D-482C-9521-7CC244078254}"/>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id="{00BD1328-1322-4D8F-A91C-60F75FBEAD69}"/>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id="{3697EC66-88E9-441B-B2D0-232246693F4A}"/>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275,308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id="{A583C7D7-3AEC-4158-B5D3-13DCACCCF4F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4471788A-65C9-443D-8451-90F4F4ADF16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44962481-3E1C-4154-969C-203BC62BE924}"/>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0A651597-E4FD-4414-8FB6-2F2BAE141C72}"/>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991C2582-A772-46FA-81E9-44F81D85B897}"/>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963D626A-9F6F-44D2-9F4E-93BCBA27791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AB2AEEBB-878B-42D5-8B4C-9718C9A152AE}"/>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339C8F1B-0374-49A9-A40A-EBB1A1FD0C61}"/>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DAC65BCA-99DF-4AD8-9D1F-76B1AC2C1632}"/>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69" name="テキスト ボックス 368">
          <a:extLst>
            <a:ext uri="{FF2B5EF4-FFF2-40B4-BE49-F238E27FC236}">
              <a16:creationId xmlns:a16="http://schemas.microsoft.com/office/drawing/2014/main" id="{034C8E0E-BEE0-49EA-B7E5-9D021C97FBB9}"/>
            </a:ext>
          </a:extLst>
        </xdr:cNvPr>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a:extLst>
            <a:ext uri="{FF2B5EF4-FFF2-40B4-BE49-F238E27FC236}">
              <a16:creationId xmlns:a16="http://schemas.microsoft.com/office/drawing/2014/main" id="{1761E66A-886F-42E7-8289-EDF4C13E15AF}"/>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371" name="テキスト ボックス 370">
          <a:extLst>
            <a:ext uri="{FF2B5EF4-FFF2-40B4-BE49-F238E27FC236}">
              <a16:creationId xmlns:a16="http://schemas.microsoft.com/office/drawing/2014/main" id="{71575E0D-3915-4095-880C-11872C681010}"/>
            </a:ext>
          </a:extLst>
        </xdr:cNvPr>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a:extLst>
            <a:ext uri="{FF2B5EF4-FFF2-40B4-BE49-F238E27FC236}">
              <a16:creationId xmlns:a16="http://schemas.microsoft.com/office/drawing/2014/main" id="{A928FDB8-58DB-46B1-830E-AC7C0F510CC8}"/>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5455" cy="259080"/>
    <xdr:sp macro="" textlink="">
      <xdr:nvSpPr>
        <xdr:cNvPr id="373" name="テキスト ボックス 372">
          <a:extLst>
            <a:ext uri="{FF2B5EF4-FFF2-40B4-BE49-F238E27FC236}">
              <a16:creationId xmlns:a16="http://schemas.microsoft.com/office/drawing/2014/main" id="{44B0F092-5824-4A8E-9FE9-0A7A4C4E3AB4}"/>
            </a:ext>
          </a:extLst>
        </xdr:cNvPr>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a:extLst>
            <a:ext uri="{FF2B5EF4-FFF2-40B4-BE49-F238E27FC236}">
              <a16:creationId xmlns:a16="http://schemas.microsoft.com/office/drawing/2014/main" id="{CAE49FDE-7492-4FB9-8607-F261A6B3E67C}"/>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375" name="テキスト ボックス 374">
          <a:extLst>
            <a:ext uri="{FF2B5EF4-FFF2-40B4-BE49-F238E27FC236}">
              <a16:creationId xmlns:a16="http://schemas.microsoft.com/office/drawing/2014/main" id="{CAEAC9B5-71B5-41B9-B145-90B7E24B95C6}"/>
            </a:ext>
          </a:extLst>
        </xdr:cNvPr>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a:extLst>
            <a:ext uri="{FF2B5EF4-FFF2-40B4-BE49-F238E27FC236}">
              <a16:creationId xmlns:a16="http://schemas.microsoft.com/office/drawing/2014/main" id="{D99501D7-A63D-4B7D-8CFD-9499931CB89E}"/>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77" name="テキスト ボックス 376">
          <a:extLst>
            <a:ext uri="{FF2B5EF4-FFF2-40B4-BE49-F238E27FC236}">
              <a16:creationId xmlns:a16="http://schemas.microsoft.com/office/drawing/2014/main" id="{E7190913-BAFD-4538-A2B5-A62D01F68967}"/>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a:extLst>
            <a:ext uri="{FF2B5EF4-FFF2-40B4-BE49-F238E27FC236}">
              <a16:creationId xmlns:a16="http://schemas.microsoft.com/office/drawing/2014/main" id="{85AE12EC-D8B4-48DB-8292-539C94AF3759}"/>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79" name="テキスト ボックス 378">
          <a:extLst>
            <a:ext uri="{FF2B5EF4-FFF2-40B4-BE49-F238E27FC236}">
              <a16:creationId xmlns:a16="http://schemas.microsoft.com/office/drawing/2014/main" id="{5562EE2D-5449-493F-B175-6E229FEFA9B5}"/>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a:extLst>
            <a:ext uri="{FF2B5EF4-FFF2-40B4-BE49-F238E27FC236}">
              <a16:creationId xmlns:a16="http://schemas.microsoft.com/office/drawing/2014/main" id="{90280260-961E-4D92-8B28-F6D8E942A51B}"/>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175"/>
    <xdr:sp macro="" textlink="">
      <xdr:nvSpPr>
        <xdr:cNvPr id="381" name="テキスト ボックス 380">
          <a:extLst>
            <a:ext uri="{FF2B5EF4-FFF2-40B4-BE49-F238E27FC236}">
              <a16:creationId xmlns:a16="http://schemas.microsoft.com/office/drawing/2014/main" id="{F864C28B-7B41-48F3-8C90-AA0199C49E27}"/>
            </a:ext>
          </a:extLst>
        </xdr:cNvPr>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a16="http://schemas.microsoft.com/office/drawing/2014/main" id="{A97E0C04-232A-452F-A8D5-B32E178CC62E}"/>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185" cy="259080"/>
    <xdr:sp macro="" textlink="">
      <xdr:nvSpPr>
        <xdr:cNvPr id="383" name="テキスト ボックス 382">
          <a:extLst>
            <a:ext uri="{FF2B5EF4-FFF2-40B4-BE49-F238E27FC236}">
              <a16:creationId xmlns:a16="http://schemas.microsoft.com/office/drawing/2014/main" id="{022DF611-7A2D-40B0-BF8A-389A250DCF5B}"/>
            </a:ext>
          </a:extLst>
        </xdr:cNvPr>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a:extLst>
            <a:ext uri="{FF2B5EF4-FFF2-40B4-BE49-F238E27FC236}">
              <a16:creationId xmlns:a16="http://schemas.microsoft.com/office/drawing/2014/main" id="{60610697-15C2-40DF-9E8B-9C29AB2FF6F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160020</xdr:rowOff>
    </xdr:from>
    <xdr:to>
      <xdr:col>85</xdr:col>
      <xdr:colOff>126365</xdr:colOff>
      <xdr:row>42</xdr:row>
      <xdr:rowOff>38100</xdr:rowOff>
    </xdr:to>
    <xdr:cxnSp macro="">
      <xdr:nvCxnSpPr>
        <xdr:cNvPr id="385" name="直線コネクタ 384">
          <a:extLst>
            <a:ext uri="{FF2B5EF4-FFF2-40B4-BE49-F238E27FC236}">
              <a16:creationId xmlns:a16="http://schemas.microsoft.com/office/drawing/2014/main" id="{BE23A31A-9CE0-4158-B401-DA0D2A3AE1C4}"/>
            </a:ext>
          </a:extLst>
        </xdr:cNvPr>
        <xdr:cNvCxnSpPr/>
      </xdr:nvCxnSpPr>
      <xdr:spPr>
        <a:xfrm flipV="1">
          <a:off x="16318865" y="5646420"/>
          <a:ext cx="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7175"/>
    <xdr:sp macro="" textlink="">
      <xdr:nvSpPr>
        <xdr:cNvPr id="386" name="【認定こども園・幼稚園・保育所】&#10;有形固定資産減価償却率最小値テキスト">
          <a:extLst>
            <a:ext uri="{FF2B5EF4-FFF2-40B4-BE49-F238E27FC236}">
              <a16:creationId xmlns:a16="http://schemas.microsoft.com/office/drawing/2014/main" id="{1451EBE7-A4DD-4F2D-A2D2-86FBAE4D81EF}"/>
            </a:ext>
          </a:extLst>
        </xdr:cNvPr>
        <xdr:cNvSpPr txBox="1"/>
      </xdr:nvSpPr>
      <xdr:spPr>
        <a:xfrm>
          <a:off x="16357600" y="724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7" name="直線コネクタ 386">
          <a:extLst>
            <a:ext uri="{FF2B5EF4-FFF2-40B4-BE49-F238E27FC236}">
              <a16:creationId xmlns:a16="http://schemas.microsoft.com/office/drawing/2014/main" id="{AB5B90E2-3282-4BDB-ACE6-D32AF0171D07}"/>
            </a:ext>
          </a:extLst>
        </xdr:cNvPr>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106680</xdr:rowOff>
    </xdr:from>
    <xdr:ext cx="405130" cy="259080"/>
    <xdr:sp macro="" textlink="">
      <xdr:nvSpPr>
        <xdr:cNvPr id="388" name="【認定こども園・幼稚園・保育所】&#10;有形固定資産減価償却率最大値テキスト">
          <a:extLst>
            <a:ext uri="{FF2B5EF4-FFF2-40B4-BE49-F238E27FC236}">
              <a16:creationId xmlns:a16="http://schemas.microsoft.com/office/drawing/2014/main" id="{93AC5506-0379-4BA8-80B2-7624A4281817}"/>
            </a:ext>
          </a:extLst>
        </xdr:cNvPr>
        <xdr:cNvSpPr txBox="1"/>
      </xdr:nvSpPr>
      <xdr:spPr>
        <a:xfrm>
          <a:off x="16357600" y="5421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389" name="直線コネクタ 388">
          <a:extLst>
            <a:ext uri="{FF2B5EF4-FFF2-40B4-BE49-F238E27FC236}">
              <a16:creationId xmlns:a16="http://schemas.microsoft.com/office/drawing/2014/main" id="{DAE8D78F-BE42-410F-A7BA-E98A3232C6BF}"/>
            </a:ext>
          </a:extLst>
        </xdr:cNvPr>
        <xdr:cNvCxnSpPr/>
      </xdr:nvCxnSpPr>
      <xdr:spPr>
        <a:xfrm>
          <a:off x="16230600" y="564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169545</xdr:rowOff>
    </xdr:from>
    <xdr:ext cx="405130" cy="257175"/>
    <xdr:sp macro="" textlink="">
      <xdr:nvSpPr>
        <xdr:cNvPr id="390" name="【認定こども園・幼稚園・保育所】&#10;有形固定資産減価償却率平均値テキスト">
          <a:extLst>
            <a:ext uri="{FF2B5EF4-FFF2-40B4-BE49-F238E27FC236}">
              <a16:creationId xmlns:a16="http://schemas.microsoft.com/office/drawing/2014/main" id="{D6A47F35-C7EC-4D32-86D8-09BC05F42C3E}"/>
            </a:ext>
          </a:extLst>
        </xdr:cNvPr>
        <xdr:cNvSpPr txBox="1"/>
      </xdr:nvSpPr>
      <xdr:spPr>
        <a:xfrm>
          <a:off x="16357600" y="634174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391" name="フローチャート: 判断 390">
          <a:extLst>
            <a:ext uri="{FF2B5EF4-FFF2-40B4-BE49-F238E27FC236}">
              <a16:creationId xmlns:a16="http://schemas.microsoft.com/office/drawing/2014/main" id="{77E0C94C-63D1-4F1C-A891-157BB4BA1EEE}"/>
            </a:ext>
          </a:extLst>
        </xdr:cNvPr>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392" name="フローチャート: 判断 391">
          <a:extLst>
            <a:ext uri="{FF2B5EF4-FFF2-40B4-BE49-F238E27FC236}">
              <a16:creationId xmlns:a16="http://schemas.microsoft.com/office/drawing/2014/main" id="{EED291C7-BC63-4835-92A7-9B196855F2FF}"/>
            </a:ext>
          </a:extLst>
        </xdr:cNvPr>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393" name="フローチャート: 判断 392">
          <a:extLst>
            <a:ext uri="{FF2B5EF4-FFF2-40B4-BE49-F238E27FC236}">
              <a16:creationId xmlns:a16="http://schemas.microsoft.com/office/drawing/2014/main" id="{626F9029-7BC4-40DE-8332-F301667F3BB3}"/>
            </a:ext>
          </a:extLst>
        </xdr:cNvPr>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394" name="フローチャート: 判断 393">
          <a:extLst>
            <a:ext uri="{FF2B5EF4-FFF2-40B4-BE49-F238E27FC236}">
              <a16:creationId xmlns:a16="http://schemas.microsoft.com/office/drawing/2014/main" id="{8757E199-43D7-4C8C-AEA7-68E1190BD383}"/>
            </a:ext>
          </a:extLst>
        </xdr:cNvPr>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395" name="フローチャート: 判断 394">
          <a:extLst>
            <a:ext uri="{FF2B5EF4-FFF2-40B4-BE49-F238E27FC236}">
              <a16:creationId xmlns:a16="http://schemas.microsoft.com/office/drawing/2014/main" id="{8F271EB5-0C83-4593-AA66-6F172895F937}"/>
            </a:ext>
          </a:extLst>
        </xdr:cNvPr>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96" name="テキスト ボックス 395">
          <a:extLst>
            <a:ext uri="{FF2B5EF4-FFF2-40B4-BE49-F238E27FC236}">
              <a16:creationId xmlns:a16="http://schemas.microsoft.com/office/drawing/2014/main" id="{562B4A63-893A-43E1-AB8D-9758C2F8BDBA}"/>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97" name="テキスト ボックス 396">
          <a:extLst>
            <a:ext uri="{FF2B5EF4-FFF2-40B4-BE49-F238E27FC236}">
              <a16:creationId xmlns:a16="http://schemas.microsoft.com/office/drawing/2014/main" id="{322617B5-F406-47FB-B505-9C9E56410313}"/>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98" name="テキスト ボックス 397">
          <a:extLst>
            <a:ext uri="{FF2B5EF4-FFF2-40B4-BE49-F238E27FC236}">
              <a16:creationId xmlns:a16="http://schemas.microsoft.com/office/drawing/2014/main" id="{AD4F6CFA-CE08-42BF-BF9B-4315318246D8}"/>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99" name="テキスト ボックス 398">
          <a:extLst>
            <a:ext uri="{FF2B5EF4-FFF2-40B4-BE49-F238E27FC236}">
              <a16:creationId xmlns:a16="http://schemas.microsoft.com/office/drawing/2014/main" id="{A50D775E-5C51-4258-A6A6-AD545C41E9FB}"/>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00" name="テキスト ボックス 399">
          <a:extLst>
            <a:ext uri="{FF2B5EF4-FFF2-40B4-BE49-F238E27FC236}">
              <a16:creationId xmlns:a16="http://schemas.microsoft.com/office/drawing/2014/main" id="{7C7A85A1-11CF-46FC-80A4-52C7AB2159C6}"/>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81</xdr:col>
      <xdr:colOff>0</xdr:colOff>
      <xdr:row>38</xdr:row>
      <xdr:rowOff>17780</xdr:rowOff>
    </xdr:from>
    <xdr:to>
      <xdr:col>81</xdr:col>
      <xdr:colOff>101600</xdr:colOff>
      <xdr:row>38</xdr:row>
      <xdr:rowOff>119380</xdr:rowOff>
    </xdr:to>
    <xdr:sp macro="" textlink="">
      <xdr:nvSpPr>
        <xdr:cNvPr id="401" name="楕円 400">
          <a:extLst>
            <a:ext uri="{FF2B5EF4-FFF2-40B4-BE49-F238E27FC236}">
              <a16:creationId xmlns:a16="http://schemas.microsoft.com/office/drawing/2014/main" id="{44451623-9D1B-40CC-BBBC-DE9970B4DB99}"/>
            </a:ext>
          </a:extLst>
        </xdr:cNvPr>
        <xdr:cNvSpPr/>
      </xdr:nvSpPr>
      <xdr:spPr>
        <a:xfrm>
          <a:off x="1543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402" name="楕円 401">
          <a:extLst>
            <a:ext uri="{FF2B5EF4-FFF2-40B4-BE49-F238E27FC236}">
              <a16:creationId xmlns:a16="http://schemas.microsoft.com/office/drawing/2014/main" id="{F6AC90EA-9FD6-45D4-A285-9C5222E3051D}"/>
            </a:ext>
          </a:extLst>
        </xdr:cNvPr>
        <xdr:cNvSpPr/>
      </xdr:nvSpPr>
      <xdr:spPr>
        <a:xfrm>
          <a:off x="14541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xdr:rowOff>
    </xdr:from>
    <xdr:to>
      <xdr:col>81</xdr:col>
      <xdr:colOff>50800</xdr:colOff>
      <xdr:row>38</xdr:row>
      <xdr:rowOff>68580</xdr:rowOff>
    </xdr:to>
    <xdr:cxnSp macro="">
      <xdr:nvCxnSpPr>
        <xdr:cNvPr id="403" name="直線コネクタ 402">
          <a:extLst>
            <a:ext uri="{FF2B5EF4-FFF2-40B4-BE49-F238E27FC236}">
              <a16:creationId xmlns:a16="http://schemas.microsoft.com/office/drawing/2014/main" id="{2F02687A-1B57-4D92-A4CA-A2A01A07BE7C}"/>
            </a:ext>
          </a:extLst>
        </xdr:cNvPr>
        <xdr:cNvCxnSpPr/>
      </xdr:nvCxnSpPr>
      <xdr:spPr>
        <a:xfrm>
          <a:off x="14592300" y="65303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130175</xdr:rowOff>
    </xdr:from>
    <xdr:to>
      <xdr:col>72</xdr:col>
      <xdr:colOff>38100</xdr:colOff>
      <xdr:row>38</xdr:row>
      <xdr:rowOff>60325</xdr:rowOff>
    </xdr:to>
    <xdr:sp macro="" textlink="">
      <xdr:nvSpPr>
        <xdr:cNvPr id="404" name="楕円 403">
          <a:extLst>
            <a:ext uri="{FF2B5EF4-FFF2-40B4-BE49-F238E27FC236}">
              <a16:creationId xmlns:a16="http://schemas.microsoft.com/office/drawing/2014/main" id="{2E5DE8E8-7FC1-4590-B077-3EDA6D821665}"/>
            </a:ext>
          </a:extLst>
        </xdr:cNvPr>
        <xdr:cNvSpPr/>
      </xdr:nvSpPr>
      <xdr:spPr>
        <a:xfrm>
          <a:off x="13652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9525</xdr:rowOff>
    </xdr:from>
    <xdr:to>
      <xdr:col>76</xdr:col>
      <xdr:colOff>114300</xdr:colOff>
      <xdr:row>38</xdr:row>
      <xdr:rowOff>15240</xdr:rowOff>
    </xdr:to>
    <xdr:cxnSp macro="">
      <xdr:nvCxnSpPr>
        <xdr:cNvPr id="405" name="直線コネクタ 404">
          <a:extLst>
            <a:ext uri="{FF2B5EF4-FFF2-40B4-BE49-F238E27FC236}">
              <a16:creationId xmlns:a16="http://schemas.microsoft.com/office/drawing/2014/main" id="{E0B59C40-B9A4-4145-937C-4E6BD712F3D0}"/>
            </a:ext>
          </a:extLst>
        </xdr:cNvPr>
        <xdr:cNvCxnSpPr/>
      </xdr:nvCxnSpPr>
      <xdr:spPr>
        <a:xfrm>
          <a:off x="13703300" y="65246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132080</xdr:rowOff>
    </xdr:from>
    <xdr:ext cx="405130" cy="257175"/>
    <xdr:sp macro="" textlink="">
      <xdr:nvSpPr>
        <xdr:cNvPr id="406" name="n_1aveValue【認定こども園・幼稚園・保育所】&#10;有形固定資産減価償却率">
          <a:extLst>
            <a:ext uri="{FF2B5EF4-FFF2-40B4-BE49-F238E27FC236}">
              <a16:creationId xmlns:a16="http://schemas.microsoft.com/office/drawing/2014/main" id="{BB5AD278-7EEF-4CBF-9C17-273A4BD672DE}"/>
            </a:ext>
          </a:extLst>
        </xdr:cNvPr>
        <xdr:cNvSpPr txBox="1"/>
      </xdr:nvSpPr>
      <xdr:spPr>
        <a:xfrm>
          <a:off x="15266035" y="61328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147320</xdr:rowOff>
    </xdr:from>
    <xdr:ext cx="403225" cy="259080"/>
    <xdr:sp macro="" textlink="">
      <xdr:nvSpPr>
        <xdr:cNvPr id="407" name="n_2aveValue【認定こども園・幼稚園・保育所】&#10;有形固定資産減価償却率">
          <a:extLst>
            <a:ext uri="{FF2B5EF4-FFF2-40B4-BE49-F238E27FC236}">
              <a16:creationId xmlns:a16="http://schemas.microsoft.com/office/drawing/2014/main" id="{D38FDEA3-0F0E-4523-95BC-5E9AEA0B6D4B}"/>
            </a:ext>
          </a:extLst>
        </xdr:cNvPr>
        <xdr:cNvSpPr txBox="1"/>
      </xdr:nvSpPr>
      <xdr:spPr>
        <a:xfrm>
          <a:off x="14389735" y="61480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90170</xdr:rowOff>
    </xdr:from>
    <xdr:ext cx="403225" cy="259080"/>
    <xdr:sp macro="" textlink="">
      <xdr:nvSpPr>
        <xdr:cNvPr id="408" name="n_3aveValue【認定こども園・幼稚園・保育所】&#10;有形固定資産減価償却率">
          <a:extLst>
            <a:ext uri="{FF2B5EF4-FFF2-40B4-BE49-F238E27FC236}">
              <a16:creationId xmlns:a16="http://schemas.microsoft.com/office/drawing/2014/main" id="{E13BF414-0388-4749-B4E9-44C70819401F}"/>
            </a:ext>
          </a:extLst>
        </xdr:cNvPr>
        <xdr:cNvSpPr txBox="1"/>
      </xdr:nvSpPr>
      <xdr:spPr>
        <a:xfrm>
          <a:off x="13500735" y="60909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67310</xdr:rowOff>
    </xdr:from>
    <xdr:ext cx="403225" cy="259080"/>
    <xdr:sp macro="" textlink="">
      <xdr:nvSpPr>
        <xdr:cNvPr id="409" name="n_4aveValue【認定こども園・幼稚園・保育所】&#10;有形固定資産減価償却率">
          <a:extLst>
            <a:ext uri="{FF2B5EF4-FFF2-40B4-BE49-F238E27FC236}">
              <a16:creationId xmlns:a16="http://schemas.microsoft.com/office/drawing/2014/main" id="{5A466DA6-1D40-4674-8C54-C90469311BA0}"/>
            </a:ext>
          </a:extLst>
        </xdr:cNvPr>
        <xdr:cNvSpPr txBox="1"/>
      </xdr:nvSpPr>
      <xdr:spPr>
        <a:xfrm>
          <a:off x="12611735" y="6068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110490</xdr:rowOff>
    </xdr:from>
    <xdr:ext cx="405130" cy="257175"/>
    <xdr:sp macro="" textlink="">
      <xdr:nvSpPr>
        <xdr:cNvPr id="410" name="n_1mainValue【認定こども園・幼稚園・保育所】&#10;有形固定資産減価償却率">
          <a:extLst>
            <a:ext uri="{FF2B5EF4-FFF2-40B4-BE49-F238E27FC236}">
              <a16:creationId xmlns:a16="http://schemas.microsoft.com/office/drawing/2014/main" id="{62704D0A-A6EB-4007-A931-90DA010D541D}"/>
            </a:ext>
          </a:extLst>
        </xdr:cNvPr>
        <xdr:cNvSpPr txBox="1"/>
      </xdr:nvSpPr>
      <xdr:spPr>
        <a:xfrm>
          <a:off x="15266035" y="66255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57150</xdr:rowOff>
    </xdr:from>
    <xdr:ext cx="403225" cy="259080"/>
    <xdr:sp macro="" textlink="">
      <xdr:nvSpPr>
        <xdr:cNvPr id="411" name="n_2mainValue【認定こども園・幼稚園・保育所】&#10;有形固定資産減価償却率">
          <a:extLst>
            <a:ext uri="{FF2B5EF4-FFF2-40B4-BE49-F238E27FC236}">
              <a16:creationId xmlns:a16="http://schemas.microsoft.com/office/drawing/2014/main" id="{71FFEE40-6C84-4DA3-BBDF-45E373F3710E}"/>
            </a:ext>
          </a:extLst>
        </xdr:cNvPr>
        <xdr:cNvSpPr txBox="1"/>
      </xdr:nvSpPr>
      <xdr:spPr>
        <a:xfrm>
          <a:off x="14389735" y="6572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52070</xdr:rowOff>
    </xdr:from>
    <xdr:ext cx="403225" cy="257175"/>
    <xdr:sp macro="" textlink="">
      <xdr:nvSpPr>
        <xdr:cNvPr id="412" name="n_3mainValue【認定こども園・幼稚園・保育所】&#10;有形固定資産減価償却率">
          <a:extLst>
            <a:ext uri="{FF2B5EF4-FFF2-40B4-BE49-F238E27FC236}">
              <a16:creationId xmlns:a16="http://schemas.microsoft.com/office/drawing/2014/main" id="{843D5B65-9919-4FA0-8A6A-B2F1A92574CE}"/>
            </a:ext>
          </a:extLst>
        </xdr:cNvPr>
        <xdr:cNvSpPr txBox="1"/>
      </xdr:nvSpPr>
      <xdr:spPr>
        <a:xfrm>
          <a:off x="13500735" y="65671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a:extLst>
            <a:ext uri="{FF2B5EF4-FFF2-40B4-BE49-F238E27FC236}">
              <a16:creationId xmlns:a16="http://schemas.microsoft.com/office/drawing/2014/main" id="{54555AAF-8833-4BDE-B1D3-496F5561CE0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a:extLst>
            <a:ext uri="{FF2B5EF4-FFF2-40B4-BE49-F238E27FC236}">
              <a16:creationId xmlns:a16="http://schemas.microsoft.com/office/drawing/2014/main" id="{40536370-FF51-4CD4-9DDE-514477077F97}"/>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a:extLst>
            <a:ext uri="{FF2B5EF4-FFF2-40B4-BE49-F238E27FC236}">
              <a16:creationId xmlns:a16="http://schemas.microsoft.com/office/drawing/2014/main" id="{703DA885-EC66-42F4-9725-2794868A413A}"/>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a:extLst>
            <a:ext uri="{FF2B5EF4-FFF2-40B4-BE49-F238E27FC236}">
              <a16:creationId xmlns:a16="http://schemas.microsoft.com/office/drawing/2014/main" id="{C7F9B70F-0B73-4CDF-8F68-DEF19C5D32F7}"/>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a:extLst>
            <a:ext uri="{FF2B5EF4-FFF2-40B4-BE49-F238E27FC236}">
              <a16:creationId xmlns:a16="http://schemas.microsoft.com/office/drawing/2014/main" id="{EF5F56AD-EC66-426C-ADA4-3F51F31A95B6}"/>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a:extLst>
            <a:ext uri="{FF2B5EF4-FFF2-40B4-BE49-F238E27FC236}">
              <a16:creationId xmlns:a16="http://schemas.microsoft.com/office/drawing/2014/main" id="{2F7923FB-0774-4177-8432-0431817FFF97}"/>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a:extLst>
            <a:ext uri="{FF2B5EF4-FFF2-40B4-BE49-F238E27FC236}">
              <a16:creationId xmlns:a16="http://schemas.microsoft.com/office/drawing/2014/main" id="{804249F1-30CC-42DB-8FBB-19BD7EB0CC8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a:extLst>
            <a:ext uri="{FF2B5EF4-FFF2-40B4-BE49-F238E27FC236}">
              <a16:creationId xmlns:a16="http://schemas.microsoft.com/office/drawing/2014/main" id="{B9F782D4-3233-404D-AFBD-822E2F51CAB8}"/>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21" name="テキスト ボックス 420">
          <a:extLst>
            <a:ext uri="{FF2B5EF4-FFF2-40B4-BE49-F238E27FC236}">
              <a16:creationId xmlns:a16="http://schemas.microsoft.com/office/drawing/2014/main" id="{405A9344-003D-4D9F-B97E-395D71E667E4}"/>
            </a:ext>
          </a:extLst>
        </xdr:cNvPr>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a:extLst>
            <a:ext uri="{FF2B5EF4-FFF2-40B4-BE49-F238E27FC236}">
              <a16:creationId xmlns:a16="http://schemas.microsoft.com/office/drawing/2014/main" id="{31E0CEEF-49DD-4FDD-8A8A-40B3A12702B6}"/>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3" name="直線コネクタ 422">
          <a:extLst>
            <a:ext uri="{FF2B5EF4-FFF2-40B4-BE49-F238E27FC236}">
              <a16:creationId xmlns:a16="http://schemas.microsoft.com/office/drawing/2014/main" id="{91F10435-591B-4FCF-8EEF-1456C7876BC3}"/>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5455" cy="259080"/>
    <xdr:sp macro="" textlink="">
      <xdr:nvSpPr>
        <xdr:cNvPr id="424" name="テキスト ボックス 423">
          <a:extLst>
            <a:ext uri="{FF2B5EF4-FFF2-40B4-BE49-F238E27FC236}">
              <a16:creationId xmlns:a16="http://schemas.microsoft.com/office/drawing/2014/main" id="{0C5551D7-FAF9-41ED-99A4-FE4F1F4A29CD}"/>
            </a:ext>
          </a:extLst>
        </xdr:cNvPr>
        <xdr:cNvSpPr txBox="1"/>
      </xdr:nvSpPr>
      <xdr:spPr>
        <a:xfrm>
          <a:off x="17820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5" name="直線コネクタ 424">
          <a:extLst>
            <a:ext uri="{FF2B5EF4-FFF2-40B4-BE49-F238E27FC236}">
              <a16:creationId xmlns:a16="http://schemas.microsoft.com/office/drawing/2014/main" id="{C176F4C4-EF88-47FF-AC6F-4318AB8C4295}"/>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5455" cy="259080"/>
    <xdr:sp macro="" textlink="">
      <xdr:nvSpPr>
        <xdr:cNvPr id="426" name="テキスト ボックス 425">
          <a:extLst>
            <a:ext uri="{FF2B5EF4-FFF2-40B4-BE49-F238E27FC236}">
              <a16:creationId xmlns:a16="http://schemas.microsoft.com/office/drawing/2014/main" id="{48BA4EC5-246E-4511-A1A9-FA6B9E632527}"/>
            </a:ext>
          </a:extLst>
        </xdr:cNvPr>
        <xdr:cNvSpPr txBox="1"/>
      </xdr:nvSpPr>
      <xdr:spPr>
        <a:xfrm>
          <a:off x="17820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7" name="直線コネクタ 426">
          <a:extLst>
            <a:ext uri="{FF2B5EF4-FFF2-40B4-BE49-F238E27FC236}">
              <a16:creationId xmlns:a16="http://schemas.microsoft.com/office/drawing/2014/main" id="{EEE927DE-504B-4D8A-A13A-B3D9F0A02E3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5455" cy="259080"/>
    <xdr:sp macro="" textlink="">
      <xdr:nvSpPr>
        <xdr:cNvPr id="428" name="テキスト ボックス 427">
          <a:extLst>
            <a:ext uri="{FF2B5EF4-FFF2-40B4-BE49-F238E27FC236}">
              <a16:creationId xmlns:a16="http://schemas.microsoft.com/office/drawing/2014/main" id="{194DDB0E-711C-4301-8C9F-F82B4FD76CFF}"/>
            </a:ext>
          </a:extLst>
        </xdr:cNvPr>
        <xdr:cNvSpPr txBox="1"/>
      </xdr:nvSpPr>
      <xdr:spPr>
        <a:xfrm>
          <a:off x="17820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9" name="直線コネクタ 428">
          <a:extLst>
            <a:ext uri="{FF2B5EF4-FFF2-40B4-BE49-F238E27FC236}">
              <a16:creationId xmlns:a16="http://schemas.microsoft.com/office/drawing/2014/main" id="{E769C971-96EA-4D94-AF0C-65C9F0403255}"/>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5455" cy="259080"/>
    <xdr:sp macro="" textlink="">
      <xdr:nvSpPr>
        <xdr:cNvPr id="430" name="テキスト ボックス 429">
          <a:extLst>
            <a:ext uri="{FF2B5EF4-FFF2-40B4-BE49-F238E27FC236}">
              <a16:creationId xmlns:a16="http://schemas.microsoft.com/office/drawing/2014/main" id="{04C92FFD-2FFE-4201-945A-FC9B93B13929}"/>
            </a:ext>
          </a:extLst>
        </xdr:cNvPr>
        <xdr:cNvSpPr txBox="1"/>
      </xdr:nvSpPr>
      <xdr:spPr>
        <a:xfrm>
          <a:off x="17820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a:extLst>
            <a:ext uri="{FF2B5EF4-FFF2-40B4-BE49-F238E27FC236}">
              <a16:creationId xmlns:a16="http://schemas.microsoft.com/office/drawing/2014/main" id="{5B8B7BB8-FED1-41F1-84A9-125856ADF14F}"/>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32" name="テキスト ボックス 431">
          <a:extLst>
            <a:ext uri="{FF2B5EF4-FFF2-40B4-BE49-F238E27FC236}">
              <a16:creationId xmlns:a16="http://schemas.microsoft.com/office/drawing/2014/main" id="{64667D92-8D3E-4FE7-8DEB-596C94D230E7}"/>
            </a:ext>
          </a:extLst>
        </xdr:cNvPr>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a:extLst>
            <a:ext uri="{FF2B5EF4-FFF2-40B4-BE49-F238E27FC236}">
              <a16:creationId xmlns:a16="http://schemas.microsoft.com/office/drawing/2014/main" id="{B1D8548A-FE93-43F3-B46F-F278C1C4D1F3}"/>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19050</xdr:rowOff>
    </xdr:from>
    <xdr:to>
      <xdr:col>116</xdr:col>
      <xdr:colOff>62865</xdr:colOff>
      <xdr:row>41</xdr:row>
      <xdr:rowOff>96520</xdr:rowOff>
    </xdr:to>
    <xdr:cxnSp macro="">
      <xdr:nvCxnSpPr>
        <xdr:cNvPr id="434" name="直線コネクタ 433">
          <a:extLst>
            <a:ext uri="{FF2B5EF4-FFF2-40B4-BE49-F238E27FC236}">
              <a16:creationId xmlns:a16="http://schemas.microsoft.com/office/drawing/2014/main" id="{C85B34A4-1F81-4719-A98D-98E340F62626}"/>
            </a:ext>
          </a:extLst>
        </xdr:cNvPr>
        <xdr:cNvCxnSpPr/>
      </xdr:nvCxnSpPr>
      <xdr:spPr>
        <a:xfrm flipV="1">
          <a:off x="22160865" y="5676900"/>
          <a:ext cx="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100330</xdr:rowOff>
    </xdr:from>
    <xdr:ext cx="469900" cy="257175"/>
    <xdr:sp macro="" textlink="">
      <xdr:nvSpPr>
        <xdr:cNvPr id="435" name="【認定こども園・幼稚園・保育所】&#10;一人当たり面積最小値テキスト">
          <a:extLst>
            <a:ext uri="{FF2B5EF4-FFF2-40B4-BE49-F238E27FC236}">
              <a16:creationId xmlns:a16="http://schemas.microsoft.com/office/drawing/2014/main" id="{FE05577E-5CF8-49A0-A7C4-9ABBE36A7638}"/>
            </a:ext>
          </a:extLst>
        </xdr:cNvPr>
        <xdr:cNvSpPr txBox="1"/>
      </xdr:nvSpPr>
      <xdr:spPr>
        <a:xfrm>
          <a:off x="22199600" y="71297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96520</xdr:rowOff>
    </xdr:from>
    <xdr:to>
      <xdr:col>116</xdr:col>
      <xdr:colOff>152400</xdr:colOff>
      <xdr:row>41</xdr:row>
      <xdr:rowOff>96520</xdr:rowOff>
    </xdr:to>
    <xdr:cxnSp macro="">
      <xdr:nvCxnSpPr>
        <xdr:cNvPr id="436" name="直線コネクタ 435">
          <a:extLst>
            <a:ext uri="{FF2B5EF4-FFF2-40B4-BE49-F238E27FC236}">
              <a16:creationId xmlns:a16="http://schemas.microsoft.com/office/drawing/2014/main" id="{A9D08CC4-41B9-4BC3-8375-F12C5636174A}"/>
            </a:ext>
          </a:extLst>
        </xdr:cNvPr>
        <xdr:cNvCxnSpPr/>
      </xdr:nvCxnSpPr>
      <xdr:spPr>
        <a:xfrm>
          <a:off x="22072600" y="712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137160</xdr:rowOff>
    </xdr:from>
    <xdr:ext cx="469900" cy="259080"/>
    <xdr:sp macro="" textlink="">
      <xdr:nvSpPr>
        <xdr:cNvPr id="437" name="【認定こども園・幼稚園・保育所】&#10;一人当たり面積最大値テキスト">
          <a:extLst>
            <a:ext uri="{FF2B5EF4-FFF2-40B4-BE49-F238E27FC236}">
              <a16:creationId xmlns:a16="http://schemas.microsoft.com/office/drawing/2014/main" id="{4D92EBD2-A6B6-4F0B-801D-A376F614CAA1}"/>
            </a:ext>
          </a:extLst>
        </xdr:cNvPr>
        <xdr:cNvSpPr txBox="1"/>
      </xdr:nvSpPr>
      <xdr:spPr>
        <a:xfrm>
          <a:off x="22199600" y="545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0.650</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38" name="直線コネクタ 437">
          <a:extLst>
            <a:ext uri="{FF2B5EF4-FFF2-40B4-BE49-F238E27FC236}">
              <a16:creationId xmlns:a16="http://schemas.microsoft.com/office/drawing/2014/main" id="{797A7524-4393-47CC-BE23-5F54B6D7532C}"/>
            </a:ext>
          </a:extLst>
        </xdr:cNvPr>
        <xdr:cNvCxnSpPr/>
      </xdr:nvCxnSpPr>
      <xdr:spPr>
        <a:xfrm>
          <a:off x="22072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81280</xdr:rowOff>
    </xdr:from>
    <xdr:ext cx="469900" cy="259080"/>
    <xdr:sp macro="" textlink="">
      <xdr:nvSpPr>
        <xdr:cNvPr id="439" name="【認定こども園・幼稚園・保育所】&#10;一人当たり面積平均値テキスト">
          <a:extLst>
            <a:ext uri="{FF2B5EF4-FFF2-40B4-BE49-F238E27FC236}">
              <a16:creationId xmlns:a16="http://schemas.microsoft.com/office/drawing/2014/main" id="{BDEE6A71-565B-4967-8191-1BF5E21AC6D0}"/>
            </a:ext>
          </a:extLst>
        </xdr:cNvPr>
        <xdr:cNvSpPr txBox="1"/>
      </xdr:nvSpPr>
      <xdr:spPr>
        <a:xfrm>
          <a:off x="22199600" y="6424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102870</xdr:rowOff>
    </xdr:from>
    <xdr:to>
      <xdr:col>116</xdr:col>
      <xdr:colOff>114300</xdr:colOff>
      <xdr:row>38</xdr:row>
      <xdr:rowOff>33020</xdr:rowOff>
    </xdr:to>
    <xdr:sp macro="" textlink="">
      <xdr:nvSpPr>
        <xdr:cNvPr id="440" name="フローチャート: 判断 439">
          <a:extLst>
            <a:ext uri="{FF2B5EF4-FFF2-40B4-BE49-F238E27FC236}">
              <a16:creationId xmlns:a16="http://schemas.microsoft.com/office/drawing/2014/main" id="{00FE746B-2F82-410F-97E6-27BB3E7555F2}"/>
            </a:ext>
          </a:extLst>
        </xdr:cNvPr>
        <xdr:cNvSpPr/>
      </xdr:nvSpPr>
      <xdr:spPr>
        <a:xfrm>
          <a:off x="221107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100965</xdr:rowOff>
    </xdr:from>
    <xdr:to>
      <xdr:col>112</xdr:col>
      <xdr:colOff>38100</xdr:colOff>
      <xdr:row>38</xdr:row>
      <xdr:rowOff>31115</xdr:rowOff>
    </xdr:to>
    <xdr:sp macro="" textlink="">
      <xdr:nvSpPr>
        <xdr:cNvPr id="441" name="フローチャート: 判断 440">
          <a:extLst>
            <a:ext uri="{FF2B5EF4-FFF2-40B4-BE49-F238E27FC236}">
              <a16:creationId xmlns:a16="http://schemas.microsoft.com/office/drawing/2014/main" id="{04C3D2E3-CE44-4D8B-84EC-BDB1FA81CCE5}"/>
            </a:ext>
          </a:extLst>
        </xdr:cNvPr>
        <xdr:cNvSpPr/>
      </xdr:nvSpPr>
      <xdr:spPr>
        <a:xfrm>
          <a:off x="21272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112395</xdr:rowOff>
    </xdr:from>
    <xdr:to>
      <xdr:col>107</xdr:col>
      <xdr:colOff>101600</xdr:colOff>
      <xdr:row>38</xdr:row>
      <xdr:rowOff>42545</xdr:rowOff>
    </xdr:to>
    <xdr:sp macro="" textlink="">
      <xdr:nvSpPr>
        <xdr:cNvPr id="442" name="フローチャート: 判断 441">
          <a:extLst>
            <a:ext uri="{FF2B5EF4-FFF2-40B4-BE49-F238E27FC236}">
              <a16:creationId xmlns:a16="http://schemas.microsoft.com/office/drawing/2014/main" id="{D9FD95D0-5451-44D8-909A-0665D10A254F}"/>
            </a:ext>
          </a:extLst>
        </xdr:cNvPr>
        <xdr:cNvSpPr/>
      </xdr:nvSpPr>
      <xdr:spPr>
        <a:xfrm>
          <a:off x="20383500" y="64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50800</xdr:rowOff>
    </xdr:from>
    <xdr:to>
      <xdr:col>102</xdr:col>
      <xdr:colOff>165100</xdr:colOff>
      <xdr:row>37</xdr:row>
      <xdr:rowOff>152400</xdr:rowOff>
    </xdr:to>
    <xdr:sp macro="" textlink="">
      <xdr:nvSpPr>
        <xdr:cNvPr id="443" name="フローチャート: 判断 442">
          <a:extLst>
            <a:ext uri="{FF2B5EF4-FFF2-40B4-BE49-F238E27FC236}">
              <a16:creationId xmlns:a16="http://schemas.microsoft.com/office/drawing/2014/main" id="{CF50BF71-FA86-48C9-BD72-B7EACBEE7ABC}"/>
            </a:ext>
          </a:extLst>
        </xdr:cNvPr>
        <xdr:cNvSpPr/>
      </xdr:nvSpPr>
      <xdr:spPr>
        <a:xfrm>
          <a:off x="19494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80010</xdr:rowOff>
    </xdr:from>
    <xdr:to>
      <xdr:col>98</xdr:col>
      <xdr:colOff>38100</xdr:colOff>
      <xdr:row>39</xdr:row>
      <xdr:rowOff>10160</xdr:rowOff>
    </xdr:to>
    <xdr:sp macro="" textlink="">
      <xdr:nvSpPr>
        <xdr:cNvPr id="444" name="フローチャート: 判断 443">
          <a:extLst>
            <a:ext uri="{FF2B5EF4-FFF2-40B4-BE49-F238E27FC236}">
              <a16:creationId xmlns:a16="http://schemas.microsoft.com/office/drawing/2014/main" id="{D3AEFCBE-2ADD-44BF-9A79-24F6556A96BD}"/>
            </a:ext>
          </a:extLst>
        </xdr:cNvPr>
        <xdr:cNvSpPr/>
      </xdr:nvSpPr>
      <xdr:spPr>
        <a:xfrm>
          <a:off x="1860550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45" name="テキスト ボックス 444">
          <a:extLst>
            <a:ext uri="{FF2B5EF4-FFF2-40B4-BE49-F238E27FC236}">
              <a16:creationId xmlns:a16="http://schemas.microsoft.com/office/drawing/2014/main" id="{8B0B756D-6581-4672-845F-6AD216F2541C}"/>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46" name="テキスト ボックス 445">
          <a:extLst>
            <a:ext uri="{FF2B5EF4-FFF2-40B4-BE49-F238E27FC236}">
              <a16:creationId xmlns:a16="http://schemas.microsoft.com/office/drawing/2014/main" id="{14E7C326-80EC-4A73-B44A-B9DD0A9E30B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47" name="テキスト ボックス 446">
          <a:extLst>
            <a:ext uri="{FF2B5EF4-FFF2-40B4-BE49-F238E27FC236}">
              <a16:creationId xmlns:a16="http://schemas.microsoft.com/office/drawing/2014/main" id="{29408101-C805-4496-8472-C832CAA73B5D}"/>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48" name="テキスト ボックス 447">
          <a:extLst>
            <a:ext uri="{FF2B5EF4-FFF2-40B4-BE49-F238E27FC236}">
              <a16:creationId xmlns:a16="http://schemas.microsoft.com/office/drawing/2014/main" id="{85AB06BE-6168-4AD3-B553-3EDF2C820DE2}"/>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49" name="テキスト ボックス 448">
          <a:extLst>
            <a:ext uri="{FF2B5EF4-FFF2-40B4-BE49-F238E27FC236}">
              <a16:creationId xmlns:a16="http://schemas.microsoft.com/office/drawing/2014/main" id="{7E566A0F-BEC2-48ED-A667-283EB40D2FF7}"/>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111</xdr:col>
      <xdr:colOff>127000</xdr:colOff>
      <xdr:row>36</xdr:row>
      <xdr:rowOff>41275</xdr:rowOff>
    </xdr:from>
    <xdr:to>
      <xdr:col>112</xdr:col>
      <xdr:colOff>38100</xdr:colOff>
      <xdr:row>36</xdr:row>
      <xdr:rowOff>143510</xdr:rowOff>
    </xdr:to>
    <xdr:sp macro="" textlink="">
      <xdr:nvSpPr>
        <xdr:cNvPr id="450" name="楕円 449">
          <a:extLst>
            <a:ext uri="{FF2B5EF4-FFF2-40B4-BE49-F238E27FC236}">
              <a16:creationId xmlns:a16="http://schemas.microsoft.com/office/drawing/2014/main" id="{34295991-0442-456D-8CFD-FE48A88C7BEE}"/>
            </a:ext>
          </a:extLst>
        </xdr:cNvPr>
        <xdr:cNvSpPr/>
      </xdr:nvSpPr>
      <xdr:spPr>
        <a:xfrm>
          <a:off x="21272500" y="6213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62230</xdr:rowOff>
    </xdr:from>
    <xdr:to>
      <xdr:col>107</xdr:col>
      <xdr:colOff>101600</xdr:colOff>
      <xdr:row>36</xdr:row>
      <xdr:rowOff>163830</xdr:rowOff>
    </xdr:to>
    <xdr:sp macro="" textlink="">
      <xdr:nvSpPr>
        <xdr:cNvPr id="451" name="楕円 450">
          <a:extLst>
            <a:ext uri="{FF2B5EF4-FFF2-40B4-BE49-F238E27FC236}">
              <a16:creationId xmlns:a16="http://schemas.microsoft.com/office/drawing/2014/main" id="{E146A5F5-F6CD-4CF8-B75F-17A1C59DE7E8}"/>
            </a:ext>
          </a:extLst>
        </xdr:cNvPr>
        <xdr:cNvSpPr/>
      </xdr:nvSpPr>
      <xdr:spPr>
        <a:xfrm>
          <a:off x="20383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92075</xdr:rowOff>
    </xdr:from>
    <xdr:to>
      <xdr:col>111</xdr:col>
      <xdr:colOff>177800</xdr:colOff>
      <xdr:row>36</xdr:row>
      <xdr:rowOff>113030</xdr:rowOff>
    </xdr:to>
    <xdr:cxnSp macro="">
      <xdr:nvCxnSpPr>
        <xdr:cNvPr id="452" name="直線コネクタ 451">
          <a:extLst>
            <a:ext uri="{FF2B5EF4-FFF2-40B4-BE49-F238E27FC236}">
              <a16:creationId xmlns:a16="http://schemas.microsoft.com/office/drawing/2014/main" id="{791BC03E-036E-43F9-97D7-B57B41AA15E1}"/>
            </a:ext>
          </a:extLst>
        </xdr:cNvPr>
        <xdr:cNvCxnSpPr/>
      </xdr:nvCxnSpPr>
      <xdr:spPr>
        <a:xfrm flipV="1">
          <a:off x="20434300" y="626427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80010</xdr:rowOff>
    </xdr:from>
    <xdr:to>
      <xdr:col>102</xdr:col>
      <xdr:colOff>165100</xdr:colOff>
      <xdr:row>37</xdr:row>
      <xdr:rowOff>10160</xdr:rowOff>
    </xdr:to>
    <xdr:sp macro="" textlink="">
      <xdr:nvSpPr>
        <xdr:cNvPr id="453" name="楕円 452">
          <a:extLst>
            <a:ext uri="{FF2B5EF4-FFF2-40B4-BE49-F238E27FC236}">
              <a16:creationId xmlns:a16="http://schemas.microsoft.com/office/drawing/2014/main" id="{68E17B32-DC3E-4A1F-8ABA-0D1946EB9008}"/>
            </a:ext>
          </a:extLst>
        </xdr:cNvPr>
        <xdr:cNvSpPr/>
      </xdr:nvSpPr>
      <xdr:spPr>
        <a:xfrm>
          <a:off x="194945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113030</xdr:rowOff>
    </xdr:from>
    <xdr:to>
      <xdr:col>107</xdr:col>
      <xdr:colOff>50800</xdr:colOff>
      <xdr:row>36</xdr:row>
      <xdr:rowOff>130810</xdr:rowOff>
    </xdr:to>
    <xdr:cxnSp macro="">
      <xdr:nvCxnSpPr>
        <xdr:cNvPr id="454" name="直線コネクタ 453">
          <a:extLst>
            <a:ext uri="{FF2B5EF4-FFF2-40B4-BE49-F238E27FC236}">
              <a16:creationId xmlns:a16="http://schemas.microsoft.com/office/drawing/2014/main" id="{F5A1C092-75E3-4A0D-B3E6-84263D7C2B3C}"/>
            </a:ext>
          </a:extLst>
        </xdr:cNvPr>
        <xdr:cNvCxnSpPr/>
      </xdr:nvCxnSpPr>
      <xdr:spPr>
        <a:xfrm flipV="1">
          <a:off x="19545300" y="62852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22225</xdr:rowOff>
    </xdr:from>
    <xdr:ext cx="469900" cy="258445"/>
    <xdr:sp macro="" textlink="">
      <xdr:nvSpPr>
        <xdr:cNvPr id="455" name="n_1aveValue【認定こども園・幼稚園・保育所】&#10;一人当たり面積">
          <a:extLst>
            <a:ext uri="{FF2B5EF4-FFF2-40B4-BE49-F238E27FC236}">
              <a16:creationId xmlns:a16="http://schemas.microsoft.com/office/drawing/2014/main" id="{B225475C-A384-45BB-8FAC-1D3BD3F08A3D}"/>
            </a:ext>
          </a:extLst>
        </xdr:cNvPr>
        <xdr:cNvSpPr txBox="1"/>
      </xdr:nvSpPr>
      <xdr:spPr>
        <a:xfrm>
          <a:off x="21075650" y="6537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33655</xdr:rowOff>
    </xdr:from>
    <xdr:ext cx="467995" cy="258445"/>
    <xdr:sp macro="" textlink="">
      <xdr:nvSpPr>
        <xdr:cNvPr id="456" name="n_2aveValue【認定こども園・幼稚園・保育所】&#10;一人当たり面積">
          <a:extLst>
            <a:ext uri="{FF2B5EF4-FFF2-40B4-BE49-F238E27FC236}">
              <a16:creationId xmlns:a16="http://schemas.microsoft.com/office/drawing/2014/main" id="{20656091-E99B-419A-A7FD-10C7798881AF}"/>
            </a:ext>
          </a:extLst>
        </xdr:cNvPr>
        <xdr:cNvSpPr txBox="1"/>
      </xdr:nvSpPr>
      <xdr:spPr>
        <a:xfrm>
          <a:off x="20199350" y="65487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143510</xdr:rowOff>
    </xdr:from>
    <xdr:ext cx="467995" cy="257175"/>
    <xdr:sp macro="" textlink="">
      <xdr:nvSpPr>
        <xdr:cNvPr id="457" name="n_3aveValue【認定こども園・幼稚園・保育所】&#10;一人当たり面積">
          <a:extLst>
            <a:ext uri="{FF2B5EF4-FFF2-40B4-BE49-F238E27FC236}">
              <a16:creationId xmlns:a16="http://schemas.microsoft.com/office/drawing/2014/main" id="{45B46DC7-4C30-458D-A67D-F864A920A905}"/>
            </a:ext>
          </a:extLst>
        </xdr:cNvPr>
        <xdr:cNvSpPr txBox="1"/>
      </xdr:nvSpPr>
      <xdr:spPr>
        <a:xfrm>
          <a:off x="19310350" y="64871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26670</xdr:rowOff>
    </xdr:from>
    <xdr:ext cx="467995" cy="259080"/>
    <xdr:sp macro="" textlink="">
      <xdr:nvSpPr>
        <xdr:cNvPr id="458" name="n_4aveValue【認定こども園・幼稚園・保育所】&#10;一人当たり面積">
          <a:extLst>
            <a:ext uri="{FF2B5EF4-FFF2-40B4-BE49-F238E27FC236}">
              <a16:creationId xmlns:a16="http://schemas.microsoft.com/office/drawing/2014/main" id="{A8A14620-8520-4707-871A-D81E446C81EB}"/>
            </a:ext>
          </a:extLst>
        </xdr:cNvPr>
        <xdr:cNvSpPr txBox="1"/>
      </xdr:nvSpPr>
      <xdr:spPr>
        <a:xfrm>
          <a:off x="18421350" y="6370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34</xdr:row>
      <xdr:rowOff>159385</xdr:rowOff>
    </xdr:from>
    <xdr:ext cx="469900" cy="258445"/>
    <xdr:sp macro="" textlink="">
      <xdr:nvSpPr>
        <xdr:cNvPr id="459" name="n_1mainValue【認定こども園・幼稚園・保育所】&#10;一人当たり面積">
          <a:extLst>
            <a:ext uri="{FF2B5EF4-FFF2-40B4-BE49-F238E27FC236}">
              <a16:creationId xmlns:a16="http://schemas.microsoft.com/office/drawing/2014/main" id="{EEE0B2F3-7E45-4149-B998-3F707AFC9E25}"/>
            </a:ext>
          </a:extLst>
        </xdr:cNvPr>
        <xdr:cNvSpPr txBox="1"/>
      </xdr:nvSpPr>
      <xdr:spPr>
        <a:xfrm>
          <a:off x="21075650" y="59886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35</xdr:row>
      <xdr:rowOff>8890</xdr:rowOff>
    </xdr:from>
    <xdr:ext cx="467995" cy="257175"/>
    <xdr:sp macro="" textlink="">
      <xdr:nvSpPr>
        <xdr:cNvPr id="460" name="n_2mainValue【認定こども園・幼稚園・保育所】&#10;一人当たり面積">
          <a:extLst>
            <a:ext uri="{FF2B5EF4-FFF2-40B4-BE49-F238E27FC236}">
              <a16:creationId xmlns:a16="http://schemas.microsoft.com/office/drawing/2014/main" id="{0DB7ABBE-D3A9-4E46-8F75-9C5B23348D95}"/>
            </a:ext>
          </a:extLst>
        </xdr:cNvPr>
        <xdr:cNvSpPr txBox="1"/>
      </xdr:nvSpPr>
      <xdr:spPr>
        <a:xfrm>
          <a:off x="20199350" y="60096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35</xdr:row>
      <xdr:rowOff>26670</xdr:rowOff>
    </xdr:from>
    <xdr:ext cx="467995" cy="259080"/>
    <xdr:sp macro="" textlink="">
      <xdr:nvSpPr>
        <xdr:cNvPr id="461" name="n_3mainValue【認定こども園・幼稚園・保育所】&#10;一人当たり面積">
          <a:extLst>
            <a:ext uri="{FF2B5EF4-FFF2-40B4-BE49-F238E27FC236}">
              <a16:creationId xmlns:a16="http://schemas.microsoft.com/office/drawing/2014/main" id="{B2E61557-3850-4B5D-938B-FB1B44848FD7}"/>
            </a:ext>
          </a:extLst>
        </xdr:cNvPr>
        <xdr:cNvSpPr txBox="1"/>
      </xdr:nvSpPr>
      <xdr:spPr>
        <a:xfrm>
          <a:off x="19310350" y="60274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a:extLst>
            <a:ext uri="{FF2B5EF4-FFF2-40B4-BE49-F238E27FC236}">
              <a16:creationId xmlns:a16="http://schemas.microsoft.com/office/drawing/2014/main" id="{B9B6ECEE-E11F-4B3A-B9F9-78756602321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a:extLst>
            <a:ext uri="{FF2B5EF4-FFF2-40B4-BE49-F238E27FC236}">
              <a16:creationId xmlns:a16="http://schemas.microsoft.com/office/drawing/2014/main" id="{D0A53776-54C3-46C7-ACB5-B4843F4F67AB}"/>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a:extLst>
            <a:ext uri="{FF2B5EF4-FFF2-40B4-BE49-F238E27FC236}">
              <a16:creationId xmlns:a16="http://schemas.microsoft.com/office/drawing/2014/main" id="{69C967B5-8EFC-42BF-BF4A-1E04D1FEDF71}"/>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a:extLst>
            <a:ext uri="{FF2B5EF4-FFF2-40B4-BE49-F238E27FC236}">
              <a16:creationId xmlns:a16="http://schemas.microsoft.com/office/drawing/2014/main" id="{607357FA-F607-4DB6-A8A4-E109F0775501}"/>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a:extLst>
            <a:ext uri="{FF2B5EF4-FFF2-40B4-BE49-F238E27FC236}">
              <a16:creationId xmlns:a16="http://schemas.microsoft.com/office/drawing/2014/main" id="{1D9182A0-A6C4-4F54-9E36-36E61281ECD5}"/>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a:extLst>
            <a:ext uri="{FF2B5EF4-FFF2-40B4-BE49-F238E27FC236}">
              <a16:creationId xmlns:a16="http://schemas.microsoft.com/office/drawing/2014/main" id="{968BC5FD-D2D3-4F2F-8303-89081B05705E}"/>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a:extLst>
            <a:ext uri="{FF2B5EF4-FFF2-40B4-BE49-F238E27FC236}">
              <a16:creationId xmlns:a16="http://schemas.microsoft.com/office/drawing/2014/main" id="{67800BC4-E661-4004-B673-1BCE79B50525}"/>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a:extLst>
            <a:ext uri="{FF2B5EF4-FFF2-40B4-BE49-F238E27FC236}">
              <a16:creationId xmlns:a16="http://schemas.microsoft.com/office/drawing/2014/main" id="{C9C67EC5-1381-49AB-9574-7B8229E8CF74}"/>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70" name="テキスト ボックス 469">
          <a:extLst>
            <a:ext uri="{FF2B5EF4-FFF2-40B4-BE49-F238E27FC236}">
              <a16:creationId xmlns:a16="http://schemas.microsoft.com/office/drawing/2014/main" id="{415965A0-3E28-46DA-A83D-8177AC41A11B}"/>
            </a:ext>
          </a:extLst>
        </xdr:cNvPr>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a:extLst>
            <a:ext uri="{FF2B5EF4-FFF2-40B4-BE49-F238E27FC236}">
              <a16:creationId xmlns:a16="http://schemas.microsoft.com/office/drawing/2014/main" id="{0AF61CCE-5D46-48A5-9AF0-A4A91902CAE5}"/>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472" name="テキスト ボックス 471">
          <a:extLst>
            <a:ext uri="{FF2B5EF4-FFF2-40B4-BE49-F238E27FC236}">
              <a16:creationId xmlns:a16="http://schemas.microsoft.com/office/drawing/2014/main" id="{7FCDECA2-4E9C-44A0-9A1F-CA9DDAF255E2}"/>
            </a:ext>
          </a:extLst>
        </xdr:cNvPr>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73" name="直線コネクタ 472">
          <a:extLst>
            <a:ext uri="{FF2B5EF4-FFF2-40B4-BE49-F238E27FC236}">
              <a16:creationId xmlns:a16="http://schemas.microsoft.com/office/drawing/2014/main" id="{779B616B-1F3D-4784-B82A-FFF75159B8AE}"/>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5455" cy="259080"/>
    <xdr:sp macro="" textlink="">
      <xdr:nvSpPr>
        <xdr:cNvPr id="474" name="テキスト ボックス 473">
          <a:extLst>
            <a:ext uri="{FF2B5EF4-FFF2-40B4-BE49-F238E27FC236}">
              <a16:creationId xmlns:a16="http://schemas.microsoft.com/office/drawing/2014/main" id="{2EEC88B7-E5F4-4D18-9F74-3F294C011B93}"/>
            </a:ext>
          </a:extLst>
        </xdr:cNvPr>
        <xdr:cNvSpPr txBox="1"/>
      </xdr:nvSpPr>
      <xdr:spPr>
        <a:xfrm>
          <a:off x="11978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75" name="直線コネクタ 474">
          <a:extLst>
            <a:ext uri="{FF2B5EF4-FFF2-40B4-BE49-F238E27FC236}">
              <a16:creationId xmlns:a16="http://schemas.microsoft.com/office/drawing/2014/main" id="{A14D48DB-DF34-40F2-BFE9-48C14863325F}"/>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76" name="テキスト ボックス 475">
          <a:extLst>
            <a:ext uri="{FF2B5EF4-FFF2-40B4-BE49-F238E27FC236}">
              <a16:creationId xmlns:a16="http://schemas.microsoft.com/office/drawing/2014/main" id="{67462574-8E7E-4816-96DE-5A45F36392FE}"/>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77" name="直線コネクタ 476">
          <a:extLst>
            <a:ext uri="{FF2B5EF4-FFF2-40B4-BE49-F238E27FC236}">
              <a16:creationId xmlns:a16="http://schemas.microsoft.com/office/drawing/2014/main" id="{B86907BE-4322-4F11-AC93-F30A27F37757}"/>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478" name="テキスト ボックス 477">
          <a:extLst>
            <a:ext uri="{FF2B5EF4-FFF2-40B4-BE49-F238E27FC236}">
              <a16:creationId xmlns:a16="http://schemas.microsoft.com/office/drawing/2014/main" id="{AF2B8AF5-AEAC-41C5-92D9-746BF02E368F}"/>
            </a:ext>
          </a:extLst>
        </xdr:cNvPr>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79" name="直線コネクタ 478">
          <a:extLst>
            <a:ext uri="{FF2B5EF4-FFF2-40B4-BE49-F238E27FC236}">
              <a16:creationId xmlns:a16="http://schemas.microsoft.com/office/drawing/2014/main" id="{86E3E17F-898A-4924-9A86-AF05439B669C}"/>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80" name="テキスト ボックス 479">
          <a:extLst>
            <a:ext uri="{FF2B5EF4-FFF2-40B4-BE49-F238E27FC236}">
              <a16:creationId xmlns:a16="http://schemas.microsoft.com/office/drawing/2014/main" id="{7910FFC2-85EE-4E3E-AE6D-7F293BEA34CD}"/>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81" name="直線コネクタ 480">
          <a:extLst>
            <a:ext uri="{FF2B5EF4-FFF2-40B4-BE49-F238E27FC236}">
              <a16:creationId xmlns:a16="http://schemas.microsoft.com/office/drawing/2014/main" id="{C77DE633-CD27-47F5-8D79-6A88A4A6A3CD}"/>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482" name="テキスト ボックス 481">
          <a:extLst>
            <a:ext uri="{FF2B5EF4-FFF2-40B4-BE49-F238E27FC236}">
              <a16:creationId xmlns:a16="http://schemas.microsoft.com/office/drawing/2014/main" id="{F159A231-130D-4361-BFA2-727D0674019F}"/>
            </a:ext>
          </a:extLst>
        </xdr:cNvPr>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83" name="直線コネクタ 482">
          <a:extLst>
            <a:ext uri="{FF2B5EF4-FFF2-40B4-BE49-F238E27FC236}">
              <a16:creationId xmlns:a16="http://schemas.microsoft.com/office/drawing/2014/main" id="{58B2CAEF-9C3E-4043-B287-7ED67D9F6F93}"/>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7185" cy="259080"/>
    <xdr:sp macro="" textlink="">
      <xdr:nvSpPr>
        <xdr:cNvPr id="484" name="テキスト ボックス 483">
          <a:extLst>
            <a:ext uri="{FF2B5EF4-FFF2-40B4-BE49-F238E27FC236}">
              <a16:creationId xmlns:a16="http://schemas.microsoft.com/office/drawing/2014/main" id="{F5C7303D-619F-406A-A88E-45E361FB20CD}"/>
            </a:ext>
          </a:extLst>
        </xdr:cNvPr>
        <xdr:cNvSpPr txBox="1"/>
      </xdr:nvSpPr>
      <xdr:spPr>
        <a:xfrm>
          <a:off x="12106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a:extLst>
            <a:ext uri="{FF2B5EF4-FFF2-40B4-BE49-F238E27FC236}">
              <a16:creationId xmlns:a16="http://schemas.microsoft.com/office/drawing/2014/main" id="{27BED617-81E0-4BC7-9591-DF3E2E86248E}"/>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a:extLst>
            <a:ext uri="{FF2B5EF4-FFF2-40B4-BE49-F238E27FC236}">
              <a16:creationId xmlns:a16="http://schemas.microsoft.com/office/drawing/2014/main" id="{ABE5DEAE-6F39-4F75-9192-D2BFED57728A}"/>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59055</xdr:rowOff>
    </xdr:from>
    <xdr:to>
      <xdr:col>85</xdr:col>
      <xdr:colOff>126365</xdr:colOff>
      <xdr:row>64</xdr:row>
      <xdr:rowOff>130810</xdr:rowOff>
    </xdr:to>
    <xdr:cxnSp macro="">
      <xdr:nvCxnSpPr>
        <xdr:cNvPr id="487" name="直線コネクタ 486">
          <a:extLst>
            <a:ext uri="{FF2B5EF4-FFF2-40B4-BE49-F238E27FC236}">
              <a16:creationId xmlns:a16="http://schemas.microsoft.com/office/drawing/2014/main" id="{C9E1718E-9E88-4E38-A45E-C1B65EC3A94C}"/>
            </a:ext>
          </a:extLst>
        </xdr:cNvPr>
        <xdr:cNvCxnSpPr/>
      </xdr:nvCxnSpPr>
      <xdr:spPr>
        <a:xfrm flipV="1">
          <a:off x="16318865" y="9660255"/>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134620</xdr:rowOff>
    </xdr:from>
    <xdr:ext cx="469900" cy="257175"/>
    <xdr:sp macro="" textlink="">
      <xdr:nvSpPr>
        <xdr:cNvPr id="488" name="【学校施設】&#10;有形固定資産減価償却率最小値テキスト">
          <a:extLst>
            <a:ext uri="{FF2B5EF4-FFF2-40B4-BE49-F238E27FC236}">
              <a16:creationId xmlns:a16="http://schemas.microsoft.com/office/drawing/2014/main" id="{6AF09DDF-DCD7-41DD-93F7-8E2A2A071105}"/>
            </a:ext>
          </a:extLst>
        </xdr:cNvPr>
        <xdr:cNvSpPr txBox="1"/>
      </xdr:nvSpPr>
      <xdr:spPr>
        <a:xfrm>
          <a:off x="16357600" y="111074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489" name="直線コネクタ 488">
          <a:extLst>
            <a:ext uri="{FF2B5EF4-FFF2-40B4-BE49-F238E27FC236}">
              <a16:creationId xmlns:a16="http://schemas.microsoft.com/office/drawing/2014/main" id="{E44D29D9-AB79-4226-A47D-68BD8AF26103}"/>
            </a:ext>
          </a:extLst>
        </xdr:cNvPr>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6350</xdr:rowOff>
    </xdr:from>
    <xdr:ext cx="405130" cy="257175"/>
    <xdr:sp macro="" textlink="">
      <xdr:nvSpPr>
        <xdr:cNvPr id="490" name="【学校施設】&#10;有形固定資産減価償却率最大値テキスト">
          <a:extLst>
            <a:ext uri="{FF2B5EF4-FFF2-40B4-BE49-F238E27FC236}">
              <a16:creationId xmlns:a16="http://schemas.microsoft.com/office/drawing/2014/main" id="{741C3AC3-3434-41DB-8ADB-FA56D1998522}"/>
            </a:ext>
          </a:extLst>
        </xdr:cNvPr>
        <xdr:cNvSpPr txBox="1"/>
      </xdr:nvSpPr>
      <xdr:spPr>
        <a:xfrm>
          <a:off x="16357600" y="94361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59055</xdr:rowOff>
    </xdr:from>
    <xdr:to>
      <xdr:col>86</xdr:col>
      <xdr:colOff>25400</xdr:colOff>
      <xdr:row>56</xdr:row>
      <xdr:rowOff>59055</xdr:rowOff>
    </xdr:to>
    <xdr:cxnSp macro="">
      <xdr:nvCxnSpPr>
        <xdr:cNvPr id="491" name="直線コネクタ 490">
          <a:extLst>
            <a:ext uri="{FF2B5EF4-FFF2-40B4-BE49-F238E27FC236}">
              <a16:creationId xmlns:a16="http://schemas.microsoft.com/office/drawing/2014/main" id="{FD60A996-3866-4AA1-96E3-6F055C9D33FE}"/>
            </a:ext>
          </a:extLst>
        </xdr:cNvPr>
        <xdr:cNvCxnSpPr/>
      </xdr:nvCxnSpPr>
      <xdr:spPr>
        <a:xfrm>
          <a:off x="16230600" y="966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89535</xdr:rowOff>
    </xdr:from>
    <xdr:ext cx="405130" cy="257175"/>
    <xdr:sp macro="" textlink="">
      <xdr:nvSpPr>
        <xdr:cNvPr id="492" name="【学校施設】&#10;有形固定資産減価償却率平均値テキスト">
          <a:extLst>
            <a:ext uri="{FF2B5EF4-FFF2-40B4-BE49-F238E27FC236}">
              <a16:creationId xmlns:a16="http://schemas.microsoft.com/office/drawing/2014/main" id="{DFDCDE9A-E62B-4E33-B112-81BC2B449531}"/>
            </a:ext>
          </a:extLst>
        </xdr:cNvPr>
        <xdr:cNvSpPr txBox="1"/>
      </xdr:nvSpPr>
      <xdr:spPr>
        <a:xfrm>
          <a:off x="16357600" y="1037653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111125</xdr:rowOff>
    </xdr:from>
    <xdr:to>
      <xdr:col>85</xdr:col>
      <xdr:colOff>177800</xdr:colOff>
      <xdr:row>61</xdr:row>
      <xdr:rowOff>41275</xdr:rowOff>
    </xdr:to>
    <xdr:sp macro="" textlink="">
      <xdr:nvSpPr>
        <xdr:cNvPr id="493" name="フローチャート: 判断 492">
          <a:extLst>
            <a:ext uri="{FF2B5EF4-FFF2-40B4-BE49-F238E27FC236}">
              <a16:creationId xmlns:a16="http://schemas.microsoft.com/office/drawing/2014/main" id="{EA2053F3-84F8-4E1D-B705-BCCB629ED5DF}"/>
            </a:ext>
          </a:extLst>
        </xdr:cNvPr>
        <xdr:cNvSpPr/>
      </xdr:nvSpPr>
      <xdr:spPr>
        <a:xfrm>
          <a:off x="16268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92710</xdr:rowOff>
    </xdr:from>
    <xdr:to>
      <xdr:col>81</xdr:col>
      <xdr:colOff>101600</xdr:colOff>
      <xdr:row>61</xdr:row>
      <xdr:rowOff>22860</xdr:rowOff>
    </xdr:to>
    <xdr:sp macro="" textlink="">
      <xdr:nvSpPr>
        <xdr:cNvPr id="494" name="フローチャート: 判断 493">
          <a:extLst>
            <a:ext uri="{FF2B5EF4-FFF2-40B4-BE49-F238E27FC236}">
              <a16:creationId xmlns:a16="http://schemas.microsoft.com/office/drawing/2014/main" id="{D0A25106-49D5-4465-8345-E6CDDB48D543}"/>
            </a:ext>
          </a:extLst>
        </xdr:cNvPr>
        <xdr:cNvSpPr/>
      </xdr:nvSpPr>
      <xdr:spPr>
        <a:xfrm>
          <a:off x="15430500" y="1037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5" name="フローチャート: 判断 494">
          <a:extLst>
            <a:ext uri="{FF2B5EF4-FFF2-40B4-BE49-F238E27FC236}">
              <a16:creationId xmlns:a16="http://schemas.microsoft.com/office/drawing/2014/main" id="{AD806895-484C-463D-897B-2A9B22A3BA77}"/>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8255</xdr:rowOff>
    </xdr:from>
    <xdr:to>
      <xdr:col>72</xdr:col>
      <xdr:colOff>38100</xdr:colOff>
      <xdr:row>60</xdr:row>
      <xdr:rowOff>109855</xdr:rowOff>
    </xdr:to>
    <xdr:sp macro="" textlink="">
      <xdr:nvSpPr>
        <xdr:cNvPr id="496" name="フローチャート: 判断 495">
          <a:extLst>
            <a:ext uri="{FF2B5EF4-FFF2-40B4-BE49-F238E27FC236}">
              <a16:creationId xmlns:a16="http://schemas.microsoft.com/office/drawing/2014/main" id="{7E07D82F-777D-4D09-BE3B-A80030103444}"/>
            </a:ext>
          </a:extLst>
        </xdr:cNvPr>
        <xdr:cNvSpPr/>
      </xdr:nvSpPr>
      <xdr:spPr>
        <a:xfrm>
          <a:off x="13652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38735</xdr:rowOff>
    </xdr:from>
    <xdr:to>
      <xdr:col>67</xdr:col>
      <xdr:colOff>101600</xdr:colOff>
      <xdr:row>60</xdr:row>
      <xdr:rowOff>140335</xdr:rowOff>
    </xdr:to>
    <xdr:sp macro="" textlink="">
      <xdr:nvSpPr>
        <xdr:cNvPr id="497" name="フローチャート: 判断 496">
          <a:extLst>
            <a:ext uri="{FF2B5EF4-FFF2-40B4-BE49-F238E27FC236}">
              <a16:creationId xmlns:a16="http://schemas.microsoft.com/office/drawing/2014/main" id="{FBF1EE36-8181-4A24-B851-CF95F67B715F}"/>
            </a:ext>
          </a:extLst>
        </xdr:cNvPr>
        <xdr:cNvSpPr/>
      </xdr:nvSpPr>
      <xdr:spPr>
        <a:xfrm>
          <a:off x="12763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498" name="テキスト ボックス 497">
          <a:extLst>
            <a:ext uri="{FF2B5EF4-FFF2-40B4-BE49-F238E27FC236}">
              <a16:creationId xmlns:a16="http://schemas.microsoft.com/office/drawing/2014/main" id="{4827B7F8-824D-4688-A853-3F4C630B0C44}"/>
            </a:ext>
          </a:extLst>
        </xdr:cNvPr>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499" name="テキスト ボックス 498">
          <a:extLst>
            <a:ext uri="{FF2B5EF4-FFF2-40B4-BE49-F238E27FC236}">
              <a16:creationId xmlns:a16="http://schemas.microsoft.com/office/drawing/2014/main" id="{FA91758D-B7EA-4BE5-A51B-2C5E982198AF}"/>
            </a:ext>
          </a:extLst>
        </xdr:cNvPr>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00" name="テキスト ボックス 499">
          <a:extLst>
            <a:ext uri="{FF2B5EF4-FFF2-40B4-BE49-F238E27FC236}">
              <a16:creationId xmlns:a16="http://schemas.microsoft.com/office/drawing/2014/main" id="{FBAB38A0-9BAE-4660-B2B7-925EB4635F7A}"/>
            </a:ext>
          </a:extLst>
        </xdr:cNvPr>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01" name="テキスト ボックス 500">
          <a:extLst>
            <a:ext uri="{FF2B5EF4-FFF2-40B4-BE49-F238E27FC236}">
              <a16:creationId xmlns:a16="http://schemas.microsoft.com/office/drawing/2014/main" id="{49B04200-7EAB-4639-B6E0-68C390D44002}"/>
            </a:ext>
          </a:extLst>
        </xdr:cNvPr>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02" name="テキスト ボックス 501">
          <a:extLst>
            <a:ext uri="{FF2B5EF4-FFF2-40B4-BE49-F238E27FC236}">
              <a16:creationId xmlns:a16="http://schemas.microsoft.com/office/drawing/2014/main" id="{8E41EF28-9952-49B2-871A-A37975F39D7A}"/>
            </a:ext>
          </a:extLst>
        </xdr:cNvPr>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81</xdr:col>
      <xdr:colOff>0</xdr:colOff>
      <xdr:row>60</xdr:row>
      <xdr:rowOff>19685</xdr:rowOff>
    </xdr:from>
    <xdr:to>
      <xdr:col>81</xdr:col>
      <xdr:colOff>101600</xdr:colOff>
      <xdr:row>60</xdr:row>
      <xdr:rowOff>121285</xdr:rowOff>
    </xdr:to>
    <xdr:sp macro="" textlink="">
      <xdr:nvSpPr>
        <xdr:cNvPr id="503" name="楕円 502">
          <a:extLst>
            <a:ext uri="{FF2B5EF4-FFF2-40B4-BE49-F238E27FC236}">
              <a16:creationId xmlns:a16="http://schemas.microsoft.com/office/drawing/2014/main" id="{E75C2AD6-06CC-43E9-ADC6-8CCDE58A5980}"/>
            </a:ext>
          </a:extLst>
        </xdr:cNvPr>
        <xdr:cNvSpPr/>
      </xdr:nvSpPr>
      <xdr:spPr>
        <a:xfrm>
          <a:off x="15430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04" name="楕円 503">
          <a:extLst>
            <a:ext uri="{FF2B5EF4-FFF2-40B4-BE49-F238E27FC236}">
              <a16:creationId xmlns:a16="http://schemas.microsoft.com/office/drawing/2014/main" id="{8460F796-949A-403D-AE29-77439B4AEFE6}"/>
            </a:ext>
          </a:extLst>
        </xdr:cNvPr>
        <xdr:cNvSpPr/>
      </xdr:nvSpPr>
      <xdr:spPr>
        <a:xfrm>
          <a:off x="14541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70485</xdr:rowOff>
    </xdr:from>
    <xdr:to>
      <xdr:col>81</xdr:col>
      <xdr:colOff>50800</xdr:colOff>
      <xdr:row>60</xdr:row>
      <xdr:rowOff>70485</xdr:rowOff>
    </xdr:to>
    <xdr:cxnSp macro="">
      <xdr:nvCxnSpPr>
        <xdr:cNvPr id="505" name="直線コネクタ 504">
          <a:extLst>
            <a:ext uri="{FF2B5EF4-FFF2-40B4-BE49-F238E27FC236}">
              <a16:creationId xmlns:a16="http://schemas.microsoft.com/office/drawing/2014/main" id="{F1E7CDC6-D158-46F0-9D5F-B8DB80DF2460}"/>
            </a:ext>
          </a:extLst>
        </xdr:cNvPr>
        <xdr:cNvCxnSpPr/>
      </xdr:nvCxnSpPr>
      <xdr:spPr>
        <a:xfrm>
          <a:off x="14592300" y="103574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06" name="楕円 505">
          <a:extLst>
            <a:ext uri="{FF2B5EF4-FFF2-40B4-BE49-F238E27FC236}">
              <a16:creationId xmlns:a16="http://schemas.microsoft.com/office/drawing/2014/main" id="{9F345420-F3DE-4BDE-B0A8-52C54ECA5C28}"/>
            </a:ext>
          </a:extLst>
        </xdr:cNvPr>
        <xdr:cNvSpPr/>
      </xdr:nvSpPr>
      <xdr:spPr>
        <a:xfrm>
          <a:off x="13652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9525</xdr:rowOff>
    </xdr:from>
    <xdr:to>
      <xdr:col>76</xdr:col>
      <xdr:colOff>114300</xdr:colOff>
      <xdr:row>60</xdr:row>
      <xdr:rowOff>70485</xdr:rowOff>
    </xdr:to>
    <xdr:cxnSp macro="">
      <xdr:nvCxnSpPr>
        <xdr:cNvPr id="507" name="直線コネクタ 506">
          <a:extLst>
            <a:ext uri="{FF2B5EF4-FFF2-40B4-BE49-F238E27FC236}">
              <a16:creationId xmlns:a16="http://schemas.microsoft.com/office/drawing/2014/main" id="{920FD2F8-695B-4CDA-A2E9-4CE1514347C6}"/>
            </a:ext>
          </a:extLst>
        </xdr:cNvPr>
        <xdr:cNvCxnSpPr/>
      </xdr:nvCxnSpPr>
      <xdr:spPr>
        <a:xfrm>
          <a:off x="13703300" y="1029652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13970</xdr:rowOff>
    </xdr:from>
    <xdr:ext cx="405130" cy="259080"/>
    <xdr:sp macro="" textlink="">
      <xdr:nvSpPr>
        <xdr:cNvPr id="508" name="n_1aveValue【学校施設】&#10;有形固定資産減価償却率">
          <a:extLst>
            <a:ext uri="{FF2B5EF4-FFF2-40B4-BE49-F238E27FC236}">
              <a16:creationId xmlns:a16="http://schemas.microsoft.com/office/drawing/2014/main" id="{007A0BB4-FCA9-4807-B332-1CA56D6450B6}"/>
            </a:ext>
          </a:extLst>
        </xdr:cNvPr>
        <xdr:cNvSpPr txBox="1"/>
      </xdr:nvSpPr>
      <xdr:spPr>
        <a:xfrm>
          <a:off x="15266035" y="10472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133350</xdr:rowOff>
    </xdr:from>
    <xdr:ext cx="403225" cy="257175"/>
    <xdr:sp macro="" textlink="">
      <xdr:nvSpPr>
        <xdr:cNvPr id="509" name="n_2aveValue【学校施設】&#10;有形固定資産減価償却率">
          <a:extLst>
            <a:ext uri="{FF2B5EF4-FFF2-40B4-BE49-F238E27FC236}">
              <a16:creationId xmlns:a16="http://schemas.microsoft.com/office/drawing/2014/main" id="{1057D492-A5F3-4440-85DB-19D758443BC4}"/>
            </a:ext>
          </a:extLst>
        </xdr:cNvPr>
        <xdr:cNvSpPr txBox="1"/>
      </xdr:nvSpPr>
      <xdr:spPr>
        <a:xfrm>
          <a:off x="14389735" y="104203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100965</xdr:rowOff>
    </xdr:from>
    <xdr:ext cx="403225" cy="257175"/>
    <xdr:sp macro="" textlink="">
      <xdr:nvSpPr>
        <xdr:cNvPr id="510" name="n_3aveValue【学校施設】&#10;有形固定資産減価償却率">
          <a:extLst>
            <a:ext uri="{FF2B5EF4-FFF2-40B4-BE49-F238E27FC236}">
              <a16:creationId xmlns:a16="http://schemas.microsoft.com/office/drawing/2014/main" id="{08496B99-1840-4120-AE4D-6F9D4897E5A0}"/>
            </a:ext>
          </a:extLst>
        </xdr:cNvPr>
        <xdr:cNvSpPr txBox="1"/>
      </xdr:nvSpPr>
      <xdr:spPr>
        <a:xfrm>
          <a:off x="13500735" y="103879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156845</xdr:rowOff>
    </xdr:from>
    <xdr:ext cx="403225" cy="257175"/>
    <xdr:sp macro="" textlink="">
      <xdr:nvSpPr>
        <xdr:cNvPr id="511" name="n_4aveValue【学校施設】&#10;有形固定資産減価償却率">
          <a:extLst>
            <a:ext uri="{FF2B5EF4-FFF2-40B4-BE49-F238E27FC236}">
              <a16:creationId xmlns:a16="http://schemas.microsoft.com/office/drawing/2014/main" id="{E85D72A4-D969-45D3-BC4B-35EAA20064C3}"/>
            </a:ext>
          </a:extLst>
        </xdr:cNvPr>
        <xdr:cNvSpPr txBox="1"/>
      </xdr:nvSpPr>
      <xdr:spPr>
        <a:xfrm>
          <a:off x="12611735" y="101009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137795</xdr:rowOff>
    </xdr:from>
    <xdr:ext cx="405130" cy="259080"/>
    <xdr:sp macro="" textlink="">
      <xdr:nvSpPr>
        <xdr:cNvPr id="512" name="n_1mainValue【学校施設】&#10;有形固定資産減価償却率">
          <a:extLst>
            <a:ext uri="{FF2B5EF4-FFF2-40B4-BE49-F238E27FC236}">
              <a16:creationId xmlns:a16="http://schemas.microsoft.com/office/drawing/2014/main" id="{9A894A96-6C2E-4435-A7BF-0243FDA2E776}"/>
            </a:ext>
          </a:extLst>
        </xdr:cNvPr>
        <xdr:cNvSpPr txBox="1"/>
      </xdr:nvSpPr>
      <xdr:spPr>
        <a:xfrm>
          <a:off x="15266035" y="10081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137795</xdr:rowOff>
    </xdr:from>
    <xdr:ext cx="403225" cy="259080"/>
    <xdr:sp macro="" textlink="">
      <xdr:nvSpPr>
        <xdr:cNvPr id="513" name="n_2mainValue【学校施設】&#10;有形固定資産減価償却率">
          <a:extLst>
            <a:ext uri="{FF2B5EF4-FFF2-40B4-BE49-F238E27FC236}">
              <a16:creationId xmlns:a16="http://schemas.microsoft.com/office/drawing/2014/main" id="{71CBE5EB-9221-4A4F-87B9-76CE88812840}"/>
            </a:ext>
          </a:extLst>
        </xdr:cNvPr>
        <xdr:cNvSpPr txBox="1"/>
      </xdr:nvSpPr>
      <xdr:spPr>
        <a:xfrm>
          <a:off x="14389735" y="100818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76835</xdr:rowOff>
    </xdr:from>
    <xdr:ext cx="403225" cy="257175"/>
    <xdr:sp macro="" textlink="">
      <xdr:nvSpPr>
        <xdr:cNvPr id="514" name="n_3mainValue【学校施設】&#10;有形固定資産減価償却率">
          <a:extLst>
            <a:ext uri="{FF2B5EF4-FFF2-40B4-BE49-F238E27FC236}">
              <a16:creationId xmlns:a16="http://schemas.microsoft.com/office/drawing/2014/main" id="{7F6D3F45-FAB0-468B-B7A8-2BB38766C887}"/>
            </a:ext>
          </a:extLst>
        </xdr:cNvPr>
        <xdr:cNvSpPr txBox="1"/>
      </xdr:nvSpPr>
      <xdr:spPr>
        <a:xfrm>
          <a:off x="13500735" y="100209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4D7A40D1-898B-44C2-A603-2BB00F49A44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68BEDE51-D634-49DA-8F1F-6B58C5CC7199}"/>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62421334-D658-432C-B400-07241C6782E4}"/>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86D5CCCC-14D9-43DF-9874-AD0EDE00DF31}"/>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52C6CD03-E25C-468A-9628-BA5C160ADB6B}"/>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45B6AD1D-347C-418A-B902-F23EBA470EB4}"/>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F96A0704-E683-4246-958A-B9E90F6871A8}"/>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27789E15-FBCA-47B9-8C40-F5132F3F562E}"/>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23" name="テキスト ボックス 522">
          <a:extLst>
            <a:ext uri="{FF2B5EF4-FFF2-40B4-BE49-F238E27FC236}">
              <a16:creationId xmlns:a16="http://schemas.microsoft.com/office/drawing/2014/main" id="{D8618F6E-36F2-47CF-BAF8-FF765053F720}"/>
            </a:ext>
          </a:extLst>
        </xdr:cNvPr>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a:extLst>
            <a:ext uri="{FF2B5EF4-FFF2-40B4-BE49-F238E27FC236}">
              <a16:creationId xmlns:a16="http://schemas.microsoft.com/office/drawing/2014/main" id="{72DC87A8-8F38-46EC-A65D-8E69BD67129D}"/>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5455" cy="257175"/>
    <xdr:sp macro="" textlink="">
      <xdr:nvSpPr>
        <xdr:cNvPr id="525" name="テキスト ボックス 524">
          <a:extLst>
            <a:ext uri="{FF2B5EF4-FFF2-40B4-BE49-F238E27FC236}">
              <a16:creationId xmlns:a16="http://schemas.microsoft.com/office/drawing/2014/main" id="{CF766962-6096-453C-8718-741D5E4234BE}"/>
            </a:ext>
          </a:extLst>
        </xdr:cNvPr>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526" name="直線コネクタ 525">
          <a:extLst>
            <a:ext uri="{FF2B5EF4-FFF2-40B4-BE49-F238E27FC236}">
              <a16:creationId xmlns:a16="http://schemas.microsoft.com/office/drawing/2014/main" id="{7AC064A3-7A6D-47A0-B144-C53D18B6C4E8}"/>
            </a:ext>
          </a:extLst>
        </xdr:cNvPr>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5455" cy="259080"/>
    <xdr:sp macro="" textlink="">
      <xdr:nvSpPr>
        <xdr:cNvPr id="527" name="テキスト ボックス 526">
          <a:extLst>
            <a:ext uri="{FF2B5EF4-FFF2-40B4-BE49-F238E27FC236}">
              <a16:creationId xmlns:a16="http://schemas.microsoft.com/office/drawing/2014/main" id="{D6B48F2B-20EF-41CE-92BB-B121057CE1C1}"/>
            </a:ext>
          </a:extLst>
        </xdr:cNvPr>
        <xdr:cNvSpPr txBox="1"/>
      </xdr:nvSpPr>
      <xdr:spPr>
        <a:xfrm>
          <a:off x="17820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28" name="直線コネクタ 527">
          <a:extLst>
            <a:ext uri="{FF2B5EF4-FFF2-40B4-BE49-F238E27FC236}">
              <a16:creationId xmlns:a16="http://schemas.microsoft.com/office/drawing/2014/main" id="{99572288-DBD2-40FC-9B5C-BC443200D370}"/>
            </a:ext>
          </a:extLst>
        </xdr:cNvPr>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5455" cy="259080"/>
    <xdr:sp macro="" textlink="">
      <xdr:nvSpPr>
        <xdr:cNvPr id="529" name="テキスト ボックス 528">
          <a:extLst>
            <a:ext uri="{FF2B5EF4-FFF2-40B4-BE49-F238E27FC236}">
              <a16:creationId xmlns:a16="http://schemas.microsoft.com/office/drawing/2014/main" id="{7553992C-7B1B-4609-9A32-7BD79DB235FE}"/>
            </a:ext>
          </a:extLst>
        </xdr:cNvPr>
        <xdr:cNvSpPr txBox="1"/>
      </xdr:nvSpPr>
      <xdr:spPr>
        <a:xfrm>
          <a:off x="17820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30" name="直線コネクタ 529">
          <a:extLst>
            <a:ext uri="{FF2B5EF4-FFF2-40B4-BE49-F238E27FC236}">
              <a16:creationId xmlns:a16="http://schemas.microsoft.com/office/drawing/2014/main" id="{B23421E0-BEC6-44AC-8B91-A9C847864AE9}"/>
            </a:ext>
          </a:extLst>
        </xdr:cNvPr>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5455" cy="257175"/>
    <xdr:sp macro="" textlink="">
      <xdr:nvSpPr>
        <xdr:cNvPr id="531" name="テキスト ボックス 530">
          <a:extLst>
            <a:ext uri="{FF2B5EF4-FFF2-40B4-BE49-F238E27FC236}">
              <a16:creationId xmlns:a16="http://schemas.microsoft.com/office/drawing/2014/main" id="{2D8528E7-CBC4-4B09-99BC-82F657377CB8}"/>
            </a:ext>
          </a:extLst>
        </xdr:cNvPr>
        <xdr:cNvSpPr txBox="1"/>
      </xdr:nvSpPr>
      <xdr:spPr>
        <a:xfrm>
          <a:off x="17820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32" name="直線コネクタ 531">
          <a:extLst>
            <a:ext uri="{FF2B5EF4-FFF2-40B4-BE49-F238E27FC236}">
              <a16:creationId xmlns:a16="http://schemas.microsoft.com/office/drawing/2014/main" id="{0BD8CD4C-82FA-4933-9F36-FABF032EC186}"/>
            </a:ext>
          </a:extLst>
        </xdr:cNvPr>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5455" cy="259080"/>
    <xdr:sp macro="" textlink="">
      <xdr:nvSpPr>
        <xdr:cNvPr id="533" name="テキスト ボックス 532">
          <a:extLst>
            <a:ext uri="{FF2B5EF4-FFF2-40B4-BE49-F238E27FC236}">
              <a16:creationId xmlns:a16="http://schemas.microsoft.com/office/drawing/2014/main" id="{D5975A04-28D7-49AD-81CA-16B3AACC174F}"/>
            </a:ext>
          </a:extLst>
        </xdr:cNvPr>
        <xdr:cNvSpPr txBox="1"/>
      </xdr:nvSpPr>
      <xdr:spPr>
        <a:xfrm>
          <a:off x="17820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34" name="直線コネクタ 533">
          <a:extLst>
            <a:ext uri="{FF2B5EF4-FFF2-40B4-BE49-F238E27FC236}">
              <a16:creationId xmlns:a16="http://schemas.microsoft.com/office/drawing/2014/main" id="{DA6CB3D8-D07F-4F55-9FB0-89B8263BF37C}"/>
            </a:ext>
          </a:extLst>
        </xdr:cNvPr>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5455" cy="257175"/>
    <xdr:sp macro="" textlink="">
      <xdr:nvSpPr>
        <xdr:cNvPr id="535" name="テキスト ボックス 534">
          <a:extLst>
            <a:ext uri="{FF2B5EF4-FFF2-40B4-BE49-F238E27FC236}">
              <a16:creationId xmlns:a16="http://schemas.microsoft.com/office/drawing/2014/main" id="{7E1831AE-19B7-4121-B766-CBAF1141CB74}"/>
            </a:ext>
          </a:extLst>
        </xdr:cNvPr>
        <xdr:cNvSpPr txBox="1"/>
      </xdr:nvSpPr>
      <xdr:spPr>
        <a:xfrm>
          <a:off x="17820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36" name="直線コネクタ 535">
          <a:extLst>
            <a:ext uri="{FF2B5EF4-FFF2-40B4-BE49-F238E27FC236}">
              <a16:creationId xmlns:a16="http://schemas.microsoft.com/office/drawing/2014/main" id="{F91C7B94-D7ED-4BA8-AD63-B5A90AD55829}"/>
            </a:ext>
          </a:extLst>
        </xdr:cNvPr>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5455" cy="259080"/>
    <xdr:sp macro="" textlink="">
      <xdr:nvSpPr>
        <xdr:cNvPr id="537" name="テキスト ボックス 536">
          <a:extLst>
            <a:ext uri="{FF2B5EF4-FFF2-40B4-BE49-F238E27FC236}">
              <a16:creationId xmlns:a16="http://schemas.microsoft.com/office/drawing/2014/main" id="{560F76A0-039B-4392-95E6-2DEB2CC4B4AF}"/>
            </a:ext>
          </a:extLst>
        </xdr:cNvPr>
        <xdr:cNvSpPr txBox="1"/>
      </xdr:nvSpPr>
      <xdr:spPr>
        <a:xfrm>
          <a:off x="17820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369FD572-E42F-426D-BA0D-48110BAF62D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539" name="テキスト ボックス 538">
          <a:extLst>
            <a:ext uri="{FF2B5EF4-FFF2-40B4-BE49-F238E27FC236}">
              <a16:creationId xmlns:a16="http://schemas.microsoft.com/office/drawing/2014/main" id="{7C4B888A-BF7D-4F7B-8FC9-DA06FDF93884}"/>
            </a:ext>
          </a:extLst>
        </xdr:cNvPr>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a:extLst>
            <a:ext uri="{FF2B5EF4-FFF2-40B4-BE49-F238E27FC236}">
              <a16:creationId xmlns:a16="http://schemas.microsoft.com/office/drawing/2014/main" id="{D4F0D7F9-9EF9-424F-AF24-3ACCA64619B9}"/>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95250</xdr:rowOff>
    </xdr:from>
    <xdr:to>
      <xdr:col>116</xdr:col>
      <xdr:colOff>62865</xdr:colOff>
      <xdr:row>64</xdr:row>
      <xdr:rowOff>74930</xdr:rowOff>
    </xdr:to>
    <xdr:cxnSp macro="">
      <xdr:nvCxnSpPr>
        <xdr:cNvPr id="541" name="直線コネクタ 540">
          <a:extLst>
            <a:ext uri="{FF2B5EF4-FFF2-40B4-BE49-F238E27FC236}">
              <a16:creationId xmlns:a16="http://schemas.microsoft.com/office/drawing/2014/main" id="{D8682024-479A-44BE-9B93-E5A36718DBED}"/>
            </a:ext>
          </a:extLst>
        </xdr:cNvPr>
        <xdr:cNvCxnSpPr/>
      </xdr:nvCxnSpPr>
      <xdr:spPr>
        <a:xfrm flipV="1">
          <a:off x="22160865" y="9525000"/>
          <a:ext cx="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78740</xdr:rowOff>
    </xdr:from>
    <xdr:ext cx="469900" cy="259080"/>
    <xdr:sp macro="" textlink="">
      <xdr:nvSpPr>
        <xdr:cNvPr id="542" name="【学校施設】&#10;一人当たり面積最小値テキスト">
          <a:extLst>
            <a:ext uri="{FF2B5EF4-FFF2-40B4-BE49-F238E27FC236}">
              <a16:creationId xmlns:a16="http://schemas.microsoft.com/office/drawing/2014/main" id="{2B372EF8-3F23-4A52-AD35-AE4B6E0B52E9}"/>
            </a:ext>
          </a:extLst>
        </xdr:cNvPr>
        <xdr:cNvSpPr txBox="1"/>
      </xdr:nvSpPr>
      <xdr:spPr>
        <a:xfrm>
          <a:off x="22199600" y="11051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1.171</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74930</xdr:rowOff>
    </xdr:from>
    <xdr:to>
      <xdr:col>116</xdr:col>
      <xdr:colOff>152400</xdr:colOff>
      <xdr:row>64</xdr:row>
      <xdr:rowOff>74930</xdr:rowOff>
    </xdr:to>
    <xdr:cxnSp macro="">
      <xdr:nvCxnSpPr>
        <xdr:cNvPr id="543" name="直線コネクタ 542">
          <a:extLst>
            <a:ext uri="{FF2B5EF4-FFF2-40B4-BE49-F238E27FC236}">
              <a16:creationId xmlns:a16="http://schemas.microsoft.com/office/drawing/2014/main" id="{5CA531EE-71B1-4A62-8D49-BE33EBD2C588}"/>
            </a:ext>
          </a:extLst>
        </xdr:cNvPr>
        <xdr:cNvCxnSpPr/>
      </xdr:nvCxnSpPr>
      <xdr:spPr>
        <a:xfrm>
          <a:off x="22072600" y="1104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41910</xdr:rowOff>
    </xdr:from>
    <xdr:ext cx="469900" cy="257175"/>
    <xdr:sp macro="" textlink="">
      <xdr:nvSpPr>
        <xdr:cNvPr id="544" name="【学校施設】&#10;一人当たり面積最大値テキスト">
          <a:extLst>
            <a:ext uri="{FF2B5EF4-FFF2-40B4-BE49-F238E27FC236}">
              <a16:creationId xmlns:a16="http://schemas.microsoft.com/office/drawing/2014/main" id="{FEFB40EF-02E0-4414-B15F-C4F10CF077BA}"/>
            </a:ext>
          </a:extLst>
        </xdr:cNvPr>
        <xdr:cNvSpPr txBox="1"/>
      </xdr:nvSpPr>
      <xdr:spPr>
        <a:xfrm>
          <a:off x="22199600" y="93002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5.833</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95250</xdr:rowOff>
    </xdr:from>
    <xdr:to>
      <xdr:col>116</xdr:col>
      <xdr:colOff>152400</xdr:colOff>
      <xdr:row>55</xdr:row>
      <xdr:rowOff>95250</xdr:rowOff>
    </xdr:to>
    <xdr:cxnSp macro="">
      <xdr:nvCxnSpPr>
        <xdr:cNvPr id="545" name="直線コネクタ 544">
          <a:extLst>
            <a:ext uri="{FF2B5EF4-FFF2-40B4-BE49-F238E27FC236}">
              <a16:creationId xmlns:a16="http://schemas.microsoft.com/office/drawing/2014/main" id="{3FD60783-194D-4A45-9A60-AC985120D7D4}"/>
            </a:ext>
          </a:extLst>
        </xdr:cNvPr>
        <xdr:cNvCxnSpPr/>
      </xdr:nvCxnSpPr>
      <xdr:spPr>
        <a:xfrm>
          <a:off x="22072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1905</xdr:rowOff>
    </xdr:from>
    <xdr:ext cx="469900" cy="259080"/>
    <xdr:sp macro="" textlink="">
      <xdr:nvSpPr>
        <xdr:cNvPr id="546" name="【学校施設】&#10;一人当たり面積平均値テキスト">
          <a:extLst>
            <a:ext uri="{FF2B5EF4-FFF2-40B4-BE49-F238E27FC236}">
              <a16:creationId xmlns:a16="http://schemas.microsoft.com/office/drawing/2014/main" id="{95746232-3D6B-47CF-B7C4-4A5F64CD9296}"/>
            </a:ext>
          </a:extLst>
        </xdr:cNvPr>
        <xdr:cNvSpPr txBox="1"/>
      </xdr:nvSpPr>
      <xdr:spPr>
        <a:xfrm>
          <a:off x="22199600" y="106318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23495</xdr:rowOff>
    </xdr:from>
    <xdr:to>
      <xdr:col>116</xdr:col>
      <xdr:colOff>114300</xdr:colOff>
      <xdr:row>62</xdr:row>
      <xdr:rowOff>125095</xdr:rowOff>
    </xdr:to>
    <xdr:sp macro="" textlink="">
      <xdr:nvSpPr>
        <xdr:cNvPr id="547" name="フローチャート: 判断 546">
          <a:extLst>
            <a:ext uri="{FF2B5EF4-FFF2-40B4-BE49-F238E27FC236}">
              <a16:creationId xmlns:a16="http://schemas.microsoft.com/office/drawing/2014/main" id="{A64BD936-21B6-416D-8FB9-7E9CEBF656D1}"/>
            </a:ext>
          </a:extLst>
        </xdr:cNvPr>
        <xdr:cNvSpPr/>
      </xdr:nvSpPr>
      <xdr:spPr>
        <a:xfrm>
          <a:off x="221107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20955</xdr:rowOff>
    </xdr:from>
    <xdr:to>
      <xdr:col>112</xdr:col>
      <xdr:colOff>38100</xdr:colOff>
      <xdr:row>62</xdr:row>
      <xdr:rowOff>122555</xdr:rowOff>
    </xdr:to>
    <xdr:sp macro="" textlink="">
      <xdr:nvSpPr>
        <xdr:cNvPr id="548" name="フローチャート: 判断 547">
          <a:extLst>
            <a:ext uri="{FF2B5EF4-FFF2-40B4-BE49-F238E27FC236}">
              <a16:creationId xmlns:a16="http://schemas.microsoft.com/office/drawing/2014/main" id="{5C00F09F-D0A4-410F-A6BB-59675A64ACE5}"/>
            </a:ext>
          </a:extLst>
        </xdr:cNvPr>
        <xdr:cNvSpPr/>
      </xdr:nvSpPr>
      <xdr:spPr>
        <a:xfrm>
          <a:off x="21272500" y="10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141605</xdr:rowOff>
    </xdr:to>
    <xdr:sp macro="" textlink="">
      <xdr:nvSpPr>
        <xdr:cNvPr id="549" name="フローチャート: 判断 548">
          <a:extLst>
            <a:ext uri="{FF2B5EF4-FFF2-40B4-BE49-F238E27FC236}">
              <a16:creationId xmlns:a16="http://schemas.microsoft.com/office/drawing/2014/main" id="{74D2852E-76D6-40C1-9B56-F16F082CCB4C}"/>
            </a:ext>
          </a:extLst>
        </xdr:cNvPr>
        <xdr:cNvSpPr/>
      </xdr:nvSpPr>
      <xdr:spPr>
        <a:xfrm>
          <a:off x="20383500" y="10670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34925</xdr:rowOff>
    </xdr:from>
    <xdr:to>
      <xdr:col>102</xdr:col>
      <xdr:colOff>165100</xdr:colOff>
      <xdr:row>62</xdr:row>
      <xdr:rowOff>136525</xdr:rowOff>
    </xdr:to>
    <xdr:sp macro="" textlink="">
      <xdr:nvSpPr>
        <xdr:cNvPr id="550" name="フローチャート: 判断 549">
          <a:extLst>
            <a:ext uri="{FF2B5EF4-FFF2-40B4-BE49-F238E27FC236}">
              <a16:creationId xmlns:a16="http://schemas.microsoft.com/office/drawing/2014/main" id="{EF79EDEC-A378-414A-826D-9032BEF72A5F}"/>
            </a:ext>
          </a:extLst>
        </xdr:cNvPr>
        <xdr:cNvSpPr/>
      </xdr:nvSpPr>
      <xdr:spPr>
        <a:xfrm>
          <a:off x="194945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88265</xdr:rowOff>
    </xdr:from>
    <xdr:to>
      <xdr:col>98</xdr:col>
      <xdr:colOff>38100</xdr:colOff>
      <xdr:row>63</xdr:row>
      <xdr:rowOff>18415</xdr:rowOff>
    </xdr:to>
    <xdr:sp macro="" textlink="">
      <xdr:nvSpPr>
        <xdr:cNvPr id="551" name="フローチャート: 判断 550">
          <a:extLst>
            <a:ext uri="{FF2B5EF4-FFF2-40B4-BE49-F238E27FC236}">
              <a16:creationId xmlns:a16="http://schemas.microsoft.com/office/drawing/2014/main" id="{55DB6726-B9D1-43AD-B8B3-DF503FCDA7A5}"/>
            </a:ext>
          </a:extLst>
        </xdr:cNvPr>
        <xdr:cNvSpPr/>
      </xdr:nvSpPr>
      <xdr:spPr>
        <a:xfrm>
          <a:off x="18605500" y="1071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52" name="テキスト ボックス 551">
          <a:extLst>
            <a:ext uri="{FF2B5EF4-FFF2-40B4-BE49-F238E27FC236}">
              <a16:creationId xmlns:a16="http://schemas.microsoft.com/office/drawing/2014/main" id="{8C50841D-FA11-4D00-AFB1-74BF8128A539}"/>
            </a:ext>
          </a:extLst>
        </xdr:cNvPr>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53" name="テキスト ボックス 552">
          <a:extLst>
            <a:ext uri="{FF2B5EF4-FFF2-40B4-BE49-F238E27FC236}">
              <a16:creationId xmlns:a16="http://schemas.microsoft.com/office/drawing/2014/main" id="{B7330CCB-8EEB-44B9-8135-110742FFE6E6}"/>
            </a:ext>
          </a:extLst>
        </xdr:cNvPr>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54" name="テキスト ボックス 553">
          <a:extLst>
            <a:ext uri="{FF2B5EF4-FFF2-40B4-BE49-F238E27FC236}">
              <a16:creationId xmlns:a16="http://schemas.microsoft.com/office/drawing/2014/main" id="{01CF50AF-95C5-4266-BE17-929D63F5E6B2}"/>
            </a:ext>
          </a:extLst>
        </xdr:cNvPr>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55" name="テキスト ボックス 554">
          <a:extLst>
            <a:ext uri="{FF2B5EF4-FFF2-40B4-BE49-F238E27FC236}">
              <a16:creationId xmlns:a16="http://schemas.microsoft.com/office/drawing/2014/main" id="{517004AB-4480-4574-9EC7-294E4AA6B936}"/>
            </a:ext>
          </a:extLst>
        </xdr:cNvPr>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56" name="テキスト ボックス 555">
          <a:extLst>
            <a:ext uri="{FF2B5EF4-FFF2-40B4-BE49-F238E27FC236}">
              <a16:creationId xmlns:a16="http://schemas.microsoft.com/office/drawing/2014/main" id="{E4ABB3E1-CBC1-4979-BA73-E1A127D00EF9}"/>
            </a:ext>
          </a:extLst>
        </xdr:cNvPr>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111</xdr:col>
      <xdr:colOff>127000</xdr:colOff>
      <xdr:row>61</xdr:row>
      <xdr:rowOff>25400</xdr:rowOff>
    </xdr:from>
    <xdr:to>
      <xdr:col>112</xdr:col>
      <xdr:colOff>38100</xdr:colOff>
      <xdr:row>61</xdr:row>
      <xdr:rowOff>127000</xdr:rowOff>
    </xdr:to>
    <xdr:sp macro="" textlink="">
      <xdr:nvSpPr>
        <xdr:cNvPr id="557" name="楕円 556">
          <a:extLst>
            <a:ext uri="{FF2B5EF4-FFF2-40B4-BE49-F238E27FC236}">
              <a16:creationId xmlns:a16="http://schemas.microsoft.com/office/drawing/2014/main" id="{7011E614-E813-4D2D-88D2-3E87F0DF2DBE}"/>
            </a:ext>
          </a:extLst>
        </xdr:cNvPr>
        <xdr:cNvSpPr/>
      </xdr:nvSpPr>
      <xdr:spPr>
        <a:xfrm>
          <a:off x="21272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73660</xdr:rowOff>
    </xdr:from>
    <xdr:to>
      <xdr:col>107</xdr:col>
      <xdr:colOff>101600</xdr:colOff>
      <xdr:row>62</xdr:row>
      <xdr:rowOff>3810</xdr:rowOff>
    </xdr:to>
    <xdr:sp macro="" textlink="">
      <xdr:nvSpPr>
        <xdr:cNvPr id="558" name="楕円 557">
          <a:extLst>
            <a:ext uri="{FF2B5EF4-FFF2-40B4-BE49-F238E27FC236}">
              <a16:creationId xmlns:a16="http://schemas.microsoft.com/office/drawing/2014/main" id="{5A022CAC-6DDF-4410-8090-F45497B89C60}"/>
            </a:ext>
          </a:extLst>
        </xdr:cNvPr>
        <xdr:cNvSpPr/>
      </xdr:nvSpPr>
      <xdr:spPr>
        <a:xfrm>
          <a:off x="20383500" y="105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76200</xdr:rowOff>
    </xdr:from>
    <xdr:to>
      <xdr:col>111</xdr:col>
      <xdr:colOff>177800</xdr:colOff>
      <xdr:row>61</xdr:row>
      <xdr:rowOff>124460</xdr:rowOff>
    </xdr:to>
    <xdr:cxnSp macro="">
      <xdr:nvCxnSpPr>
        <xdr:cNvPr id="559" name="直線コネクタ 558">
          <a:extLst>
            <a:ext uri="{FF2B5EF4-FFF2-40B4-BE49-F238E27FC236}">
              <a16:creationId xmlns:a16="http://schemas.microsoft.com/office/drawing/2014/main" id="{0EBBA00E-DAD6-4E47-9BCA-C5BA05479E46}"/>
            </a:ext>
          </a:extLst>
        </xdr:cNvPr>
        <xdr:cNvCxnSpPr/>
      </xdr:nvCxnSpPr>
      <xdr:spPr>
        <a:xfrm flipV="1">
          <a:off x="20434300" y="1053465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64770</xdr:rowOff>
    </xdr:from>
    <xdr:to>
      <xdr:col>102</xdr:col>
      <xdr:colOff>165100</xdr:colOff>
      <xdr:row>61</xdr:row>
      <xdr:rowOff>166370</xdr:rowOff>
    </xdr:to>
    <xdr:sp macro="" textlink="">
      <xdr:nvSpPr>
        <xdr:cNvPr id="560" name="楕円 559">
          <a:extLst>
            <a:ext uri="{FF2B5EF4-FFF2-40B4-BE49-F238E27FC236}">
              <a16:creationId xmlns:a16="http://schemas.microsoft.com/office/drawing/2014/main" id="{059D8D8E-C4A2-4491-9198-9F50A7B78EA9}"/>
            </a:ext>
          </a:extLst>
        </xdr:cNvPr>
        <xdr:cNvSpPr/>
      </xdr:nvSpPr>
      <xdr:spPr>
        <a:xfrm>
          <a:off x="194945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115570</xdr:rowOff>
    </xdr:from>
    <xdr:to>
      <xdr:col>107</xdr:col>
      <xdr:colOff>50800</xdr:colOff>
      <xdr:row>61</xdr:row>
      <xdr:rowOff>124460</xdr:rowOff>
    </xdr:to>
    <xdr:cxnSp macro="">
      <xdr:nvCxnSpPr>
        <xdr:cNvPr id="561" name="直線コネクタ 560">
          <a:extLst>
            <a:ext uri="{FF2B5EF4-FFF2-40B4-BE49-F238E27FC236}">
              <a16:creationId xmlns:a16="http://schemas.microsoft.com/office/drawing/2014/main" id="{D35ECEF5-5EC2-42B8-AD6D-F5F7C4CB8C83}"/>
            </a:ext>
          </a:extLst>
        </xdr:cNvPr>
        <xdr:cNvCxnSpPr/>
      </xdr:nvCxnSpPr>
      <xdr:spPr>
        <a:xfrm>
          <a:off x="19545300" y="105740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113665</xdr:rowOff>
    </xdr:from>
    <xdr:ext cx="469900" cy="258445"/>
    <xdr:sp macro="" textlink="">
      <xdr:nvSpPr>
        <xdr:cNvPr id="562" name="n_1aveValue【学校施設】&#10;一人当たり面積">
          <a:extLst>
            <a:ext uri="{FF2B5EF4-FFF2-40B4-BE49-F238E27FC236}">
              <a16:creationId xmlns:a16="http://schemas.microsoft.com/office/drawing/2014/main" id="{EEE0B3E4-8B26-42BC-B407-651A36684C70}"/>
            </a:ext>
          </a:extLst>
        </xdr:cNvPr>
        <xdr:cNvSpPr txBox="1"/>
      </xdr:nvSpPr>
      <xdr:spPr>
        <a:xfrm>
          <a:off x="21075650" y="107435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132715</xdr:rowOff>
    </xdr:from>
    <xdr:ext cx="467995" cy="257175"/>
    <xdr:sp macro="" textlink="">
      <xdr:nvSpPr>
        <xdr:cNvPr id="563" name="n_2aveValue【学校施設】&#10;一人当たり面積">
          <a:extLst>
            <a:ext uri="{FF2B5EF4-FFF2-40B4-BE49-F238E27FC236}">
              <a16:creationId xmlns:a16="http://schemas.microsoft.com/office/drawing/2014/main" id="{0EBE31E1-879C-446B-B949-DBF465D28643}"/>
            </a:ext>
          </a:extLst>
        </xdr:cNvPr>
        <xdr:cNvSpPr txBox="1"/>
      </xdr:nvSpPr>
      <xdr:spPr>
        <a:xfrm>
          <a:off x="20199350" y="107626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127635</xdr:rowOff>
    </xdr:from>
    <xdr:ext cx="467995" cy="259080"/>
    <xdr:sp macro="" textlink="">
      <xdr:nvSpPr>
        <xdr:cNvPr id="564" name="n_3aveValue【学校施設】&#10;一人当たり面積">
          <a:extLst>
            <a:ext uri="{FF2B5EF4-FFF2-40B4-BE49-F238E27FC236}">
              <a16:creationId xmlns:a16="http://schemas.microsoft.com/office/drawing/2014/main" id="{BBB56C59-20C1-491B-AC29-2772E4930903}"/>
            </a:ext>
          </a:extLst>
        </xdr:cNvPr>
        <xdr:cNvSpPr txBox="1"/>
      </xdr:nvSpPr>
      <xdr:spPr>
        <a:xfrm>
          <a:off x="19310350" y="107575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34925</xdr:rowOff>
    </xdr:from>
    <xdr:ext cx="467995" cy="259080"/>
    <xdr:sp macro="" textlink="">
      <xdr:nvSpPr>
        <xdr:cNvPr id="565" name="n_4aveValue【学校施設】&#10;一人当たり面積">
          <a:extLst>
            <a:ext uri="{FF2B5EF4-FFF2-40B4-BE49-F238E27FC236}">
              <a16:creationId xmlns:a16="http://schemas.microsoft.com/office/drawing/2014/main" id="{A5FB1C4E-B15B-4798-BEFD-70D271D3069E}"/>
            </a:ext>
          </a:extLst>
        </xdr:cNvPr>
        <xdr:cNvSpPr txBox="1"/>
      </xdr:nvSpPr>
      <xdr:spPr>
        <a:xfrm>
          <a:off x="18421350" y="104933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143510</xdr:rowOff>
    </xdr:from>
    <xdr:ext cx="469900" cy="257175"/>
    <xdr:sp macro="" textlink="">
      <xdr:nvSpPr>
        <xdr:cNvPr id="566" name="n_1mainValue【学校施設】&#10;一人当たり面積">
          <a:extLst>
            <a:ext uri="{FF2B5EF4-FFF2-40B4-BE49-F238E27FC236}">
              <a16:creationId xmlns:a16="http://schemas.microsoft.com/office/drawing/2014/main" id="{3EFF7E6A-440F-4275-A3D5-2E07291DF591}"/>
            </a:ext>
          </a:extLst>
        </xdr:cNvPr>
        <xdr:cNvSpPr txBox="1"/>
      </xdr:nvSpPr>
      <xdr:spPr>
        <a:xfrm>
          <a:off x="21075650" y="102590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20320</xdr:rowOff>
    </xdr:from>
    <xdr:ext cx="467995" cy="257175"/>
    <xdr:sp macro="" textlink="">
      <xdr:nvSpPr>
        <xdr:cNvPr id="567" name="n_2mainValue【学校施設】&#10;一人当たり面積">
          <a:extLst>
            <a:ext uri="{FF2B5EF4-FFF2-40B4-BE49-F238E27FC236}">
              <a16:creationId xmlns:a16="http://schemas.microsoft.com/office/drawing/2014/main" id="{C897F18E-0A6B-418A-93C1-46A2178EE655}"/>
            </a:ext>
          </a:extLst>
        </xdr:cNvPr>
        <xdr:cNvSpPr txBox="1"/>
      </xdr:nvSpPr>
      <xdr:spPr>
        <a:xfrm>
          <a:off x="20199350" y="103073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11430</xdr:rowOff>
    </xdr:from>
    <xdr:ext cx="467995" cy="259080"/>
    <xdr:sp macro="" textlink="">
      <xdr:nvSpPr>
        <xdr:cNvPr id="568" name="n_3mainValue【学校施設】&#10;一人当たり面積">
          <a:extLst>
            <a:ext uri="{FF2B5EF4-FFF2-40B4-BE49-F238E27FC236}">
              <a16:creationId xmlns:a16="http://schemas.microsoft.com/office/drawing/2014/main" id="{D2B1E46D-A26B-4A32-BBB4-FE43961A953E}"/>
            </a:ext>
          </a:extLst>
        </xdr:cNvPr>
        <xdr:cNvSpPr txBox="1"/>
      </xdr:nvSpPr>
      <xdr:spPr>
        <a:xfrm>
          <a:off x="19310350" y="102984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a:extLst>
            <a:ext uri="{FF2B5EF4-FFF2-40B4-BE49-F238E27FC236}">
              <a16:creationId xmlns:a16="http://schemas.microsoft.com/office/drawing/2014/main" id="{F94391C6-B7F1-4D75-847F-59818AE4D53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a:extLst>
            <a:ext uri="{FF2B5EF4-FFF2-40B4-BE49-F238E27FC236}">
              <a16:creationId xmlns:a16="http://schemas.microsoft.com/office/drawing/2014/main" id="{9D87330F-81B0-4E2C-A7BE-9BC09F5F7152}"/>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a:extLst>
            <a:ext uri="{FF2B5EF4-FFF2-40B4-BE49-F238E27FC236}">
              <a16:creationId xmlns:a16="http://schemas.microsoft.com/office/drawing/2014/main" id="{975510C5-1AA4-4565-AC99-28B45EAB8318}"/>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a:extLst>
            <a:ext uri="{FF2B5EF4-FFF2-40B4-BE49-F238E27FC236}">
              <a16:creationId xmlns:a16="http://schemas.microsoft.com/office/drawing/2014/main" id="{0F080EB8-F90C-4115-87FB-BE525A11994D}"/>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a:extLst>
            <a:ext uri="{FF2B5EF4-FFF2-40B4-BE49-F238E27FC236}">
              <a16:creationId xmlns:a16="http://schemas.microsoft.com/office/drawing/2014/main" id="{6FC89A96-B6BA-4DF2-9DEC-92AE35542EE4}"/>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a:extLst>
            <a:ext uri="{FF2B5EF4-FFF2-40B4-BE49-F238E27FC236}">
              <a16:creationId xmlns:a16="http://schemas.microsoft.com/office/drawing/2014/main" id="{7CC60FEA-1222-40BA-A658-28802F0EAAD8}"/>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a:extLst>
            <a:ext uri="{FF2B5EF4-FFF2-40B4-BE49-F238E27FC236}">
              <a16:creationId xmlns:a16="http://schemas.microsoft.com/office/drawing/2014/main" id="{2890E111-892D-48BC-B64C-B85E3C873821}"/>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a:extLst>
            <a:ext uri="{FF2B5EF4-FFF2-40B4-BE49-F238E27FC236}">
              <a16:creationId xmlns:a16="http://schemas.microsoft.com/office/drawing/2014/main" id="{5D150294-63F9-4A3E-8290-5DC721AECF7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a:extLst>
            <a:ext uri="{FF2B5EF4-FFF2-40B4-BE49-F238E27FC236}">
              <a16:creationId xmlns:a16="http://schemas.microsoft.com/office/drawing/2014/main" id="{B3C43B97-7784-482C-8ECD-DF2D5A9E153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a:extLst>
            <a:ext uri="{FF2B5EF4-FFF2-40B4-BE49-F238E27FC236}">
              <a16:creationId xmlns:a16="http://schemas.microsoft.com/office/drawing/2014/main" id="{DC8CDC2A-37F3-4473-AA89-AABE419F39AC}"/>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a:extLst>
            <a:ext uri="{FF2B5EF4-FFF2-40B4-BE49-F238E27FC236}">
              <a16:creationId xmlns:a16="http://schemas.microsoft.com/office/drawing/2014/main" id="{8DCF288C-5B41-4319-A4C2-73F3A25D2644}"/>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a:extLst>
            <a:ext uri="{FF2B5EF4-FFF2-40B4-BE49-F238E27FC236}">
              <a16:creationId xmlns:a16="http://schemas.microsoft.com/office/drawing/2014/main" id="{06334AD3-419B-4252-8CE7-22C49737A6B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a:extLst>
            <a:ext uri="{FF2B5EF4-FFF2-40B4-BE49-F238E27FC236}">
              <a16:creationId xmlns:a16="http://schemas.microsoft.com/office/drawing/2014/main" id="{831930D0-759C-4584-9CCC-E071F2D6092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a:extLst>
            <a:ext uri="{FF2B5EF4-FFF2-40B4-BE49-F238E27FC236}">
              <a16:creationId xmlns:a16="http://schemas.microsoft.com/office/drawing/2014/main" id="{EA60C413-E8DA-405C-9E10-825E321B9967}"/>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a:extLst>
            <a:ext uri="{FF2B5EF4-FFF2-40B4-BE49-F238E27FC236}">
              <a16:creationId xmlns:a16="http://schemas.microsoft.com/office/drawing/2014/main" id="{9D182E88-8189-4AF2-80D8-20CAB5C49E92}"/>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a:extLst>
            <a:ext uri="{FF2B5EF4-FFF2-40B4-BE49-F238E27FC236}">
              <a16:creationId xmlns:a16="http://schemas.microsoft.com/office/drawing/2014/main" id="{1CFBE0F0-13B5-4E77-BA6D-527D3C4EAF6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a:extLst>
            <a:ext uri="{FF2B5EF4-FFF2-40B4-BE49-F238E27FC236}">
              <a16:creationId xmlns:a16="http://schemas.microsoft.com/office/drawing/2014/main" id="{A4573ED6-E041-4EBD-83CB-FC0D844EFD4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a:extLst>
            <a:ext uri="{FF2B5EF4-FFF2-40B4-BE49-F238E27FC236}">
              <a16:creationId xmlns:a16="http://schemas.microsoft.com/office/drawing/2014/main" id="{16E30BF7-4DA9-4A16-AAF9-C84310E3BC4B}"/>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a:extLst>
            <a:ext uri="{FF2B5EF4-FFF2-40B4-BE49-F238E27FC236}">
              <a16:creationId xmlns:a16="http://schemas.microsoft.com/office/drawing/2014/main" id="{32D048EA-A326-4931-8756-AA3B903F8834}"/>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a:extLst>
            <a:ext uri="{FF2B5EF4-FFF2-40B4-BE49-F238E27FC236}">
              <a16:creationId xmlns:a16="http://schemas.microsoft.com/office/drawing/2014/main" id="{25CF6A64-53B7-4D13-8C24-B1C78B05247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a:extLst>
            <a:ext uri="{FF2B5EF4-FFF2-40B4-BE49-F238E27FC236}">
              <a16:creationId xmlns:a16="http://schemas.microsoft.com/office/drawing/2014/main" id="{2E665AF8-15FF-4CC6-B380-4B46EA51B09C}"/>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a:extLst>
            <a:ext uri="{FF2B5EF4-FFF2-40B4-BE49-F238E27FC236}">
              <a16:creationId xmlns:a16="http://schemas.microsoft.com/office/drawing/2014/main" id="{DEAB9A4D-A45E-468D-981E-B9FA854E7845}"/>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a:extLst>
            <a:ext uri="{FF2B5EF4-FFF2-40B4-BE49-F238E27FC236}">
              <a16:creationId xmlns:a16="http://schemas.microsoft.com/office/drawing/2014/main" id="{F406D201-6E87-48F4-A318-0684935377EA}"/>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a:extLst>
            <a:ext uri="{FF2B5EF4-FFF2-40B4-BE49-F238E27FC236}">
              <a16:creationId xmlns:a16="http://schemas.microsoft.com/office/drawing/2014/main" id="{3F174C67-36F6-4AA0-BDC1-4B2EE9085FB1}"/>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593" name="テキスト ボックス 592">
          <a:extLst>
            <a:ext uri="{FF2B5EF4-FFF2-40B4-BE49-F238E27FC236}">
              <a16:creationId xmlns:a16="http://schemas.microsoft.com/office/drawing/2014/main" id="{86DD72B2-C28A-4487-A2F4-2DCEFF8BF6EE}"/>
            </a:ext>
          </a:extLst>
        </xdr:cNvPr>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a:extLst>
            <a:ext uri="{FF2B5EF4-FFF2-40B4-BE49-F238E27FC236}">
              <a16:creationId xmlns:a16="http://schemas.microsoft.com/office/drawing/2014/main" id="{1E92D900-145F-4F83-A823-541AE168B6A5}"/>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595" name="テキスト ボックス 594">
          <a:extLst>
            <a:ext uri="{FF2B5EF4-FFF2-40B4-BE49-F238E27FC236}">
              <a16:creationId xmlns:a16="http://schemas.microsoft.com/office/drawing/2014/main" id="{FE1959EC-5139-4A7E-85A4-9FCBE7F44B51}"/>
            </a:ext>
          </a:extLst>
        </xdr:cNvPr>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a:extLst>
            <a:ext uri="{FF2B5EF4-FFF2-40B4-BE49-F238E27FC236}">
              <a16:creationId xmlns:a16="http://schemas.microsoft.com/office/drawing/2014/main" id="{56FE4BAC-78EF-44AC-96B5-E166C45F0905}"/>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5455" cy="259080"/>
    <xdr:sp macro="" textlink="">
      <xdr:nvSpPr>
        <xdr:cNvPr id="597" name="テキスト ボックス 596">
          <a:extLst>
            <a:ext uri="{FF2B5EF4-FFF2-40B4-BE49-F238E27FC236}">
              <a16:creationId xmlns:a16="http://schemas.microsoft.com/office/drawing/2014/main" id="{82D9AEEC-2FB8-4B72-A470-92BD8F40BE6B}"/>
            </a:ext>
          </a:extLst>
        </xdr:cNvPr>
        <xdr:cNvSpPr txBox="1"/>
      </xdr:nvSpPr>
      <xdr:spPr>
        <a:xfrm>
          <a:off x="11978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a:extLst>
            <a:ext uri="{FF2B5EF4-FFF2-40B4-BE49-F238E27FC236}">
              <a16:creationId xmlns:a16="http://schemas.microsoft.com/office/drawing/2014/main" id="{81119461-DE92-46C9-9E0A-4DB0DEFB2BC0}"/>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175"/>
    <xdr:sp macro="" textlink="">
      <xdr:nvSpPr>
        <xdr:cNvPr id="599" name="テキスト ボックス 598">
          <a:extLst>
            <a:ext uri="{FF2B5EF4-FFF2-40B4-BE49-F238E27FC236}">
              <a16:creationId xmlns:a16="http://schemas.microsoft.com/office/drawing/2014/main" id="{33C03326-BDEF-4674-954E-824D50D9CC05}"/>
            </a:ext>
          </a:extLst>
        </xdr:cNvPr>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a:extLst>
            <a:ext uri="{FF2B5EF4-FFF2-40B4-BE49-F238E27FC236}">
              <a16:creationId xmlns:a16="http://schemas.microsoft.com/office/drawing/2014/main" id="{F02AEC91-49E6-4864-96C3-6BA92395300E}"/>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01" name="テキスト ボックス 600">
          <a:extLst>
            <a:ext uri="{FF2B5EF4-FFF2-40B4-BE49-F238E27FC236}">
              <a16:creationId xmlns:a16="http://schemas.microsoft.com/office/drawing/2014/main" id="{9FD08913-40A5-4715-B211-59A62F18C51F}"/>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a:extLst>
            <a:ext uri="{FF2B5EF4-FFF2-40B4-BE49-F238E27FC236}">
              <a16:creationId xmlns:a16="http://schemas.microsoft.com/office/drawing/2014/main" id="{0E942A2E-B815-46DB-882B-D6738544331A}"/>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03" name="テキスト ボックス 602">
          <a:extLst>
            <a:ext uri="{FF2B5EF4-FFF2-40B4-BE49-F238E27FC236}">
              <a16:creationId xmlns:a16="http://schemas.microsoft.com/office/drawing/2014/main" id="{0A9AF5D8-BA9F-40E2-99E3-01356FC00F2F}"/>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a:extLst>
            <a:ext uri="{FF2B5EF4-FFF2-40B4-BE49-F238E27FC236}">
              <a16:creationId xmlns:a16="http://schemas.microsoft.com/office/drawing/2014/main" id="{B8330F12-D12F-4DE2-84F1-89D2B672EB85}"/>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99</xdr:row>
      <xdr:rowOff>29210</xdr:rowOff>
    </xdr:from>
    <xdr:ext cx="337185" cy="257175"/>
    <xdr:sp macro="" textlink="">
      <xdr:nvSpPr>
        <xdr:cNvPr id="605" name="テキスト ボックス 604">
          <a:extLst>
            <a:ext uri="{FF2B5EF4-FFF2-40B4-BE49-F238E27FC236}">
              <a16:creationId xmlns:a16="http://schemas.microsoft.com/office/drawing/2014/main" id="{B30A7769-A7A3-4552-9205-E46C549480FC}"/>
            </a:ext>
          </a:extLst>
        </xdr:cNvPr>
        <xdr:cNvSpPr txBox="1"/>
      </xdr:nvSpPr>
      <xdr:spPr>
        <a:xfrm>
          <a:off x="12106910" y="17002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a:extLst>
            <a:ext uri="{FF2B5EF4-FFF2-40B4-BE49-F238E27FC236}">
              <a16:creationId xmlns:a16="http://schemas.microsoft.com/office/drawing/2014/main" id="{8D338F7B-03E7-4F6D-A0A5-4E942DE3F1E6}"/>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a:extLst>
            <a:ext uri="{FF2B5EF4-FFF2-40B4-BE49-F238E27FC236}">
              <a16:creationId xmlns:a16="http://schemas.microsoft.com/office/drawing/2014/main" id="{0F03C4FA-B279-4D84-81E5-82C56BD516B3}"/>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0</xdr:rowOff>
    </xdr:from>
    <xdr:to>
      <xdr:col>85</xdr:col>
      <xdr:colOff>126365</xdr:colOff>
      <xdr:row>107</xdr:row>
      <xdr:rowOff>69850</xdr:rowOff>
    </xdr:to>
    <xdr:cxnSp macro="">
      <xdr:nvCxnSpPr>
        <xdr:cNvPr id="608" name="直線コネクタ 607">
          <a:extLst>
            <a:ext uri="{FF2B5EF4-FFF2-40B4-BE49-F238E27FC236}">
              <a16:creationId xmlns:a16="http://schemas.microsoft.com/office/drawing/2014/main" id="{56A2B911-2973-47CB-8553-56CF4B5D7FA3}"/>
            </a:ext>
          </a:extLst>
        </xdr:cNvPr>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73660</xdr:rowOff>
    </xdr:from>
    <xdr:ext cx="469900" cy="259080"/>
    <xdr:sp macro="" textlink="">
      <xdr:nvSpPr>
        <xdr:cNvPr id="609" name="【公民館】&#10;有形固定資産減価償却率最小値テキスト">
          <a:extLst>
            <a:ext uri="{FF2B5EF4-FFF2-40B4-BE49-F238E27FC236}">
              <a16:creationId xmlns:a16="http://schemas.microsoft.com/office/drawing/2014/main" id="{4E7CA391-70C5-49C8-BF37-1B7EEF6C3FE1}"/>
            </a:ext>
          </a:extLst>
        </xdr:cNvPr>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10" name="直線コネクタ 609">
          <a:extLst>
            <a:ext uri="{FF2B5EF4-FFF2-40B4-BE49-F238E27FC236}">
              <a16:creationId xmlns:a16="http://schemas.microsoft.com/office/drawing/2014/main" id="{3D6D2AA9-D70B-4164-A36C-0D73905CE225}"/>
            </a:ext>
          </a:extLst>
        </xdr:cNvPr>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118110</xdr:rowOff>
    </xdr:from>
    <xdr:ext cx="340360" cy="259080"/>
    <xdr:sp macro="" textlink="">
      <xdr:nvSpPr>
        <xdr:cNvPr id="611" name="【公民館】&#10;有形固定資産減価償却率最大値テキスト">
          <a:extLst>
            <a:ext uri="{FF2B5EF4-FFF2-40B4-BE49-F238E27FC236}">
              <a16:creationId xmlns:a16="http://schemas.microsoft.com/office/drawing/2014/main" id="{E4FB1A10-D8C9-423F-A748-4E9D2079DDA4}"/>
            </a:ext>
          </a:extLst>
        </xdr:cNvPr>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2" name="直線コネクタ 611">
          <a:extLst>
            <a:ext uri="{FF2B5EF4-FFF2-40B4-BE49-F238E27FC236}">
              <a16:creationId xmlns:a16="http://schemas.microsoft.com/office/drawing/2014/main" id="{186E72F1-14CE-4468-AE3C-44AAE2C203A0}"/>
            </a:ext>
          </a:extLst>
        </xdr:cNvPr>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80010</xdr:rowOff>
    </xdr:from>
    <xdr:ext cx="405130" cy="259080"/>
    <xdr:sp macro="" textlink="">
      <xdr:nvSpPr>
        <xdr:cNvPr id="613" name="【公民館】&#10;有形固定資産減価償却率平均値テキスト">
          <a:extLst>
            <a:ext uri="{FF2B5EF4-FFF2-40B4-BE49-F238E27FC236}">
              <a16:creationId xmlns:a16="http://schemas.microsoft.com/office/drawing/2014/main" id="{54A97527-04DE-4BF2-B4A0-4B9F44A6CD12}"/>
            </a:ext>
          </a:extLst>
        </xdr:cNvPr>
        <xdr:cNvSpPr txBox="1"/>
      </xdr:nvSpPr>
      <xdr:spPr>
        <a:xfrm>
          <a:off x="16357600" y="179108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14" name="フローチャート: 判断 613">
          <a:extLst>
            <a:ext uri="{FF2B5EF4-FFF2-40B4-BE49-F238E27FC236}">
              <a16:creationId xmlns:a16="http://schemas.microsoft.com/office/drawing/2014/main" id="{8E90AA26-0437-491E-B774-291C6731F785}"/>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615" name="フローチャート: 判断 614">
          <a:extLst>
            <a:ext uri="{FF2B5EF4-FFF2-40B4-BE49-F238E27FC236}">
              <a16:creationId xmlns:a16="http://schemas.microsoft.com/office/drawing/2014/main" id="{4CD6FFD9-49C1-47A0-922B-FF6FE460D077}"/>
            </a:ext>
          </a:extLst>
        </xdr:cNvPr>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124460</xdr:rowOff>
    </xdr:from>
    <xdr:to>
      <xdr:col>76</xdr:col>
      <xdr:colOff>165100</xdr:colOff>
      <xdr:row>105</xdr:row>
      <xdr:rowOff>54610</xdr:rowOff>
    </xdr:to>
    <xdr:sp macro="" textlink="">
      <xdr:nvSpPr>
        <xdr:cNvPr id="616" name="フローチャート: 判断 615">
          <a:extLst>
            <a:ext uri="{FF2B5EF4-FFF2-40B4-BE49-F238E27FC236}">
              <a16:creationId xmlns:a16="http://schemas.microsoft.com/office/drawing/2014/main" id="{BBC88B88-C083-465B-A80D-0DB3FA6ADA50}"/>
            </a:ext>
          </a:extLst>
        </xdr:cNvPr>
        <xdr:cNvSpPr/>
      </xdr:nvSpPr>
      <xdr:spPr>
        <a:xfrm>
          <a:off x="14541500" y="1795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617" name="フローチャート: 判断 616">
          <a:extLst>
            <a:ext uri="{FF2B5EF4-FFF2-40B4-BE49-F238E27FC236}">
              <a16:creationId xmlns:a16="http://schemas.microsoft.com/office/drawing/2014/main" id="{21533F09-C64B-407B-9603-D71FBDEC813F}"/>
            </a:ext>
          </a:extLst>
        </xdr:cNvPr>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59690</xdr:rowOff>
    </xdr:from>
    <xdr:to>
      <xdr:col>67</xdr:col>
      <xdr:colOff>101600</xdr:colOff>
      <xdr:row>104</xdr:row>
      <xdr:rowOff>161290</xdr:rowOff>
    </xdr:to>
    <xdr:sp macro="" textlink="">
      <xdr:nvSpPr>
        <xdr:cNvPr id="618" name="フローチャート: 判断 617">
          <a:extLst>
            <a:ext uri="{FF2B5EF4-FFF2-40B4-BE49-F238E27FC236}">
              <a16:creationId xmlns:a16="http://schemas.microsoft.com/office/drawing/2014/main" id="{6A53BFD5-C6F2-4EE9-819C-560C52972D73}"/>
            </a:ext>
          </a:extLst>
        </xdr:cNvPr>
        <xdr:cNvSpPr/>
      </xdr:nvSpPr>
      <xdr:spPr>
        <a:xfrm>
          <a:off x="12763500" y="1789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19" name="テキスト ボックス 618">
          <a:extLst>
            <a:ext uri="{FF2B5EF4-FFF2-40B4-BE49-F238E27FC236}">
              <a16:creationId xmlns:a16="http://schemas.microsoft.com/office/drawing/2014/main" id="{39B9E22E-6DBE-4047-A582-28766F0BE529}"/>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20" name="テキスト ボックス 619">
          <a:extLst>
            <a:ext uri="{FF2B5EF4-FFF2-40B4-BE49-F238E27FC236}">
              <a16:creationId xmlns:a16="http://schemas.microsoft.com/office/drawing/2014/main" id="{5890DB2B-4995-413B-88DA-EC86E463A287}"/>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21" name="テキスト ボックス 620">
          <a:extLst>
            <a:ext uri="{FF2B5EF4-FFF2-40B4-BE49-F238E27FC236}">
              <a16:creationId xmlns:a16="http://schemas.microsoft.com/office/drawing/2014/main" id="{2CB42851-9DA3-47DF-9038-C87E757FDDD1}"/>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22" name="テキスト ボックス 621">
          <a:extLst>
            <a:ext uri="{FF2B5EF4-FFF2-40B4-BE49-F238E27FC236}">
              <a16:creationId xmlns:a16="http://schemas.microsoft.com/office/drawing/2014/main" id="{AA56DCD6-447F-4A62-93E1-DD902AC66BD8}"/>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23" name="テキスト ボックス 622">
          <a:extLst>
            <a:ext uri="{FF2B5EF4-FFF2-40B4-BE49-F238E27FC236}">
              <a16:creationId xmlns:a16="http://schemas.microsoft.com/office/drawing/2014/main" id="{288EE3B5-D8CE-4D7B-802F-452C79F75918}"/>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81</xdr:col>
      <xdr:colOff>0</xdr:colOff>
      <xdr:row>104</xdr:row>
      <xdr:rowOff>54610</xdr:rowOff>
    </xdr:from>
    <xdr:to>
      <xdr:col>81</xdr:col>
      <xdr:colOff>101600</xdr:colOff>
      <xdr:row>104</xdr:row>
      <xdr:rowOff>156210</xdr:rowOff>
    </xdr:to>
    <xdr:sp macro="" textlink="">
      <xdr:nvSpPr>
        <xdr:cNvPr id="624" name="楕円 623">
          <a:extLst>
            <a:ext uri="{FF2B5EF4-FFF2-40B4-BE49-F238E27FC236}">
              <a16:creationId xmlns:a16="http://schemas.microsoft.com/office/drawing/2014/main" id="{7DC1DA77-D314-4D12-A6EE-6F535EBEAAF1}"/>
            </a:ext>
          </a:extLst>
        </xdr:cNvPr>
        <xdr:cNvSpPr/>
      </xdr:nvSpPr>
      <xdr:spPr>
        <a:xfrm>
          <a:off x="15430500" y="178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625" name="楕円 624">
          <a:extLst>
            <a:ext uri="{FF2B5EF4-FFF2-40B4-BE49-F238E27FC236}">
              <a16:creationId xmlns:a16="http://schemas.microsoft.com/office/drawing/2014/main" id="{4082C725-221E-4FB4-83AD-0A38A2E9AC01}"/>
            </a:ext>
          </a:extLst>
        </xdr:cNvPr>
        <xdr:cNvSpPr/>
      </xdr:nvSpPr>
      <xdr:spPr>
        <a:xfrm>
          <a:off x="14541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105410</xdr:rowOff>
    </xdr:from>
    <xdr:to>
      <xdr:col>81</xdr:col>
      <xdr:colOff>50800</xdr:colOff>
      <xdr:row>104</xdr:row>
      <xdr:rowOff>140970</xdr:rowOff>
    </xdr:to>
    <xdr:cxnSp macro="">
      <xdr:nvCxnSpPr>
        <xdr:cNvPr id="626" name="直線コネクタ 625">
          <a:extLst>
            <a:ext uri="{FF2B5EF4-FFF2-40B4-BE49-F238E27FC236}">
              <a16:creationId xmlns:a16="http://schemas.microsoft.com/office/drawing/2014/main" id="{263A997F-DE39-4C7F-9E2D-F1AEC810423F}"/>
            </a:ext>
          </a:extLst>
        </xdr:cNvPr>
        <xdr:cNvCxnSpPr/>
      </xdr:nvCxnSpPr>
      <xdr:spPr>
        <a:xfrm flipV="1">
          <a:off x="14592300" y="1793621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114300</xdr:rowOff>
    </xdr:from>
    <xdr:to>
      <xdr:col>72</xdr:col>
      <xdr:colOff>38100</xdr:colOff>
      <xdr:row>106</xdr:row>
      <xdr:rowOff>44450</xdr:rowOff>
    </xdr:to>
    <xdr:sp macro="" textlink="">
      <xdr:nvSpPr>
        <xdr:cNvPr id="627" name="楕円 626">
          <a:extLst>
            <a:ext uri="{FF2B5EF4-FFF2-40B4-BE49-F238E27FC236}">
              <a16:creationId xmlns:a16="http://schemas.microsoft.com/office/drawing/2014/main" id="{92FB1E33-2075-47E1-B60F-8AED55919CFF}"/>
            </a:ext>
          </a:extLst>
        </xdr:cNvPr>
        <xdr:cNvSpPr/>
      </xdr:nvSpPr>
      <xdr:spPr>
        <a:xfrm>
          <a:off x="13652500" y="181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140970</xdr:rowOff>
    </xdr:from>
    <xdr:to>
      <xdr:col>76</xdr:col>
      <xdr:colOff>114300</xdr:colOff>
      <xdr:row>105</xdr:row>
      <xdr:rowOff>165100</xdr:rowOff>
    </xdr:to>
    <xdr:cxnSp macro="">
      <xdr:nvCxnSpPr>
        <xdr:cNvPr id="628" name="直線コネクタ 627">
          <a:extLst>
            <a:ext uri="{FF2B5EF4-FFF2-40B4-BE49-F238E27FC236}">
              <a16:creationId xmlns:a16="http://schemas.microsoft.com/office/drawing/2014/main" id="{11F467B7-6C11-443D-8D33-CB8C4FFDC504}"/>
            </a:ext>
          </a:extLst>
        </xdr:cNvPr>
        <xdr:cNvCxnSpPr/>
      </xdr:nvCxnSpPr>
      <xdr:spPr>
        <a:xfrm flipV="1">
          <a:off x="13703300" y="17971770"/>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67310</xdr:rowOff>
    </xdr:from>
    <xdr:ext cx="405130" cy="259080"/>
    <xdr:sp macro="" textlink="">
      <xdr:nvSpPr>
        <xdr:cNvPr id="629" name="n_1aveValue【公民館】&#10;有形固定資産減価償却率">
          <a:extLst>
            <a:ext uri="{FF2B5EF4-FFF2-40B4-BE49-F238E27FC236}">
              <a16:creationId xmlns:a16="http://schemas.microsoft.com/office/drawing/2014/main" id="{E1E92F99-6257-44C4-953E-922C11EED3FB}"/>
            </a:ext>
          </a:extLst>
        </xdr:cNvPr>
        <xdr:cNvSpPr txBox="1"/>
      </xdr:nvSpPr>
      <xdr:spPr>
        <a:xfrm>
          <a:off x="15266035" y="18069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45720</xdr:rowOff>
    </xdr:from>
    <xdr:ext cx="403225" cy="259080"/>
    <xdr:sp macro="" textlink="">
      <xdr:nvSpPr>
        <xdr:cNvPr id="630" name="n_2aveValue【公民館】&#10;有形固定資産減価償却率">
          <a:extLst>
            <a:ext uri="{FF2B5EF4-FFF2-40B4-BE49-F238E27FC236}">
              <a16:creationId xmlns:a16="http://schemas.microsoft.com/office/drawing/2014/main" id="{EF96CADB-8359-4769-AD93-3D05B4EE114B}"/>
            </a:ext>
          </a:extLst>
        </xdr:cNvPr>
        <xdr:cNvSpPr txBox="1"/>
      </xdr:nvSpPr>
      <xdr:spPr>
        <a:xfrm>
          <a:off x="14389735" y="180479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59690</xdr:rowOff>
    </xdr:from>
    <xdr:ext cx="403225" cy="259080"/>
    <xdr:sp macro="" textlink="">
      <xdr:nvSpPr>
        <xdr:cNvPr id="631" name="n_3aveValue【公民館】&#10;有形固定資産減価償却率">
          <a:extLst>
            <a:ext uri="{FF2B5EF4-FFF2-40B4-BE49-F238E27FC236}">
              <a16:creationId xmlns:a16="http://schemas.microsoft.com/office/drawing/2014/main" id="{4744D21E-440C-4C6F-A728-55E651152FF5}"/>
            </a:ext>
          </a:extLst>
        </xdr:cNvPr>
        <xdr:cNvSpPr txBox="1"/>
      </xdr:nvSpPr>
      <xdr:spPr>
        <a:xfrm>
          <a:off x="13500735" y="177190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6350</xdr:rowOff>
    </xdr:from>
    <xdr:ext cx="403225" cy="257175"/>
    <xdr:sp macro="" textlink="">
      <xdr:nvSpPr>
        <xdr:cNvPr id="632" name="n_4aveValue【公民館】&#10;有形固定資産減価償却率">
          <a:extLst>
            <a:ext uri="{FF2B5EF4-FFF2-40B4-BE49-F238E27FC236}">
              <a16:creationId xmlns:a16="http://schemas.microsoft.com/office/drawing/2014/main" id="{4EDA84BA-48FB-4355-8CE0-65CC82B85B82}"/>
            </a:ext>
          </a:extLst>
        </xdr:cNvPr>
        <xdr:cNvSpPr txBox="1"/>
      </xdr:nvSpPr>
      <xdr:spPr>
        <a:xfrm>
          <a:off x="12611735" y="176657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103</xdr:row>
      <xdr:rowOff>1270</xdr:rowOff>
    </xdr:from>
    <xdr:ext cx="405130" cy="259080"/>
    <xdr:sp macro="" textlink="">
      <xdr:nvSpPr>
        <xdr:cNvPr id="633" name="n_1mainValue【公民館】&#10;有形固定資産減価償却率">
          <a:extLst>
            <a:ext uri="{FF2B5EF4-FFF2-40B4-BE49-F238E27FC236}">
              <a16:creationId xmlns:a16="http://schemas.microsoft.com/office/drawing/2014/main" id="{86471FBA-573D-4F8B-91FF-F97DF4F37566}"/>
            </a:ext>
          </a:extLst>
        </xdr:cNvPr>
        <xdr:cNvSpPr txBox="1"/>
      </xdr:nvSpPr>
      <xdr:spPr>
        <a:xfrm>
          <a:off x="15266035" y="17660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36830</xdr:rowOff>
    </xdr:from>
    <xdr:ext cx="403225" cy="259080"/>
    <xdr:sp macro="" textlink="">
      <xdr:nvSpPr>
        <xdr:cNvPr id="634" name="n_2mainValue【公民館】&#10;有形固定資産減価償却率">
          <a:extLst>
            <a:ext uri="{FF2B5EF4-FFF2-40B4-BE49-F238E27FC236}">
              <a16:creationId xmlns:a16="http://schemas.microsoft.com/office/drawing/2014/main" id="{F3FDC85F-9EDA-4B98-9B93-DF685E525697}"/>
            </a:ext>
          </a:extLst>
        </xdr:cNvPr>
        <xdr:cNvSpPr txBox="1"/>
      </xdr:nvSpPr>
      <xdr:spPr>
        <a:xfrm>
          <a:off x="14389735" y="176961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35560</xdr:rowOff>
    </xdr:from>
    <xdr:ext cx="403225" cy="259080"/>
    <xdr:sp macro="" textlink="">
      <xdr:nvSpPr>
        <xdr:cNvPr id="635" name="n_3mainValue【公民館】&#10;有形固定資産減価償却率">
          <a:extLst>
            <a:ext uri="{FF2B5EF4-FFF2-40B4-BE49-F238E27FC236}">
              <a16:creationId xmlns:a16="http://schemas.microsoft.com/office/drawing/2014/main" id="{F01D3B6B-5AE4-46A3-8DB7-74B95B669872}"/>
            </a:ext>
          </a:extLst>
        </xdr:cNvPr>
        <xdr:cNvSpPr txBox="1"/>
      </xdr:nvSpPr>
      <xdr:spPr>
        <a:xfrm>
          <a:off x="13500735" y="18209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6" name="正方形/長方形 635">
          <a:extLst>
            <a:ext uri="{FF2B5EF4-FFF2-40B4-BE49-F238E27FC236}">
              <a16:creationId xmlns:a16="http://schemas.microsoft.com/office/drawing/2014/main" id="{7727EA83-3CFC-4D95-A6DC-9E8820F52FA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7" name="正方形/長方形 636">
          <a:extLst>
            <a:ext uri="{FF2B5EF4-FFF2-40B4-BE49-F238E27FC236}">
              <a16:creationId xmlns:a16="http://schemas.microsoft.com/office/drawing/2014/main" id="{31C84D46-5008-4981-B6F7-D188BEF39D36}"/>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8" name="正方形/長方形 637">
          <a:extLst>
            <a:ext uri="{FF2B5EF4-FFF2-40B4-BE49-F238E27FC236}">
              <a16:creationId xmlns:a16="http://schemas.microsoft.com/office/drawing/2014/main" id="{F8C33D60-0AF6-4B76-B943-93B952ECFE7F}"/>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9" name="正方形/長方形 638">
          <a:extLst>
            <a:ext uri="{FF2B5EF4-FFF2-40B4-BE49-F238E27FC236}">
              <a16:creationId xmlns:a16="http://schemas.microsoft.com/office/drawing/2014/main" id="{75D9AD76-C182-4655-A860-B8DE91FBFA46}"/>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0" name="正方形/長方形 639">
          <a:extLst>
            <a:ext uri="{FF2B5EF4-FFF2-40B4-BE49-F238E27FC236}">
              <a16:creationId xmlns:a16="http://schemas.microsoft.com/office/drawing/2014/main" id="{B0B8C0AE-34D8-4647-BED9-B6C24278009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1" name="正方形/長方形 640">
          <a:extLst>
            <a:ext uri="{FF2B5EF4-FFF2-40B4-BE49-F238E27FC236}">
              <a16:creationId xmlns:a16="http://schemas.microsoft.com/office/drawing/2014/main" id="{EECF4077-4FE1-4D92-8F26-26DD3C1DC4C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2" name="正方形/長方形 641">
          <a:extLst>
            <a:ext uri="{FF2B5EF4-FFF2-40B4-BE49-F238E27FC236}">
              <a16:creationId xmlns:a16="http://schemas.microsoft.com/office/drawing/2014/main" id="{E2C102F6-260F-439D-95A4-2E558A2B7C6F}"/>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3" name="正方形/長方形 642">
          <a:extLst>
            <a:ext uri="{FF2B5EF4-FFF2-40B4-BE49-F238E27FC236}">
              <a16:creationId xmlns:a16="http://schemas.microsoft.com/office/drawing/2014/main" id="{236C5FBB-0E25-42B8-95F2-1533F9AD8525}"/>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644" name="テキスト ボックス 643">
          <a:extLst>
            <a:ext uri="{FF2B5EF4-FFF2-40B4-BE49-F238E27FC236}">
              <a16:creationId xmlns:a16="http://schemas.microsoft.com/office/drawing/2014/main" id="{1329F91D-C9CD-477C-BE77-2379903D7F59}"/>
            </a:ext>
          </a:extLst>
        </xdr:cNvPr>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5" name="直線コネクタ 644">
          <a:extLst>
            <a:ext uri="{FF2B5EF4-FFF2-40B4-BE49-F238E27FC236}">
              <a16:creationId xmlns:a16="http://schemas.microsoft.com/office/drawing/2014/main" id="{4B0FDB1C-4517-4CD4-8136-BF690A058914}"/>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46" name="直線コネクタ 645">
          <a:extLst>
            <a:ext uri="{FF2B5EF4-FFF2-40B4-BE49-F238E27FC236}">
              <a16:creationId xmlns:a16="http://schemas.microsoft.com/office/drawing/2014/main" id="{0C13BDD9-938E-4172-B357-26A25F8B7E79}"/>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647" name="テキスト ボックス 646">
          <a:extLst>
            <a:ext uri="{FF2B5EF4-FFF2-40B4-BE49-F238E27FC236}">
              <a16:creationId xmlns:a16="http://schemas.microsoft.com/office/drawing/2014/main" id="{2545BFD2-1335-430D-B192-1B62E35E450F}"/>
            </a:ext>
          </a:extLst>
        </xdr:cNvPr>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48" name="直線コネクタ 647">
          <a:extLst>
            <a:ext uri="{FF2B5EF4-FFF2-40B4-BE49-F238E27FC236}">
              <a16:creationId xmlns:a16="http://schemas.microsoft.com/office/drawing/2014/main" id="{2147F312-F8DF-4C7C-9009-5D4761E2DFF9}"/>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649" name="テキスト ボックス 648">
          <a:extLst>
            <a:ext uri="{FF2B5EF4-FFF2-40B4-BE49-F238E27FC236}">
              <a16:creationId xmlns:a16="http://schemas.microsoft.com/office/drawing/2014/main" id="{FA2CB117-16AF-40A7-A923-87C076612F30}"/>
            </a:ext>
          </a:extLst>
        </xdr:cNvPr>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50" name="直線コネクタ 649">
          <a:extLst>
            <a:ext uri="{FF2B5EF4-FFF2-40B4-BE49-F238E27FC236}">
              <a16:creationId xmlns:a16="http://schemas.microsoft.com/office/drawing/2014/main" id="{4FFA2710-0970-4FF7-88E8-3BE745018606}"/>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651" name="テキスト ボックス 650">
          <a:extLst>
            <a:ext uri="{FF2B5EF4-FFF2-40B4-BE49-F238E27FC236}">
              <a16:creationId xmlns:a16="http://schemas.microsoft.com/office/drawing/2014/main" id="{50412462-4C7C-4DC5-98B7-0CF12CA7B9A0}"/>
            </a:ext>
          </a:extLst>
        </xdr:cNvPr>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52" name="直線コネクタ 651">
          <a:extLst>
            <a:ext uri="{FF2B5EF4-FFF2-40B4-BE49-F238E27FC236}">
              <a16:creationId xmlns:a16="http://schemas.microsoft.com/office/drawing/2014/main" id="{D9123B31-86B6-4FF4-BFAB-D16603757E75}"/>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653" name="テキスト ボックス 652">
          <a:extLst>
            <a:ext uri="{FF2B5EF4-FFF2-40B4-BE49-F238E27FC236}">
              <a16:creationId xmlns:a16="http://schemas.microsoft.com/office/drawing/2014/main" id="{F8E5928E-1894-4DC9-A57A-5BA3D74791CC}"/>
            </a:ext>
          </a:extLst>
        </xdr:cNvPr>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54" name="直線コネクタ 653">
          <a:extLst>
            <a:ext uri="{FF2B5EF4-FFF2-40B4-BE49-F238E27FC236}">
              <a16:creationId xmlns:a16="http://schemas.microsoft.com/office/drawing/2014/main" id="{70B7938E-3A26-4103-8BDD-4853A744CADB}"/>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655" name="テキスト ボックス 654">
          <a:extLst>
            <a:ext uri="{FF2B5EF4-FFF2-40B4-BE49-F238E27FC236}">
              <a16:creationId xmlns:a16="http://schemas.microsoft.com/office/drawing/2014/main" id="{491EF94E-04F0-497C-BA64-320994C1EF8A}"/>
            </a:ext>
          </a:extLst>
        </xdr:cNvPr>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56" name="直線コネクタ 655">
          <a:extLst>
            <a:ext uri="{FF2B5EF4-FFF2-40B4-BE49-F238E27FC236}">
              <a16:creationId xmlns:a16="http://schemas.microsoft.com/office/drawing/2014/main" id="{0395D13F-2D9F-4EAE-9559-D6C29B5AA84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657" name="テキスト ボックス 656">
          <a:extLst>
            <a:ext uri="{FF2B5EF4-FFF2-40B4-BE49-F238E27FC236}">
              <a16:creationId xmlns:a16="http://schemas.microsoft.com/office/drawing/2014/main" id="{8E586B7A-CFE2-4320-8D0A-13B85B543300}"/>
            </a:ext>
          </a:extLst>
        </xdr:cNvPr>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8" name="直線コネクタ 657">
          <a:extLst>
            <a:ext uri="{FF2B5EF4-FFF2-40B4-BE49-F238E27FC236}">
              <a16:creationId xmlns:a16="http://schemas.microsoft.com/office/drawing/2014/main" id="{A88268F7-8AA9-44A9-A80D-0A1729A7A78E}"/>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659" name="テキスト ボックス 658">
          <a:extLst>
            <a:ext uri="{FF2B5EF4-FFF2-40B4-BE49-F238E27FC236}">
              <a16:creationId xmlns:a16="http://schemas.microsoft.com/office/drawing/2014/main" id="{69A208C9-AE58-49E5-8F43-2A99CC9CDBFA}"/>
            </a:ext>
          </a:extLst>
        </xdr:cNvPr>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0" name="【公民館】&#10;一人当たり面積グラフ枠">
          <a:extLst>
            <a:ext uri="{FF2B5EF4-FFF2-40B4-BE49-F238E27FC236}">
              <a16:creationId xmlns:a16="http://schemas.microsoft.com/office/drawing/2014/main" id="{4BB173DB-BCAF-464F-B914-A01ED31EFE5F}"/>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123825</xdr:rowOff>
    </xdr:from>
    <xdr:to>
      <xdr:col>116</xdr:col>
      <xdr:colOff>62865</xdr:colOff>
      <xdr:row>109</xdr:row>
      <xdr:rowOff>20955</xdr:rowOff>
    </xdr:to>
    <xdr:cxnSp macro="">
      <xdr:nvCxnSpPr>
        <xdr:cNvPr id="661" name="直線コネクタ 660">
          <a:extLst>
            <a:ext uri="{FF2B5EF4-FFF2-40B4-BE49-F238E27FC236}">
              <a16:creationId xmlns:a16="http://schemas.microsoft.com/office/drawing/2014/main" id="{128C3E19-1B58-4A0C-A345-9FCD70B30E7A}"/>
            </a:ext>
          </a:extLst>
        </xdr:cNvPr>
        <xdr:cNvCxnSpPr/>
      </xdr:nvCxnSpPr>
      <xdr:spPr>
        <a:xfrm flipV="1">
          <a:off x="22160865" y="17268825"/>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24765</xdr:rowOff>
    </xdr:from>
    <xdr:ext cx="469900" cy="259080"/>
    <xdr:sp macro="" textlink="">
      <xdr:nvSpPr>
        <xdr:cNvPr id="662" name="【公民館】&#10;一人当たり面積最小値テキスト">
          <a:extLst>
            <a:ext uri="{FF2B5EF4-FFF2-40B4-BE49-F238E27FC236}">
              <a16:creationId xmlns:a16="http://schemas.microsoft.com/office/drawing/2014/main" id="{E719CC4C-4AE2-44D0-85CF-F2038C7BB6BD}"/>
            </a:ext>
          </a:extLst>
        </xdr:cNvPr>
        <xdr:cNvSpPr txBox="1"/>
      </xdr:nvSpPr>
      <xdr:spPr>
        <a:xfrm>
          <a:off x="22199600" y="18712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663" name="直線コネクタ 662">
          <a:extLst>
            <a:ext uri="{FF2B5EF4-FFF2-40B4-BE49-F238E27FC236}">
              <a16:creationId xmlns:a16="http://schemas.microsoft.com/office/drawing/2014/main" id="{5F80DFFE-D708-4C8F-A3F3-7FFD5DC4C543}"/>
            </a:ext>
          </a:extLst>
        </xdr:cNvPr>
        <xdr:cNvCxnSpPr/>
      </xdr:nvCxnSpPr>
      <xdr:spPr>
        <a:xfrm>
          <a:off x="22072600" y="1870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70485</xdr:rowOff>
    </xdr:from>
    <xdr:ext cx="469900" cy="259080"/>
    <xdr:sp macro="" textlink="">
      <xdr:nvSpPr>
        <xdr:cNvPr id="664" name="【公民館】&#10;一人当たり面積最大値テキスト">
          <a:extLst>
            <a:ext uri="{FF2B5EF4-FFF2-40B4-BE49-F238E27FC236}">
              <a16:creationId xmlns:a16="http://schemas.microsoft.com/office/drawing/2014/main" id="{7195C7DB-EDD9-4F09-B4EA-3058708B791D}"/>
            </a:ext>
          </a:extLst>
        </xdr:cNvPr>
        <xdr:cNvSpPr txBox="1"/>
      </xdr:nvSpPr>
      <xdr:spPr>
        <a:xfrm>
          <a:off x="22199600" y="17044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0.891</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123825</xdr:rowOff>
    </xdr:from>
    <xdr:to>
      <xdr:col>116</xdr:col>
      <xdr:colOff>152400</xdr:colOff>
      <xdr:row>100</xdr:row>
      <xdr:rowOff>123825</xdr:rowOff>
    </xdr:to>
    <xdr:cxnSp macro="">
      <xdr:nvCxnSpPr>
        <xdr:cNvPr id="665" name="直線コネクタ 664">
          <a:extLst>
            <a:ext uri="{FF2B5EF4-FFF2-40B4-BE49-F238E27FC236}">
              <a16:creationId xmlns:a16="http://schemas.microsoft.com/office/drawing/2014/main" id="{A3702C3B-6C4C-4858-B368-6C6E45170BB4}"/>
            </a:ext>
          </a:extLst>
        </xdr:cNvPr>
        <xdr:cNvCxnSpPr/>
      </xdr:nvCxnSpPr>
      <xdr:spPr>
        <a:xfrm>
          <a:off x="22072600" y="1726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3810</xdr:rowOff>
    </xdr:from>
    <xdr:ext cx="469900" cy="259080"/>
    <xdr:sp macro="" textlink="">
      <xdr:nvSpPr>
        <xdr:cNvPr id="666" name="【公民館】&#10;一人当たり面積平均値テキスト">
          <a:extLst>
            <a:ext uri="{FF2B5EF4-FFF2-40B4-BE49-F238E27FC236}">
              <a16:creationId xmlns:a16="http://schemas.microsoft.com/office/drawing/2014/main" id="{BD85E7F6-32BA-49F7-A51D-260423D6E917}"/>
            </a:ext>
          </a:extLst>
        </xdr:cNvPr>
        <xdr:cNvSpPr txBox="1"/>
      </xdr:nvSpPr>
      <xdr:spPr>
        <a:xfrm>
          <a:off x="22199600" y="18177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67" name="フローチャート: 判断 666">
          <a:extLst>
            <a:ext uri="{FF2B5EF4-FFF2-40B4-BE49-F238E27FC236}">
              <a16:creationId xmlns:a16="http://schemas.microsoft.com/office/drawing/2014/main" id="{107BD10B-A0BF-4DB1-BC06-481E5F6A45CD}"/>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8890</xdr:rowOff>
    </xdr:from>
    <xdr:to>
      <xdr:col>112</xdr:col>
      <xdr:colOff>38100</xdr:colOff>
      <xdr:row>106</xdr:row>
      <xdr:rowOff>110490</xdr:rowOff>
    </xdr:to>
    <xdr:sp macro="" textlink="">
      <xdr:nvSpPr>
        <xdr:cNvPr id="668" name="フローチャート: 判断 667">
          <a:extLst>
            <a:ext uri="{FF2B5EF4-FFF2-40B4-BE49-F238E27FC236}">
              <a16:creationId xmlns:a16="http://schemas.microsoft.com/office/drawing/2014/main" id="{3D578362-D718-4303-A074-4A4E41B7B9C2}"/>
            </a:ext>
          </a:extLst>
        </xdr:cNvPr>
        <xdr:cNvSpPr/>
      </xdr:nvSpPr>
      <xdr:spPr>
        <a:xfrm>
          <a:off x="21272500" y="1818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8890</xdr:rowOff>
    </xdr:from>
    <xdr:to>
      <xdr:col>107</xdr:col>
      <xdr:colOff>101600</xdr:colOff>
      <xdr:row>106</xdr:row>
      <xdr:rowOff>110490</xdr:rowOff>
    </xdr:to>
    <xdr:sp macro="" textlink="">
      <xdr:nvSpPr>
        <xdr:cNvPr id="669" name="フローチャート: 判断 668">
          <a:extLst>
            <a:ext uri="{FF2B5EF4-FFF2-40B4-BE49-F238E27FC236}">
              <a16:creationId xmlns:a16="http://schemas.microsoft.com/office/drawing/2014/main" id="{D341B21E-9942-41F7-A135-B351421F5426}"/>
            </a:ext>
          </a:extLst>
        </xdr:cNvPr>
        <xdr:cNvSpPr/>
      </xdr:nvSpPr>
      <xdr:spPr>
        <a:xfrm>
          <a:off x="20383500" y="1818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15875</xdr:rowOff>
    </xdr:from>
    <xdr:to>
      <xdr:col>102</xdr:col>
      <xdr:colOff>165100</xdr:colOff>
      <xdr:row>106</xdr:row>
      <xdr:rowOff>117475</xdr:rowOff>
    </xdr:to>
    <xdr:sp macro="" textlink="">
      <xdr:nvSpPr>
        <xdr:cNvPr id="670" name="フローチャート: 判断 669">
          <a:extLst>
            <a:ext uri="{FF2B5EF4-FFF2-40B4-BE49-F238E27FC236}">
              <a16:creationId xmlns:a16="http://schemas.microsoft.com/office/drawing/2014/main" id="{67BF98D9-0AB5-48D5-84F5-88DBC3A9D41A}"/>
            </a:ext>
          </a:extLst>
        </xdr:cNvPr>
        <xdr:cNvSpPr/>
      </xdr:nvSpPr>
      <xdr:spPr>
        <a:xfrm>
          <a:off x="19494500" y="181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54610</xdr:rowOff>
    </xdr:from>
    <xdr:to>
      <xdr:col>98</xdr:col>
      <xdr:colOff>38100</xdr:colOff>
      <xdr:row>106</xdr:row>
      <xdr:rowOff>156210</xdr:rowOff>
    </xdr:to>
    <xdr:sp macro="" textlink="">
      <xdr:nvSpPr>
        <xdr:cNvPr id="671" name="フローチャート: 判断 670">
          <a:extLst>
            <a:ext uri="{FF2B5EF4-FFF2-40B4-BE49-F238E27FC236}">
              <a16:creationId xmlns:a16="http://schemas.microsoft.com/office/drawing/2014/main" id="{ED5EBE5A-4482-4984-AA79-40C9726DD1B8}"/>
            </a:ext>
          </a:extLst>
        </xdr:cNvPr>
        <xdr:cNvSpPr/>
      </xdr:nvSpPr>
      <xdr:spPr>
        <a:xfrm>
          <a:off x="18605500" y="1822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72" name="テキスト ボックス 671">
          <a:extLst>
            <a:ext uri="{FF2B5EF4-FFF2-40B4-BE49-F238E27FC236}">
              <a16:creationId xmlns:a16="http://schemas.microsoft.com/office/drawing/2014/main" id="{1165F0B9-A548-40A6-86CC-B54DD983455E}"/>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73" name="テキスト ボックス 672">
          <a:extLst>
            <a:ext uri="{FF2B5EF4-FFF2-40B4-BE49-F238E27FC236}">
              <a16:creationId xmlns:a16="http://schemas.microsoft.com/office/drawing/2014/main" id="{BA96CBF1-0CB6-4850-B55B-5B891136AA9C}"/>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74" name="テキスト ボックス 673">
          <a:extLst>
            <a:ext uri="{FF2B5EF4-FFF2-40B4-BE49-F238E27FC236}">
              <a16:creationId xmlns:a16="http://schemas.microsoft.com/office/drawing/2014/main" id="{DB981D3C-0A20-4711-994E-B4CCD24C88E1}"/>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75" name="テキスト ボックス 674">
          <a:extLst>
            <a:ext uri="{FF2B5EF4-FFF2-40B4-BE49-F238E27FC236}">
              <a16:creationId xmlns:a16="http://schemas.microsoft.com/office/drawing/2014/main" id="{E27A6181-7483-4D17-AA6E-99C52C89456D}"/>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76" name="テキスト ボックス 675">
          <a:extLst>
            <a:ext uri="{FF2B5EF4-FFF2-40B4-BE49-F238E27FC236}">
              <a16:creationId xmlns:a16="http://schemas.microsoft.com/office/drawing/2014/main" id="{2D288025-B830-494D-8618-B594D3FCE36F}"/>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111</xdr:col>
      <xdr:colOff>127000</xdr:colOff>
      <xdr:row>105</xdr:row>
      <xdr:rowOff>162560</xdr:rowOff>
    </xdr:from>
    <xdr:to>
      <xdr:col>112</xdr:col>
      <xdr:colOff>38100</xdr:colOff>
      <xdr:row>106</xdr:row>
      <xdr:rowOff>92710</xdr:rowOff>
    </xdr:to>
    <xdr:sp macro="" textlink="">
      <xdr:nvSpPr>
        <xdr:cNvPr id="677" name="楕円 676">
          <a:extLst>
            <a:ext uri="{FF2B5EF4-FFF2-40B4-BE49-F238E27FC236}">
              <a16:creationId xmlns:a16="http://schemas.microsoft.com/office/drawing/2014/main" id="{ECB810A0-0B30-4160-A207-E2CD22A19094}"/>
            </a:ext>
          </a:extLst>
        </xdr:cNvPr>
        <xdr:cNvSpPr/>
      </xdr:nvSpPr>
      <xdr:spPr>
        <a:xfrm>
          <a:off x="21272500" y="1816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2540</xdr:rowOff>
    </xdr:from>
    <xdr:to>
      <xdr:col>107</xdr:col>
      <xdr:colOff>101600</xdr:colOff>
      <xdr:row>106</xdr:row>
      <xdr:rowOff>104140</xdr:rowOff>
    </xdr:to>
    <xdr:sp macro="" textlink="">
      <xdr:nvSpPr>
        <xdr:cNvPr id="678" name="楕円 677">
          <a:extLst>
            <a:ext uri="{FF2B5EF4-FFF2-40B4-BE49-F238E27FC236}">
              <a16:creationId xmlns:a16="http://schemas.microsoft.com/office/drawing/2014/main" id="{A50AFF54-AF84-4C73-8148-A69A1E1B6BDC}"/>
            </a:ext>
          </a:extLst>
        </xdr:cNvPr>
        <xdr:cNvSpPr/>
      </xdr:nvSpPr>
      <xdr:spPr>
        <a:xfrm>
          <a:off x="20383500" y="181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41910</xdr:rowOff>
    </xdr:from>
    <xdr:to>
      <xdr:col>111</xdr:col>
      <xdr:colOff>177800</xdr:colOff>
      <xdr:row>106</xdr:row>
      <xdr:rowOff>53340</xdr:rowOff>
    </xdr:to>
    <xdr:cxnSp macro="">
      <xdr:nvCxnSpPr>
        <xdr:cNvPr id="679" name="直線コネクタ 678">
          <a:extLst>
            <a:ext uri="{FF2B5EF4-FFF2-40B4-BE49-F238E27FC236}">
              <a16:creationId xmlns:a16="http://schemas.microsoft.com/office/drawing/2014/main" id="{1D4B18BA-06FC-45CC-A7B3-5BD958124F62}"/>
            </a:ext>
          </a:extLst>
        </xdr:cNvPr>
        <xdr:cNvCxnSpPr/>
      </xdr:nvCxnSpPr>
      <xdr:spPr>
        <a:xfrm flipV="1">
          <a:off x="20434300" y="182156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33655</xdr:rowOff>
    </xdr:from>
    <xdr:to>
      <xdr:col>102</xdr:col>
      <xdr:colOff>165100</xdr:colOff>
      <xdr:row>106</xdr:row>
      <xdr:rowOff>135255</xdr:rowOff>
    </xdr:to>
    <xdr:sp macro="" textlink="">
      <xdr:nvSpPr>
        <xdr:cNvPr id="680" name="楕円 679">
          <a:extLst>
            <a:ext uri="{FF2B5EF4-FFF2-40B4-BE49-F238E27FC236}">
              <a16:creationId xmlns:a16="http://schemas.microsoft.com/office/drawing/2014/main" id="{EEC074A1-B20E-47CE-BF66-B4CA01B10E87}"/>
            </a:ext>
          </a:extLst>
        </xdr:cNvPr>
        <xdr:cNvSpPr/>
      </xdr:nvSpPr>
      <xdr:spPr>
        <a:xfrm>
          <a:off x="19494500" y="1820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53340</xdr:rowOff>
    </xdr:from>
    <xdr:to>
      <xdr:col>107</xdr:col>
      <xdr:colOff>50800</xdr:colOff>
      <xdr:row>106</xdr:row>
      <xdr:rowOff>84455</xdr:rowOff>
    </xdr:to>
    <xdr:cxnSp macro="">
      <xdr:nvCxnSpPr>
        <xdr:cNvPr id="681" name="直線コネクタ 680">
          <a:extLst>
            <a:ext uri="{FF2B5EF4-FFF2-40B4-BE49-F238E27FC236}">
              <a16:creationId xmlns:a16="http://schemas.microsoft.com/office/drawing/2014/main" id="{8285FC4B-3C85-47A1-8BB6-58EAA2193FBE}"/>
            </a:ext>
          </a:extLst>
        </xdr:cNvPr>
        <xdr:cNvCxnSpPr/>
      </xdr:nvCxnSpPr>
      <xdr:spPr>
        <a:xfrm flipV="1">
          <a:off x="19545300" y="182270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101600</xdr:rowOff>
    </xdr:from>
    <xdr:ext cx="469900" cy="259080"/>
    <xdr:sp macro="" textlink="">
      <xdr:nvSpPr>
        <xdr:cNvPr id="682" name="n_1aveValue【公民館】&#10;一人当たり面積">
          <a:extLst>
            <a:ext uri="{FF2B5EF4-FFF2-40B4-BE49-F238E27FC236}">
              <a16:creationId xmlns:a16="http://schemas.microsoft.com/office/drawing/2014/main" id="{DF84647C-3199-4516-8E2A-8E7C8E7F8F16}"/>
            </a:ext>
          </a:extLst>
        </xdr:cNvPr>
        <xdr:cNvSpPr txBox="1"/>
      </xdr:nvSpPr>
      <xdr:spPr>
        <a:xfrm>
          <a:off x="21075650" y="18275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101600</xdr:rowOff>
    </xdr:from>
    <xdr:ext cx="467995" cy="259080"/>
    <xdr:sp macro="" textlink="">
      <xdr:nvSpPr>
        <xdr:cNvPr id="683" name="n_2aveValue【公民館】&#10;一人当たり面積">
          <a:extLst>
            <a:ext uri="{FF2B5EF4-FFF2-40B4-BE49-F238E27FC236}">
              <a16:creationId xmlns:a16="http://schemas.microsoft.com/office/drawing/2014/main" id="{E03F408F-6454-4B54-8E4A-A95707C1ABC5}"/>
            </a:ext>
          </a:extLst>
        </xdr:cNvPr>
        <xdr:cNvSpPr txBox="1"/>
      </xdr:nvSpPr>
      <xdr:spPr>
        <a:xfrm>
          <a:off x="20199350" y="182753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133985</xdr:rowOff>
    </xdr:from>
    <xdr:ext cx="467995" cy="257175"/>
    <xdr:sp macro="" textlink="">
      <xdr:nvSpPr>
        <xdr:cNvPr id="684" name="n_3aveValue【公民館】&#10;一人当たり面積">
          <a:extLst>
            <a:ext uri="{FF2B5EF4-FFF2-40B4-BE49-F238E27FC236}">
              <a16:creationId xmlns:a16="http://schemas.microsoft.com/office/drawing/2014/main" id="{0D05BE80-61D0-4B4A-8F8E-19BF36B4FAFA}"/>
            </a:ext>
          </a:extLst>
        </xdr:cNvPr>
        <xdr:cNvSpPr txBox="1"/>
      </xdr:nvSpPr>
      <xdr:spPr>
        <a:xfrm>
          <a:off x="19310350" y="179647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1270</xdr:rowOff>
    </xdr:from>
    <xdr:ext cx="467995" cy="259080"/>
    <xdr:sp macro="" textlink="">
      <xdr:nvSpPr>
        <xdr:cNvPr id="685" name="n_4aveValue【公民館】&#10;一人当たり面積">
          <a:extLst>
            <a:ext uri="{FF2B5EF4-FFF2-40B4-BE49-F238E27FC236}">
              <a16:creationId xmlns:a16="http://schemas.microsoft.com/office/drawing/2014/main" id="{6F606B7F-C830-40C0-BD04-D432C3013587}"/>
            </a:ext>
          </a:extLst>
        </xdr:cNvPr>
        <xdr:cNvSpPr txBox="1"/>
      </xdr:nvSpPr>
      <xdr:spPr>
        <a:xfrm>
          <a:off x="18421350" y="18003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109220</xdr:rowOff>
    </xdr:from>
    <xdr:ext cx="469900" cy="257175"/>
    <xdr:sp macro="" textlink="">
      <xdr:nvSpPr>
        <xdr:cNvPr id="686" name="n_1mainValue【公民館】&#10;一人当たり面積">
          <a:extLst>
            <a:ext uri="{FF2B5EF4-FFF2-40B4-BE49-F238E27FC236}">
              <a16:creationId xmlns:a16="http://schemas.microsoft.com/office/drawing/2014/main" id="{0F6C09E3-1118-4B83-A767-D39E436703DA}"/>
            </a:ext>
          </a:extLst>
        </xdr:cNvPr>
        <xdr:cNvSpPr txBox="1"/>
      </xdr:nvSpPr>
      <xdr:spPr>
        <a:xfrm>
          <a:off x="21075650" y="179400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120650</xdr:rowOff>
    </xdr:from>
    <xdr:ext cx="467995" cy="257175"/>
    <xdr:sp macro="" textlink="">
      <xdr:nvSpPr>
        <xdr:cNvPr id="687" name="n_2mainValue【公民館】&#10;一人当たり面積">
          <a:extLst>
            <a:ext uri="{FF2B5EF4-FFF2-40B4-BE49-F238E27FC236}">
              <a16:creationId xmlns:a16="http://schemas.microsoft.com/office/drawing/2014/main" id="{2BE67739-BA25-4B76-99C5-615CE35D9DA8}"/>
            </a:ext>
          </a:extLst>
        </xdr:cNvPr>
        <xdr:cNvSpPr txBox="1"/>
      </xdr:nvSpPr>
      <xdr:spPr>
        <a:xfrm>
          <a:off x="20199350" y="179514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126365</xdr:rowOff>
    </xdr:from>
    <xdr:ext cx="467995" cy="259080"/>
    <xdr:sp macro="" textlink="">
      <xdr:nvSpPr>
        <xdr:cNvPr id="688" name="n_3mainValue【公民館】&#10;一人当たり面積">
          <a:extLst>
            <a:ext uri="{FF2B5EF4-FFF2-40B4-BE49-F238E27FC236}">
              <a16:creationId xmlns:a16="http://schemas.microsoft.com/office/drawing/2014/main" id="{B81005AA-5137-46E3-9938-5337B749FC3C}"/>
            </a:ext>
          </a:extLst>
        </xdr:cNvPr>
        <xdr:cNvSpPr txBox="1"/>
      </xdr:nvSpPr>
      <xdr:spPr>
        <a:xfrm>
          <a:off x="19310350" y="183000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9" name="正方形/長方形 688">
          <a:extLst>
            <a:ext uri="{FF2B5EF4-FFF2-40B4-BE49-F238E27FC236}">
              <a16:creationId xmlns:a16="http://schemas.microsoft.com/office/drawing/2014/main" id="{69FB12B8-048A-470D-B51D-B0F04558DA9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0" name="正方形/長方形 689">
          <a:extLst>
            <a:ext uri="{FF2B5EF4-FFF2-40B4-BE49-F238E27FC236}">
              <a16:creationId xmlns:a16="http://schemas.microsoft.com/office/drawing/2014/main" id="{FD7DC87A-703B-4706-928A-5D3F0B4EA4D9}"/>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1" name="テキスト ボックス 690">
          <a:extLst>
            <a:ext uri="{FF2B5EF4-FFF2-40B4-BE49-F238E27FC236}">
              <a16:creationId xmlns:a16="http://schemas.microsoft.com/office/drawing/2014/main" id="{76606869-F340-4CEA-BAF1-D3A43FE9832B}"/>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b="0" i="0" u="none" strike="noStrike" baseline="0">
              <a:solidFill>
                <a:schemeClr val="dk1"/>
              </a:solidFill>
              <a:latin typeface="ＭＳ Ｐゴシック"/>
              <a:ea typeface="ＭＳ Ｐゴシック"/>
              <a:cs typeface="+mn-cs"/>
            </a:rPr>
            <a:t>類似団体と比較して特に有形固定資産減価償却率が高くなっている施設は、認定こども園・幼稚園・保育所である。</a:t>
          </a:r>
        </a:p>
        <a:p>
          <a:r>
            <a:rPr lang="ja-JP" altLang="en-US" sz="1400" b="0" i="0" u="none" strike="noStrike" baseline="0">
              <a:solidFill>
                <a:schemeClr val="dk1"/>
              </a:solidFill>
              <a:latin typeface="ＭＳ Ｐゴシック"/>
              <a:ea typeface="ＭＳ Ｐゴシック"/>
              <a:cs typeface="+mn-cs"/>
            </a:rPr>
            <a:t>　幼稚園・保育所施設については、須知幼稚園が昭和</a:t>
          </a:r>
          <a:r>
            <a:rPr lang="en-US" altLang="ja-JP" sz="1400" b="0" i="0" u="none" strike="noStrike" baseline="0">
              <a:solidFill>
                <a:schemeClr val="dk1"/>
              </a:solidFill>
              <a:latin typeface="ＭＳ Ｐゴシック"/>
              <a:ea typeface="ＭＳ Ｐゴシック"/>
              <a:cs typeface="+mn-cs"/>
            </a:rPr>
            <a:t>53</a:t>
          </a:r>
          <a:r>
            <a:rPr lang="ja-JP" altLang="en-US" sz="1400" b="0" i="0" u="none" strike="noStrike" baseline="0">
              <a:solidFill>
                <a:schemeClr val="dk1"/>
              </a:solidFill>
              <a:latin typeface="ＭＳ Ｐゴシック"/>
              <a:ea typeface="ＭＳ Ｐゴシック"/>
              <a:cs typeface="+mn-cs"/>
            </a:rPr>
            <a:t>年に建築、上豊田保育所が昭和</a:t>
          </a:r>
          <a:r>
            <a:rPr lang="en-US" altLang="ja-JP" sz="1400" b="0" i="0" u="none" strike="noStrike" baseline="0">
              <a:solidFill>
                <a:schemeClr val="dk1"/>
              </a:solidFill>
              <a:latin typeface="ＭＳ Ｐゴシック"/>
              <a:ea typeface="ＭＳ Ｐゴシック"/>
              <a:cs typeface="+mn-cs"/>
            </a:rPr>
            <a:t>55</a:t>
          </a:r>
          <a:r>
            <a:rPr lang="ja-JP" altLang="en-US" sz="1400" b="0" i="0" u="none" strike="noStrike" baseline="0">
              <a:solidFill>
                <a:schemeClr val="dk1"/>
              </a:solidFill>
              <a:latin typeface="ＭＳ Ｐゴシック"/>
              <a:ea typeface="ＭＳ Ｐゴシック"/>
              <a:cs typeface="+mn-cs"/>
            </a:rPr>
            <a:t>年に建築されており、経年劣化による施設の老朽化が進んでいるが、耐震性を確保し、必要に応じた修繕等で対応している。また、上豊田保育所下山分園では、耐震基準を満たしていないため、平成</a:t>
          </a:r>
          <a:r>
            <a:rPr lang="en-US" altLang="ja-JP" sz="1400" b="0" i="0" u="none" strike="noStrike" baseline="0">
              <a:solidFill>
                <a:schemeClr val="dk1"/>
              </a:solidFill>
              <a:latin typeface="ＭＳ Ｐゴシック"/>
              <a:ea typeface="ＭＳ Ｐゴシック"/>
              <a:cs typeface="+mn-cs"/>
            </a:rPr>
            <a:t>24</a:t>
          </a:r>
          <a:r>
            <a:rPr lang="ja-JP" altLang="en-US" sz="1400" b="0" i="0" u="none" strike="noStrike" baseline="0">
              <a:solidFill>
                <a:schemeClr val="dk1"/>
              </a:solidFill>
              <a:latin typeface="ＭＳ Ｐゴシック"/>
              <a:ea typeface="ＭＳ Ｐゴシック"/>
              <a:cs typeface="+mn-cs"/>
            </a:rPr>
            <a:t>年度から休園しているが、耐震補強には多額の経費が必要であり、費用対効果の面から改修等は厳しい状況であるため、除却債等を活用して解体撤去を行い、住民の安全の確保等を図っていく。</a:t>
          </a:r>
        </a:p>
        <a:p>
          <a:r>
            <a:rPr lang="ja-JP" altLang="en-US" sz="1400" b="0" i="0" u="none" strike="noStrike" baseline="0">
              <a:solidFill>
                <a:schemeClr val="dk1"/>
              </a:solidFill>
              <a:latin typeface="ＭＳ Ｐゴシック"/>
              <a:ea typeface="ＭＳ Ｐゴシック"/>
              <a:cs typeface="+mn-cs"/>
            </a:rPr>
            <a:t>　現在、施設の老朽化が課題であるとともに、全ての就学前児童に対し、安心安全で平等な条件の基で幼児教育・保育を提供できる体制づくりが求められていることから、須知幼稚園と上豊田保育所を統合し、「幼保連携型認定こども園」を整備する予定であ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44B2C67-2197-4328-824F-FA04B7B6C7C5}"/>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E8F3AF4-92C1-479E-93A1-ABED8E2ECB9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801B46C-6988-4CCB-A08A-79745667BCA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FA10ECE-D386-4A2E-92A6-E41D791622F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9904F3-B5DF-46F9-8B7B-338723F52C7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79C4EAF-B9F3-4E57-9375-F5B157435F4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652042B-56F1-41AB-8755-1415D2D05DC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64421DE-17B1-4941-B2A0-DC73FC27F02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63C25DD-6118-4059-99E1-F6310834651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E8BF7DF-68A6-4B40-AD1C-0E6D10B98E49}"/>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13,928
13,740
303.09
11,762,434
11,530,959
199,839
6,979,011
13,368,932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07AFD7E-1C51-4346-9547-7FDEC4403D05}"/>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2DC51B5-EBFA-4276-9A84-48360AF94456}"/>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DA4EF9E-1F17-45FF-9641-E6711FD95EBF}"/>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17.8
120.2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DB07D44-71A4-4088-BC56-0404EAD51DD1}"/>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28ACB6-2077-4ACA-9BD8-B2C83B3939CD}"/>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85AC608-D587-4033-93DE-7B4AE8AAB9F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2DE9C31-2353-47E0-9E65-CFD26EB600C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846F93D-0012-4C2E-BADB-EB317D45DDDC}"/>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329204E-DD2F-40A9-8DE3-F2389CA034A4}"/>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DB6F946-CE75-4536-96C5-A87800C2CDE1}"/>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22938CB-703D-423A-BF04-5C7BD903CD3F}"/>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35928FC-33CA-40EF-877F-67B1E4E91DD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FE3CAD8-20E4-4DD3-9F28-BB12083EA76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0498842-F248-43EB-95BE-F2E69B6BA99C}"/>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DE3DFC7-7297-4C93-B63D-E1FC92231B53}"/>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1C9F7E6-4D34-493C-BEA2-C4BF4819DC4E}"/>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7F3CDED-8CB9-429B-9451-0E91B80833CC}"/>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B3567C33-7581-453C-9D71-D800CB0639F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14C9081A-F670-4761-913E-69FFCA510D48}"/>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69B9920E-1264-46DB-AE8B-4C53742F7B6E}"/>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a:extLst>
            <a:ext uri="{FF2B5EF4-FFF2-40B4-BE49-F238E27FC236}">
              <a16:creationId xmlns:a16="http://schemas.microsoft.com/office/drawing/2014/main" id="{E734A1DC-E56F-4DD0-B689-B01B0A550A4B}"/>
            </a:ext>
          </a:extLst>
        </xdr:cNvPr>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F336B35-8629-4848-AFC0-87E83EB7D9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F207790-D2C5-4421-A706-54532259DB38}"/>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F0369DB-3A21-425E-B6CA-9793B80416A8}"/>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DA1228A-3C19-4E0D-B8DC-B07DDEBF2EDF}"/>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8F988B7-CF86-48D2-AEE3-CE544CF4EB4F}"/>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D65ABA7-465A-4B08-907E-7322BF5D6CB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5B663A9-D119-4CBC-A499-61148C42C567}"/>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A887D82-6528-440E-823A-239E5744F50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939079E-7996-4482-9A75-414EB644A3B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E23795A-3133-493E-B430-1C4043FC1402}"/>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B860B8E-3FB2-4E17-BACD-BC37BB798C9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4774A26-B9EB-4549-9F45-BC22BA8C2E8C}"/>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87F1550-C077-4B31-A28F-9AF9696E07EA}"/>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A2B15D7-1F55-4D6A-8DE6-41271028879B}"/>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D2DD69B4-11BE-4879-A978-18C3F3946F67}"/>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91DD908-5D31-4EC2-839D-0D4E0F73C16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8E6DD64-98AE-4E5D-A9EC-C131909083F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34541D0-D0D0-41D9-905D-55A5FF7AB8C3}"/>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2FBD8DAF-108B-4D92-95A6-7784FBA9C31C}"/>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14865B8-B386-42F8-8451-16AFA3D75876}"/>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335DD22-129A-457E-AA85-CEF93FC5DE51}"/>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8CDA5D7-4DF7-46A9-8867-497367A8A104}"/>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51FEA8E-B0EE-4983-980D-DFE6D467D7F1}"/>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0DD3A2D-0027-458C-93AA-42C71CC9B6A6}"/>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57" name="テキスト ボックス 56">
          <a:extLst>
            <a:ext uri="{FF2B5EF4-FFF2-40B4-BE49-F238E27FC236}">
              <a16:creationId xmlns:a16="http://schemas.microsoft.com/office/drawing/2014/main" id="{4BAA1041-4E41-410F-841D-48440F29BB91}"/>
            </a:ext>
          </a:extLst>
        </xdr:cNvPr>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0CCC61B-371F-42D9-8570-772397411E8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59" name="テキスト ボックス 58">
          <a:extLst>
            <a:ext uri="{FF2B5EF4-FFF2-40B4-BE49-F238E27FC236}">
              <a16:creationId xmlns:a16="http://schemas.microsoft.com/office/drawing/2014/main" id="{8ADAE696-C55A-47F4-AF75-D070BDBD917C}"/>
            </a:ext>
          </a:extLst>
        </xdr:cNvPr>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B21C305A-C45D-4773-9644-6F3431A52FB9}"/>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5455" cy="259080"/>
    <xdr:sp macro="" textlink="">
      <xdr:nvSpPr>
        <xdr:cNvPr id="61" name="テキスト ボックス 60">
          <a:extLst>
            <a:ext uri="{FF2B5EF4-FFF2-40B4-BE49-F238E27FC236}">
              <a16:creationId xmlns:a16="http://schemas.microsoft.com/office/drawing/2014/main" id="{72FEA22B-2C3F-4154-9B97-9248F1B469F8}"/>
            </a:ext>
          </a:extLst>
        </xdr:cNvPr>
        <xdr:cNvSpPr txBox="1"/>
      </xdr:nvSpPr>
      <xdr:spPr>
        <a:xfrm>
          <a:off x="294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A1006D0E-4314-4337-87E9-DA8DAE888C9A}"/>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63" name="テキスト ボックス 62">
          <a:extLst>
            <a:ext uri="{FF2B5EF4-FFF2-40B4-BE49-F238E27FC236}">
              <a16:creationId xmlns:a16="http://schemas.microsoft.com/office/drawing/2014/main" id="{7CCC113F-C4C4-4548-AAE0-B0F838FE6F34}"/>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4A048263-CC78-49F9-BA19-113E9F6A0376}"/>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65" name="テキスト ボックス 64">
          <a:extLst>
            <a:ext uri="{FF2B5EF4-FFF2-40B4-BE49-F238E27FC236}">
              <a16:creationId xmlns:a16="http://schemas.microsoft.com/office/drawing/2014/main" id="{976C0A8B-02DE-40CA-9813-98052373DBFC}"/>
            </a:ext>
          </a:extLst>
        </xdr:cNvPr>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1D606905-B00E-48FC-8A14-29511309A031}"/>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67" name="テキスト ボックス 66">
          <a:extLst>
            <a:ext uri="{FF2B5EF4-FFF2-40B4-BE49-F238E27FC236}">
              <a16:creationId xmlns:a16="http://schemas.microsoft.com/office/drawing/2014/main" id="{569FB3F1-C4E0-430D-B285-655C6B9BF779}"/>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F5599435-26E7-4D3A-87AD-11A6A405A8DC}"/>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69" name="テキスト ボックス 68">
          <a:extLst>
            <a:ext uri="{FF2B5EF4-FFF2-40B4-BE49-F238E27FC236}">
              <a16:creationId xmlns:a16="http://schemas.microsoft.com/office/drawing/2014/main" id="{28DE75FA-B51B-4F97-9DDE-EF492870405F}"/>
            </a:ext>
          </a:extLst>
        </xdr:cNvPr>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F68F3A1F-1270-4C2B-A1FD-3124F812FF0F}"/>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185" cy="257175"/>
    <xdr:sp macro="" textlink="">
      <xdr:nvSpPr>
        <xdr:cNvPr id="71" name="テキスト ボックス 70">
          <a:extLst>
            <a:ext uri="{FF2B5EF4-FFF2-40B4-BE49-F238E27FC236}">
              <a16:creationId xmlns:a16="http://schemas.microsoft.com/office/drawing/2014/main" id="{EB4FE95E-96D3-4C54-A509-B1FF2A580FF8}"/>
            </a:ext>
          </a:extLst>
        </xdr:cNvPr>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D08DC688-EE64-4EBE-916F-21F5FBD9E05B}"/>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988EF9ED-2210-43AD-AAD4-3A7E95F2CF39}"/>
            </a:ext>
          </a:extLst>
        </xdr:cNvPr>
        <xdr:cNvCxnSpPr/>
      </xdr:nvCxnSpPr>
      <xdr:spPr>
        <a:xfrm flipV="1">
          <a:off x="4634865" y="9603105"/>
          <a:ext cx="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74" name="【体育館・プール】&#10;有形固定資産減価償却率最小値テキスト">
          <a:extLst>
            <a:ext uri="{FF2B5EF4-FFF2-40B4-BE49-F238E27FC236}">
              <a16:creationId xmlns:a16="http://schemas.microsoft.com/office/drawing/2014/main" id="{05E99871-E2D8-4266-9E9A-69C632CFE707}"/>
            </a:ext>
          </a:extLst>
        </xdr:cNvPr>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D24119DE-034F-4A46-83BD-67B0D991DC25}"/>
            </a:ext>
          </a:extLst>
        </xdr:cNvPr>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120650</xdr:rowOff>
    </xdr:from>
    <xdr:ext cx="405130" cy="257175"/>
    <xdr:sp macro="" textlink="">
      <xdr:nvSpPr>
        <xdr:cNvPr id="76" name="【体育館・プール】&#10;有形固定資産減価償却率最大値テキスト">
          <a:extLst>
            <a:ext uri="{FF2B5EF4-FFF2-40B4-BE49-F238E27FC236}">
              <a16:creationId xmlns:a16="http://schemas.microsoft.com/office/drawing/2014/main" id="{928022D3-5F40-45EF-9BBF-92DEFD9A1DF6}"/>
            </a:ext>
          </a:extLst>
        </xdr:cNvPr>
        <xdr:cNvSpPr txBox="1"/>
      </xdr:nvSpPr>
      <xdr:spPr>
        <a:xfrm>
          <a:off x="4673600" y="93789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77" name="直線コネクタ 76">
          <a:extLst>
            <a:ext uri="{FF2B5EF4-FFF2-40B4-BE49-F238E27FC236}">
              <a16:creationId xmlns:a16="http://schemas.microsoft.com/office/drawing/2014/main" id="{C9140BCC-9AFC-440A-ACA0-FC8C96F6061F}"/>
            </a:ext>
          </a:extLst>
        </xdr:cNvPr>
        <xdr:cNvCxnSpPr/>
      </xdr:nvCxnSpPr>
      <xdr:spPr>
        <a:xfrm>
          <a:off x="4546600" y="960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158115</xdr:rowOff>
    </xdr:from>
    <xdr:ext cx="405130" cy="257175"/>
    <xdr:sp macro="" textlink="">
      <xdr:nvSpPr>
        <xdr:cNvPr id="78" name="【体育館・プール】&#10;有形固定資産減価償却率平均値テキスト">
          <a:extLst>
            <a:ext uri="{FF2B5EF4-FFF2-40B4-BE49-F238E27FC236}">
              <a16:creationId xmlns:a16="http://schemas.microsoft.com/office/drawing/2014/main" id="{1B0D2EB8-0461-4403-83F9-AFC31C486F74}"/>
            </a:ext>
          </a:extLst>
        </xdr:cNvPr>
        <xdr:cNvSpPr txBox="1"/>
      </xdr:nvSpPr>
      <xdr:spPr>
        <a:xfrm>
          <a:off x="4673600" y="102736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79" name="フローチャート: 判断 78">
          <a:extLst>
            <a:ext uri="{FF2B5EF4-FFF2-40B4-BE49-F238E27FC236}">
              <a16:creationId xmlns:a16="http://schemas.microsoft.com/office/drawing/2014/main" id="{E3219EA4-D118-48CC-909C-7A8A26AF0DA9}"/>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80" name="フローチャート: 判断 79">
          <a:extLst>
            <a:ext uri="{FF2B5EF4-FFF2-40B4-BE49-F238E27FC236}">
              <a16:creationId xmlns:a16="http://schemas.microsoft.com/office/drawing/2014/main" id="{A9D288DB-9E06-4DDD-B75A-DE63D218DF60}"/>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a:extLst>
            <a:ext uri="{FF2B5EF4-FFF2-40B4-BE49-F238E27FC236}">
              <a16:creationId xmlns:a16="http://schemas.microsoft.com/office/drawing/2014/main" id="{1131E87A-ECD5-415A-A6C8-0BA59ECEC930}"/>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82" name="フローチャート: 判断 81">
          <a:extLst>
            <a:ext uri="{FF2B5EF4-FFF2-40B4-BE49-F238E27FC236}">
              <a16:creationId xmlns:a16="http://schemas.microsoft.com/office/drawing/2014/main" id="{52414090-F8E7-494C-A541-1D941CB2A050}"/>
            </a:ext>
          </a:extLst>
        </xdr:cNvPr>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83" name="フローチャート: 判断 82">
          <a:extLst>
            <a:ext uri="{FF2B5EF4-FFF2-40B4-BE49-F238E27FC236}">
              <a16:creationId xmlns:a16="http://schemas.microsoft.com/office/drawing/2014/main" id="{5F836AF9-BC7F-46D7-B03D-B863AEAD170A}"/>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84" name="テキスト ボックス 83">
          <a:extLst>
            <a:ext uri="{FF2B5EF4-FFF2-40B4-BE49-F238E27FC236}">
              <a16:creationId xmlns:a16="http://schemas.microsoft.com/office/drawing/2014/main" id="{41764CD9-A62C-43B2-B624-069B32D966BD}"/>
            </a:ext>
          </a:extLst>
        </xdr:cNvPr>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85" name="テキスト ボックス 84">
          <a:extLst>
            <a:ext uri="{FF2B5EF4-FFF2-40B4-BE49-F238E27FC236}">
              <a16:creationId xmlns:a16="http://schemas.microsoft.com/office/drawing/2014/main" id="{1A4B94EA-850B-4432-A0A0-5E26EFE42462}"/>
            </a:ext>
          </a:extLst>
        </xdr:cNvPr>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86" name="テキスト ボックス 85">
          <a:extLst>
            <a:ext uri="{FF2B5EF4-FFF2-40B4-BE49-F238E27FC236}">
              <a16:creationId xmlns:a16="http://schemas.microsoft.com/office/drawing/2014/main" id="{6C8FB547-55E9-4EDF-9BCC-650329643C7F}"/>
            </a:ext>
          </a:extLst>
        </xdr:cNvPr>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87" name="テキスト ボックス 86">
          <a:extLst>
            <a:ext uri="{FF2B5EF4-FFF2-40B4-BE49-F238E27FC236}">
              <a16:creationId xmlns:a16="http://schemas.microsoft.com/office/drawing/2014/main" id="{E3D9364F-AB89-4223-8A25-79ADAD559FE2}"/>
            </a:ext>
          </a:extLst>
        </xdr:cNvPr>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88" name="テキスト ボックス 87">
          <a:extLst>
            <a:ext uri="{FF2B5EF4-FFF2-40B4-BE49-F238E27FC236}">
              <a16:creationId xmlns:a16="http://schemas.microsoft.com/office/drawing/2014/main" id="{FF2294DD-2E74-4759-99AC-A0504C84F523}"/>
            </a:ext>
          </a:extLst>
        </xdr:cNvPr>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19</xdr:col>
      <xdr:colOff>127000</xdr:colOff>
      <xdr:row>62</xdr:row>
      <xdr:rowOff>29210</xdr:rowOff>
    </xdr:from>
    <xdr:to>
      <xdr:col>20</xdr:col>
      <xdr:colOff>38100</xdr:colOff>
      <xdr:row>62</xdr:row>
      <xdr:rowOff>130810</xdr:rowOff>
    </xdr:to>
    <xdr:sp macro="" textlink="">
      <xdr:nvSpPr>
        <xdr:cNvPr id="89" name="楕円 88">
          <a:extLst>
            <a:ext uri="{FF2B5EF4-FFF2-40B4-BE49-F238E27FC236}">
              <a16:creationId xmlns:a16="http://schemas.microsoft.com/office/drawing/2014/main" id="{F4336118-46B3-4B88-AF8E-4C7C18B1971A}"/>
            </a:ext>
          </a:extLst>
        </xdr:cNvPr>
        <xdr:cNvSpPr/>
      </xdr:nvSpPr>
      <xdr:spPr>
        <a:xfrm>
          <a:off x="3746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164465</xdr:rowOff>
    </xdr:from>
    <xdr:to>
      <xdr:col>15</xdr:col>
      <xdr:colOff>101600</xdr:colOff>
      <xdr:row>62</xdr:row>
      <xdr:rowOff>94615</xdr:rowOff>
    </xdr:to>
    <xdr:sp macro="" textlink="">
      <xdr:nvSpPr>
        <xdr:cNvPr id="90" name="楕円 89">
          <a:extLst>
            <a:ext uri="{FF2B5EF4-FFF2-40B4-BE49-F238E27FC236}">
              <a16:creationId xmlns:a16="http://schemas.microsoft.com/office/drawing/2014/main" id="{A21CA114-D673-4B8E-A64F-49F35927F3A2}"/>
            </a:ext>
          </a:extLst>
        </xdr:cNvPr>
        <xdr:cNvSpPr/>
      </xdr:nvSpPr>
      <xdr:spPr>
        <a:xfrm>
          <a:off x="2857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43815</xdr:rowOff>
    </xdr:from>
    <xdr:to>
      <xdr:col>19</xdr:col>
      <xdr:colOff>177800</xdr:colOff>
      <xdr:row>62</xdr:row>
      <xdr:rowOff>80010</xdr:rowOff>
    </xdr:to>
    <xdr:cxnSp macro="">
      <xdr:nvCxnSpPr>
        <xdr:cNvPr id="91" name="直線コネクタ 90">
          <a:extLst>
            <a:ext uri="{FF2B5EF4-FFF2-40B4-BE49-F238E27FC236}">
              <a16:creationId xmlns:a16="http://schemas.microsoft.com/office/drawing/2014/main" id="{97918115-3426-42B1-A529-BA44F0D90791}"/>
            </a:ext>
          </a:extLst>
        </xdr:cNvPr>
        <xdr:cNvCxnSpPr/>
      </xdr:nvCxnSpPr>
      <xdr:spPr>
        <a:xfrm>
          <a:off x="2908300" y="106737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139700</xdr:rowOff>
    </xdr:from>
    <xdr:to>
      <xdr:col>10</xdr:col>
      <xdr:colOff>165100</xdr:colOff>
      <xdr:row>62</xdr:row>
      <xdr:rowOff>69850</xdr:rowOff>
    </xdr:to>
    <xdr:sp macro="" textlink="">
      <xdr:nvSpPr>
        <xdr:cNvPr id="92" name="楕円 91">
          <a:extLst>
            <a:ext uri="{FF2B5EF4-FFF2-40B4-BE49-F238E27FC236}">
              <a16:creationId xmlns:a16="http://schemas.microsoft.com/office/drawing/2014/main" id="{E789C195-333C-4589-8085-C79145A24717}"/>
            </a:ext>
          </a:extLst>
        </xdr:cNvPr>
        <xdr:cNvSpPr/>
      </xdr:nvSpPr>
      <xdr:spPr>
        <a:xfrm>
          <a:off x="1968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19050</xdr:rowOff>
    </xdr:from>
    <xdr:to>
      <xdr:col>15</xdr:col>
      <xdr:colOff>50800</xdr:colOff>
      <xdr:row>62</xdr:row>
      <xdr:rowOff>43815</xdr:rowOff>
    </xdr:to>
    <xdr:cxnSp macro="">
      <xdr:nvCxnSpPr>
        <xdr:cNvPr id="93" name="直線コネクタ 92">
          <a:extLst>
            <a:ext uri="{FF2B5EF4-FFF2-40B4-BE49-F238E27FC236}">
              <a16:creationId xmlns:a16="http://schemas.microsoft.com/office/drawing/2014/main" id="{2DF7B5DF-0B6E-4593-AE7A-2F9DEC8E97C5}"/>
            </a:ext>
          </a:extLst>
        </xdr:cNvPr>
        <xdr:cNvCxnSpPr/>
      </xdr:nvCxnSpPr>
      <xdr:spPr>
        <a:xfrm>
          <a:off x="2019300" y="1064895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111125</xdr:rowOff>
    </xdr:from>
    <xdr:ext cx="405130" cy="257175"/>
    <xdr:sp macro="" textlink="">
      <xdr:nvSpPr>
        <xdr:cNvPr id="94" name="n_1aveValue【体育館・プール】&#10;有形固定資産減価償却率">
          <a:extLst>
            <a:ext uri="{FF2B5EF4-FFF2-40B4-BE49-F238E27FC236}">
              <a16:creationId xmlns:a16="http://schemas.microsoft.com/office/drawing/2014/main" id="{4B9C076E-A064-48EE-B25C-8179688063C5}"/>
            </a:ext>
          </a:extLst>
        </xdr:cNvPr>
        <xdr:cNvSpPr txBox="1"/>
      </xdr:nvSpPr>
      <xdr:spPr>
        <a:xfrm>
          <a:off x="3582035" y="100552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92075</xdr:rowOff>
    </xdr:from>
    <xdr:ext cx="403225" cy="259080"/>
    <xdr:sp macro="" textlink="">
      <xdr:nvSpPr>
        <xdr:cNvPr id="95" name="n_2aveValue【体育館・プール】&#10;有形固定資産減価償却率">
          <a:extLst>
            <a:ext uri="{FF2B5EF4-FFF2-40B4-BE49-F238E27FC236}">
              <a16:creationId xmlns:a16="http://schemas.microsoft.com/office/drawing/2014/main" id="{72357B06-80AE-42A9-A2FC-F397E1D72BDA}"/>
            </a:ext>
          </a:extLst>
        </xdr:cNvPr>
        <xdr:cNvSpPr txBox="1"/>
      </xdr:nvSpPr>
      <xdr:spPr>
        <a:xfrm>
          <a:off x="2705735" y="10036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71120</xdr:rowOff>
    </xdr:from>
    <xdr:ext cx="403225" cy="259080"/>
    <xdr:sp macro="" textlink="">
      <xdr:nvSpPr>
        <xdr:cNvPr id="96" name="n_3aveValue【体育館・プール】&#10;有形固定資産減価償却率">
          <a:extLst>
            <a:ext uri="{FF2B5EF4-FFF2-40B4-BE49-F238E27FC236}">
              <a16:creationId xmlns:a16="http://schemas.microsoft.com/office/drawing/2014/main" id="{DAC8B569-3258-44AE-8F45-861581A35DC1}"/>
            </a:ext>
          </a:extLst>
        </xdr:cNvPr>
        <xdr:cNvSpPr txBox="1"/>
      </xdr:nvSpPr>
      <xdr:spPr>
        <a:xfrm>
          <a:off x="1816735" y="10015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149225</xdr:rowOff>
    </xdr:from>
    <xdr:ext cx="403225" cy="259080"/>
    <xdr:sp macro="" textlink="">
      <xdr:nvSpPr>
        <xdr:cNvPr id="97" name="n_4aveValue【体育館・プール】&#10;有形固定資産減価償却率">
          <a:extLst>
            <a:ext uri="{FF2B5EF4-FFF2-40B4-BE49-F238E27FC236}">
              <a16:creationId xmlns:a16="http://schemas.microsoft.com/office/drawing/2014/main" id="{37EFDCB4-B9D4-4703-B0C0-0D822D2A9342}"/>
            </a:ext>
          </a:extLst>
        </xdr:cNvPr>
        <xdr:cNvSpPr txBox="1"/>
      </xdr:nvSpPr>
      <xdr:spPr>
        <a:xfrm>
          <a:off x="927735" y="100933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121920</xdr:rowOff>
    </xdr:from>
    <xdr:ext cx="405130" cy="257175"/>
    <xdr:sp macro="" textlink="">
      <xdr:nvSpPr>
        <xdr:cNvPr id="98" name="n_1mainValue【体育館・プール】&#10;有形固定資産減価償却率">
          <a:extLst>
            <a:ext uri="{FF2B5EF4-FFF2-40B4-BE49-F238E27FC236}">
              <a16:creationId xmlns:a16="http://schemas.microsoft.com/office/drawing/2014/main" id="{99B9A8BF-B562-40FF-BF87-E2DEBF9038F5}"/>
            </a:ext>
          </a:extLst>
        </xdr:cNvPr>
        <xdr:cNvSpPr txBox="1"/>
      </xdr:nvSpPr>
      <xdr:spPr>
        <a:xfrm>
          <a:off x="3582035" y="107518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86360</xdr:rowOff>
    </xdr:from>
    <xdr:ext cx="403225" cy="257175"/>
    <xdr:sp macro="" textlink="">
      <xdr:nvSpPr>
        <xdr:cNvPr id="99" name="n_2mainValue【体育館・プール】&#10;有形固定資産減価償却率">
          <a:extLst>
            <a:ext uri="{FF2B5EF4-FFF2-40B4-BE49-F238E27FC236}">
              <a16:creationId xmlns:a16="http://schemas.microsoft.com/office/drawing/2014/main" id="{AA6702C4-CF27-48E1-84B0-697A82A328C9}"/>
            </a:ext>
          </a:extLst>
        </xdr:cNvPr>
        <xdr:cNvSpPr txBox="1"/>
      </xdr:nvSpPr>
      <xdr:spPr>
        <a:xfrm>
          <a:off x="2705735" y="107162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60960</xdr:rowOff>
    </xdr:from>
    <xdr:ext cx="403225" cy="259080"/>
    <xdr:sp macro="" textlink="">
      <xdr:nvSpPr>
        <xdr:cNvPr id="100" name="n_3mainValue【体育館・プール】&#10;有形固定資産減価償却率">
          <a:extLst>
            <a:ext uri="{FF2B5EF4-FFF2-40B4-BE49-F238E27FC236}">
              <a16:creationId xmlns:a16="http://schemas.microsoft.com/office/drawing/2014/main" id="{7F8BCAD6-6846-44F8-BF79-4C5A88B91111}"/>
            </a:ext>
          </a:extLst>
        </xdr:cNvPr>
        <xdr:cNvSpPr txBox="1"/>
      </xdr:nvSpPr>
      <xdr:spPr>
        <a:xfrm>
          <a:off x="1816735" y="10690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655C8615-0C08-42D8-B7C5-251EC0F4660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763F5DB7-4D37-4366-A7EF-DCFF0A9E4BBA}"/>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1C686CE4-5A0C-4888-8EB6-671DA83C510D}"/>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1B766FF8-23FF-42E0-8FEC-662965626888}"/>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4B34AEE1-27E6-479E-B1FD-2D2BD7B0D355}"/>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AB7EF9AD-595D-4E12-B9CB-CA3311D6F1A1}"/>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DCD5E19C-1CC7-49D9-A348-E48747E1D66A}"/>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6A5B5C21-D940-402E-BEB0-0758F976EE8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09" name="テキスト ボックス 108">
          <a:extLst>
            <a:ext uri="{FF2B5EF4-FFF2-40B4-BE49-F238E27FC236}">
              <a16:creationId xmlns:a16="http://schemas.microsoft.com/office/drawing/2014/main" id="{A47EF092-CA73-4934-87BD-289ABE38E00C}"/>
            </a:ext>
          </a:extLst>
        </xdr:cNvPr>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7297E18E-D508-4976-94FF-2EBD73A3B993}"/>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11" name="直線コネクタ 110">
          <a:extLst>
            <a:ext uri="{FF2B5EF4-FFF2-40B4-BE49-F238E27FC236}">
              <a16:creationId xmlns:a16="http://schemas.microsoft.com/office/drawing/2014/main" id="{32DD8A34-269F-4EF8-8DBF-EA319BF61C31}"/>
            </a:ext>
          </a:extLst>
        </xdr:cNvPr>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5455" cy="259080"/>
    <xdr:sp macro="" textlink="">
      <xdr:nvSpPr>
        <xdr:cNvPr id="112" name="テキスト ボックス 111">
          <a:extLst>
            <a:ext uri="{FF2B5EF4-FFF2-40B4-BE49-F238E27FC236}">
              <a16:creationId xmlns:a16="http://schemas.microsoft.com/office/drawing/2014/main" id="{10BF91B4-1F25-4234-8D94-490DE27669DE}"/>
            </a:ext>
          </a:extLst>
        </xdr:cNvPr>
        <xdr:cNvSpPr txBox="1"/>
      </xdr:nvSpPr>
      <xdr:spPr>
        <a:xfrm>
          <a:off x="6136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13" name="直線コネクタ 112">
          <a:extLst>
            <a:ext uri="{FF2B5EF4-FFF2-40B4-BE49-F238E27FC236}">
              <a16:creationId xmlns:a16="http://schemas.microsoft.com/office/drawing/2014/main" id="{80635645-F96E-4E46-9CFE-06A3E5B236E1}"/>
            </a:ext>
          </a:extLst>
        </xdr:cNvPr>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5455" cy="259080"/>
    <xdr:sp macro="" textlink="">
      <xdr:nvSpPr>
        <xdr:cNvPr id="114" name="テキスト ボックス 113">
          <a:extLst>
            <a:ext uri="{FF2B5EF4-FFF2-40B4-BE49-F238E27FC236}">
              <a16:creationId xmlns:a16="http://schemas.microsoft.com/office/drawing/2014/main" id="{27CC4C20-4523-4D26-A340-1E178017CDAC}"/>
            </a:ext>
          </a:extLst>
        </xdr:cNvPr>
        <xdr:cNvSpPr txBox="1"/>
      </xdr:nvSpPr>
      <xdr:spPr>
        <a:xfrm>
          <a:off x="6136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115" name="直線コネクタ 114">
          <a:extLst>
            <a:ext uri="{FF2B5EF4-FFF2-40B4-BE49-F238E27FC236}">
              <a16:creationId xmlns:a16="http://schemas.microsoft.com/office/drawing/2014/main" id="{9E1DD64E-AAE5-49D9-9C91-5D9410505425}"/>
            </a:ext>
          </a:extLst>
        </xdr:cNvPr>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5455" cy="257175"/>
    <xdr:sp macro="" textlink="">
      <xdr:nvSpPr>
        <xdr:cNvPr id="116" name="テキスト ボックス 115">
          <a:extLst>
            <a:ext uri="{FF2B5EF4-FFF2-40B4-BE49-F238E27FC236}">
              <a16:creationId xmlns:a16="http://schemas.microsoft.com/office/drawing/2014/main" id="{BFABAB77-F20B-4C10-B54C-93D63219F181}"/>
            </a:ext>
          </a:extLst>
        </xdr:cNvPr>
        <xdr:cNvSpPr txBox="1"/>
      </xdr:nvSpPr>
      <xdr:spPr>
        <a:xfrm>
          <a:off x="6136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117" name="直線コネクタ 116">
          <a:extLst>
            <a:ext uri="{FF2B5EF4-FFF2-40B4-BE49-F238E27FC236}">
              <a16:creationId xmlns:a16="http://schemas.microsoft.com/office/drawing/2014/main" id="{F05BC111-81D0-4478-81B7-5AD0D7EA80F8}"/>
            </a:ext>
          </a:extLst>
        </xdr:cNvPr>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5455" cy="259080"/>
    <xdr:sp macro="" textlink="">
      <xdr:nvSpPr>
        <xdr:cNvPr id="118" name="テキスト ボックス 117">
          <a:extLst>
            <a:ext uri="{FF2B5EF4-FFF2-40B4-BE49-F238E27FC236}">
              <a16:creationId xmlns:a16="http://schemas.microsoft.com/office/drawing/2014/main" id="{C56DB963-EC49-4BE1-992C-446EA5250ECC}"/>
            </a:ext>
          </a:extLst>
        </xdr:cNvPr>
        <xdr:cNvSpPr txBox="1"/>
      </xdr:nvSpPr>
      <xdr:spPr>
        <a:xfrm>
          <a:off x="6136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119" name="直線コネクタ 118">
          <a:extLst>
            <a:ext uri="{FF2B5EF4-FFF2-40B4-BE49-F238E27FC236}">
              <a16:creationId xmlns:a16="http://schemas.microsoft.com/office/drawing/2014/main" id="{10735190-C569-47C4-A68A-FD740EBE8023}"/>
            </a:ext>
          </a:extLst>
        </xdr:cNvPr>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5455" cy="257175"/>
    <xdr:sp macro="" textlink="">
      <xdr:nvSpPr>
        <xdr:cNvPr id="120" name="テキスト ボックス 119">
          <a:extLst>
            <a:ext uri="{FF2B5EF4-FFF2-40B4-BE49-F238E27FC236}">
              <a16:creationId xmlns:a16="http://schemas.microsoft.com/office/drawing/2014/main" id="{38E56F60-E5A1-4A5B-8EB8-F7FB83EDB4B3}"/>
            </a:ext>
          </a:extLst>
        </xdr:cNvPr>
        <xdr:cNvSpPr txBox="1"/>
      </xdr:nvSpPr>
      <xdr:spPr>
        <a:xfrm>
          <a:off x="6136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121" name="直線コネクタ 120">
          <a:extLst>
            <a:ext uri="{FF2B5EF4-FFF2-40B4-BE49-F238E27FC236}">
              <a16:creationId xmlns:a16="http://schemas.microsoft.com/office/drawing/2014/main" id="{8B16A839-7086-4922-ACA9-34F383D22398}"/>
            </a:ext>
          </a:extLst>
        </xdr:cNvPr>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5455" cy="259080"/>
    <xdr:sp macro="" textlink="">
      <xdr:nvSpPr>
        <xdr:cNvPr id="122" name="テキスト ボックス 121">
          <a:extLst>
            <a:ext uri="{FF2B5EF4-FFF2-40B4-BE49-F238E27FC236}">
              <a16:creationId xmlns:a16="http://schemas.microsoft.com/office/drawing/2014/main" id="{F3561E49-EFC3-4564-BAB9-DD86BDB1D979}"/>
            </a:ext>
          </a:extLst>
        </xdr:cNvPr>
        <xdr:cNvSpPr txBox="1"/>
      </xdr:nvSpPr>
      <xdr:spPr>
        <a:xfrm>
          <a:off x="6136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E214594A-31B2-4173-B7D6-9B89DBEC2B5D}"/>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124" name="テキスト ボックス 123">
          <a:extLst>
            <a:ext uri="{FF2B5EF4-FFF2-40B4-BE49-F238E27FC236}">
              <a16:creationId xmlns:a16="http://schemas.microsoft.com/office/drawing/2014/main" id="{F59A6869-41CD-421C-A1C2-598BC56C849B}"/>
            </a:ext>
          </a:extLst>
        </xdr:cNvPr>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80F9EAC9-0CCC-4181-BA06-C0EE177F7556}"/>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2540</xdr:rowOff>
    </xdr:from>
    <xdr:to>
      <xdr:col>54</xdr:col>
      <xdr:colOff>189865</xdr:colOff>
      <xdr:row>64</xdr:row>
      <xdr:rowOff>86995</xdr:rowOff>
    </xdr:to>
    <xdr:cxnSp macro="">
      <xdr:nvCxnSpPr>
        <xdr:cNvPr id="126" name="直線コネクタ 125">
          <a:extLst>
            <a:ext uri="{FF2B5EF4-FFF2-40B4-BE49-F238E27FC236}">
              <a16:creationId xmlns:a16="http://schemas.microsoft.com/office/drawing/2014/main" id="{1207E254-BF24-4C66-9DED-A98CC428C8C8}"/>
            </a:ext>
          </a:extLst>
        </xdr:cNvPr>
        <xdr:cNvCxnSpPr/>
      </xdr:nvCxnSpPr>
      <xdr:spPr>
        <a:xfrm flipV="1">
          <a:off x="10476865" y="9432290"/>
          <a:ext cx="0" cy="1627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90805</xdr:rowOff>
    </xdr:from>
    <xdr:ext cx="469900" cy="258445"/>
    <xdr:sp macro="" textlink="">
      <xdr:nvSpPr>
        <xdr:cNvPr id="127" name="【体育館・プール】&#10;一人当たり面積最小値テキスト">
          <a:extLst>
            <a:ext uri="{FF2B5EF4-FFF2-40B4-BE49-F238E27FC236}">
              <a16:creationId xmlns:a16="http://schemas.microsoft.com/office/drawing/2014/main" id="{5D85D9F7-4EAF-4C46-97A2-CE381F0418E0}"/>
            </a:ext>
          </a:extLst>
        </xdr:cNvPr>
        <xdr:cNvSpPr txBox="1"/>
      </xdr:nvSpPr>
      <xdr:spPr>
        <a:xfrm>
          <a:off x="10515600" y="11063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86995</xdr:rowOff>
    </xdr:from>
    <xdr:to>
      <xdr:col>55</xdr:col>
      <xdr:colOff>88900</xdr:colOff>
      <xdr:row>64</xdr:row>
      <xdr:rowOff>86995</xdr:rowOff>
    </xdr:to>
    <xdr:cxnSp macro="">
      <xdr:nvCxnSpPr>
        <xdr:cNvPr id="128" name="直線コネクタ 127">
          <a:extLst>
            <a:ext uri="{FF2B5EF4-FFF2-40B4-BE49-F238E27FC236}">
              <a16:creationId xmlns:a16="http://schemas.microsoft.com/office/drawing/2014/main" id="{2C8D0C32-6DED-4A1A-9A86-076D1A8154FF}"/>
            </a:ext>
          </a:extLst>
        </xdr:cNvPr>
        <xdr:cNvCxnSpPr/>
      </xdr:nvCxnSpPr>
      <xdr:spPr>
        <a:xfrm>
          <a:off x="10388600" y="1105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120650</xdr:rowOff>
    </xdr:from>
    <xdr:ext cx="469900" cy="257175"/>
    <xdr:sp macro="" textlink="">
      <xdr:nvSpPr>
        <xdr:cNvPr id="129" name="【体育館・プール】&#10;一人当たり面積最大値テキスト">
          <a:extLst>
            <a:ext uri="{FF2B5EF4-FFF2-40B4-BE49-F238E27FC236}">
              <a16:creationId xmlns:a16="http://schemas.microsoft.com/office/drawing/2014/main" id="{E1A8D7DD-9EF4-4074-B4AA-4EDC99867983}"/>
            </a:ext>
          </a:extLst>
        </xdr:cNvPr>
        <xdr:cNvSpPr txBox="1"/>
      </xdr:nvSpPr>
      <xdr:spPr>
        <a:xfrm>
          <a:off x="10515600" y="92075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1.535</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2540</xdr:rowOff>
    </xdr:from>
    <xdr:to>
      <xdr:col>55</xdr:col>
      <xdr:colOff>88900</xdr:colOff>
      <xdr:row>55</xdr:row>
      <xdr:rowOff>2540</xdr:rowOff>
    </xdr:to>
    <xdr:cxnSp macro="">
      <xdr:nvCxnSpPr>
        <xdr:cNvPr id="130" name="直線コネクタ 129">
          <a:extLst>
            <a:ext uri="{FF2B5EF4-FFF2-40B4-BE49-F238E27FC236}">
              <a16:creationId xmlns:a16="http://schemas.microsoft.com/office/drawing/2014/main" id="{65411597-A5D8-4482-8F14-58EA7674B026}"/>
            </a:ext>
          </a:extLst>
        </xdr:cNvPr>
        <xdr:cNvCxnSpPr/>
      </xdr:nvCxnSpPr>
      <xdr:spPr>
        <a:xfrm>
          <a:off x="10388600" y="943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129540</xdr:rowOff>
    </xdr:from>
    <xdr:ext cx="469900" cy="259080"/>
    <xdr:sp macro="" textlink="">
      <xdr:nvSpPr>
        <xdr:cNvPr id="131" name="【体育館・プール】&#10;一人当たり面積平均値テキスト">
          <a:extLst>
            <a:ext uri="{FF2B5EF4-FFF2-40B4-BE49-F238E27FC236}">
              <a16:creationId xmlns:a16="http://schemas.microsoft.com/office/drawing/2014/main" id="{FC874939-D69F-4743-B97D-324139C2C3A2}"/>
            </a:ext>
          </a:extLst>
        </xdr:cNvPr>
        <xdr:cNvSpPr txBox="1"/>
      </xdr:nvSpPr>
      <xdr:spPr>
        <a:xfrm>
          <a:off x="10515600" y="10587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132" name="フローチャート: 判断 131">
          <a:extLst>
            <a:ext uri="{FF2B5EF4-FFF2-40B4-BE49-F238E27FC236}">
              <a16:creationId xmlns:a16="http://schemas.microsoft.com/office/drawing/2014/main" id="{DA1B7332-F5FE-4791-8178-DC874662D12F}"/>
            </a:ext>
          </a:extLst>
        </xdr:cNvPr>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164465</xdr:rowOff>
    </xdr:from>
    <xdr:to>
      <xdr:col>50</xdr:col>
      <xdr:colOff>165100</xdr:colOff>
      <xdr:row>62</xdr:row>
      <xdr:rowOff>94615</xdr:rowOff>
    </xdr:to>
    <xdr:sp macro="" textlink="">
      <xdr:nvSpPr>
        <xdr:cNvPr id="133" name="フローチャート: 判断 132">
          <a:extLst>
            <a:ext uri="{FF2B5EF4-FFF2-40B4-BE49-F238E27FC236}">
              <a16:creationId xmlns:a16="http://schemas.microsoft.com/office/drawing/2014/main" id="{9807C2CC-70C7-454F-87F4-6C72095FD1F1}"/>
            </a:ext>
          </a:extLst>
        </xdr:cNvPr>
        <xdr:cNvSpPr/>
      </xdr:nvSpPr>
      <xdr:spPr>
        <a:xfrm>
          <a:off x="958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160020</xdr:rowOff>
    </xdr:from>
    <xdr:to>
      <xdr:col>46</xdr:col>
      <xdr:colOff>38100</xdr:colOff>
      <xdr:row>62</xdr:row>
      <xdr:rowOff>90170</xdr:rowOff>
    </xdr:to>
    <xdr:sp macro="" textlink="">
      <xdr:nvSpPr>
        <xdr:cNvPr id="134" name="フローチャート: 判断 133">
          <a:extLst>
            <a:ext uri="{FF2B5EF4-FFF2-40B4-BE49-F238E27FC236}">
              <a16:creationId xmlns:a16="http://schemas.microsoft.com/office/drawing/2014/main" id="{2D92BAF4-3F83-4706-AFD1-0537B2F33149}"/>
            </a:ext>
          </a:extLst>
        </xdr:cNvPr>
        <xdr:cNvSpPr/>
      </xdr:nvSpPr>
      <xdr:spPr>
        <a:xfrm>
          <a:off x="86995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160020</xdr:rowOff>
    </xdr:from>
    <xdr:to>
      <xdr:col>41</xdr:col>
      <xdr:colOff>101600</xdr:colOff>
      <xdr:row>62</xdr:row>
      <xdr:rowOff>90170</xdr:rowOff>
    </xdr:to>
    <xdr:sp macro="" textlink="">
      <xdr:nvSpPr>
        <xdr:cNvPr id="135" name="フローチャート: 判断 134">
          <a:extLst>
            <a:ext uri="{FF2B5EF4-FFF2-40B4-BE49-F238E27FC236}">
              <a16:creationId xmlns:a16="http://schemas.microsoft.com/office/drawing/2014/main" id="{2A8041D7-8E42-421F-A755-3F0963459F36}"/>
            </a:ext>
          </a:extLst>
        </xdr:cNvPr>
        <xdr:cNvSpPr/>
      </xdr:nvSpPr>
      <xdr:spPr>
        <a:xfrm>
          <a:off x="78105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34290</xdr:rowOff>
    </xdr:from>
    <xdr:to>
      <xdr:col>36</xdr:col>
      <xdr:colOff>165100</xdr:colOff>
      <xdr:row>62</xdr:row>
      <xdr:rowOff>135890</xdr:rowOff>
    </xdr:to>
    <xdr:sp macro="" textlink="">
      <xdr:nvSpPr>
        <xdr:cNvPr id="136" name="フローチャート: 判断 135">
          <a:extLst>
            <a:ext uri="{FF2B5EF4-FFF2-40B4-BE49-F238E27FC236}">
              <a16:creationId xmlns:a16="http://schemas.microsoft.com/office/drawing/2014/main" id="{FEFB5514-C025-4ABE-9799-9CBFD060B013}"/>
            </a:ext>
          </a:extLst>
        </xdr:cNvPr>
        <xdr:cNvSpPr/>
      </xdr:nvSpPr>
      <xdr:spPr>
        <a:xfrm>
          <a:off x="6921500" y="1066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137" name="テキスト ボックス 136">
          <a:extLst>
            <a:ext uri="{FF2B5EF4-FFF2-40B4-BE49-F238E27FC236}">
              <a16:creationId xmlns:a16="http://schemas.microsoft.com/office/drawing/2014/main" id="{326EECE4-7B38-4B41-A500-2EEF6A28EDD9}"/>
            </a:ext>
          </a:extLst>
        </xdr:cNvPr>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138" name="テキスト ボックス 137">
          <a:extLst>
            <a:ext uri="{FF2B5EF4-FFF2-40B4-BE49-F238E27FC236}">
              <a16:creationId xmlns:a16="http://schemas.microsoft.com/office/drawing/2014/main" id="{AC14880C-17E1-49DD-A62B-82DDB48E24B6}"/>
            </a:ext>
          </a:extLst>
        </xdr:cNvPr>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139" name="テキスト ボックス 138">
          <a:extLst>
            <a:ext uri="{FF2B5EF4-FFF2-40B4-BE49-F238E27FC236}">
              <a16:creationId xmlns:a16="http://schemas.microsoft.com/office/drawing/2014/main" id="{8FE89012-9A9D-4D82-88A9-1BB4BFDA3DC8}"/>
            </a:ext>
          </a:extLst>
        </xdr:cNvPr>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140" name="テキスト ボックス 139">
          <a:extLst>
            <a:ext uri="{FF2B5EF4-FFF2-40B4-BE49-F238E27FC236}">
              <a16:creationId xmlns:a16="http://schemas.microsoft.com/office/drawing/2014/main" id="{023AEE66-445B-413C-A59F-914463A7F25C}"/>
            </a:ext>
          </a:extLst>
        </xdr:cNvPr>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141" name="テキスト ボックス 140">
          <a:extLst>
            <a:ext uri="{FF2B5EF4-FFF2-40B4-BE49-F238E27FC236}">
              <a16:creationId xmlns:a16="http://schemas.microsoft.com/office/drawing/2014/main" id="{816A5238-8921-43CC-99A9-4F2ECBAE8FE6}"/>
            </a:ext>
          </a:extLst>
        </xdr:cNvPr>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50</xdr:col>
      <xdr:colOff>63500</xdr:colOff>
      <xdr:row>62</xdr:row>
      <xdr:rowOff>137795</xdr:rowOff>
    </xdr:from>
    <xdr:to>
      <xdr:col>50</xdr:col>
      <xdr:colOff>165100</xdr:colOff>
      <xdr:row>63</xdr:row>
      <xdr:rowOff>67945</xdr:rowOff>
    </xdr:to>
    <xdr:sp macro="" textlink="">
      <xdr:nvSpPr>
        <xdr:cNvPr id="142" name="楕円 141">
          <a:extLst>
            <a:ext uri="{FF2B5EF4-FFF2-40B4-BE49-F238E27FC236}">
              <a16:creationId xmlns:a16="http://schemas.microsoft.com/office/drawing/2014/main" id="{4B6E2BED-2433-436D-ACB0-3485B4F60C4F}"/>
            </a:ext>
          </a:extLst>
        </xdr:cNvPr>
        <xdr:cNvSpPr/>
      </xdr:nvSpPr>
      <xdr:spPr>
        <a:xfrm>
          <a:off x="9588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143" name="楕円 142">
          <a:extLst>
            <a:ext uri="{FF2B5EF4-FFF2-40B4-BE49-F238E27FC236}">
              <a16:creationId xmlns:a16="http://schemas.microsoft.com/office/drawing/2014/main" id="{0BA228ED-A688-44C1-ADA3-254C54A13560}"/>
            </a:ext>
          </a:extLst>
        </xdr:cNvPr>
        <xdr:cNvSpPr/>
      </xdr:nvSpPr>
      <xdr:spPr>
        <a:xfrm>
          <a:off x="8699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154940</xdr:rowOff>
    </xdr:from>
    <xdr:to>
      <xdr:col>50</xdr:col>
      <xdr:colOff>114300</xdr:colOff>
      <xdr:row>63</xdr:row>
      <xdr:rowOff>17780</xdr:rowOff>
    </xdr:to>
    <xdr:cxnSp macro="">
      <xdr:nvCxnSpPr>
        <xdr:cNvPr id="144" name="直線コネクタ 143">
          <a:extLst>
            <a:ext uri="{FF2B5EF4-FFF2-40B4-BE49-F238E27FC236}">
              <a16:creationId xmlns:a16="http://schemas.microsoft.com/office/drawing/2014/main" id="{104ADFBF-C2F7-4553-8E0C-0DD738988430}"/>
            </a:ext>
          </a:extLst>
        </xdr:cNvPr>
        <xdr:cNvCxnSpPr/>
      </xdr:nvCxnSpPr>
      <xdr:spPr>
        <a:xfrm>
          <a:off x="8750300" y="1061339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150495</xdr:rowOff>
    </xdr:from>
    <xdr:to>
      <xdr:col>41</xdr:col>
      <xdr:colOff>101600</xdr:colOff>
      <xdr:row>63</xdr:row>
      <xdr:rowOff>80645</xdr:rowOff>
    </xdr:to>
    <xdr:sp macro="" textlink="">
      <xdr:nvSpPr>
        <xdr:cNvPr id="145" name="楕円 144">
          <a:extLst>
            <a:ext uri="{FF2B5EF4-FFF2-40B4-BE49-F238E27FC236}">
              <a16:creationId xmlns:a16="http://schemas.microsoft.com/office/drawing/2014/main" id="{3F0D6347-5259-470A-A1D5-6B7EEFADC3B0}"/>
            </a:ext>
          </a:extLst>
        </xdr:cNvPr>
        <xdr:cNvSpPr/>
      </xdr:nvSpPr>
      <xdr:spPr>
        <a:xfrm>
          <a:off x="78105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154940</xdr:rowOff>
    </xdr:from>
    <xdr:to>
      <xdr:col>45</xdr:col>
      <xdr:colOff>177800</xdr:colOff>
      <xdr:row>63</xdr:row>
      <xdr:rowOff>29845</xdr:rowOff>
    </xdr:to>
    <xdr:cxnSp macro="">
      <xdr:nvCxnSpPr>
        <xdr:cNvPr id="146" name="直線コネクタ 145">
          <a:extLst>
            <a:ext uri="{FF2B5EF4-FFF2-40B4-BE49-F238E27FC236}">
              <a16:creationId xmlns:a16="http://schemas.microsoft.com/office/drawing/2014/main" id="{4B10B914-62E9-4393-BF1F-85D1B93B488A}"/>
            </a:ext>
          </a:extLst>
        </xdr:cNvPr>
        <xdr:cNvCxnSpPr/>
      </xdr:nvCxnSpPr>
      <xdr:spPr>
        <a:xfrm flipV="1">
          <a:off x="7861300" y="10613390"/>
          <a:ext cx="8890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111125</xdr:rowOff>
    </xdr:from>
    <xdr:ext cx="469900" cy="257175"/>
    <xdr:sp macro="" textlink="">
      <xdr:nvSpPr>
        <xdr:cNvPr id="147" name="n_1aveValue【体育館・プール】&#10;一人当たり面積">
          <a:extLst>
            <a:ext uri="{FF2B5EF4-FFF2-40B4-BE49-F238E27FC236}">
              <a16:creationId xmlns:a16="http://schemas.microsoft.com/office/drawing/2014/main" id="{D3902E15-7C61-428B-A572-88588FD2EDEE}"/>
            </a:ext>
          </a:extLst>
        </xdr:cNvPr>
        <xdr:cNvSpPr txBox="1"/>
      </xdr:nvSpPr>
      <xdr:spPr>
        <a:xfrm>
          <a:off x="9391650" y="103981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81280</xdr:rowOff>
    </xdr:from>
    <xdr:ext cx="467995" cy="259080"/>
    <xdr:sp macro="" textlink="">
      <xdr:nvSpPr>
        <xdr:cNvPr id="148" name="n_2aveValue【体育館・プール】&#10;一人当たり面積">
          <a:extLst>
            <a:ext uri="{FF2B5EF4-FFF2-40B4-BE49-F238E27FC236}">
              <a16:creationId xmlns:a16="http://schemas.microsoft.com/office/drawing/2014/main" id="{ED6CCB5A-082F-4A37-A2F2-C8D0C6671E1C}"/>
            </a:ext>
          </a:extLst>
        </xdr:cNvPr>
        <xdr:cNvSpPr txBox="1"/>
      </xdr:nvSpPr>
      <xdr:spPr>
        <a:xfrm>
          <a:off x="8515350" y="107111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106680</xdr:rowOff>
    </xdr:from>
    <xdr:ext cx="467995" cy="259080"/>
    <xdr:sp macro="" textlink="">
      <xdr:nvSpPr>
        <xdr:cNvPr id="149" name="n_3aveValue【体育館・プール】&#10;一人当たり面積">
          <a:extLst>
            <a:ext uri="{FF2B5EF4-FFF2-40B4-BE49-F238E27FC236}">
              <a16:creationId xmlns:a16="http://schemas.microsoft.com/office/drawing/2014/main" id="{DE4AD427-8434-483A-9EED-3664B9DBDD07}"/>
            </a:ext>
          </a:extLst>
        </xdr:cNvPr>
        <xdr:cNvSpPr txBox="1"/>
      </xdr:nvSpPr>
      <xdr:spPr>
        <a:xfrm>
          <a:off x="7626350" y="103936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152400</xdr:rowOff>
    </xdr:from>
    <xdr:ext cx="467995" cy="259080"/>
    <xdr:sp macro="" textlink="">
      <xdr:nvSpPr>
        <xdr:cNvPr id="150" name="n_4aveValue【体育館・プール】&#10;一人当たり面積">
          <a:extLst>
            <a:ext uri="{FF2B5EF4-FFF2-40B4-BE49-F238E27FC236}">
              <a16:creationId xmlns:a16="http://schemas.microsoft.com/office/drawing/2014/main" id="{1B4B2898-7252-460F-90DA-8C0BA46B303E}"/>
            </a:ext>
          </a:extLst>
        </xdr:cNvPr>
        <xdr:cNvSpPr txBox="1"/>
      </xdr:nvSpPr>
      <xdr:spPr>
        <a:xfrm>
          <a:off x="6737350" y="104394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59055</xdr:rowOff>
    </xdr:from>
    <xdr:ext cx="469900" cy="259080"/>
    <xdr:sp macro="" textlink="">
      <xdr:nvSpPr>
        <xdr:cNvPr id="151" name="n_1mainValue【体育館・プール】&#10;一人当たり面積">
          <a:extLst>
            <a:ext uri="{FF2B5EF4-FFF2-40B4-BE49-F238E27FC236}">
              <a16:creationId xmlns:a16="http://schemas.microsoft.com/office/drawing/2014/main" id="{AC9530D0-2DAB-4AC6-84A1-7B0A1EDBE1D0}"/>
            </a:ext>
          </a:extLst>
        </xdr:cNvPr>
        <xdr:cNvSpPr txBox="1"/>
      </xdr:nvSpPr>
      <xdr:spPr>
        <a:xfrm>
          <a:off x="9391650" y="10860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60</xdr:row>
      <xdr:rowOff>50165</xdr:rowOff>
    </xdr:from>
    <xdr:ext cx="467995" cy="259080"/>
    <xdr:sp macro="" textlink="">
      <xdr:nvSpPr>
        <xdr:cNvPr id="152" name="n_2mainValue【体育館・プール】&#10;一人当たり面積">
          <a:extLst>
            <a:ext uri="{FF2B5EF4-FFF2-40B4-BE49-F238E27FC236}">
              <a16:creationId xmlns:a16="http://schemas.microsoft.com/office/drawing/2014/main" id="{9879B96D-26E5-4A63-8FC8-F784999DACF9}"/>
            </a:ext>
          </a:extLst>
        </xdr:cNvPr>
        <xdr:cNvSpPr txBox="1"/>
      </xdr:nvSpPr>
      <xdr:spPr>
        <a:xfrm>
          <a:off x="8515350" y="103371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71755</xdr:rowOff>
    </xdr:from>
    <xdr:ext cx="467995" cy="259080"/>
    <xdr:sp macro="" textlink="">
      <xdr:nvSpPr>
        <xdr:cNvPr id="153" name="n_3mainValue【体育館・プール】&#10;一人当たり面積">
          <a:extLst>
            <a:ext uri="{FF2B5EF4-FFF2-40B4-BE49-F238E27FC236}">
              <a16:creationId xmlns:a16="http://schemas.microsoft.com/office/drawing/2014/main" id="{D833D43F-8D38-463E-BD2E-6A7E45AFF07D}"/>
            </a:ext>
          </a:extLst>
        </xdr:cNvPr>
        <xdr:cNvSpPr txBox="1"/>
      </xdr:nvSpPr>
      <xdr:spPr>
        <a:xfrm>
          <a:off x="7626350" y="10873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506A7F08-603E-4B1B-8C08-61F8EE0B5B6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B40BAF49-FE57-4287-97F1-DFC99FBDD0F5}"/>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2936BDAE-1B00-4D3C-AA74-4DDFAF2531FA}"/>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D56A4D4F-D54C-4261-ADA8-56821DAA6722}"/>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BBFC2785-E7C5-4093-89DF-2CC23CBE3C1F}"/>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0D5C2746-7787-4896-BC7F-F98F3E4E7372}"/>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15A728D5-5270-4F10-9C2E-742C98E5A117}"/>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28EF7C6F-317E-4F99-9930-4D5910BCCE6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2" name="正方形/長方形 161">
          <a:extLst>
            <a:ext uri="{FF2B5EF4-FFF2-40B4-BE49-F238E27FC236}">
              <a16:creationId xmlns:a16="http://schemas.microsoft.com/office/drawing/2014/main" id="{E340A420-0379-4B98-BB5E-652DFCF0475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3" name="正方形/長方形 162">
          <a:extLst>
            <a:ext uri="{FF2B5EF4-FFF2-40B4-BE49-F238E27FC236}">
              <a16:creationId xmlns:a16="http://schemas.microsoft.com/office/drawing/2014/main" id="{78BFDD53-7F77-4FB6-BAEE-5B4B626803B4}"/>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4" name="正方形/長方形 163">
          <a:extLst>
            <a:ext uri="{FF2B5EF4-FFF2-40B4-BE49-F238E27FC236}">
              <a16:creationId xmlns:a16="http://schemas.microsoft.com/office/drawing/2014/main" id="{05C015AB-9D22-46E5-B9DA-04988A62A8C6}"/>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5" name="正方形/長方形 164">
          <a:extLst>
            <a:ext uri="{FF2B5EF4-FFF2-40B4-BE49-F238E27FC236}">
              <a16:creationId xmlns:a16="http://schemas.microsoft.com/office/drawing/2014/main" id="{684F09B2-688D-4244-A8AD-2F618093167F}"/>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6" name="正方形/長方形 165">
          <a:extLst>
            <a:ext uri="{FF2B5EF4-FFF2-40B4-BE49-F238E27FC236}">
              <a16:creationId xmlns:a16="http://schemas.microsoft.com/office/drawing/2014/main" id="{C5FCE0CE-6A4F-4DF5-B603-403EFC8A1B8F}"/>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7" name="正方形/長方形 166">
          <a:extLst>
            <a:ext uri="{FF2B5EF4-FFF2-40B4-BE49-F238E27FC236}">
              <a16:creationId xmlns:a16="http://schemas.microsoft.com/office/drawing/2014/main" id="{EA0DCAF5-0848-40BD-8B20-4953A54D3B48}"/>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8" name="正方形/長方形 167">
          <a:extLst>
            <a:ext uri="{FF2B5EF4-FFF2-40B4-BE49-F238E27FC236}">
              <a16:creationId xmlns:a16="http://schemas.microsoft.com/office/drawing/2014/main" id="{92635D82-C4B1-4B73-A4D8-4D48A8796E5D}"/>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9" name="正方形/長方形 168">
          <a:extLst>
            <a:ext uri="{FF2B5EF4-FFF2-40B4-BE49-F238E27FC236}">
              <a16:creationId xmlns:a16="http://schemas.microsoft.com/office/drawing/2014/main" id="{CC74EBA1-ACFA-475C-9B92-FD2E154B9B5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0" name="正方形/長方形 169">
          <a:extLst>
            <a:ext uri="{FF2B5EF4-FFF2-40B4-BE49-F238E27FC236}">
              <a16:creationId xmlns:a16="http://schemas.microsoft.com/office/drawing/2014/main" id="{8D93FB72-ACD5-42B3-8322-130D38A2D2C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1" name="正方形/長方形 170">
          <a:extLst>
            <a:ext uri="{FF2B5EF4-FFF2-40B4-BE49-F238E27FC236}">
              <a16:creationId xmlns:a16="http://schemas.microsoft.com/office/drawing/2014/main" id="{B8DE1EC1-FAA8-47F4-9C7D-88BA1B25CFD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2" name="正方形/長方形 171">
          <a:extLst>
            <a:ext uri="{FF2B5EF4-FFF2-40B4-BE49-F238E27FC236}">
              <a16:creationId xmlns:a16="http://schemas.microsoft.com/office/drawing/2014/main" id="{46B14524-0333-42B1-A317-F44117621C4C}"/>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3" name="正方形/長方形 172">
          <a:extLst>
            <a:ext uri="{FF2B5EF4-FFF2-40B4-BE49-F238E27FC236}">
              <a16:creationId xmlns:a16="http://schemas.microsoft.com/office/drawing/2014/main" id="{586D93B3-70AD-4467-8799-69CC0CD8B8EC}"/>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4" name="正方形/長方形 173">
          <a:extLst>
            <a:ext uri="{FF2B5EF4-FFF2-40B4-BE49-F238E27FC236}">
              <a16:creationId xmlns:a16="http://schemas.microsoft.com/office/drawing/2014/main" id="{01A601D9-AEA2-4245-BC97-BD56C04DE51B}"/>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5" name="正方形/長方形 174">
          <a:extLst>
            <a:ext uri="{FF2B5EF4-FFF2-40B4-BE49-F238E27FC236}">
              <a16:creationId xmlns:a16="http://schemas.microsoft.com/office/drawing/2014/main" id="{872B473F-4C24-4D4A-91C9-8169154ECA3A}"/>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6" name="正方形/長方形 175">
          <a:extLst>
            <a:ext uri="{FF2B5EF4-FFF2-40B4-BE49-F238E27FC236}">
              <a16:creationId xmlns:a16="http://schemas.microsoft.com/office/drawing/2014/main" id="{E98D9815-D4C0-4DFE-9C0A-8DA0A9D851E9}"/>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7" name="正方形/長方形 176">
          <a:extLst>
            <a:ext uri="{FF2B5EF4-FFF2-40B4-BE49-F238E27FC236}">
              <a16:creationId xmlns:a16="http://schemas.microsoft.com/office/drawing/2014/main" id="{C1934834-4C8B-4619-BE10-41C229EEFA08}"/>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178" name="テキスト ボックス 177">
          <a:extLst>
            <a:ext uri="{FF2B5EF4-FFF2-40B4-BE49-F238E27FC236}">
              <a16:creationId xmlns:a16="http://schemas.microsoft.com/office/drawing/2014/main" id="{81C75C68-FC78-4EEE-9B9D-979DAB2AFCED}"/>
            </a:ext>
          </a:extLst>
        </xdr:cNvPr>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9" name="直線コネクタ 178">
          <a:extLst>
            <a:ext uri="{FF2B5EF4-FFF2-40B4-BE49-F238E27FC236}">
              <a16:creationId xmlns:a16="http://schemas.microsoft.com/office/drawing/2014/main" id="{BA81DA4A-2AD9-4813-9951-626FB8BE3996}"/>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5455" cy="259080"/>
    <xdr:sp macro="" textlink="">
      <xdr:nvSpPr>
        <xdr:cNvPr id="180" name="テキスト ボックス 179">
          <a:extLst>
            <a:ext uri="{FF2B5EF4-FFF2-40B4-BE49-F238E27FC236}">
              <a16:creationId xmlns:a16="http://schemas.microsoft.com/office/drawing/2014/main" id="{F7B7A0E2-43E8-4267-8C9B-BADD475449DC}"/>
            </a:ext>
          </a:extLst>
        </xdr:cNvPr>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81" name="直線コネクタ 180">
          <a:extLst>
            <a:ext uri="{FF2B5EF4-FFF2-40B4-BE49-F238E27FC236}">
              <a16:creationId xmlns:a16="http://schemas.microsoft.com/office/drawing/2014/main" id="{C4145523-33E1-4873-8B6B-4636CDAEDA36}"/>
            </a:ext>
          </a:extLst>
        </xdr:cNvPr>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5455" cy="259080"/>
    <xdr:sp macro="" textlink="">
      <xdr:nvSpPr>
        <xdr:cNvPr id="182" name="テキスト ボックス 181">
          <a:extLst>
            <a:ext uri="{FF2B5EF4-FFF2-40B4-BE49-F238E27FC236}">
              <a16:creationId xmlns:a16="http://schemas.microsoft.com/office/drawing/2014/main" id="{E08CDF78-A5FD-4A5E-A0EA-85CF00340D0B}"/>
            </a:ext>
          </a:extLst>
        </xdr:cNvPr>
        <xdr:cNvSpPr txBox="1"/>
      </xdr:nvSpPr>
      <xdr:spPr>
        <a:xfrm>
          <a:off x="294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83" name="直線コネクタ 182">
          <a:extLst>
            <a:ext uri="{FF2B5EF4-FFF2-40B4-BE49-F238E27FC236}">
              <a16:creationId xmlns:a16="http://schemas.microsoft.com/office/drawing/2014/main" id="{4448A056-FAA1-4E12-9649-AA8A79B2382E}"/>
            </a:ext>
          </a:extLst>
        </xdr:cNvPr>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175"/>
    <xdr:sp macro="" textlink="">
      <xdr:nvSpPr>
        <xdr:cNvPr id="184" name="テキスト ボックス 183">
          <a:extLst>
            <a:ext uri="{FF2B5EF4-FFF2-40B4-BE49-F238E27FC236}">
              <a16:creationId xmlns:a16="http://schemas.microsoft.com/office/drawing/2014/main" id="{DF792A37-E384-48EC-B923-4BB5D5507C95}"/>
            </a:ext>
          </a:extLst>
        </xdr:cNvPr>
        <xdr:cNvSpPr txBox="1"/>
      </xdr:nvSpPr>
      <xdr:spPr>
        <a:xfrm>
          <a:off x="358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85" name="直線コネクタ 184">
          <a:extLst>
            <a:ext uri="{FF2B5EF4-FFF2-40B4-BE49-F238E27FC236}">
              <a16:creationId xmlns:a16="http://schemas.microsoft.com/office/drawing/2014/main" id="{8FC005A6-77D8-4226-8F06-FD713278A683}"/>
            </a:ext>
          </a:extLst>
        </xdr:cNvPr>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186" name="テキスト ボックス 185">
          <a:extLst>
            <a:ext uri="{FF2B5EF4-FFF2-40B4-BE49-F238E27FC236}">
              <a16:creationId xmlns:a16="http://schemas.microsoft.com/office/drawing/2014/main" id="{016C1226-9144-436C-B946-CC3E317C1DDD}"/>
            </a:ext>
          </a:extLst>
        </xdr:cNvPr>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87" name="直線コネクタ 186">
          <a:extLst>
            <a:ext uri="{FF2B5EF4-FFF2-40B4-BE49-F238E27FC236}">
              <a16:creationId xmlns:a16="http://schemas.microsoft.com/office/drawing/2014/main" id="{2AD84AD8-AD80-45FB-AACD-A8CB6F205108}"/>
            </a:ext>
          </a:extLst>
        </xdr:cNvPr>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188" name="テキスト ボックス 187">
          <a:extLst>
            <a:ext uri="{FF2B5EF4-FFF2-40B4-BE49-F238E27FC236}">
              <a16:creationId xmlns:a16="http://schemas.microsoft.com/office/drawing/2014/main" id="{581FD4AB-709F-4A45-8430-BF5FBCFEF62A}"/>
            </a:ext>
          </a:extLst>
        </xdr:cNvPr>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89" name="直線コネクタ 188">
          <a:extLst>
            <a:ext uri="{FF2B5EF4-FFF2-40B4-BE49-F238E27FC236}">
              <a16:creationId xmlns:a16="http://schemas.microsoft.com/office/drawing/2014/main" id="{355D9A4B-0229-4359-8739-6A1A3EF3511E}"/>
            </a:ext>
          </a:extLst>
        </xdr:cNvPr>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7175"/>
    <xdr:sp macro="" textlink="">
      <xdr:nvSpPr>
        <xdr:cNvPr id="190" name="テキスト ボックス 189">
          <a:extLst>
            <a:ext uri="{FF2B5EF4-FFF2-40B4-BE49-F238E27FC236}">
              <a16:creationId xmlns:a16="http://schemas.microsoft.com/office/drawing/2014/main" id="{7A4B5F73-A0B4-4051-9999-3FFDF610F5A3}"/>
            </a:ext>
          </a:extLst>
        </xdr:cNvPr>
        <xdr:cNvSpPr txBox="1"/>
      </xdr:nvSpPr>
      <xdr:spPr>
        <a:xfrm>
          <a:off x="358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1" name="直線コネクタ 190">
          <a:extLst>
            <a:ext uri="{FF2B5EF4-FFF2-40B4-BE49-F238E27FC236}">
              <a16:creationId xmlns:a16="http://schemas.microsoft.com/office/drawing/2014/main" id="{8189A4E2-67B6-4F4D-BF81-E5AF6F7B815E}"/>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7185" cy="259080"/>
    <xdr:sp macro="" textlink="">
      <xdr:nvSpPr>
        <xdr:cNvPr id="192" name="テキスト ボックス 191">
          <a:extLst>
            <a:ext uri="{FF2B5EF4-FFF2-40B4-BE49-F238E27FC236}">
              <a16:creationId xmlns:a16="http://schemas.microsoft.com/office/drawing/2014/main" id="{E8FC5144-303E-4462-89B8-6ADB00D2F033}"/>
            </a:ext>
          </a:extLst>
        </xdr:cNvPr>
        <xdr:cNvSpPr txBox="1"/>
      </xdr:nvSpPr>
      <xdr:spPr>
        <a:xfrm>
          <a:off x="422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3" name="【市民会館】&#10;有形固定資産減価償却率グラフ枠">
          <a:extLst>
            <a:ext uri="{FF2B5EF4-FFF2-40B4-BE49-F238E27FC236}">
              <a16:creationId xmlns:a16="http://schemas.microsoft.com/office/drawing/2014/main" id="{4A06915E-F4BD-4DB5-B219-D469B894706E}"/>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24765</xdr:rowOff>
    </xdr:from>
    <xdr:to>
      <xdr:col>24</xdr:col>
      <xdr:colOff>62865</xdr:colOff>
      <xdr:row>108</xdr:row>
      <xdr:rowOff>152400</xdr:rowOff>
    </xdr:to>
    <xdr:cxnSp macro="">
      <xdr:nvCxnSpPr>
        <xdr:cNvPr id="194" name="直線コネクタ 193">
          <a:extLst>
            <a:ext uri="{FF2B5EF4-FFF2-40B4-BE49-F238E27FC236}">
              <a16:creationId xmlns:a16="http://schemas.microsoft.com/office/drawing/2014/main" id="{B3A93585-D1E0-4E63-BD89-7CBDEAB10E32}"/>
            </a:ext>
          </a:extLst>
        </xdr:cNvPr>
        <xdr:cNvCxnSpPr/>
      </xdr:nvCxnSpPr>
      <xdr:spPr>
        <a:xfrm flipV="1">
          <a:off x="4634865" y="17341215"/>
          <a:ext cx="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156210</xdr:rowOff>
    </xdr:from>
    <xdr:ext cx="469900" cy="257175"/>
    <xdr:sp macro="" textlink="">
      <xdr:nvSpPr>
        <xdr:cNvPr id="195" name="【市民会館】&#10;有形固定資産減価償却率最小値テキスト">
          <a:extLst>
            <a:ext uri="{FF2B5EF4-FFF2-40B4-BE49-F238E27FC236}">
              <a16:creationId xmlns:a16="http://schemas.microsoft.com/office/drawing/2014/main" id="{110E8827-2C3D-4F61-891D-7175D6A9BEC3}"/>
            </a:ext>
          </a:extLst>
        </xdr:cNvPr>
        <xdr:cNvSpPr txBox="1"/>
      </xdr:nvSpPr>
      <xdr:spPr>
        <a:xfrm>
          <a:off x="4673600" y="1867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196" name="直線コネクタ 195">
          <a:extLst>
            <a:ext uri="{FF2B5EF4-FFF2-40B4-BE49-F238E27FC236}">
              <a16:creationId xmlns:a16="http://schemas.microsoft.com/office/drawing/2014/main" id="{29F89476-235A-4FF2-AC2B-64AA7B4865A9}"/>
            </a:ext>
          </a:extLst>
        </xdr:cNvPr>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143510</xdr:rowOff>
    </xdr:from>
    <xdr:ext cx="405130" cy="257175"/>
    <xdr:sp macro="" textlink="">
      <xdr:nvSpPr>
        <xdr:cNvPr id="197" name="【市民会館】&#10;有形固定資産減価償却率最大値テキスト">
          <a:extLst>
            <a:ext uri="{FF2B5EF4-FFF2-40B4-BE49-F238E27FC236}">
              <a16:creationId xmlns:a16="http://schemas.microsoft.com/office/drawing/2014/main" id="{4A3CEED2-90F1-4B1B-9719-48F1006B019B}"/>
            </a:ext>
          </a:extLst>
        </xdr:cNvPr>
        <xdr:cNvSpPr txBox="1"/>
      </xdr:nvSpPr>
      <xdr:spPr>
        <a:xfrm>
          <a:off x="4673600" y="171170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a:t>
          </a:r>
          <a:endParaRPr kumimoji="1" lang="ja-JP" altLang="en-US" sz="1000" b="1">
            <a:latin typeface="ＭＳ Ｐゴシック"/>
            <a:ea typeface="ＭＳ Ｐゴシック"/>
          </a:endParaRPr>
        </a:p>
      </xdr:txBody>
    </xdr:sp>
    <xdr:clientData/>
  </xdr:oneCellAnchor>
  <xdr:twoCellAnchor>
    <xdr:from>
      <xdr:col>23</xdr:col>
      <xdr:colOff>165100</xdr:colOff>
      <xdr:row>101</xdr:row>
      <xdr:rowOff>24765</xdr:rowOff>
    </xdr:from>
    <xdr:to>
      <xdr:col>24</xdr:col>
      <xdr:colOff>152400</xdr:colOff>
      <xdr:row>101</xdr:row>
      <xdr:rowOff>24765</xdr:rowOff>
    </xdr:to>
    <xdr:cxnSp macro="">
      <xdr:nvCxnSpPr>
        <xdr:cNvPr id="198" name="直線コネクタ 197">
          <a:extLst>
            <a:ext uri="{FF2B5EF4-FFF2-40B4-BE49-F238E27FC236}">
              <a16:creationId xmlns:a16="http://schemas.microsoft.com/office/drawing/2014/main" id="{0D57B17D-8358-4286-B383-63B50DED54E2}"/>
            </a:ext>
          </a:extLst>
        </xdr:cNvPr>
        <xdr:cNvCxnSpPr/>
      </xdr:nvCxnSpPr>
      <xdr:spPr>
        <a:xfrm>
          <a:off x="4546600" y="17341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112395</xdr:rowOff>
    </xdr:from>
    <xdr:ext cx="405130" cy="257175"/>
    <xdr:sp macro="" textlink="">
      <xdr:nvSpPr>
        <xdr:cNvPr id="199" name="【市民会館】&#10;有形固定資産減価償却率平均値テキスト">
          <a:extLst>
            <a:ext uri="{FF2B5EF4-FFF2-40B4-BE49-F238E27FC236}">
              <a16:creationId xmlns:a16="http://schemas.microsoft.com/office/drawing/2014/main" id="{60F34A51-E4CD-498B-9BDB-C1DCF7A1E506}"/>
            </a:ext>
          </a:extLst>
        </xdr:cNvPr>
        <xdr:cNvSpPr txBox="1"/>
      </xdr:nvSpPr>
      <xdr:spPr>
        <a:xfrm>
          <a:off x="4673600" y="1777174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133985</xdr:rowOff>
    </xdr:from>
    <xdr:to>
      <xdr:col>24</xdr:col>
      <xdr:colOff>114300</xdr:colOff>
      <xdr:row>104</xdr:row>
      <xdr:rowOff>64135</xdr:rowOff>
    </xdr:to>
    <xdr:sp macro="" textlink="">
      <xdr:nvSpPr>
        <xdr:cNvPr id="200" name="フローチャート: 判断 199">
          <a:extLst>
            <a:ext uri="{FF2B5EF4-FFF2-40B4-BE49-F238E27FC236}">
              <a16:creationId xmlns:a16="http://schemas.microsoft.com/office/drawing/2014/main" id="{A28FB354-7C00-49D6-BE5C-E462AC334068}"/>
            </a:ext>
          </a:extLst>
        </xdr:cNvPr>
        <xdr:cNvSpPr/>
      </xdr:nvSpPr>
      <xdr:spPr>
        <a:xfrm>
          <a:off x="4584700" y="1779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97790</xdr:rowOff>
    </xdr:from>
    <xdr:to>
      <xdr:col>20</xdr:col>
      <xdr:colOff>38100</xdr:colOff>
      <xdr:row>104</xdr:row>
      <xdr:rowOff>27940</xdr:rowOff>
    </xdr:to>
    <xdr:sp macro="" textlink="">
      <xdr:nvSpPr>
        <xdr:cNvPr id="201" name="フローチャート: 判断 200">
          <a:extLst>
            <a:ext uri="{FF2B5EF4-FFF2-40B4-BE49-F238E27FC236}">
              <a16:creationId xmlns:a16="http://schemas.microsoft.com/office/drawing/2014/main" id="{96E6A2E2-71B2-4876-B84F-D4F213D4D5E7}"/>
            </a:ext>
          </a:extLst>
        </xdr:cNvPr>
        <xdr:cNvSpPr/>
      </xdr:nvSpPr>
      <xdr:spPr>
        <a:xfrm>
          <a:off x="3746500" y="1775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202" name="フローチャート: 判断 201">
          <a:extLst>
            <a:ext uri="{FF2B5EF4-FFF2-40B4-BE49-F238E27FC236}">
              <a16:creationId xmlns:a16="http://schemas.microsoft.com/office/drawing/2014/main" id="{3F53B960-CE57-43D6-A77F-F3FC32C4C963}"/>
            </a:ext>
          </a:extLst>
        </xdr:cNvPr>
        <xdr:cNvSpPr/>
      </xdr:nvSpPr>
      <xdr:spPr>
        <a:xfrm>
          <a:off x="2857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203" name="フローチャート: 判断 202">
          <a:extLst>
            <a:ext uri="{FF2B5EF4-FFF2-40B4-BE49-F238E27FC236}">
              <a16:creationId xmlns:a16="http://schemas.microsoft.com/office/drawing/2014/main" id="{B4CCDD12-B936-45BE-8545-933CAA9CC914}"/>
            </a:ext>
          </a:extLst>
        </xdr:cNvPr>
        <xdr:cNvSpPr/>
      </xdr:nvSpPr>
      <xdr:spPr>
        <a:xfrm>
          <a:off x="1968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93980</xdr:rowOff>
    </xdr:from>
    <xdr:to>
      <xdr:col>6</xdr:col>
      <xdr:colOff>38100</xdr:colOff>
      <xdr:row>103</xdr:row>
      <xdr:rowOff>24130</xdr:rowOff>
    </xdr:to>
    <xdr:sp macro="" textlink="">
      <xdr:nvSpPr>
        <xdr:cNvPr id="204" name="フローチャート: 判断 203">
          <a:extLst>
            <a:ext uri="{FF2B5EF4-FFF2-40B4-BE49-F238E27FC236}">
              <a16:creationId xmlns:a16="http://schemas.microsoft.com/office/drawing/2014/main" id="{2FC00CA0-BDF5-4E8E-88E7-422D5EFCB1A2}"/>
            </a:ext>
          </a:extLst>
        </xdr:cNvPr>
        <xdr:cNvSpPr/>
      </xdr:nvSpPr>
      <xdr:spPr>
        <a:xfrm>
          <a:off x="1079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205" name="テキスト ボックス 204">
          <a:extLst>
            <a:ext uri="{FF2B5EF4-FFF2-40B4-BE49-F238E27FC236}">
              <a16:creationId xmlns:a16="http://schemas.microsoft.com/office/drawing/2014/main" id="{EDFC900C-22E9-4314-B092-5BCCDEBD2BE5}"/>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206" name="テキスト ボックス 205">
          <a:extLst>
            <a:ext uri="{FF2B5EF4-FFF2-40B4-BE49-F238E27FC236}">
              <a16:creationId xmlns:a16="http://schemas.microsoft.com/office/drawing/2014/main" id="{DE75BE99-E565-4D7C-B603-10161C801BBA}"/>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207" name="テキスト ボックス 206">
          <a:extLst>
            <a:ext uri="{FF2B5EF4-FFF2-40B4-BE49-F238E27FC236}">
              <a16:creationId xmlns:a16="http://schemas.microsoft.com/office/drawing/2014/main" id="{599B502C-CF6D-4A3E-B1AA-6DD758C7142C}"/>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208" name="テキスト ボックス 207">
          <a:extLst>
            <a:ext uri="{FF2B5EF4-FFF2-40B4-BE49-F238E27FC236}">
              <a16:creationId xmlns:a16="http://schemas.microsoft.com/office/drawing/2014/main" id="{7823954A-5C43-42C4-9DE4-F5E2362EB17C}"/>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209" name="テキスト ボックス 208">
          <a:extLst>
            <a:ext uri="{FF2B5EF4-FFF2-40B4-BE49-F238E27FC236}">
              <a16:creationId xmlns:a16="http://schemas.microsoft.com/office/drawing/2014/main" id="{9258B66A-F009-44CB-80E4-4EC1D407CD97}"/>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19</xdr:col>
      <xdr:colOff>127000</xdr:colOff>
      <xdr:row>106</xdr:row>
      <xdr:rowOff>101600</xdr:rowOff>
    </xdr:from>
    <xdr:to>
      <xdr:col>20</xdr:col>
      <xdr:colOff>38100</xdr:colOff>
      <xdr:row>107</xdr:row>
      <xdr:rowOff>31750</xdr:rowOff>
    </xdr:to>
    <xdr:sp macro="" textlink="">
      <xdr:nvSpPr>
        <xdr:cNvPr id="210" name="楕円 209">
          <a:extLst>
            <a:ext uri="{FF2B5EF4-FFF2-40B4-BE49-F238E27FC236}">
              <a16:creationId xmlns:a16="http://schemas.microsoft.com/office/drawing/2014/main" id="{F3FF9161-BD4A-4987-B80F-490004EFFFA5}"/>
            </a:ext>
          </a:extLst>
        </xdr:cNvPr>
        <xdr:cNvSpPr/>
      </xdr:nvSpPr>
      <xdr:spPr>
        <a:xfrm>
          <a:off x="3746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158750</xdr:rowOff>
    </xdr:from>
    <xdr:to>
      <xdr:col>15</xdr:col>
      <xdr:colOff>101600</xdr:colOff>
      <xdr:row>106</xdr:row>
      <xdr:rowOff>88900</xdr:rowOff>
    </xdr:to>
    <xdr:sp macro="" textlink="">
      <xdr:nvSpPr>
        <xdr:cNvPr id="211" name="楕円 210">
          <a:extLst>
            <a:ext uri="{FF2B5EF4-FFF2-40B4-BE49-F238E27FC236}">
              <a16:creationId xmlns:a16="http://schemas.microsoft.com/office/drawing/2014/main" id="{9DBF370C-EA80-4F7B-9A0D-A08AED4BE410}"/>
            </a:ext>
          </a:extLst>
        </xdr:cNvPr>
        <xdr:cNvSpPr/>
      </xdr:nvSpPr>
      <xdr:spPr>
        <a:xfrm>
          <a:off x="2857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38100</xdr:rowOff>
    </xdr:from>
    <xdr:to>
      <xdr:col>19</xdr:col>
      <xdr:colOff>177800</xdr:colOff>
      <xdr:row>106</xdr:row>
      <xdr:rowOff>152400</xdr:rowOff>
    </xdr:to>
    <xdr:cxnSp macro="">
      <xdr:nvCxnSpPr>
        <xdr:cNvPr id="212" name="直線コネクタ 211">
          <a:extLst>
            <a:ext uri="{FF2B5EF4-FFF2-40B4-BE49-F238E27FC236}">
              <a16:creationId xmlns:a16="http://schemas.microsoft.com/office/drawing/2014/main" id="{D960B210-314E-460C-BFEE-D65F1B259724}"/>
            </a:ext>
          </a:extLst>
        </xdr:cNvPr>
        <xdr:cNvCxnSpPr/>
      </xdr:nvCxnSpPr>
      <xdr:spPr>
        <a:xfrm>
          <a:off x="2908300" y="182118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12065</xdr:rowOff>
    </xdr:from>
    <xdr:to>
      <xdr:col>10</xdr:col>
      <xdr:colOff>165100</xdr:colOff>
      <xdr:row>104</xdr:row>
      <xdr:rowOff>113665</xdr:rowOff>
    </xdr:to>
    <xdr:sp macro="" textlink="">
      <xdr:nvSpPr>
        <xdr:cNvPr id="213" name="楕円 212">
          <a:extLst>
            <a:ext uri="{FF2B5EF4-FFF2-40B4-BE49-F238E27FC236}">
              <a16:creationId xmlns:a16="http://schemas.microsoft.com/office/drawing/2014/main" id="{2F58A7B3-1437-4D40-AD75-EDA19C9ACFD1}"/>
            </a:ext>
          </a:extLst>
        </xdr:cNvPr>
        <xdr:cNvSpPr/>
      </xdr:nvSpPr>
      <xdr:spPr>
        <a:xfrm>
          <a:off x="1968500" y="178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63500</xdr:rowOff>
    </xdr:from>
    <xdr:to>
      <xdr:col>15</xdr:col>
      <xdr:colOff>50800</xdr:colOff>
      <xdr:row>106</xdr:row>
      <xdr:rowOff>38100</xdr:rowOff>
    </xdr:to>
    <xdr:cxnSp macro="">
      <xdr:nvCxnSpPr>
        <xdr:cNvPr id="214" name="直線コネクタ 213">
          <a:extLst>
            <a:ext uri="{FF2B5EF4-FFF2-40B4-BE49-F238E27FC236}">
              <a16:creationId xmlns:a16="http://schemas.microsoft.com/office/drawing/2014/main" id="{7EAB641C-2D53-4F80-9E5C-CEA455849722}"/>
            </a:ext>
          </a:extLst>
        </xdr:cNvPr>
        <xdr:cNvCxnSpPr/>
      </xdr:nvCxnSpPr>
      <xdr:spPr>
        <a:xfrm>
          <a:off x="2019300" y="17894300"/>
          <a:ext cx="889000" cy="317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44450</xdr:rowOff>
    </xdr:from>
    <xdr:ext cx="405130" cy="259080"/>
    <xdr:sp macro="" textlink="">
      <xdr:nvSpPr>
        <xdr:cNvPr id="215" name="n_1aveValue【市民会館】&#10;有形固定資産減価償却率">
          <a:extLst>
            <a:ext uri="{FF2B5EF4-FFF2-40B4-BE49-F238E27FC236}">
              <a16:creationId xmlns:a16="http://schemas.microsoft.com/office/drawing/2014/main" id="{AE1A5AA7-FEE2-44EB-AE91-909C06B9841E}"/>
            </a:ext>
          </a:extLst>
        </xdr:cNvPr>
        <xdr:cNvSpPr txBox="1"/>
      </xdr:nvSpPr>
      <xdr:spPr>
        <a:xfrm>
          <a:off x="3582035" y="17532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101</xdr:row>
      <xdr:rowOff>153035</xdr:rowOff>
    </xdr:from>
    <xdr:ext cx="403225" cy="259080"/>
    <xdr:sp macro="" textlink="">
      <xdr:nvSpPr>
        <xdr:cNvPr id="216" name="n_2aveValue【市民会館】&#10;有形固定資産減価償却率">
          <a:extLst>
            <a:ext uri="{FF2B5EF4-FFF2-40B4-BE49-F238E27FC236}">
              <a16:creationId xmlns:a16="http://schemas.microsoft.com/office/drawing/2014/main" id="{509CEA51-2599-4884-A7AC-4BE0B51779D5}"/>
            </a:ext>
          </a:extLst>
        </xdr:cNvPr>
        <xdr:cNvSpPr txBox="1"/>
      </xdr:nvSpPr>
      <xdr:spPr>
        <a:xfrm>
          <a:off x="2705735" y="174694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101</xdr:row>
      <xdr:rowOff>103505</xdr:rowOff>
    </xdr:from>
    <xdr:ext cx="403225" cy="259080"/>
    <xdr:sp macro="" textlink="">
      <xdr:nvSpPr>
        <xdr:cNvPr id="217" name="n_3aveValue【市民会館】&#10;有形固定資産減価償却率">
          <a:extLst>
            <a:ext uri="{FF2B5EF4-FFF2-40B4-BE49-F238E27FC236}">
              <a16:creationId xmlns:a16="http://schemas.microsoft.com/office/drawing/2014/main" id="{C54AFA88-4A5F-483D-94C1-8DF71037C336}"/>
            </a:ext>
          </a:extLst>
        </xdr:cNvPr>
        <xdr:cNvSpPr txBox="1"/>
      </xdr:nvSpPr>
      <xdr:spPr>
        <a:xfrm>
          <a:off x="1816735" y="17419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101</xdr:row>
      <xdr:rowOff>40640</xdr:rowOff>
    </xdr:from>
    <xdr:ext cx="403225" cy="257175"/>
    <xdr:sp macro="" textlink="">
      <xdr:nvSpPr>
        <xdr:cNvPr id="218" name="n_4aveValue【市民会館】&#10;有形固定資産減価償却率">
          <a:extLst>
            <a:ext uri="{FF2B5EF4-FFF2-40B4-BE49-F238E27FC236}">
              <a16:creationId xmlns:a16="http://schemas.microsoft.com/office/drawing/2014/main" id="{F173F9EF-68D2-4000-96B6-6201EC75C622}"/>
            </a:ext>
          </a:extLst>
        </xdr:cNvPr>
        <xdr:cNvSpPr txBox="1"/>
      </xdr:nvSpPr>
      <xdr:spPr>
        <a:xfrm>
          <a:off x="927735" y="173570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107</xdr:row>
      <xdr:rowOff>22860</xdr:rowOff>
    </xdr:from>
    <xdr:ext cx="405130" cy="259080"/>
    <xdr:sp macro="" textlink="">
      <xdr:nvSpPr>
        <xdr:cNvPr id="219" name="n_1mainValue【市民会館】&#10;有形固定資産減価償却率">
          <a:extLst>
            <a:ext uri="{FF2B5EF4-FFF2-40B4-BE49-F238E27FC236}">
              <a16:creationId xmlns:a16="http://schemas.microsoft.com/office/drawing/2014/main" id="{BA22ABB3-F769-43CE-9B35-D47B3A21311B}"/>
            </a:ext>
          </a:extLst>
        </xdr:cNvPr>
        <xdr:cNvSpPr txBox="1"/>
      </xdr:nvSpPr>
      <xdr:spPr>
        <a:xfrm>
          <a:off x="3582035" y="18368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106</xdr:row>
      <xdr:rowOff>80010</xdr:rowOff>
    </xdr:from>
    <xdr:ext cx="403225" cy="259080"/>
    <xdr:sp macro="" textlink="">
      <xdr:nvSpPr>
        <xdr:cNvPr id="220" name="n_2mainValue【市民会館】&#10;有形固定資産減価償却率">
          <a:extLst>
            <a:ext uri="{FF2B5EF4-FFF2-40B4-BE49-F238E27FC236}">
              <a16:creationId xmlns:a16="http://schemas.microsoft.com/office/drawing/2014/main" id="{044A5582-AD35-435E-94D1-05E536AC5F7F}"/>
            </a:ext>
          </a:extLst>
        </xdr:cNvPr>
        <xdr:cNvSpPr txBox="1"/>
      </xdr:nvSpPr>
      <xdr:spPr>
        <a:xfrm>
          <a:off x="2705735" y="18253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104</xdr:row>
      <xdr:rowOff>104775</xdr:rowOff>
    </xdr:from>
    <xdr:ext cx="403225" cy="259080"/>
    <xdr:sp macro="" textlink="">
      <xdr:nvSpPr>
        <xdr:cNvPr id="221" name="n_3mainValue【市民会館】&#10;有形固定資産減価償却率">
          <a:extLst>
            <a:ext uri="{FF2B5EF4-FFF2-40B4-BE49-F238E27FC236}">
              <a16:creationId xmlns:a16="http://schemas.microsoft.com/office/drawing/2014/main" id="{3AD54002-420F-4396-85E2-32813BA21D5B}"/>
            </a:ext>
          </a:extLst>
        </xdr:cNvPr>
        <xdr:cNvSpPr txBox="1"/>
      </xdr:nvSpPr>
      <xdr:spPr>
        <a:xfrm>
          <a:off x="1816735" y="179355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2" name="正方形/長方形 221">
          <a:extLst>
            <a:ext uri="{FF2B5EF4-FFF2-40B4-BE49-F238E27FC236}">
              <a16:creationId xmlns:a16="http://schemas.microsoft.com/office/drawing/2014/main" id="{60C8FA74-A10F-4393-9FB2-EDD1783B203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3" name="正方形/長方形 222">
          <a:extLst>
            <a:ext uri="{FF2B5EF4-FFF2-40B4-BE49-F238E27FC236}">
              <a16:creationId xmlns:a16="http://schemas.microsoft.com/office/drawing/2014/main" id="{29C0A51A-F934-44A5-B664-1A135B9785DC}"/>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4" name="正方形/長方形 223">
          <a:extLst>
            <a:ext uri="{FF2B5EF4-FFF2-40B4-BE49-F238E27FC236}">
              <a16:creationId xmlns:a16="http://schemas.microsoft.com/office/drawing/2014/main" id="{BD7632CE-1287-4B71-8640-D18C8AD85606}"/>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5" name="正方形/長方形 224">
          <a:extLst>
            <a:ext uri="{FF2B5EF4-FFF2-40B4-BE49-F238E27FC236}">
              <a16:creationId xmlns:a16="http://schemas.microsoft.com/office/drawing/2014/main" id="{A565BC80-15E0-49D7-B017-6F2B6BFF7E3B}"/>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6" name="正方形/長方形 225">
          <a:extLst>
            <a:ext uri="{FF2B5EF4-FFF2-40B4-BE49-F238E27FC236}">
              <a16:creationId xmlns:a16="http://schemas.microsoft.com/office/drawing/2014/main" id="{160E86FD-6403-4EB6-BCEA-ED09FC282A9A}"/>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7" name="正方形/長方形 226">
          <a:extLst>
            <a:ext uri="{FF2B5EF4-FFF2-40B4-BE49-F238E27FC236}">
              <a16:creationId xmlns:a16="http://schemas.microsoft.com/office/drawing/2014/main" id="{E14B95A7-807F-4922-AEEC-ABF713D8714D}"/>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8" name="正方形/長方形 227">
          <a:extLst>
            <a:ext uri="{FF2B5EF4-FFF2-40B4-BE49-F238E27FC236}">
              <a16:creationId xmlns:a16="http://schemas.microsoft.com/office/drawing/2014/main" id="{574493CC-87C1-43DE-81CD-A236ADBD2742}"/>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9" name="正方形/長方形 228">
          <a:extLst>
            <a:ext uri="{FF2B5EF4-FFF2-40B4-BE49-F238E27FC236}">
              <a16:creationId xmlns:a16="http://schemas.microsoft.com/office/drawing/2014/main" id="{BFD639A4-5695-4019-BBF1-1BAAB675BCAD}"/>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230" name="テキスト ボックス 229">
          <a:extLst>
            <a:ext uri="{FF2B5EF4-FFF2-40B4-BE49-F238E27FC236}">
              <a16:creationId xmlns:a16="http://schemas.microsoft.com/office/drawing/2014/main" id="{73357221-BA0C-4AAB-8093-A2128F4A9D4F}"/>
            </a:ext>
          </a:extLst>
        </xdr:cNvPr>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1" name="直線コネクタ 230">
          <a:extLst>
            <a:ext uri="{FF2B5EF4-FFF2-40B4-BE49-F238E27FC236}">
              <a16:creationId xmlns:a16="http://schemas.microsoft.com/office/drawing/2014/main" id="{E3513B9C-1480-4C57-9D58-C841B51CBE0C}"/>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232" name="直線コネクタ 231">
          <a:extLst>
            <a:ext uri="{FF2B5EF4-FFF2-40B4-BE49-F238E27FC236}">
              <a16:creationId xmlns:a16="http://schemas.microsoft.com/office/drawing/2014/main" id="{2FFB5328-B14E-46B7-A718-940AED26793A}"/>
            </a:ext>
          </a:extLst>
        </xdr:cNvPr>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5455" cy="257175"/>
    <xdr:sp macro="" textlink="">
      <xdr:nvSpPr>
        <xdr:cNvPr id="233" name="テキスト ボックス 232">
          <a:extLst>
            <a:ext uri="{FF2B5EF4-FFF2-40B4-BE49-F238E27FC236}">
              <a16:creationId xmlns:a16="http://schemas.microsoft.com/office/drawing/2014/main" id="{E65DA512-5C1C-4525-82AD-BBB4ABC13D96}"/>
            </a:ext>
          </a:extLst>
        </xdr:cNvPr>
        <xdr:cNvSpPr txBox="1"/>
      </xdr:nvSpPr>
      <xdr:spPr>
        <a:xfrm>
          <a:off x="6136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234" name="直線コネクタ 233">
          <a:extLst>
            <a:ext uri="{FF2B5EF4-FFF2-40B4-BE49-F238E27FC236}">
              <a16:creationId xmlns:a16="http://schemas.microsoft.com/office/drawing/2014/main" id="{62208B15-8EE0-4D3D-944B-D4F8710FCBA9}"/>
            </a:ext>
          </a:extLst>
        </xdr:cNvPr>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5455" cy="259080"/>
    <xdr:sp macro="" textlink="">
      <xdr:nvSpPr>
        <xdr:cNvPr id="235" name="テキスト ボックス 234">
          <a:extLst>
            <a:ext uri="{FF2B5EF4-FFF2-40B4-BE49-F238E27FC236}">
              <a16:creationId xmlns:a16="http://schemas.microsoft.com/office/drawing/2014/main" id="{328D1374-A4EA-4C37-95D8-A0095D553AAA}"/>
            </a:ext>
          </a:extLst>
        </xdr:cNvPr>
        <xdr:cNvSpPr txBox="1"/>
      </xdr:nvSpPr>
      <xdr:spPr>
        <a:xfrm>
          <a:off x="6136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236" name="直線コネクタ 235">
          <a:extLst>
            <a:ext uri="{FF2B5EF4-FFF2-40B4-BE49-F238E27FC236}">
              <a16:creationId xmlns:a16="http://schemas.microsoft.com/office/drawing/2014/main" id="{3F3E214F-34A8-4E91-BDDC-8E8CA3C43FC8}"/>
            </a:ext>
          </a:extLst>
        </xdr:cNvPr>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5455" cy="257175"/>
    <xdr:sp macro="" textlink="">
      <xdr:nvSpPr>
        <xdr:cNvPr id="237" name="テキスト ボックス 236">
          <a:extLst>
            <a:ext uri="{FF2B5EF4-FFF2-40B4-BE49-F238E27FC236}">
              <a16:creationId xmlns:a16="http://schemas.microsoft.com/office/drawing/2014/main" id="{05EC67A9-E369-4F3F-8085-E55992DF2090}"/>
            </a:ext>
          </a:extLst>
        </xdr:cNvPr>
        <xdr:cNvSpPr txBox="1"/>
      </xdr:nvSpPr>
      <xdr:spPr>
        <a:xfrm>
          <a:off x="6136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238" name="直線コネクタ 237">
          <a:extLst>
            <a:ext uri="{FF2B5EF4-FFF2-40B4-BE49-F238E27FC236}">
              <a16:creationId xmlns:a16="http://schemas.microsoft.com/office/drawing/2014/main" id="{17F5AF7F-11E2-43E1-B0C4-F15195BDA92C}"/>
            </a:ext>
          </a:extLst>
        </xdr:cNvPr>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5455" cy="258445"/>
    <xdr:sp macro="" textlink="">
      <xdr:nvSpPr>
        <xdr:cNvPr id="239" name="テキスト ボックス 238">
          <a:extLst>
            <a:ext uri="{FF2B5EF4-FFF2-40B4-BE49-F238E27FC236}">
              <a16:creationId xmlns:a16="http://schemas.microsoft.com/office/drawing/2014/main" id="{80B5A635-5A31-46CC-ABDF-1292B085C222}"/>
            </a:ext>
          </a:extLst>
        </xdr:cNvPr>
        <xdr:cNvSpPr txBox="1"/>
      </xdr:nvSpPr>
      <xdr:spPr>
        <a:xfrm>
          <a:off x="6136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240" name="直線コネクタ 239">
          <a:extLst>
            <a:ext uri="{FF2B5EF4-FFF2-40B4-BE49-F238E27FC236}">
              <a16:creationId xmlns:a16="http://schemas.microsoft.com/office/drawing/2014/main" id="{03D53151-4BF9-4B4D-9B1C-E27349A35652}"/>
            </a:ext>
          </a:extLst>
        </xdr:cNvPr>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5455" cy="259080"/>
    <xdr:sp macro="" textlink="">
      <xdr:nvSpPr>
        <xdr:cNvPr id="241" name="テキスト ボックス 240">
          <a:extLst>
            <a:ext uri="{FF2B5EF4-FFF2-40B4-BE49-F238E27FC236}">
              <a16:creationId xmlns:a16="http://schemas.microsoft.com/office/drawing/2014/main" id="{475DD145-722F-4D94-A731-C8729497CB94}"/>
            </a:ext>
          </a:extLst>
        </xdr:cNvPr>
        <xdr:cNvSpPr txBox="1"/>
      </xdr:nvSpPr>
      <xdr:spPr>
        <a:xfrm>
          <a:off x="6136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242" name="直線コネクタ 241">
          <a:extLst>
            <a:ext uri="{FF2B5EF4-FFF2-40B4-BE49-F238E27FC236}">
              <a16:creationId xmlns:a16="http://schemas.microsoft.com/office/drawing/2014/main" id="{F4DB0487-0E11-4C4F-B0AB-B398A8B0023D}"/>
            </a:ext>
          </a:extLst>
        </xdr:cNvPr>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5455" cy="257175"/>
    <xdr:sp macro="" textlink="">
      <xdr:nvSpPr>
        <xdr:cNvPr id="243" name="テキスト ボックス 242">
          <a:extLst>
            <a:ext uri="{FF2B5EF4-FFF2-40B4-BE49-F238E27FC236}">
              <a16:creationId xmlns:a16="http://schemas.microsoft.com/office/drawing/2014/main" id="{77918F46-E26B-4262-89AC-EDE7401CF1B7}"/>
            </a:ext>
          </a:extLst>
        </xdr:cNvPr>
        <xdr:cNvSpPr txBox="1"/>
      </xdr:nvSpPr>
      <xdr:spPr>
        <a:xfrm>
          <a:off x="6136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4" name="直線コネクタ 243">
          <a:extLst>
            <a:ext uri="{FF2B5EF4-FFF2-40B4-BE49-F238E27FC236}">
              <a16:creationId xmlns:a16="http://schemas.microsoft.com/office/drawing/2014/main" id="{6A0B42EE-E962-41D3-869E-7DB74039411D}"/>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245" name="テキスト ボックス 244">
          <a:extLst>
            <a:ext uri="{FF2B5EF4-FFF2-40B4-BE49-F238E27FC236}">
              <a16:creationId xmlns:a16="http://schemas.microsoft.com/office/drawing/2014/main" id="{B78DA327-D203-4FFB-A471-7E8992405CDD}"/>
            </a:ext>
          </a:extLst>
        </xdr:cNvPr>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6" name="【市民会館】&#10;一人当たり面積グラフ枠">
          <a:extLst>
            <a:ext uri="{FF2B5EF4-FFF2-40B4-BE49-F238E27FC236}">
              <a16:creationId xmlns:a16="http://schemas.microsoft.com/office/drawing/2014/main" id="{82EA9F13-178C-481A-8F47-9DB5A75E29CA}"/>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158750</xdr:rowOff>
    </xdr:to>
    <xdr:cxnSp macro="">
      <xdr:nvCxnSpPr>
        <xdr:cNvPr id="247" name="直線コネクタ 246">
          <a:extLst>
            <a:ext uri="{FF2B5EF4-FFF2-40B4-BE49-F238E27FC236}">
              <a16:creationId xmlns:a16="http://schemas.microsoft.com/office/drawing/2014/main" id="{769A1059-E1FA-4847-B4D4-DDED0832FA6E}"/>
            </a:ext>
          </a:extLst>
        </xdr:cNvPr>
        <xdr:cNvCxnSpPr/>
      </xdr:nvCxnSpPr>
      <xdr:spPr>
        <a:xfrm flipV="1">
          <a:off x="10476865" y="17097375"/>
          <a:ext cx="0" cy="1577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162560</xdr:rowOff>
    </xdr:from>
    <xdr:ext cx="469900" cy="259080"/>
    <xdr:sp macro="" textlink="">
      <xdr:nvSpPr>
        <xdr:cNvPr id="248" name="【市民会館】&#10;一人当たり面積最小値テキスト">
          <a:extLst>
            <a:ext uri="{FF2B5EF4-FFF2-40B4-BE49-F238E27FC236}">
              <a16:creationId xmlns:a16="http://schemas.microsoft.com/office/drawing/2014/main" id="{D0B6BA0E-2889-45A8-BAAD-F11B007BC213}"/>
            </a:ext>
          </a:extLst>
        </xdr:cNvPr>
        <xdr:cNvSpPr txBox="1"/>
      </xdr:nvSpPr>
      <xdr:spPr>
        <a:xfrm>
          <a:off x="10515600" y="18679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0.044</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158750</xdr:rowOff>
    </xdr:from>
    <xdr:to>
      <xdr:col>55</xdr:col>
      <xdr:colOff>88900</xdr:colOff>
      <xdr:row>108</xdr:row>
      <xdr:rowOff>158750</xdr:rowOff>
    </xdr:to>
    <xdr:cxnSp macro="">
      <xdr:nvCxnSpPr>
        <xdr:cNvPr id="249" name="直線コネクタ 248">
          <a:extLst>
            <a:ext uri="{FF2B5EF4-FFF2-40B4-BE49-F238E27FC236}">
              <a16:creationId xmlns:a16="http://schemas.microsoft.com/office/drawing/2014/main" id="{02BCE09D-B4A5-46E5-A210-F57DC62AD4FF}"/>
            </a:ext>
          </a:extLst>
        </xdr:cNvPr>
        <xdr:cNvCxnSpPr/>
      </xdr:nvCxnSpPr>
      <xdr:spPr>
        <a:xfrm>
          <a:off x="10388600" y="18675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70485</xdr:rowOff>
    </xdr:from>
    <xdr:ext cx="469900" cy="259080"/>
    <xdr:sp macro="" textlink="">
      <xdr:nvSpPr>
        <xdr:cNvPr id="250" name="【市民会館】&#10;一人当たり面積最大値テキスト">
          <a:extLst>
            <a:ext uri="{FF2B5EF4-FFF2-40B4-BE49-F238E27FC236}">
              <a16:creationId xmlns:a16="http://schemas.microsoft.com/office/drawing/2014/main" id="{3630FAF4-CF4F-40DE-A9CD-BD41EF281F36}"/>
            </a:ext>
          </a:extLst>
        </xdr:cNvPr>
        <xdr:cNvSpPr txBox="1"/>
      </xdr:nvSpPr>
      <xdr:spPr>
        <a:xfrm>
          <a:off x="10515600" y="16872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251" name="直線コネクタ 250">
          <a:extLst>
            <a:ext uri="{FF2B5EF4-FFF2-40B4-BE49-F238E27FC236}">
              <a16:creationId xmlns:a16="http://schemas.microsoft.com/office/drawing/2014/main" id="{226F9971-9A28-4E44-A940-5420D375592D}"/>
            </a:ext>
          </a:extLst>
        </xdr:cNvPr>
        <xdr:cNvCxnSpPr/>
      </xdr:nvCxnSpPr>
      <xdr:spPr>
        <a:xfrm>
          <a:off x="10388600" y="1709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156210</xdr:rowOff>
    </xdr:from>
    <xdr:ext cx="469900" cy="257175"/>
    <xdr:sp macro="" textlink="">
      <xdr:nvSpPr>
        <xdr:cNvPr id="252" name="【市民会館】&#10;一人当たり面積平均値テキスト">
          <a:extLst>
            <a:ext uri="{FF2B5EF4-FFF2-40B4-BE49-F238E27FC236}">
              <a16:creationId xmlns:a16="http://schemas.microsoft.com/office/drawing/2014/main" id="{4CC7614E-1D1C-43DA-876B-E6F233BC72DC}"/>
            </a:ext>
          </a:extLst>
        </xdr:cNvPr>
        <xdr:cNvSpPr txBox="1"/>
      </xdr:nvSpPr>
      <xdr:spPr>
        <a:xfrm>
          <a:off x="10515600" y="183299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253" name="フローチャート: 判断 252">
          <a:extLst>
            <a:ext uri="{FF2B5EF4-FFF2-40B4-BE49-F238E27FC236}">
              <a16:creationId xmlns:a16="http://schemas.microsoft.com/office/drawing/2014/main" id="{272FFE29-E25D-46D9-9D93-7FB77A3FF67D}"/>
            </a:ext>
          </a:extLst>
        </xdr:cNvPr>
        <xdr:cNvSpPr/>
      </xdr:nvSpPr>
      <xdr:spPr>
        <a:xfrm>
          <a:off x="104267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8255</xdr:rowOff>
    </xdr:from>
    <xdr:to>
      <xdr:col>50</xdr:col>
      <xdr:colOff>165100</xdr:colOff>
      <xdr:row>107</xdr:row>
      <xdr:rowOff>109855</xdr:rowOff>
    </xdr:to>
    <xdr:sp macro="" textlink="">
      <xdr:nvSpPr>
        <xdr:cNvPr id="254" name="フローチャート: 判断 253">
          <a:extLst>
            <a:ext uri="{FF2B5EF4-FFF2-40B4-BE49-F238E27FC236}">
              <a16:creationId xmlns:a16="http://schemas.microsoft.com/office/drawing/2014/main" id="{CCC41469-CDE5-463F-8FF6-0E6A5DD3BDA8}"/>
            </a:ext>
          </a:extLst>
        </xdr:cNvPr>
        <xdr:cNvSpPr/>
      </xdr:nvSpPr>
      <xdr:spPr>
        <a:xfrm>
          <a:off x="9588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171450</xdr:rowOff>
    </xdr:from>
    <xdr:to>
      <xdr:col>46</xdr:col>
      <xdr:colOff>38100</xdr:colOff>
      <xdr:row>107</xdr:row>
      <xdr:rowOff>101600</xdr:rowOff>
    </xdr:to>
    <xdr:sp macro="" textlink="">
      <xdr:nvSpPr>
        <xdr:cNvPr id="255" name="フローチャート: 判断 254">
          <a:extLst>
            <a:ext uri="{FF2B5EF4-FFF2-40B4-BE49-F238E27FC236}">
              <a16:creationId xmlns:a16="http://schemas.microsoft.com/office/drawing/2014/main" id="{2CEF1A89-C25F-4BF5-828B-D30B90CBA079}"/>
            </a:ext>
          </a:extLst>
        </xdr:cNvPr>
        <xdr:cNvSpPr/>
      </xdr:nvSpPr>
      <xdr:spPr>
        <a:xfrm>
          <a:off x="8699500" y="1834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138430</xdr:rowOff>
    </xdr:from>
    <xdr:to>
      <xdr:col>41</xdr:col>
      <xdr:colOff>101600</xdr:colOff>
      <xdr:row>107</xdr:row>
      <xdr:rowOff>68580</xdr:rowOff>
    </xdr:to>
    <xdr:sp macro="" textlink="">
      <xdr:nvSpPr>
        <xdr:cNvPr id="256" name="フローチャート: 判断 255">
          <a:extLst>
            <a:ext uri="{FF2B5EF4-FFF2-40B4-BE49-F238E27FC236}">
              <a16:creationId xmlns:a16="http://schemas.microsoft.com/office/drawing/2014/main" id="{30F63021-5036-4826-A4D1-7B65ABFB712B}"/>
            </a:ext>
          </a:extLst>
        </xdr:cNvPr>
        <xdr:cNvSpPr/>
      </xdr:nvSpPr>
      <xdr:spPr>
        <a:xfrm>
          <a:off x="7810500" y="1831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63500</xdr:rowOff>
    </xdr:from>
    <xdr:to>
      <xdr:col>36</xdr:col>
      <xdr:colOff>165100</xdr:colOff>
      <xdr:row>107</xdr:row>
      <xdr:rowOff>164465</xdr:rowOff>
    </xdr:to>
    <xdr:sp macro="" textlink="">
      <xdr:nvSpPr>
        <xdr:cNvPr id="257" name="フローチャート: 判断 256">
          <a:extLst>
            <a:ext uri="{FF2B5EF4-FFF2-40B4-BE49-F238E27FC236}">
              <a16:creationId xmlns:a16="http://schemas.microsoft.com/office/drawing/2014/main" id="{C804E8A5-6F32-4150-B399-376880826E45}"/>
            </a:ext>
          </a:extLst>
        </xdr:cNvPr>
        <xdr:cNvSpPr/>
      </xdr:nvSpPr>
      <xdr:spPr>
        <a:xfrm>
          <a:off x="6921500" y="18408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258" name="テキスト ボックス 257">
          <a:extLst>
            <a:ext uri="{FF2B5EF4-FFF2-40B4-BE49-F238E27FC236}">
              <a16:creationId xmlns:a16="http://schemas.microsoft.com/office/drawing/2014/main" id="{17F07F6D-5B48-4C84-ACC3-05CF6694DE4E}"/>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259" name="テキスト ボックス 258">
          <a:extLst>
            <a:ext uri="{FF2B5EF4-FFF2-40B4-BE49-F238E27FC236}">
              <a16:creationId xmlns:a16="http://schemas.microsoft.com/office/drawing/2014/main" id="{C1C537FE-CF6F-41C9-A7D0-235D97299FDA}"/>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260" name="テキスト ボックス 259">
          <a:extLst>
            <a:ext uri="{FF2B5EF4-FFF2-40B4-BE49-F238E27FC236}">
              <a16:creationId xmlns:a16="http://schemas.microsoft.com/office/drawing/2014/main" id="{6790E761-5B73-470B-B051-0774E4B1409B}"/>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261" name="テキスト ボックス 260">
          <a:extLst>
            <a:ext uri="{FF2B5EF4-FFF2-40B4-BE49-F238E27FC236}">
              <a16:creationId xmlns:a16="http://schemas.microsoft.com/office/drawing/2014/main" id="{3245E3B8-B9CB-4AAF-9F06-5D5CC2C4877B}"/>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262" name="テキスト ボックス 261">
          <a:extLst>
            <a:ext uri="{FF2B5EF4-FFF2-40B4-BE49-F238E27FC236}">
              <a16:creationId xmlns:a16="http://schemas.microsoft.com/office/drawing/2014/main" id="{7DDFB8CE-CA76-4354-BBB4-7A9B1F24FAF6}"/>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50</xdr:col>
      <xdr:colOff>63500</xdr:colOff>
      <xdr:row>107</xdr:row>
      <xdr:rowOff>3175</xdr:rowOff>
    </xdr:from>
    <xdr:to>
      <xdr:col>50</xdr:col>
      <xdr:colOff>165100</xdr:colOff>
      <xdr:row>107</xdr:row>
      <xdr:rowOff>104775</xdr:rowOff>
    </xdr:to>
    <xdr:sp macro="" textlink="">
      <xdr:nvSpPr>
        <xdr:cNvPr id="263" name="楕円 262">
          <a:extLst>
            <a:ext uri="{FF2B5EF4-FFF2-40B4-BE49-F238E27FC236}">
              <a16:creationId xmlns:a16="http://schemas.microsoft.com/office/drawing/2014/main" id="{60974044-AD4D-4433-BC0F-86D73E817B1C}"/>
            </a:ext>
          </a:extLst>
        </xdr:cNvPr>
        <xdr:cNvSpPr/>
      </xdr:nvSpPr>
      <xdr:spPr>
        <a:xfrm>
          <a:off x="9588500" y="183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10795</xdr:rowOff>
    </xdr:from>
    <xdr:to>
      <xdr:col>46</xdr:col>
      <xdr:colOff>38100</xdr:colOff>
      <xdr:row>107</xdr:row>
      <xdr:rowOff>112395</xdr:rowOff>
    </xdr:to>
    <xdr:sp macro="" textlink="">
      <xdr:nvSpPr>
        <xdr:cNvPr id="264" name="楕円 263">
          <a:extLst>
            <a:ext uri="{FF2B5EF4-FFF2-40B4-BE49-F238E27FC236}">
              <a16:creationId xmlns:a16="http://schemas.microsoft.com/office/drawing/2014/main" id="{10CD9118-B927-4307-881A-8FB80A8D2476}"/>
            </a:ext>
          </a:extLst>
        </xdr:cNvPr>
        <xdr:cNvSpPr/>
      </xdr:nvSpPr>
      <xdr:spPr>
        <a:xfrm>
          <a:off x="8699500" y="183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53975</xdr:rowOff>
    </xdr:from>
    <xdr:to>
      <xdr:col>50</xdr:col>
      <xdr:colOff>114300</xdr:colOff>
      <xdr:row>107</xdr:row>
      <xdr:rowOff>61595</xdr:rowOff>
    </xdr:to>
    <xdr:cxnSp macro="">
      <xdr:nvCxnSpPr>
        <xdr:cNvPr id="265" name="直線コネクタ 264">
          <a:extLst>
            <a:ext uri="{FF2B5EF4-FFF2-40B4-BE49-F238E27FC236}">
              <a16:creationId xmlns:a16="http://schemas.microsoft.com/office/drawing/2014/main" id="{595BEADC-4F2E-453A-9AEB-7747DE35C055}"/>
            </a:ext>
          </a:extLst>
        </xdr:cNvPr>
        <xdr:cNvCxnSpPr/>
      </xdr:nvCxnSpPr>
      <xdr:spPr>
        <a:xfrm flipV="1">
          <a:off x="8750300" y="1839912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18415</xdr:rowOff>
    </xdr:from>
    <xdr:to>
      <xdr:col>41</xdr:col>
      <xdr:colOff>101600</xdr:colOff>
      <xdr:row>107</xdr:row>
      <xdr:rowOff>120650</xdr:rowOff>
    </xdr:to>
    <xdr:sp macro="" textlink="">
      <xdr:nvSpPr>
        <xdr:cNvPr id="266" name="楕円 265">
          <a:extLst>
            <a:ext uri="{FF2B5EF4-FFF2-40B4-BE49-F238E27FC236}">
              <a16:creationId xmlns:a16="http://schemas.microsoft.com/office/drawing/2014/main" id="{93C3FE06-8BCC-4A36-8C7F-7163806C4940}"/>
            </a:ext>
          </a:extLst>
        </xdr:cNvPr>
        <xdr:cNvSpPr/>
      </xdr:nvSpPr>
      <xdr:spPr>
        <a:xfrm>
          <a:off x="7810500" y="1836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61595</xdr:rowOff>
    </xdr:from>
    <xdr:to>
      <xdr:col>45</xdr:col>
      <xdr:colOff>177800</xdr:colOff>
      <xdr:row>107</xdr:row>
      <xdr:rowOff>69215</xdr:rowOff>
    </xdr:to>
    <xdr:cxnSp macro="">
      <xdr:nvCxnSpPr>
        <xdr:cNvPr id="267" name="直線コネクタ 266">
          <a:extLst>
            <a:ext uri="{FF2B5EF4-FFF2-40B4-BE49-F238E27FC236}">
              <a16:creationId xmlns:a16="http://schemas.microsoft.com/office/drawing/2014/main" id="{A3510109-E6D0-4AA6-9534-812C14D3C9F6}"/>
            </a:ext>
          </a:extLst>
        </xdr:cNvPr>
        <xdr:cNvCxnSpPr/>
      </xdr:nvCxnSpPr>
      <xdr:spPr>
        <a:xfrm flipV="1">
          <a:off x="7861300" y="184067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100965</xdr:rowOff>
    </xdr:from>
    <xdr:ext cx="469900" cy="257175"/>
    <xdr:sp macro="" textlink="">
      <xdr:nvSpPr>
        <xdr:cNvPr id="268" name="n_1aveValue【市民会館】&#10;一人当たり面積">
          <a:extLst>
            <a:ext uri="{FF2B5EF4-FFF2-40B4-BE49-F238E27FC236}">
              <a16:creationId xmlns:a16="http://schemas.microsoft.com/office/drawing/2014/main" id="{1267302D-6033-4C81-90AD-43CB07DF7FE6}"/>
            </a:ext>
          </a:extLst>
        </xdr:cNvPr>
        <xdr:cNvSpPr txBox="1"/>
      </xdr:nvSpPr>
      <xdr:spPr>
        <a:xfrm>
          <a:off x="9391650" y="184461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118110</xdr:rowOff>
    </xdr:from>
    <xdr:ext cx="467995" cy="259080"/>
    <xdr:sp macro="" textlink="">
      <xdr:nvSpPr>
        <xdr:cNvPr id="269" name="n_2aveValue【市民会館】&#10;一人当たり面積">
          <a:extLst>
            <a:ext uri="{FF2B5EF4-FFF2-40B4-BE49-F238E27FC236}">
              <a16:creationId xmlns:a16="http://schemas.microsoft.com/office/drawing/2014/main" id="{7064308E-E6B3-4EE5-AB2F-700733F50EFD}"/>
            </a:ext>
          </a:extLst>
        </xdr:cNvPr>
        <xdr:cNvSpPr txBox="1"/>
      </xdr:nvSpPr>
      <xdr:spPr>
        <a:xfrm>
          <a:off x="8515350" y="181203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85090</xdr:rowOff>
    </xdr:from>
    <xdr:ext cx="467995" cy="259080"/>
    <xdr:sp macro="" textlink="">
      <xdr:nvSpPr>
        <xdr:cNvPr id="270" name="n_3aveValue【市民会館】&#10;一人当たり面積">
          <a:extLst>
            <a:ext uri="{FF2B5EF4-FFF2-40B4-BE49-F238E27FC236}">
              <a16:creationId xmlns:a16="http://schemas.microsoft.com/office/drawing/2014/main" id="{C17CA60D-945C-43B2-A590-CED693CE395E}"/>
            </a:ext>
          </a:extLst>
        </xdr:cNvPr>
        <xdr:cNvSpPr txBox="1"/>
      </xdr:nvSpPr>
      <xdr:spPr>
        <a:xfrm>
          <a:off x="7626350" y="180873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106</xdr:row>
      <xdr:rowOff>9525</xdr:rowOff>
    </xdr:from>
    <xdr:ext cx="467995" cy="257175"/>
    <xdr:sp macro="" textlink="">
      <xdr:nvSpPr>
        <xdr:cNvPr id="271" name="n_4aveValue【市民会館】&#10;一人当たり面積">
          <a:extLst>
            <a:ext uri="{FF2B5EF4-FFF2-40B4-BE49-F238E27FC236}">
              <a16:creationId xmlns:a16="http://schemas.microsoft.com/office/drawing/2014/main" id="{D236A3F5-B44F-4922-8C15-32C08B833CBE}"/>
            </a:ext>
          </a:extLst>
        </xdr:cNvPr>
        <xdr:cNvSpPr txBox="1"/>
      </xdr:nvSpPr>
      <xdr:spPr>
        <a:xfrm>
          <a:off x="6737350" y="181832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105</xdr:row>
      <xdr:rowOff>121285</xdr:rowOff>
    </xdr:from>
    <xdr:ext cx="469900" cy="257175"/>
    <xdr:sp macro="" textlink="">
      <xdr:nvSpPr>
        <xdr:cNvPr id="272" name="n_1mainValue【市民会館】&#10;一人当たり面積">
          <a:extLst>
            <a:ext uri="{FF2B5EF4-FFF2-40B4-BE49-F238E27FC236}">
              <a16:creationId xmlns:a16="http://schemas.microsoft.com/office/drawing/2014/main" id="{00F37A96-53CE-42AB-998F-3C5F343D3146}"/>
            </a:ext>
          </a:extLst>
        </xdr:cNvPr>
        <xdr:cNvSpPr txBox="1"/>
      </xdr:nvSpPr>
      <xdr:spPr>
        <a:xfrm>
          <a:off x="9391650" y="181235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103505</xdr:rowOff>
    </xdr:from>
    <xdr:ext cx="467995" cy="259080"/>
    <xdr:sp macro="" textlink="">
      <xdr:nvSpPr>
        <xdr:cNvPr id="273" name="n_2mainValue【市民会館】&#10;一人当たり面積">
          <a:extLst>
            <a:ext uri="{FF2B5EF4-FFF2-40B4-BE49-F238E27FC236}">
              <a16:creationId xmlns:a16="http://schemas.microsoft.com/office/drawing/2014/main" id="{9456CD3E-3752-414B-B0C2-A1963BF1256B}"/>
            </a:ext>
          </a:extLst>
        </xdr:cNvPr>
        <xdr:cNvSpPr txBox="1"/>
      </xdr:nvSpPr>
      <xdr:spPr>
        <a:xfrm>
          <a:off x="8515350" y="184486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111125</xdr:rowOff>
    </xdr:from>
    <xdr:ext cx="467995" cy="257175"/>
    <xdr:sp macro="" textlink="">
      <xdr:nvSpPr>
        <xdr:cNvPr id="274" name="n_3mainValue【市民会館】&#10;一人当たり面積">
          <a:extLst>
            <a:ext uri="{FF2B5EF4-FFF2-40B4-BE49-F238E27FC236}">
              <a16:creationId xmlns:a16="http://schemas.microsoft.com/office/drawing/2014/main" id="{4209E87B-E4F8-4BE6-8366-340C00A4E084}"/>
            </a:ext>
          </a:extLst>
        </xdr:cNvPr>
        <xdr:cNvSpPr txBox="1"/>
      </xdr:nvSpPr>
      <xdr:spPr>
        <a:xfrm>
          <a:off x="7626350" y="184562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a:extLst>
            <a:ext uri="{FF2B5EF4-FFF2-40B4-BE49-F238E27FC236}">
              <a16:creationId xmlns:a16="http://schemas.microsoft.com/office/drawing/2014/main" id="{791B2C6D-F08F-4E39-932A-0F51E52D48D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a:extLst>
            <a:ext uri="{FF2B5EF4-FFF2-40B4-BE49-F238E27FC236}">
              <a16:creationId xmlns:a16="http://schemas.microsoft.com/office/drawing/2014/main" id="{97429645-2441-4842-84C1-A3779AE63BC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a:extLst>
            <a:ext uri="{FF2B5EF4-FFF2-40B4-BE49-F238E27FC236}">
              <a16:creationId xmlns:a16="http://schemas.microsoft.com/office/drawing/2014/main" id="{4AEE4FAD-26B2-4DBE-9178-F10872F2DDD7}"/>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a:extLst>
            <a:ext uri="{FF2B5EF4-FFF2-40B4-BE49-F238E27FC236}">
              <a16:creationId xmlns:a16="http://schemas.microsoft.com/office/drawing/2014/main" id="{FCA32402-FA18-4D59-B97D-D09F4BC033C3}"/>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a:extLst>
            <a:ext uri="{FF2B5EF4-FFF2-40B4-BE49-F238E27FC236}">
              <a16:creationId xmlns:a16="http://schemas.microsoft.com/office/drawing/2014/main" id="{CBAE33DE-FE9E-4223-A24E-44EFF955BF5D}"/>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a:extLst>
            <a:ext uri="{FF2B5EF4-FFF2-40B4-BE49-F238E27FC236}">
              <a16:creationId xmlns:a16="http://schemas.microsoft.com/office/drawing/2014/main" id="{10C1A138-A658-479D-92B8-103E0789D6E5}"/>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a:extLst>
            <a:ext uri="{FF2B5EF4-FFF2-40B4-BE49-F238E27FC236}">
              <a16:creationId xmlns:a16="http://schemas.microsoft.com/office/drawing/2014/main" id="{02CBC91E-8279-4E3B-BB86-2A94C77F18DF}"/>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a:extLst>
            <a:ext uri="{FF2B5EF4-FFF2-40B4-BE49-F238E27FC236}">
              <a16:creationId xmlns:a16="http://schemas.microsoft.com/office/drawing/2014/main" id="{DE297E91-4B59-46C4-B90F-B2BB3A732F1F}"/>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283" name="テキスト ボックス 282">
          <a:extLst>
            <a:ext uri="{FF2B5EF4-FFF2-40B4-BE49-F238E27FC236}">
              <a16:creationId xmlns:a16="http://schemas.microsoft.com/office/drawing/2014/main" id="{F919516B-FB1A-437D-BAB2-6CB693F14B0C}"/>
            </a:ext>
          </a:extLst>
        </xdr:cNvPr>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a:extLst>
            <a:ext uri="{FF2B5EF4-FFF2-40B4-BE49-F238E27FC236}">
              <a16:creationId xmlns:a16="http://schemas.microsoft.com/office/drawing/2014/main" id="{A5539F01-E555-4169-9591-EA205B96C781}"/>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285" name="テキスト ボックス 284">
          <a:extLst>
            <a:ext uri="{FF2B5EF4-FFF2-40B4-BE49-F238E27FC236}">
              <a16:creationId xmlns:a16="http://schemas.microsoft.com/office/drawing/2014/main" id="{29A9AD59-EE0F-43DB-9E10-2441A47E2338}"/>
            </a:ext>
          </a:extLst>
        </xdr:cNvPr>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6" name="直線コネクタ 285">
          <a:extLst>
            <a:ext uri="{FF2B5EF4-FFF2-40B4-BE49-F238E27FC236}">
              <a16:creationId xmlns:a16="http://schemas.microsoft.com/office/drawing/2014/main" id="{B982F997-030C-4DEA-BF34-089CD46114E2}"/>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5455" cy="259080"/>
    <xdr:sp macro="" textlink="">
      <xdr:nvSpPr>
        <xdr:cNvPr id="287" name="テキスト ボックス 286">
          <a:extLst>
            <a:ext uri="{FF2B5EF4-FFF2-40B4-BE49-F238E27FC236}">
              <a16:creationId xmlns:a16="http://schemas.microsoft.com/office/drawing/2014/main" id="{979F722C-9FBF-4E3D-B26A-E8206E20E47D}"/>
            </a:ext>
          </a:extLst>
        </xdr:cNvPr>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8" name="直線コネクタ 287">
          <a:extLst>
            <a:ext uri="{FF2B5EF4-FFF2-40B4-BE49-F238E27FC236}">
              <a16:creationId xmlns:a16="http://schemas.microsoft.com/office/drawing/2014/main" id="{16FC526A-1EB9-41B1-B6FD-E6205DC03201}"/>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289" name="テキスト ボックス 288">
          <a:extLst>
            <a:ext uri="{FF2B5EF4-FFF2-40B4-BE49-F238E27FC236}">
              <a16:creationId xmlns:a16="http://schemas.microsoft.com/office/drawing/2014/main" id="{117793D9-2B0A-42F8-A21E-D0D0EF53F58E}"/>
            </a:ext>
          </a:extLst>
        </xdr:cNvPr>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0" name="直線コネクタ 289">
          <a:extLst>
            <a:ext uri="{FF2B5EF4-FFF2-40B4-BE49-F238E27FC236}">
              <a16:creationId xmlns:a16="http://schemas.microsoft.com/office/drawing/2014/main" id="{19667AB0-5145-4C0C-980B-10B0897A6F26}"/>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291" name="テキスト ボックス 290">
          <a:extLst>
            <a:ext uri="{FF2B5EF4-FFF2-40B4-BE49-F238E27FC236}">
              <a16:creationId xmlns:a16="http://schemas.microsoft.com/office/drawing/2014/main" id="{6BF6C711-0401-484C-9903-4C6EC4CBE957}"/>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2" name="直線コネクタ 291">
          <a:extLst>
            <a:ext uri="{FF2B5EF4-FFF2-40B4-BE49-F238E27FC236}">
              <a16:creationId xmlns:a16="http://schemas.microsoft.com/office/drawing/2014/main" id="{FC09161F-A387-4BD8-91C3-011B056E749A}"/>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293" name="テキスト ボックス 292">
          <a:extLst>
            <a:ext uri="{FF2B5EF4-FFF2-40B4-BE49-F238E27FC236}">
              <a16:creationId xmlns:a16="http://schemas.microsoft.com/office/drawing/2014/main" id="{85C3527E-AFD2-4900-9CC3-69B3AF58CD49}"/>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4" name="直線コネクタ 293">
          <a:extLst>
            <a:ext uri="{FF2B5EF4-FFF2-40B4-BE49-F238E27FC236}">
              <a16:creationId xmlns:a16="http://schemas.microsoft.com/office/drawing/2014/main" id="{7B6B332F-D20B-4934-B131-744940D48982}"/>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175"/>
    <xdr:sp macro="" textlink="">
      <xdr:nvSpPr>
        <xdr:cNvPr id="295" name="テキスト ボックス 294">
          <a:extLst>
            <a:ext uri="{FF2B5EF4-FFF2-40B4-BE49-F238E27FC236}">
              <a16:creationId xmlns:a16="http://schemas.microsoft.com/office/drawing/2014/main" id="{3EDBCDF0-3D1F-4F68-A38E-9489201BFCDD}"/>
            </a:ext>
          </a:extLst>
        </xdr:cNvPr>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6" name="直線コネクタ 295">
          <a:extLst>
            <a:ext uri="{FF2B5EF4-FFF2-40B4-BE49-F238E27FC236}">
              <a16:creationId xmlns:a16="http://schemas.microsoft.com/office/drawing/2014/main" id="{32B55084-3A0B-4522-946D-3077E721CB9B}"/>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185" cy="259080"/>
    <xdr:sp macro="" textlink="">
      <xdr:nvSpPr>
        <xdr:cNvPr id="297" name="テキスト ボックス 296">
          <a:extLst>
            <a:ext uri="{FF2B5EF4-FFF2-40B4-BE49-F238E27FC236}">
              <a16:creationId xmlns:a16="http://schemas.microsoft.com/office/drawing/2014/main" id="{EA351C54-E069-48D6-B8CC-6452AFDB8465}"/>
            </a:ext>
          </a:extLst>
        </xdr:cNvPr>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8" name="【一般廃棄物処理施設】&#10;有形固定資産減価償却率グラフ枠">
          <a:extLst>
            <a:ext uri="{FF2B5EF4-FFF2-40B4-BE49-F238E27FC236}">
              <a16:creationId xmlns:a16="http://schemas.microsoft.com/office/drawing/2014/main" id="{785A0B5F-FE87-48E3-BD03-79D529224D7C}"/>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132080</xdr:rowOff>
    </xdr:from>
    <xdr:to>
      <xdr:col>85</xdr:col>
      <xdr:colOff>126365</xdr:colOff>
      <xdr:row>42</xdr:row>
      <xdr:rowOff>38100</xdr:rowOff>
    </xdr:to>
    <xdr:cxnSp macro="">
      <xdr:nvCxnSpPr>
        <xdr:cNvPr id="299" name="直線コネクタ 298">
          <a:extLst>
            <a:ext uri="{FF2B5EF4-FFF2-40B4-BE49-F238E27FC236}">
              <a16:creationId xmlns:a16="http://schemas.microsoft.com/office/drawing/2014/main" id="{48382040-50F1-44D8-8618-94AF158D9954}"/>
            </a:ext>
          </a:extLst>
        </xdr:cNvPr>
        <xdr:cNvCxnSpPr/>
      </xdr:nvCxnSpPr>
      <xdr:spPr>
        <a:xfrm flipV="1">
          <a:off x="16318865" y="5618480"/>
          <a:ext cx="0" cy="1620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7175"/>
    <xdr:sp macro="" textlink="">
      <xdr:nvSpPr>
        <xdr:cNvPr id="300" name="【一般廃棄物処理施設】&#10;有形固定資産減価償却率最小値テキスト">
          <a:extLst>
            <a:ext uri="{FF2B5EF4-FFF2-40B4-BE49-F238E27FC236}">
              <a16:creationId xmlns:a16="http://schemas.microsoft.com/office/drawing/2014/main" id="{F0727E8B-B7F3-487C-80C0-89FDF7044D82}"/>
            </a:ext>
          </a:extLst>
        </xdr:cNvPr>
        <xdr:cNvSpPr txBox="1"/>
      </xdr:nvSpPr>
      <xdr:spPr>
        <a:xfrm>
          <a:off x="16357600" y="724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01" name="直線コネクタ 300">
          <a:extLst>
            <a:ext uri="{FF2B5EF4-FFF2-40B4-BE49-F238E27FC236}">
              <a16:creationId xmlns:a16="http://schemas.microsoft.com/office/drawing/2014/main" id="{33375B57-423C-409F-A9B5-6D1A96825604}"/>
            </a:ext>
          </a:extLst>
        </xdr:cNvPr>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78105</xdr:rowOff>
    </xdr:from>
    <xdr:ext cx="405130" cy="257175"/>
    <xdr:sp macro="" textlink="">
      <xdr:nvSpPr>
        <xdr:cNvPr id="302" name="【一般廃棄物処理施設】&#10;有形固定資産減価償却率最大値テキスト">
          <a:extLst>
            <a:ext uri="{FF2B5EF4-FFF2-40B4-BE49-F238E27FC236}">
              <a16:creationId xmlns:a16="http://schemas.microsoft.com/office/drawing/2014/main" id="{23F93E50-4BBA-4DDC-A518-EA1550C9C35D}"/>
            </a:ext>
          </a:extLst>
        </xdr:cNvPr>
        <xdr:cNvSpPr txBox="1"/>
      </xdr:nvSpPr>
      <xdr:spPr>
        <a:xfrm>
          <a:off x="16357600" y="53930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132080</xdr:rowOff>
    </xdr:from>
    <xdr:to>
      <xdr:col>86</xdr:col>
      <xdr:colOff>25400</xdr:colOff>
      <xdr:row>32</xdr:row>
      <xdr:rowOff>132080</xdr:rowOff>
    </xdr:to>
    <xdr:cxnSp macro="">
      <xdr:nvCxnSpPr>
        <xdr:cNvPr id="303" name="直線コネクタ 302">
          <a:extLst>
            <a:ext uri="{FF2B5EF4-FFF2-40B4-BE49-F238E27FC236}">
              <a16:creationId xmlns:a16="http://schemas.microsoft.com/office/drawing/2014/main" id="{2EAE1189-5A68-411F-8DE3-36DACE569656}"/>
            </a:ext>
          </a:extLst>
        </xdr:cNvPr>
        <xdr:cNvCxnSpPr/>
      </xdr:nvCxnSpPr>
      <xdr:spPr>
        <a:xfrm>
          <a:off x="16230600" y="561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89535</xdr:rowOff>
    </xdr:from>
    <xdr:ext cx="405130" cy="257175"/>
    <xdr:sp macro="" textlink="">
      <xdr:nvSpPr>
        <xdr:cNvPr id="304" name="【一般廃棄物処理施設】&#10;有形固定資産減価償却率平均値テキスト">
          <a:extLst>
            <a:ext uri="{FF2B5EF4-FFF2-40B4-BE49-F238E27FC236}">
              <a16:creationId xmlns:a16="http://schemas.microsoft.com/office/drawing/2014/main" id="{557495C3-92CE-4165-AD78-C6DAFB5C5BED}"/>
            </a:ext>
          </a:extLst>
        </xdr:cNvPr>
        <xdr:cNvSpPr txBox="1"/>
      </xdr:nvSpPr>
      <xdr:spPr>
        <a:xfrm>
          <a:off x="16357600" y="643318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305" name="フローチャート: 判断 304">
          <a:extLst>
            <a:ext uri="{FF2B5EF4-FFF2-40B4-BE49-F238E27FC236}">
              <a16:creationId xmlns:a16="http://schemas.microsoft.com/office/drawing/2014/main" id="{06DE3262-EB9A-4F3D-A602-CDD45C809272}"/>
            </a:ext>
          </a:extLst>
        </xdr:cNvPr>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306" name="フローチャート: 判断 305">
          <a:extLst>
            <a:ext uri="{FF2B5EF4-FFF2-40B4-BE49-F238E27FC236}">
              <a16:creationId xmlns:a16="http://schemas.microsoft.com/office/drawing/2014/main" id="{8DDAC23F-99D7-4A80-A990-530283CFDB93}"/>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307" name="フローチャート: 判断 306">
          <a:extLst>
            <a:ext uri="{FF2B5EF4-FFF2-40B4-BE49-F238E27FC236}">
              <a16:creationId xmlns:a16="http://schemas.microsoft.com/office/drawing/2014/main" id="{3793CE44-EC92-4E4B-9C5A-5E104B4785AD}"/>
            </a:ext>
          </a:extLst>
        </xdr:cNvPr>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308" name="フローチャート: 判断 307">
          <a:extLst>
            <a:ext uri="{FF2B5EF4-FFF2-40B4-BE49-F238E27FC236}">
              <a16:creationId xmlns:a16="http://schemas.microsoft.com/office/drawing/2014/main" id="{07C5CD42-A43D-438A-91F4-1F3399E381BE}"/>
            </a:ext>
          </a:extLst>
        </xdr:cNvPr>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309" name="フローチャート: 判断 308">
          <a:extLst>
            <a:ext uri="{FF2B5EF4-FFF2-40B4-BE49-F238E27FC236}">
              <a16:creationId xmlns:a16="http://schemas.microsoft.com/office/drawing/2014/main" id="{77493054-6383-4D0C-8EE5-C0F540133FDB}"/>
            </a:ext>
          </a:extLst>
        </xdr:cNvPr>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10" name="テキスト ボックス 309">
          <a:extLst>
            <a:ext uri="{FF2B5EF4-FFF2-40B4-BE49-F238E27FC236}">
              <a16:creationId xmlns:a16="http://schemas.microsoft.com/office/drawing/2014/main" id="{65F85ABA-4409-4B09-B691-6D1ED891ED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11" name="テキスト ボックス 310">
          <a:extLst>
            <a:ext uri="{FF2B5EF4-FFF2-40B4-BE49-F238E27FC236}">
              <a16:creationId xmlns:a16="http://schemas.microsoft.com/office/drawing/2014/main" id="{D72FB99D-C1F6-4063-91E8-859CB470BA77}"/>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12" name="テキスト ボックス 311">
          <a:extLst>
            <a:ext uri="{FF2B5EF4-FFF2-40B4-BE49-F238E27FC236}">
              <a16:creationId xmlns:a16="http://schemas.microsoft.com/office/drawing/2014/main" id="{76A689D5-1FEC-4473-8EF5-20E84A22C212}"/>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13" name="テキスト ボックス 312">
          <a:extLst>
            <a:ext uri="{FF2B5EF4-FFF2-40B4-BE49-F238E27FC236}">
              <a16:creationId xmlns:a16="http://schemas.microsoft.com/office/drawing/2014/main" id="{5F5F4104-89D8-4491-A6E2-964A9D816F29}"/>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14" name="テキスト ボックス 313">
          <a:extLst>
            <a:ext uri="{FF2B5EF4-FFF2-40B4-BE49-F238E27FC236}">
              <a16:creationId xmlns:a16="http://schemas.microsoft.com/office/drawing/2014/main" id="{5E566687-2389-4974-BD1E-43E2CBD25E46}"/>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81</xdr:col>
      <xdr:colOff>0</xdr:colOff>
      <xdr:row>38</xdr:row>
      <xdr:rowOff>33020</xdr:rowOff>
    </xdr:from>
    <xdr:to>
      <xdr:col>81</xdr:col>
      <xdr:colOff>101600</xdr:colOff>
      <xdr:row>38</xdr:row>
      <xdr:rowOff>134620</xdr:rowOff>
    </xdr:to>
    <xdr:sp macro="" textlink="">
      <xdr:nvSpPr>
        <xdr:cNvPr id="315" name="楕円 314">
          <a:extLst>
            <a:ext uri="{FF2B5EF4-FFF2-40B4-BE49-F238E27FC236}">
              <a16:creationId xmlns:a16="http://schemas.microsoft.com/office/drawing/2014/main" id="{9A49DB93-0837-4CB5-B6D6-9DC8B07F2EB4}"/>
            </a:ext>
          </a:extLst>
        </xdr:cNvPr>
        <xdr:cNvSpPr/>
      </xdr:nvSpPr>
      <xdr:spPr>
        <a:xfrm>
          <a:off x="15430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160655</xdr:rowOff>
    </xdr:from>
    <xdr:to>
      <xdr:col>76</xdr:col>
      <xdr:colOff>165100</xdr:colOff>
      <xdr:row>38</xdr:row>
      <xdr:rowOff>90805</xdr:rowOff>
    </xdr:to>
    <xdr:sp macro="" textlink="">
      <xdr:nvSpPr>
        <xdr:cNvPr id="316" name="楕円 315">
          <a:extLst>
            <a:ext uri="{FF2B5EF4-FFF2-40B4-BE49-F238E27FC236}">
              <a16:creationId xmlns:a16="http://schemas.microsoft.com/office/drawing/2014/main" id="{6180FCF4-36B9-4FCC-9067-28E0BD893670}"/>
            </a:ext>
          </a:extLst>
        </xdr:cNvPr>
        <xdr:cNvSpPr/>
      </xdr:nvSpPr>
      <xdr:spPr>
        <a:xfrm>
          <a:off x="14541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40640</xdr:rowOff>
    </xdr:from>
    <xdr:to>
      <xdr:col>81</xdr:col>
      <xdr:colOff>50800</xdr:colOff>
      <xdr:row>38</xdr:row>
      <xdr:rowOff>83820</xdr:rowOff>
    </xdr:to>
    <xdr:cxnSp macro="">
      <xdr:nvCxnSpPr>
        <xdr:cNvPr id="317" name="直線コネクタ 316">
          <a:extLst>
            <a:ext uri="{FF2B5EF4-FFF2-40B4-BE49-F238E27FC236}">
              <a16:creationId xmlns:a16="http://schemas.microsoft.com/office/drawing/2014/main" id="{478A8CFD-9E3C-4739-ACF6-F0A91DEAE658}"/>
            </a:ext>
          </a:extLst>
        </xdr:cNvPr>
        <xdr:cNvCxnSpPr/>
      </xdr:nvCxnSpPr>
      <xdr:spPr>
        <a:xfrm>
          <a:off x="14592300" y="655574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107315</xdr:rowOff>
    </xdr:from>
    <xdr:to>
      <xdr:col>72</xdr:col>
      <xdr:colOff>38100</xdr:colOff>
      <xdr:row>38</xdr:row>
      <xdr:rowOff>37465</xdr:rowOff>
    </xdr:to>
    <xdr:sp macro="" textlink="">
      <xdr:nvSpPr>
        <xdr:cNvPr id="318" name="楕円 317">
          <a:extLst>
            <a:ext uri="{FF2B5EF4-FFF2-40B4-BE49-F238E27FC236}">
              <a16:creationId xmlns:a16="http://schemas.microsoft.com/office/drawing/2014/main" id="{47CA984C-B787-4A1C-B368-24A802A0C73B}"/>
            </a:ext>
          </a:extLst>
        </xdr:cNvPr>
        <xdr:cNvSpPr/>
      </xdr:nvSpPr>
      <xdr:spPr>
        <a:xfrm>
          <a:off x="13652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158115</xdr:rowOff>
    </xdr:from>
    <xdr:to>
      <xdr:col>76</xdr:col>
      <xdr:colOff>114300</xdr:colOff>
      <xdr:row>38</xdr:row>
      <xdr:rowOff>40640</xdr:rowOff>
    </xdr:to>
    <xdr:cxnSp macro="">
      <xdr:nvCxnSpPr>
        <xdr:cNvPr id="319" name="直線コネクタ 318">
          <a:extLst>
            <a:ext uri="{FF2B5EF4-FFF2-40B4-BE49-F238E27FC236}">
              <a16:creationId xmlns:a16="http://schemas.microsoft.com/office/drawing/2014/main" id="{E34B5F20-2648-49E7-92A8-62DF130DCF95}"/>
            </a:ext>
          </a:extLst>
        </xdr:cNvPr>
        <xdr:cNvCxnSpPr/>
      </xdr:nvCxnSpPr>
      <xdr:spPr>
        <a:xfrm>
          <a:off x="13703300" y="650176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12065</xdr:rowOff>
    </xdr:from>
    <xdr:ext cx="405130" cy="259080"/>
    <xdr:sp macro="" textlink="">
      <xdr:nvSpPr>
        <xdr:cNvPr id="320" name="n_1aveValue【一般廃棄物処理施設】&#10;有形固定資産減価償却率">
          <a:extLst>
            <a:ext uri="{FF2B5EF4-FFF2-40B4-BE49-F238E27FC236}">
              <a16:creationId xmlns:a16="http://schemas.microsoft.com/office/drawing/2014/main" id="{BDA49291-FEEA-427D-A0F2-3BB29E158943}"/>
            </a:ext>
          </a:extLst>
        </xdr:cNvPr>
        <xdr:cNvSpPr txBox="1"/>
      </xdr:nvSpPr>
      <xdr:spPr>
        <a:xfrm>
          <a:off x="15266035" y="6184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31115</xdr:rowOff>
    </xdr:from>
    <xdr:ext cx="403225" cy="257175"/>
    <xdr:sp macro="" textlink="">
      <xdr:nvSpPr>
        <xdr:cNvPr id="321" name="n_2aveValue【一般廃棄物処理施設】&#10;有形固定資産減価償却率">
          <a:extLst>
            <a:ext uri="{FF2B5EF4-FFF2-40B4-BE49-F238E27FC236}">
              <a16:creationId xmlns:a16="http://schemas.microsoft.com/office/drawing/2014/main" id="{214587F3-3B71-4C88-8B11-B0197B26585C}"/>
            </a:ext>
          </a:extLst>
        </xdr:cNvPr>
        <xdr:cNvSpPr txBox="1"/>
      </xdr:nvSpPr>
      <xdr:spPr>
        <a:xfrm>
          <a:off x="14389735" y="62033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23495</xdr:rowOff>
    </xdr:from>
    <xdr:ext cx="403225" cy="259080"/>
    <xdr:sp macro="" textlink="">
      <xdr:nvSpPr>
        <xdr:cNvPr id="322" name="n_3aveValue【一般廃棄物処理施設】&#10;有形固定資産減価償却率">
          <a:extLst>
            <a:ext uri="{FF2B5EF4-FFF2-40B4-BE49-F238E27FC236}">
              <a16:creationId xmlns:a16="http://schemas.microsoft.com/office/drawing/2014/main" id="{678DCA2B-7F0B-4A17-ADE2-A66517373686}"/>
            </a:ext>
          </a:extLst>
        </xdr:cNvPr>
        <xdr:cNvSpPr txBox="1"/>
      </xdr:nvSpPr>
      <xdr:spPr>
        <a:xfrm>
          <a:off x="13500735" y="61956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53975</xdr:rowOff>
    </xdr:from>
    <xdr:ext cx="403225" cy="257175"/>
    <xdr:sp macro="" textlink="">
      <xdr:nvSpPr>
        <xdr:cNvPr id="323" name="n_4aveValue【一般廃棄物処理施設】&#10;有形固定資産減価償却率">
          <a:extLst>
            <a:ext uri="{FF2B5EF4-FFF2-40B4-BE49-F238E27FC236}">
              <a16:creationId xmlns:a16="http://schemas.microsoft.com/office/drawing/2014/main" id="{3ED83F3D-163A-40E3-A720-EB112D9E430F}"/>
            </a:ext>
          </a:extLst>
        </xdr:cNvPr>
        <xdr:cNvSpPr txBox="1"/>
      </xdr:nvSpPr>
      <xdr:spPr>
        <a:xfrm>
          <a:off x="12611735" y="6226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125730</xdr:rowOff>
    </xdr:from>
    <xdr:ext cx="405130" cy="259080"/>
    <xdr:sp macro="" textlink="">
      <xdr:nvSpPr>
        <xdr:cNvPr id="324" name="n_1mainValue【一般廃棄物処理施設】&#10;有形固定資産減価償却率">
          <a:extLst>
            <a:ext uri="{FF2B5EF4-FFF2-40B4-BE49-F238E27FC236}">
              <a16:creationId xmlns:a16="http://schemas.microsoft.com/office/drawing/2014/main" id="{B74A4EB1-C7F6-4FEA-9DC2-3663699F9EA4}"/>
            </a:ext>
          </a:extLst>
        </xdr:cNvPr>
        <xdr:cNvSpPr txBox="1"/>
      </xdr:nvSpPr>
      <xdr:spPr>
        <a:xfrm>
          <a:off x="15266035" y="6640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81915</xdr:rowOff>
    </xdr:from>
    <xdr:ext cx="403225" cy="259080"/>
    <xdr:sp macro="" textlink="">
      <xdr:nvSpPr>
        <xdr:cNvPr id="325" name="n_2mainValue【一般廃棄物処理施設】&#10;有形固定資産減価償却率">
          <a:extLst>
            <a:ext uri="{FF2B5EF4-FFF2-40B4-BE49-F238E27FC236}">
              <a16:creationId xmlns:a16="http://schemas.microsoft.com/office/drawing/2014/main" id="{D4DCE85B-0E1D-4F69-9A8F-E7C9417F7369}"/>
            </a:ext>
          </a:extLst>
        </xdr:cNvPr>
        <xdr:cNvSpPr txBox="1"/>
      </xdr:nvSpPr>
      <xdr:spPr>
        <a:xfrm>
          <a:off x="14389735" y="65970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29210</xdr:rowOff>
    </xdr:from>
    <xdr:ext cx="403225" cy="257175"/>
    <xdr:sp macro="" textlink="">
      <xdr:nvSpPr>
        <xdr:cNvPr id="326" name="n_3mainValue【一般廃棄物処理施設】&#10;有形固定資産減価償却率">
          <a:extLst>
            <a:ext uri="{FF2B5EF4-FFF2-40B4-BE49-F238E27FC236}">
              <a16:creationId xmlns:a16="http://schemas.microsoft.com/office/drawing/2014/main" id="{972FD5A0-D270-44B7-BC23-15FEA1D19514}"/>
            </a:ext>
          </a:extLst>
        </xdr:cNvPr>
        <xdr:cNvSpPr txBox="1"/>
      </xdr:nvSpPr>
      <xdr:spPr>
        <a:xfrm>
          <a:off x="13500735" y="65443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a:extLst>
            <a:ext uri="{FF2B5EF4-FFF2-40B4-BE49-F238E27FC236}">
              <a16:creationId xmlns:a16="http://schemas.microsoft.com/office/drawing/2014/main" id="{F90888BC-9095-48B2-8253-DE79623E1AC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a:extLst>
            <a:ext uri="{FF2B5EF4-FFF2-40B4-BE49-F238E27FC236}">
              <a16:creationId xmlns:a16="http://schemas.microsoft.com/office/drawing/2014/main" id="{AFBDC16E-2D39-41B0-ACAA-E88C0BEC1B7C}"/>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a:extLst>
            <a:ext uri="{FF2B5EF4-FFF2-40B4-BE49-F238E27FC236}">
              <a16:creationId xmlns:a16="http://schemas.microsoft.com/office/drawing/2014/main" id="{35E5279F-1CA7-4EB1-BEFC-79609DD1AAA1}"/>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a:extLst>
            <a:ext uri="{FF2B5EF4-FFF2-40B4-BE49-F238E27FC236}">
              <a16:creationId xmlns:a16="http://schemas.microsoft.com/office/drawing/2014/main" id="{2C8FED0C-C1AC-4BA6-8DB1-70CD599F1C42}"/>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a:extLst>
            <a:ext uri="{FF2B5EF4-FFF2-40B4-BE49-F238E27FC236}">
              <a16:creationId xmlns:a16="http://schemas.microsoft.com/office/drawing/2014/main" id="{BCFB88A5-03E9-48CC-BD61-2AD0F6D95F3B}"/>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a:extLst>
            <a:ext uri="{FF2B5EF4-FFF2-40B4-BE49-F238E27FC236}">
              <a16:creationId xmlns:a16="http://schemas.microsoft.com/office/drawing/2014/main" id="{FF0E4849-9AD7-4D67-B82B-32108E452F5F}"/>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a:extLst>
            <a:ext uri="{FF2B5EF4-FFF2-40B4-BE49-F238E27FC236}">
              <a16:creationId xmlns:a16="http://schemas.microsoft.com/office/drawing/2014/main" id="{FC825342-B5C6-4E2F-A138-8C075959C2D5}"/>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a:extLst>
            <a:ext uri="{FF2B5EF4-FFF2-40B4-BE49-F238E27FC236}">
              <a16:creationId xmlns:a16="http://schemas.microsoft.com/office/drawing/2014/main" id="{4A2DF930-E39E-4FF8-B44C-2FBA5349BBAD}"/>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335" name="テキスト ボックス 334">
          <a:extLst>
            <a:ext uri="{FF2B5EF4-FFF2-40B4-BE49-F238E27FC236}">
              <a16:creationId xmlns:a16="http://schemas.microsoft.com/office/drawing/2014/main" id="{A879BF5F-CA09-480B-9805-BE509FBAAE3B}"/>
            </a:ext>
          </a:extLst>
        </xdr:cNvPr>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6" name="直線コネクタ 335">
          <a:extLst>
            <a:ext uri="{FF2B5EF4-FFF2-40B4-BE49-F238E27FC236}">
              <a16:creationId xmlns:a16="http://schemas.microsoft.com/office/drawing/2014/main" id="{3BC8A59C-7234-454A-9E69-E99A6A45EB1A}"/>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7" name="直線コネクタ 336">
          <a:extLst>
            <a:ext uri="{FF2B5EF4-FFF2-40B4-BE49-F238E27FC236}">
              <a16:creationId xmlns:a16="http://schemas.microsoft.com/office/drawing/2014/main" id="{F3C80DA2-2C7F-46DB-ADA2-67C3ABF5BE6F}"/>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7015" cy="259080"/>
    <xdr:sp macro="" textlink="">
      <xdr:nvSpPr>
        <xdr:cNvPr id="338" name="テキスト ボックス 337">
          <a:extLst>
            <a:ext uri="{FF2B5EF4-FFF2-40B4-BE49-F238E27FC236}">
              <a16:creationId xmlns:a16="http://schemas.microsoft.com/office/drawing/2014/main" id="{017E06DD-D4BD-4B02-A126-5B46BE741B62}"/>
            </a:ext>
          </a:extLst>
        </xdr:cNvPr>
        <xdr:cNvSpPr txBox="1"/>
      </xdr:nvSpPr>
      <xdr:spPr>
        <a:xfrm>
          <a:off x="18039080" y="709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9" name="直線コネクタ 338">
          <a:extLst>
            <a:ext uri="{FF2B5EF4-FFF2-40B4-BE49-F238E27FC236}">
              <a16:creationId xmlns:a16="http://schemas.microsoft.com/office/drawing/2014/main" id="{4E2F48BD-53BB-4D0E-956F-F2FF98A4874A}"/>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3725" cy="257175"/>
    <xdr:sp macro="" textlink="">
      <xdr:nvSpPr>
        <xdr:cNvPr id="340" name="テキスト ボックス 339">
          <a:extLst>
            <a:ext uri="{FF2B5EF4-FFF2-40B4-BE49-F238E27FC236}">
              <a16:creationId xmlns:a16="http://schemas.microsoft.com/office/drawing/2014/main" id="{7D3123F6-448E-4058-ADCB-23344BAD5829}"/>
            </a:ext>
          </a:extLst>
        </xdr:cNvPr>
        <xdr:cNvSpPr txBox="1"/>
      </xdr:nvSpPr>
      <xdr:spPr>
        <a:xfrm>
          <a:off x="17692370" y="671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1" name="直線コネクタ 340">
          <a:extLst>
            <a:ext uri="{FF2B5EF4-FFF2-40B4-BE49-F238E27FC236}">
              <a16:creationId xmlns:a16="http://schemas.microsoft.com/office/drawing/2014/main" id="{BA2238DB-B2FF-4B7E-9D07-8FB22FF70F95}"/>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3725" cy="259080"/>
    <xdr:sp macro="" textlink="">
      <xdr:nvSpPr>
        <xdr:cNvPr id="342" name="テキスト ボックス 341">
          <a:extLst>
            <a:ext uri="{FF2B5EF4-FFF2-40B4-BE49-F238E27FC236}">
              <a16:creationId xmlns:a16="http://schemas.microsoft.com/office/drawing/2014/main" id="{0DA0582A-B586-4703-B7A5-F36DF7986AC4}"/>
            </a:ext>
          </a:extLst>
        </xdr:cNvPr>
        <xdr:cNvSpPr txBox="1"/>
      </xdr:nvSpPr>
      <xdr:spPr>
        <a:xfrm>
          <a:off x="17692370" y="633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3" name="直線コネクタ 342">
          <a:extLst>
            <a:ext uri="{FF2B5EF4-FFF2-40B4-BE49-F238E27FC236}">
              <a16:creationId xmlns:a16="http://schemas.microsoft.com/office/drawing/2014/main" id="{4BC4447B-16E2-464D-80FC-109EBE2BD86C}"/>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3725" cy="259080"/>
    <xdr:sp macro="" textlink="">
      <xdr:nvSpPr>
        <xdr:cNvPr id="344" name="テキスト ボックス 343">
          <a:extLst>
            <a:ext uri="{FF2B5EF4-FFF2-40B4-BE49-F238E27FC236}">
              <a16:creationId xmlns:a16="http://schemas.microsoft.com/office/drawing/2014/main" id="{8B92B808-CF33-430F-82F2-E7234B2AB40D}"/>
            </a:ext>
          </a:extLst>
        </xdr:cNvPr>
        <xdr:cNvSpPr txBox="1"/>
      </xdr:nvSpPr>
      <xdr:spPr>
        <a:xfrm>
          <a:off x="17692370" y="595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5" name="直線コネクタ 344">
          <a:extLst>
            <a:ext uri="{FF2B5EF4-FFF2-40B4-BE49-F238E27FC236}">
              <a16:creationId xmlns:a16="http://schemas.microsoft.com/office/drawing/2014/main" id="{0FA8FCD9-F169-4DE1-AAB9-917BE57D1B55}"/>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3725" cy="257175"/>
    <xdr:sp macro="" textlink="">
      <xdr:nvSpPr>
        <xdr:cNvPr id="346" name="テキスト ボックス 345">
          <a:extLst>
            <a:ext uri="{FF2B5EF4-FFF2-40B4-BE49-F238E27FC236}">
              <a16:creationId xmlns:a16="http://schemas.microsoft.com/office/drawing/2014/main" id="{AE3ABCA7-469C-4A80-A1B3-618D1A876919}"/>
            </a:ext>
          </a:extLst>
        </xdr:cNvPr>
        <xdr:cNvSpPr txBox="1"/>
      </xdr:nvSpPr>
      <xdr:spPr>
        <a:xfrm>
          <a:off x="17692370" y="557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7" name="直線コネクタ 346">
          <a:extLst>
            <a:ext uri="{FF2B5EF4-FFF2-40B4-BE49-F238E27FC236}">
              <a16:creationId xmlns:a16="http://schemas.microsoft.com/office/drawing/2014/main" id="{FDE2BC62-E674-457C-BDE7-D47927986329}"/>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725" cy="259080"/>
    <xdr:sp macro="" textlink="">
      <xdr:nvSpPr>
        <xdr:cNvPr id="348" name="テキスト ボックス 347">
          <a:extLst>
            <a:ext uri="{FF2B5EF4-FFF2-40B4-BE49-F238E27FC236}">
              <a16:creationId xmlns:a16="http://schemas.microsoft.com/office/drawing/2014/main" id="{23B15AF1-F69E-4A29-9721-B2F8CC466550}"/>
            </a:ext>
          </a:extLst>
        </xdr:cNvPr>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9" name="【一般廃棄物処理施設】&#10;一人当たり有形固定資産（償却資産）額グラフ枠">
          <a:extLst>
            <a:ext uri="{FF2B5EF4-FFF2-40B4-BE49-F238E27FC236}">
              <a16:creationId xmlns:a16="http://schemas.microsoft.com/office/drawing/2014/main" id="{C5F632AB-AFD6-4DCD-A572-6FFEBE06B337}"/>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112395</xdr:rowOff>
    </xdr:from>
    <xdr:to>
      <xdr:col>116</xdr:col>
      <xdr:colOff>62865</xdr:colOff>
      <xdr:row>41</xdr:row>
      <xdr:rowOff>128270</xdr:rowOff>
    </xdr:to>
    <xdr:cxnSp macro="">
      <xdr:nvCxnSpPr>
        <xdr:cNvPr id="350" name="直線コネクタ 349">
          <a:extLst>
            <a:ext uri="{FF2B5EF4-FFF2-40B4-BE49-F238E27FC236}">
              <a16:creationId xmlns:a16="http://schemas.microsoft.com/office/drawing/2014/main" id="{702D128A-3CC8-4A67-82EA-8A0608F29696}"/>
            </a:ext>
          </a:extLst>
        </xdr:cNvPr>
        <xdr:cNvCxnSpPr/>
      </xdr:nvCxnSpPr>
      <xdr:spPr>
        <a:xfrm flipV="1">
          <a:off x="22160865" y="5941695"/>
          <a:ext cx="0" cy="1216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132080</xdr:rowOff>
    </xdr:from>
    <xdr:ext cx="534670" cy="257175"/>
    <xdr:sp macro="" textlink="">
      <xdr:nvSpPr>
        <xdr:cNvPr id="351" name="【一般廃棄物処理施設】&#10;一人当たり有形固定資産（償却資産）額最小値テキスト">
          <a:extLst>
            <a:ext uri="{FF2B5EF4-FFF2-40B4-BE49-F238E27FC236}">
              <a16:creationId xmlns:a16="http://schemas.microsoft.com/office/drawing/2014/main" id="{1124F2C1-5C89-4746-8E75-43A8B6C2EB3A}"/>
            </a:ext>
          </a:extLst>
        </xdr:cNvPr>
        <xdr:cNvSpPr txBox="1"/>
      </xdr:nvSpPr>
      <xdr:spPr>
        <a:xfrm>
          <a:off x="22199600" y="71615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21,311</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128270</xdr:rowOff>
    </xdr:from>
    <xdr:to>
      <xdr:col>116</xdr:col>
      <xdr:colOff>152400</xdr:colOff>
      <xdr:row>41</xdr:row>
      <xdr:rowOff>128270</xdr:rowOff>
    </xdr:to>
    <xdr:cxnSp macro="">
      <xdr:nvCxnSpPr>
        <xdr:cNvPr id="352" name="直線コネクタ 351">
          <a:extLst>
            <a:ext uri="{FF2B5EF4-FFF2-40B4-BE49-F238E27FC236}">
              <a16:creationId xmlns:a16="http://schemas.microsoft.com/office/drawing/2014/main" id="{7AA04365-9578-45B7-BF80-CB6F33CDC008}"/>
            </a:ext>
          </a:extLst>
        </xdr:cNvPr>
        <xdr:cNvCxnSpPr/>
      </xdr:nvCxnSpPr>
      <xdr:spPr>
        <a:xfrm>
          <a:off x="22072600" y="715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59055</xdr:rowOff>
    </xdr:from>
    <xdr:ext cx="598805" cy="259080"/>
    <xdr:sp macro="" textlink="">
      <xdr:nvSpPr>
        <xdr:cNvPr id="353" name="【一般廃棄物処理施設】&#10;一人当たり有形固定資産（償却資産）額最大値テキスト">
          <a:extLst>
            <a:ext uri="{FF2B5EF4-FFF2-40B4-BE49-F238E27FC236}">
              <a16:creationId xmlns:a16="http://schemas.microsoft.com/office/drawing/2014/main" id="{C06899C4-D4F8-449A-A21A-6E3D9759506D}"/>
            </a:ext>
          </a:extLst>
        </xdr:cNvPr>
        <xdr:cNvSpPr txBox="1"/>
      </xdr:nvSpPr>
      <xdr:spPr>
        <a:xfrm>
          <a:off x="22199600" y="5716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340,519</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112395</xdr:rowOff>
    </xdr:from>
    <xdr:to>
      <xdr:col>116</xdr:col>
      <xdr:colOff>152400</xdr:colOff>
      <xdr:row>34</xdr:row>
      <xdr:rowOff>112395</xdr:rowOff>
    </xdr:to>
    <xdr:cxnSp macro="">
      <xdr:nvCxnSpPr>
        <xdr:cNvPr id="354" name="直線コネクタ 353">
          <a:extLst>
            <a:ext uri="{FF2B5EF4-FFF2-40B4-BE49-F238E27FC236}">
              <a16:creationId xmlns:a16="http://schemas.microsoft.com/office/drawing/2014/main" id="{D906DD91-8A39-4F3B-820F-523864B4EC3C}"/>
            </a:ext>
          </a:extLst>
        </xdr:cNvPr>
        <xdr:cNvCxnSpPr/>
      </xdr:nvCxnSpPr>
      <xdr:spPr>
        <a:xfrm>
          <a:off x="22072600" y="594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167005</xdr:rowOff>
    </xdr:from>
    <xdr:ext cx="598805" cy="257175"/>
    <xdr:sp macro="" textlink="">
      <xdr:nvSpPr>
        <xdr:cNvPr id="355" name="【一般廃棄物処理施設】&#10;一人当たり有形固定資産（償却資産）額平均値テキスト">
          <a:extLst>
            <a:ext uri="{FF2B5EF4-FFF2-40B4-BE49-F238E27FC236}">
              <a16:creationId xmlns:a16="http://schemas.microsoft.com/office/drawing/2014/main" id="{BDA0FDA2-B8D3-4653-BC64-7791829EF907}"/>
            </a:ext>
          </a:extLst>
        </xdr:cNvPr>
        <xdr:cNvSpPr txBox="1"/>
      </xdr:nvSpPr>
      <xdr:spPr>
        <a:xfrm>
          <a:off x="22199600" y="668210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127,168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17780</xdr:rowOff>
    </xdr:from>
    <xdr:to>
      <xdr:col>116</xdr:col>
      <xdr:colOff>114300</xdr:colOff>
      <xdr:row>39</xdr:row>
      <xdr:rowOff>118745</xdr:rowOff>
    </xdr:to>
    <xdr:sp macro="" textlink="">
      <xdr:nvSpPr>
        <xdr:cNvPr id="356" name="フローチャート: 判断 355">
          <a:extLst>
            <a:ext uri="{FF2B5EF4-FFF2-40B4-BE49-F238E27FC236}">
              <a16:creationId xmlns:a16="http://schemas.microsoft.com/office/drawing/2014/main" id="{7E0946B8-44F0-49F8-91C3-F3F8F406595B}"/>
            </a:ext>
          </a:extLst>
        </xdr:cNvPr>
        <xdr:cNvSpPr/>
      </xdr:nvSpPr>
      <xdr:spPr>
        <a:xfrm>
          <a:off x="22110700" y="670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33020</xdr:rowOff>
    </xdr:from>
    <xdr:to>
      <xdr:col>112</xdr:col>
      <xdr:colOff>38100</xdr:colOff>
      <xdr:row>39</xdr:row>
      <xdr:rowOff>134620</xdr:rowOff>
    </xdr:to>
    <xdr:sp macro="" textlink="">
      <xdr:nvSpPr>
        <xdr:cNvPr id="357" name="フローチャート: 判断 356">
          <a:extLst>
            <a:ext uri="{FF2B5EF4-FFF2-40B4-BE49-F238E27FC236}">
              <a16:creationId xmlns:a16="http://schemas.microsoft.com/office/drawing/2014/main" id="{8B52083D-0CFF-4135-8838-894822BEB53E}"/>
            </a:ext>
          </a:extLst>
        </xdr:cNvPr>
        <xdr:cNvSpPr/>
      </xdr:nvSpPr>
      <xdr:spPr>
        <a:xfrm>
          <a:off x="21272500" y="671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63500</xdr:rowOff>
    </xdr:from>
    <xdr:to>
      <xdr:col>107</xdr:col>
      <xdr:colOff>101600</xdr:colOff>
      <xdr:row>39</xdr:row>
      <xdr:rowOff>165100</xdr:rowOff>
    </xdr:to>
    <xdr:sp macro="" textlink="">
      <xdr:nvSpPr>
        <xdr:cNvPr id="358" name="フローチャート: 判断 357">
          <a:extLst>
            <a:ext uri="{FF2B5EF4-FFF2-40B4-BE49-F238E27FC236}">
              <a16:creationId xmlns:a16="http://schemas.microsoft.com/office/drawing/2014/main" id="{D4E53171-3BBF-46F0-BE43-3DBF5130B884}"/>
            </a:ext>
          </a:extLst>
        </xdr:cNvPr>
        <xdr:cNvSpPr/>
      </xdr:nvSpPr>
      <xdr:spPr>
        <a:xfrm>
          <a:off x="20383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106045</xdr:rowOff>
    </xdr:from>
    <xdr:to>
      <xdr:col>102</xdr:col>
      <xdr:colOff>165100</xdr:colOff>
      <xdr:row>40</xdr:row>
      <xdr:rowOff>36195</xdr:rowOff>
    </xdr:to>
    <xdr:sp macro="" textlink="">
      <xdr:nvSpPr>
        <xdr:cNvPr id="359" name="フローチャート: 判断 358">
          <a:extLst>
            <a:ext uri="{FF2B5EF4-FFF2-40B4-BE49-F238E27FC236}">
              <a16:creationId xmlns:a16="http://schemas.microsoft.com/office/drawing/2014/main" id="{6ED4A819-AF4A-456B-B692-0CEB96CDBA09}"/>
            </a:ext>
          </a:extLst>
        </xdr:cNvPr>
        <xdr:cNvSpPr/>
      </xdr:nvSpPr>
      <xdr:spPr>
        <a:xfrm>
          <a:off x="19494500" y="679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115570</xdr:rowOff>
    </xdr:from>
    <xdr:to>
      <xdr:col>98</xdr:col>
      <xdr:colOff>38100</xdr:colOff>
      <xdr:row>40</xdr:row>
      <xdr:rowOff>45720</xdr:rowOff>
    </xdr:to>
    <xdr:sp macro="" textlink="">
      <xdr:nvSpPr>
        <xdr:cNvPr id="360" name="フローチャート: 判断 359">
          <a:extLst>
            <a:ext uri="{FF2B5EF4-FFF2-40B4-BE49-F238E27FC236}">
              <a16:creationId xmlns:a16="http://schemas.microsoft.com/office/drawing/2014/main" id="{42BB1CB4-6228-4EB4-93E8-B760E208DCB6}"/>
            </a:ext>
          </a:extLst>
        </xdr:cNvPr>
        <xdr:cNvSpPr/>
      </xdr:nvSpPr>
      <xdr:spPr>
        <a:xfrm>
          <a:off x="18605500" y="68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61" name="テキスト ボックス 360">
          <a:extLst>
            <a:ext uri="{FF2B5EF4-FFF2-40B4-BE49-F238E27FC236}">
              <a16:creationId xmlns:a16="http://schemas.microsoft.com/office/drawing/2014/main" id="{AFE9662F-4AD7-4E42-91EB-F2FF84CBD4BD}"/>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62" name="テキスト ボックス 361">
          <a:extLst>
            <a:ext uri="{FF2B5EF4-FFF2-40B4-BE49-F238E27FC236}">
              <a16:creationId xmlns:a16="http://schemas.microsoft.com/office/drawing/2014/main" id="{544AF920-D5D6-4A1A-8E60-1C31DA8BEF6D}"/>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63" name="テキスト ボックス 362">
          <a:extLst>
            <a:ext uri="{FF2B5EF4-FFF2-40B4-BE49-F238E27FC236}">
              <a16:creationId xmlns:a16="http://schemas.microsoft.com/office/drawing/2014/main" id="{97D582AA-560B-4393-867A-0D8F6E7EB074}"/>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64" name="テキスト ボックス 363">
          <a:extLst>
            <a:ext uri="{FF2B5EF4-FFF2-40B4-BE49-F238E27FC236}">
              <a16:creationId xmlns:a16="http://schemas.microsoft.com/office/drawing/2014/main" id="{785EAF18-14C3-4E38-A362-37F065378C08}"/>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65" name="テキスト ボックス 364">
          <a:extLst>
            <a:ext uri="{FF2B5EF4-FFF2-40B4-BE49-F238E27FC236}">
              <a16:creationId xmlns:a16="http://schemas.microsoft.com/office/drawing/2014/main" id="{32A63689-C4B9-492E-BC06-F64BF11B00FE}"/>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111</xdr:col>
      <xdr:colOff>127000</xdr:colOff>
      <xdr:row>40</xdr:row>
      <xdr:rowOff>36830</xdr:rowOff>
    </xdr:from>
    <xdr:to>
      <xdr:col>112</xdr:col>
      <xdr:colOff>38100</xdr:colOff>
      <xdr:row>40</xdr:row>
      <xdr:rowOff>138430</xdr:rowOff>
    </xdr:to>
    <xdr:sp macro="" textlink="">
      <xdr:nvSpPr>
        <xdr:cNvPr id="366" name="楕円 365">
          <a:extLst>
            <a:ext uri="{FF2B5EF4-FFF2-40B4-BE49-F238E27FC236}">
              <a16:creationId xmlns:a16="http://schemas.microsoft.com/office/drawing/2014/main" id="{CFAE03D3-D6D2-4A1F-8283-B2053C85CBFA}"/>
            </a:ext>
          </a:extLst>
        </xdr:cNvPr>
        <xdr:cNvSpPr/>
      </xdr:nvSpPr>
      <xdr:spPr>
        <a:xfrm>
          <a:off x="21272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45720</xdr:rowOff>
    </xdr:from>
    <xdr:to>
      <xdr:col>107</xdr:col>
      <xdr:colOff>101600</xdr:colOff>
      <xdr:row>40</xdr:row>
      <xdr:rowOff>147320</xdr:rowOff>
    </xdr:to>
    <xdr:sp macro="" textlink="">
      <xdr:nvSpPr>
        <xdr:cNvPr id="367" name="楕円 366">
          <a:extLst>
            <a:ext uri="{FF2B5EF4-FFF2-40B4-BE49-F238E27FC236}">
              <a16:creationId xmlns:a16="http://schemas.microsoft.com/office/drawing/2014/main" id="{50B561FA-85E5-41B8-B36B-E51B912E9830}"/>
            </a:ext>
          </a:extLst>
        </xdr:cNvPr>
        <xdr:cNvSpPr/>
      </xdr:nvSpPr>
      <xdr:spPr>
        <a:xfrm>
          <a:off x="203835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87630</xdr:rowOff>
    </xdr:from>
    <xdr:to>
      <xdr:col>111</xdr:col>
      <xdr:colOff>177800</xdr:colOff>
      <xdr:row>40</xdr:row>
      <xdr:rowOff>96520</xdr:rowOff>
    </xdr:to>
    <xdr:cxnSp macro="">
      <xdr:nvCxnSpPr>
        <xdr:cNvPr id="368" name="直線コネクタ 367">
          <a:extLst>
            <a:ext uri="{FF2B5EF4-FFF2-40B4-BE49-F238E27FC236}">
              <a16:creationId xmlns:a16="http://schemas.microsoft.com/office/drawing/2014/main" id="{AD71623F-8B57-4158-B884-666D0F2AC615}"/>
            </a:ext>
          </a:extLst>
        </xdr:cNvPr>
        <xdr:cNvCxnSpPr/>
      </xdr:nvCxnSpPr>
      <xdr:spPr>
        <a:xfrm flipV="1">
          <a:off x="20434300" y="69456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52070</xdr:rowOff>
    </xdr:from>
    <xdr:to>
      <xdr:col>102</xdr:col>
      <xdr:colOff>165100</xdr:colOff>
      <xdr:row>40</xdr:row>
      <xdr:rowOff>153670</xdr:rowOff>
    </xdr:to>
    <xdr:sp macro="" textlink="">
      <xdr:nvSpPr>
        <xdr:cNvPr id="369" name="楕円 368">
          <a:extLst>
            <a:ext uri="{FF2B5EF4-FFF2-40B4-BE49-F238E27FC236}">
              <a16:creationId xmlns:a16="http://schemas.microsoft.com/office/drawing/2014/main" id="{639B1516-42C7-46BF-AA29-E7BF2F531CEF}"/>
            </a:ext>
          </a:extLst>
        </xdr:cNvPr>
        <xdr:cNvSpPr/>
      </xdr:nvSpPr>
      <xdr:spPr>
        <a:xfrm>
          <a:off x="19494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96520</xdr:rowOff>
    </xdr:from>
    <xdr:to>
      <xdr:col>107</xdr:col>
      <xdr:colOff>50800</xdr:colOff>
      <xdr:row>40</xdr:row>
      <xdr:rowOff>102870</xdr:rowOff>
    </xdr:to>
    <xdr:cxnSp macro="">
      <xdr:nvCxnSpPr>
        <xdr:cNvPr id="370" name="直線コネクタ 369">
          <a:extLst>
            <a:ext uri="{FF2B5EF4-FFF2-40B4-BE49-F238E27FC236}">
              <a16:creationId xmlns:a16="http://schemas.microsoft.com/office/drawing/2014/main" id="{C8F24624-7C3B-4D33-B3CD-ACB309871ED5}"/>
            </a:ext>
          </a:extLst>
        </xdr:cNvPr>
        <xdr:cNvCxnSpPr/>
      </xdr:nvCxnSpPr>
      <xdr:spPr>
        <a:xfrm flipV="1">
          <a:off x="19545300" y="69545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37</xdr:row>
      <xdr:rowOff>151130</xdr:rowOff>
    </xdr:from>
    <xdr:ext cx="596900" cy="259080"/>
    <xdr:sp macro="" textlink="">
      <xdr:nvSpPr>
        <xdr:cNvPr id="371" name="n_1aveValue【一般廃棄物処理施設】&#10;一人当たり有形固定資産（償却資産）額">
          <a:extLst>
            <a:ext uri="{FF2B5EF4-FFF2-40B4-BE49-F238E27FC236}">
              <a16:creationId xmlns:a16="http://schemas.microsoft.com/office/drawing/2014/main" id="{A1DE05DB-DC1C-4E55-8608-5F7DAD4AD5F1}"/>
            </a:ext>
          </a:extLst>
        </xdr:cNvPr>
        <xdr:cNvSpPr txBox="1"/>
      </xdr:nvSpPr>
      <xdr:spPr>
        <a:xfrm>
          <a:off x="21010880" y="64947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123,059</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38</xdr:row>
      <xdr:rowOff>10160</xdr:rowOff>
    </xdr:from>
    <xdr:ext cx="596900" cy="259080"/>
    <xdr:sp macro="" textlink="">
      <xdr:nvSpPr>
        <xdr:cNvPr id="372" name="n_2aveValue【一般廃棄物処理施設】&#10;一人当たり有形固定資産（償却資産）額">
          <a:extLst>
            <a:ext uri="{FF2B5EF4-FFF2-40B4-BE49-F238E27FC236}">
              <a16:creationId xmlns:a16="http://schemas.microsoft.com/office/drawing/2014/main" id="{5A23AA2A-3F49-474A-AFE4-95415838CD8F}"/>
            </a:ext>
          </a:extLst>
        </xdr:cNvPr>
        <xdr:cNvSpPr txBox="1"/>
      </xdr:nvSpPr>
      <xdr:spPr>
        <a:xfrm>
          <a:off x="20134580" y="65252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114,922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38</xdr:row>
      <xdr:rowOff>52705</xdr:rowOff>
    </xdr:from>
    <xdr:ext cx="596900" cy="257175"/>
    <xdr:sp macro="" textlink="">
      <xdr:nvSpPr>
        <xdr:cNvPr id="373" name="n_3aveValue【一般廃棄物処理施設】&#10;一人当たり有形固定資産（償却資産）額">
          <a:extLst>
            <a:ext uri="{FF2B5EF4-FFF2-40B4-BE49-F238E27FC236}">
              <a16:creationId xmlns:a16="http://schemas.microsoft.com/office/drawing/2014/main" id="{FCB16D59-E9C4-44F4-8D5A-2EB1F4AF759E}"/>
            </a:ext>
          </a:extLst>
        </xdr:cNvPr>
        <xdr:cNvSpPr txBox="1"/>
      </xdr:nvSpPr>
      <xdr:spPr>
        <a:xfrm>
          <a:off x="19245580" y="65678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103,913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68580</xdr:colOff>
      <xdr:row>38</xdr:row>
      <xdr:rowOff>62230</xdr:rowOff>
    </xdr:from>
    <xdr:ext cx="596900" cy="259080"/>
    <xdr:sp macro="" textlink="">
      <xdr:nvSpPr>
        <xdr:cNvPr id="374" name="n_4aveValue【一般廃棄物処理施設】&#10;一人当たり有形固定資産（償却資産）額">
          <a:extLst>
            <a:ext uri="{FF2B5EF4-FFF2-40B4-BE49-F238E27FC236}">
              <a16:creationId xmlns:a16="http://schemas.microsoft.com/office/drawing/2014/main" id="{2F1E6AFA-ABA8-4672-8325-08F104BB37D8}"/>
            </a:ext>
          </a:extLst>
        </xdr:cNvPr>
        <xdr:cNvSpPr txBox="1"/>
      </xdr:nvSpPr>
      <xdr:spPr>
        <a:xfrm>
          <a:off x="18356580" y="65773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129540</xdr:rowOff>
    </xdr:from>
    <xdr:ext cx="534670" cy="259080"/>
    <xdr:sp macro="" textlink="">
      <xdr:nvSpPr>
        <xdr:cNvPr id="375" name="n_1mainValue【一般廃棄物処理施設】&#10;一人当たり有形固定資産（償却資産）額">
          <a:extLst>
            <a:ext uri="{FF2B5EF4-FFF2-40B4-BE49-F238E27FC236}">
              <a16:creationId xmlns:a16="http://schemas.microsoft.com/office/drawing/2014/main" id="{9B35D5E2-D098-4BA5-B5EB-68DF411D8A64}"/>
            </a:ext>
          </a:extLst>
        </xdr:cNvPr>
        <xdr:cNvSpPr txBox="1"/>
      </xdr:nvSpPr>
      <xdr:spPr>
        <a:xfrm>
          <a:off x="21043265" y="6987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76,950</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138430</xdr:rowOff>
    </xdr:from>
    <xdr:ext cx="532765" cy="259080"/>
    <xdr:sp macro="" textlink="">
      <xdr:nvSpPr>
        <xdr:cNvPr id="376" name="n_2mainValue【一般廃棄物処理施設】&#10;一人当たり有形固定資産（償却資産）額">
          <a:extLst>
            <a:ext uri="{FF2B5EF4-FFF2-40B4-BE49-F238E27FC236}">
              <a16:creationId xmlns:a16="http://schemas.microsoft.com/office/drawing/2014/main" id="{45CF9405-3E8C-4B31-B0D3-4A7B28109D0B}"/>
            </a:ext>
          </a:extLst>
        </xdr:cNvPr>
        <xdr:cNvSpPr txBox="1"/>
      </xdr:nvSpPr>
      <xdr:spPr>
        <a:xfrm>
          <a:off x="20166965" y="69964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74,732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144780</xdr:rowOff>
    </xdr:from>
    <xdr:ext cx="532765" cy="257175"/>
    <xdr:sp macro="" textlink="">
      <xdr:nvSpPr>
        <xdr:cNvPr id="377" name="n_3mainValue【一般廃棄物処理施設】&#10;一人当たり有形固定資産（償却資産）額">
          <a:extLst>
            <a:ext uri="{FF2B5EF4-FFF2-40B4-BE49-F238E27FC236}">
              <a16:creationId xmlns:a16="http://schemas.microsoft.com/office/drawing/2014/main" id="{54B7A6CE-A306-48D3-984C-463F7F4DEB76}"/>
            </a:ext>
          </a:extLst>
        </xdr:cNvPr>
        <xdr:cNvSpPr txBox="1"/>
      </xdr:nvSpPr>
      <xdr:spPr>
        <a:xfrm>
          <a:off x="19277965" y="70027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a:extLst>
            <a:ext uri="{FF2B5EF4-FFF2-40B4-BE49-F238E27FC236}">
              <a16:creationId xmlns:a16="http://schemas.microsoft.com/office/drawing/2014/main" id="{3DE92B63-1A63-4B59-BF07-1FB8D9DD1ED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a:extLst>
            <a:ext uri="{FF2B5EF4-FFF2-40B4-BE49-F238E27FC236}">
              <a16:creationId xmlns:a16="http://schemas.microsoft.com/office/drawing/2014/main" id="{4F05FE90-820F-4C2E-90C5-9A8C48DAC051}"/>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a:extLst>
            <a:ext uri="{FF2B5EF4-FFF2-40B4-BE49-F238E27FC236}">
              <a16:creationId xmlns:a16="http://schemas.microsoft.com/office/drawing/2014/main" id="{E8F9D07B-A8AB-4B32-A6B5-6577E24B61D8}"/>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a:extLst>
            <a:ext uri="{FF2B5EF4-FFF2-40B4-BE49-F238E27FC236}">
              <a16:creationId xmlns:a16="http://schemas.microsoft.com/office/drawing/2014/main" id="{F5F1C132-D05E-449B-9B23-374123227213}"/>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a:extLst>
            <a:ext uri="{FF2B5EF4-FFF2-40B4-BE49-F238E27FC236}">
              <a16:creationId xmlns:a16="http://schemas.microsoft.com/office/drawing/2014/main" id="{CCAFE855-8BC2-41C6-AA56-6698FE5D7328}"/>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a:extLst>
            <a:ext uri="{FF2B5EF4-FFF2-40B4-BE49-F238E27FC236}">
              <a16:creationId xmlns:a16="http://schemas.microsoft.com/office/drawing/2014/main" id="{47E6F38B-87F4-4088-BDF5-83B95B140A9E}"/>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a:extLst>
            <a:ext uri="{FF2B5EF4-FFF2-40B4-BE49-F238E27FC236}">
              <a16:creationId xmlns:a16="http://schemas.microsoft.com/office/drawing/2014/main" id="{115D8B44-B7FB-489C-8453-D3D6B025805C}"/>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a:extLst>
            <a:ext uri="{FF2B5EF4-FFF2-40B4-BE49-F238E27FC236}">
              <a16:creationId xmlns:a16="http://schemas.microsoft.com/office/drawing/2014/main" id="{5915E770-5FB5-4960-A983-6141F7076BE6}"/>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386" name="テキスト ボックス 385">
          <a:extLst>
            <a:ext uri="{FF2B5EF4-FFF2-40B4-BE49-F238E27FC236}">
              <a16:creationId xmlns:a16="http://schemas.microsoft.com/office/drawing/2014/main" id="{8E53F6E3-46DB-4A5B-828B-7BD55388DEC3}"/>
            </a:ext>
          </a:extLst>
        </xdr:cNvPr>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a:extLst>
            <a:ext uri="{FF2B5EF4-FFF2-40B4-BE49-F238E27FC236}">
              <a16:creationId xmlns:a16="http://schemas.microsoft.com/office/drawing/2014/main" id="{2E09D593-61C5-4B39-A27C-BDBD3C37D86A}"/>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388" name="テキスト ボックス 387">
          <a:extLst>
            <a:ext uri="{FF2B5EF4-FFF2-40B4-BE49-F238E27FC236}">
              <a16:creationId xmlns:a16="http://schemas.microsoft.com/office/drawing/2014/main" id="{2BC2F4AB-95DC-4F17-9E6C-3874390CC140}"/>
            </a:ext>
          </a:extLst>
        </xdr:cNvPr>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389" name="直線コネクタ 388">
          <a:extLst>
            <a:ext uri="{FF2B5EF4-FFF2-40B4-BE49-F238E27FC236}">
              <a16:creationId xmlns:a16="http://schemas.microsoft.com/office/drawing/2014/main" id="{981DFD18-DB51-4544-AA9F-20080469B9CC}"/>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5455" cy="259080"/>
    <xdr:sp macro="" textlink="">
      <xdr:nvSpPr>
        <xdr:cNvPr id="390" name="テキスト ボックス 389">
          <a:extLst>
            <a:ext uri="{FF2B5EF4-FFF2-40B4-BE49-F238E27FC236}">
              <a16:creationId xmlns:a16="http://schemas.microsoft.com/office/drawing/2014/main" id="{D0F49FF8-02B2-4779-9A93-489792635FA7}"/>
            </a:ext>
          </a:extLst>
        </xdr:cNvPr>
        <xdr:cNvSpPr txBox="1"/>
      </xdr:nvSpPr>
      <xdr:spPr>
        <a:xfrm>
          <a:off x="11978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391" name="直線コネクタ 390">
          <a:extLst>
            <a:ext uri="{FF2B5EF4-FFF2-40B4-BE49-F238E27FC236}">
              <a16:creationId xmlns:a16="http://schemas.microsoft.com/office/drawing/2014/main" id="{8238762A-0B62-4AD9-85F1-B8589A210FEE}"/>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392" name="テキスト ボックス 391">
          <a:extLst>
            <a:ext uri="{FF2B5EF4-FFF2-40B4-BE49-F238E27FC236}">
              <a16:creationId xmlns:a16="http://schemas.microsoft.com/office/drawing/2014/main" id="{5F8B0828-9FD5-46FA-ACEE-C671A18B1D7B}"/>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393" name="直線コネクタ 392">
          <a:extLst>
            <a:ext uri="{FF2B5EF4-FFF2-40B4-BE49-F238E27FC236}">
              <a16:creationId xmlns:a16="http://schemas.microsoft.com/office/drawing/2014/main" id="{611D7739-DD4C-497D-9DC4-E873236CC2C0}"/>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394" name="テキスト ボックス 393">
          <a:extLst>
            <a:ext uri="{FF2B5EF4-FFF2-40B4-BE49-F238E27FC236}">
              <a16:creationId xmlns:a16="http://schemas.microsoft.com/office/drawing/2014/main" id="{1DCACB8C-6667-4E6C-A15E-DCCFC9660818}"/>
            </a:ext>
          </a:extLst>
        </xdr:cNvPr>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395" name="直線コネクタ 394">
          <a:extLst>
            <a:ext uri="{FF2B5EF4-FFF2-40B4-BE49-F238E27FC236}">
              <a16:creationId xmlns:a16="http://schemas.microsoft.com/office/drawing/2014/main" id="{F3C70FC5-8E9B-42BD-8450-8E90F28C86C9}"/>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396" name="テキスト ボックス 395">
          <a:extLst>
            <a:ext uri="{FF2B5EF4-FFF2-40B4-BE49-F238E27FC236}">
              <a16:creationId xmlns:a16="http://schemas.microsoft.com/office/drawing/2014/main" id="{76EC5206-D63E-49E9-AD82-463F6F70D028}"/>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397" name="直線コネクタ 396">
          <a:extLst>
            <a:ext uri="{FF2B5EF4-FFF2-40B4-BE49-F238E27FC236}">
              <a16:creationId xmlns:a16="http://schemas.microsoft.com/office/drawing/2014/main" id="{2C815372-2702-4562-A6D4-7FA51C0E436C}"/>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398" name="テキスト ボックス 397">
          <a:extLst>
            <a:ext uri="{FF2B5EF4-FFF2-40B4-BE49-F238E27FC236}">
              <a16:creationId xmlns:a16="http://schemas.microsoft.com/office/drawing/2014/main" id="{6FDBF6AF-E95C-4CFC-97B8-C4660DDCB3C2}"/>
            </a:ext>
          </a:extLst>
        </xdr:cNvPr>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399" name="直線コネクタ 398">
          <a:extLst>
            <a:ext uri="{FF2B5EF4-FFF2-40B4-BE49-F238E27FC236}">
              <a16:creationId xmlns:a16="http://schemas.microsoft.com/office/drawing/2014/main" id="{2256E21D-63D4-4A13-8346-705C49BAADF1}"/>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7185" cy="259080"/>
    <xdr:sp macro="" textlink="">
      <xdr:nvSpPr>
        <xdr:cNvPr id="400" name="テキスト ボックス 399">
          <a:extLst>
            <a:ext uri="{FF2B5EF4-FFF2-40B4-BE49-F238E27FC236}">
              <a16:creationId xmlns:a16="http://schemas.microsoft.com/office/drawing/2014/main" id="{3F282F20-3220-496E-80B6-A78727AAA7E6}"/>
            </a:ext>
          </a:extLst>
        </xdr:cNvPr>
        <xdr:cNvSpPr txBox="1"/>
      </xdr:nvSpPr>
      <xdr:spPr>
        <a:xfrm>
          <a:off x="12106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a:extLst>
            <a:ext uri="{FF2B5EF4-FFF2-40B4-BE49-F238E27FC236}">
              <a16:creationId xmlns:a16="http://schemas.microsoft.com/office/drawing/2014/main" id="{6EF0BEBE-EB5F-487C-9214-43D6680A3823}"/>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保健センター・保健所】&#10;有形固定資産減価償却率グラフ枠">
          <a:extLst>
            <a:ext uri="{FF2B5EF4-FFF2-40B4-BE49-F238E27FC236}">
              <a16:creationId xmlns:a16="http://schemas.microsoft.com/office/drawing/2014/main" id="{BAEF349D-F130-441A-95BC-4A88F47642D1}"/>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65405</xdr:rowOff>
    </xdr:from>
    <xdr:to>
      <xdr:col>85</xdr:col>
      <xdr:colOff>126365</xdr:colOff>
      <xdr:row>64</xdr:row>
      <xdr:rowOff>130810</xdr:rowOff>
    </xdr:to>
    <xdr:cxnSp macro="">
      <xdr:nvCxnSpPr>
        <xdr:cNvPr id="403" name="直線コネクタ 402">
          <a:extLst>
            <a:ext uri="{FF2B5EF4-FFF2-40B4-BE49-F238E27FC236}">
              <a16:creationId xmlns:a16="http://schemas.microsoft.com/office/drawing/2014/main" id="{0D7E1AC5-C34A-496D-9161-A2753A9CB56E}"/>
            </a:ext>
          </a:extLst>
        </xdr:cNvPr>
        <xdr:cNvCxnSpPr/>
      </xdr:nvCxnSpPr>
      <xdr:spPr>
        <a:xfrm flipV="1">
          <a:off x="16318865" y="96666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134620</xdr:rowOff>
    </xdr:from>
    <xdr:ext cx="469900" cy="257175"/>
    <xdr:sp macro="" textlink="">
      <xdr:nvSpPr>
        <xdr:cNvPr id="404" name="【保健センター・保健所】&#10;有形固定資産減価償却率最小値テキスト">
          <a:extLst>
            <a:ext uri="{FF2B5EF4-FFF2-40B4-BE49-F238E27FC236}">
              <a16:creationId xmlns:a16="http://schemas.microsoft.com/office/drawing/2014/main" id="{D867D3C8-E457-4E46-8B15-F56C7F1C61BC}"/>
            </a:ext>
          </a:extLst>
        </xdr:cNvPr>
        <xdr:cNvSpPr txBox="1"/>
      </xdr:nvSpPr>
      <xdr:spPr>
        <a:xfrm>
          <a:off x="16357600" y="111074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405" name="直線コネクタ 404">
          <a:extLst>
            <a:ext uri="{FF2B5EF4-FFF2-40B4-BE49-F238E27FC236}">
              <a16:creationId xmlns:a16="http://schemas.microsoft.com/office/drawing/2014/main" id="{A55323FA-E873-4A6B-AED9-174350163DDB}"/>
            </a:ext>
          </a:extLst>
        </xdr:cNvPr>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12065</xdr:rowOff>
    </xdr:from>
    <xdr:ext cx="405130" cy="259080"/>
    <xdr:sp macro="" textlink="">
      <xdr:nvSpPr>
        <xdr:cNvPr id="406" name="【保健センター・保健所】&#10;有形固定資産減価償却率最大値テキスト">
          <a:extLst>
            <a:ext uri="{FF2B5EF4-FFF2-40B4-BE49-F238E27FC236}">
              <a16:creationId xmlns:a16="http://schemas.microsoft.com/office/drawing/2014/main" id="{0F09B648-869D-4F71-AAE0-4D936B5894B3}"/>
            </a:ext>
          </a:extLst>
        </xdr:cNvPr>
        <xdr:cNvSpPr txBox="1"/>
      </xdr:nvSpPr>
      <xdr:spPr>
        <a:xfrm>
          <a:off x="16357600" y="9441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65405</xdr:rowOff>
    </xdr:from>
    <xdr:to>
      <xdr:col>86</xdr:col>
      <xdr:colOff>25400</xdr:colOff>
      <xdr:row>56</xdr:row>
      <xdr:rowOff>65405</xdr:rowOff>
    </xdr:to>
    <xdr:cxnSp macro="">
      <xdr:nvCxnSpPr>
        <xdr:cNvPr id="407" name="直線コネクタ 406">
          <a:extLst>
            <a:ext uri="{FF2B5EF4-FFF2-40B4-BE49-F238E27FC236}">
              <a16:creationId xmlns:a16="http://schemas.microsoft.com/office/drawing/2014/main" id="{F7B234EB-FAF7-471C-A536-6DA3D4918885}"/>
            </a:ext>
          </a:extLst>
        </xdr:cNvPr>
        <xdr:cNvCxnSpPr/>
      </xdr:nvCxnSpPr>
      <xdr:spPr>
        <a:xfrm>
          <a:off x="16230600" y="966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15875</xdr:rowOff>
    </xdr:from>
    <xdr:ext cx="405130" cy="259080"/>
    <xdr:sp macro="" textlink="">
      <xdr:nvSpPr>
        <xdr:cNvPr id="408" name="【保健センター・保健所】&#10;有形固定資産減価償却率平均値テキスト">
          <a:extLst>
            <a:ext uri="{FF2B5EF4-FFF2-40B4-BE49-F238E27FC236}">
              <a16:creationId xmlns:a16="http://schemas.microsoft.com/office/drawing/2014/main" id="{B783C953-64C9-4E27-B967-21705CA44131}"/>
            </a:ext>
          </a:extLst>
        </xdr:cNvPr>
        <xdr:cNvSpPr txBox="1"/>
      </xdr:nvSpPr>
      <xdr:spPr>
        <a:xfrm>
          <a:off x="16357600" y="103028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37465</xdr:rowOff>
    </xdr:from>
    <xdr:to>
      <xdr:col>85</xdr:col>
      <xdr:colOff>177800</xdr:colOff>
      <xdr:row>60</xdr:row>
      <xdr:rowOff>139065</xdr:rowOff>
    </xdr:to>
    <xdr:sp macro="" textlink="">
      <xdr:nvSpPr>
        <xdr:cNvPr id="409" name="フローチャート: 判断 408">
          <a:extLst>
            <a:ext uri="{FF2B5EF4-FFF2-40B4-BE49-F238E27FC236}">
              <a16:creationId xmlns:a16="http://schemas.microsoft.com/office/drawing/2014/main" id="{FE7C7EDC-F7B2-43EF-BBA6-D8BBA3F5775C}"/>
            </a:ext>
          </a:extLst>
        </xdr:cNvPr>
        <xdr:cNvSpPr/>
      </xdr:nvSpPr>
      <xdr:spPr>
        <a:xfrm>
          <a:off x="16268700" y="1032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145415</xdr:rowOff>
    </xdr:from>
    <xdr:to>
      <xdr:col>81</xdr:col>
      <xdr:colOff>101600</xdr:colOff>
      <xdr:row>60</xdr:row>
      <xdr:rowOff>75565</xdr:rowOff>
    </xdr:to>
    <xdr:sp macro="" textlink="">
      <xdr:nvSpPr>
        <xdr:cNvPr id="410" name="フローチャート: 判断 409">
          <a:extLst>
            <a:ext uri="{FF2B5EF4-FFF2-40B4-BE49-F238E27FC236}">
              <a16:creationId xmlns:a16="http://schemas.microsoft.com/office/drawing/2014/main" id="{E62C4216-8204-4363-A689-9AB310804D49}"/>
            </a:ext>
          </a:extLst>
        </xdr:cNvPr>
        <xdr:cNvSpPr/>
      </xdr:nvSpPr>
      <xdr:spPr>
        <a:xfrm>
          <a:off x="15430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11" name="フローチャート: 判断 410">
          <a:extLst>
            <a:ext uri="{FF2B5EF4-FFF2-40B4-BE49-F238E27FC236}">
              <a16:creationId xmlns:a16="http://schemas.microsoft.com/office/drawing/2014/main" id="{70AC4E3F-26C7-411F-9CEA-43DDCD63E50D}"/>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83185</xdr:rowOff>
    </xdr:from>
    <xdr:to>
      <xdr:col>72</xdr:col>
      <xdr:colOff>38100</xdr:colOff>
      <xdr:row>60</xdr:row>
      <xdr:rowOff>13335</xdr:rowOff>
    </xdr:to>
    <xdr:sp macro="" textlink="">
      <xdr:nvSpPr>
        <xdr:cNvPr id="412" name="フローチャート: 判断 411">
          <a:extLst>
            <a:ext uri="{FF2B5EF4-FFF2-40B4-BE49-F238E27FC236}">
              <a16:creationId xmlns:a16="http://schemas.microsoft.com/office/drawing/2014/main" id="{F973C7F4-1755-4FF1-8076-C9D787836654}"/>
            </a:ext>
          </a:extLst>
        </xdr:cNvPr>
        <xdr:cNvSpPr/>
      </xdr:nvSpPr>
      <xdr:spPr>
        <a:xfrm>
          <a:off x="13652500" y="1019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37465</xdr:rowOff>
    </xdr:from>
    <xdr:to>
      <xdr:col>67</xdr:col>
      <xdr:colOff>101600</xdr:colOff>
      <xdr:row>60</xdr:row>
      <xdr:rowOff>139065</xdr:rowOff>
    </xdr:to>
    <xdr:sp macro="" textlink="">
      <xdr:nvSpPr>
        <xdr:cNvPr id="413" name="フローチャート: 判断 412">
          <a:extLst>
            <a:ext uri="{FF2B5EF4-FFF2-40B4-BE49-F238E27FC236}">
              <a16:creationId xmlns:a16="http://schemas.microsoft.com/office/drawing/2014/main" id="{6EF2EFAF-E2B0-4DAD-A3AA-91B6AD3AF12E}"/>
            </a:ext>
          </a:extLst>
        </xdr:cNvPr>
        <xdr:cNvSpPr/>
      </xdr:nvSpPr>
      <xdr:spPr>
        <a:xfrm>
          <a:off x="12763500" y="1032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414" name="テキスト ボックス 413">
          <a:extLst>
            <a:ext uri="{FF2B5EF4-FFF2-40B4-BE49-F238E27FC236}">
              <a16:creationId xmlns:a16="http://schemas.microsoft.com/office/drawing/2014/main" id="{2892A5BA-ED88-45BB-9234-D10DC05460CB}"/>
            </a:ext>
          </a:extLst>
        </xdr:cNvPr>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415" name="テキスト ボックス 414">
          <a:extLst>
            <a:ext uri="{FF2B5EF4-FFF2-40B4-BE49-F238E27FC236}">
              <a16:creationId xmlns:a16="http://schemas.microsoft.com/office/drawing/2014/main" id="{C1D7DE40-412B-44E0-BDC2-4D98C140407A}"/>
            </a:ext>
          </a:extLst>
        </xdr:cNvPr>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416" name="テキスト ボックス 415">
          <a:extLst>
            <a:ext uri="{FF2B5EF4-FFF2-40B4-BE49-F238E27FC236}">
              <a16:creationId xmlns:a16="http://schemas.microsoft.com/office/drawing/2014/main" id="{3D45A5E4-1D15-46B3-B74E-C5AED87F8D67}"/>
            </a:ext>
          </a:extLst>
        </xdr:cNvPr>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417" name="テキスト ボックス 416">
          <a:extLst>
            <a:ext uri="{FF2B5EF4-FFF2-40B4-BE49-F238E27FC236}">
              <a16:creationId xmlns:a16="http://schemas.microsoft.com/office/drawing/2014/main" id="{2C18AD91-121D-4CEB-940A-FF6F614937C4}"/>
            </a:ext>
          </a:extLst>
        </xdr:cNvPr>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418" name="テキスト ボックス 417">
          <a:extLst>
            <a:ext uri="{FF2B5EF4-FFF2-40B4-BE49-F238E27FC236}">
              <a16:creationId xmlns:a16="http://schemas.microsoft.com/office/drawing/2014/main" id="{C8F31EC6-5694-4F83-ABD7-BADBBD405561}"/>
            </a:ext>
          </a:extLst>
        </xdr:cNvPr>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81</xdr:col>
      <xdr:colOff>0</xdr:colOff>
      <xdr:row>58</xdr:row>
      <xdr:rowOff>138430</xdr:rowOff>
    </xdr:from>
    <xdr:to>
      <xdr:col>81</xdr:col>
      <xdr:colOff>101600</xdr:colOff>
      <xdr:row>59</xdr:row>
      <xdr:rowOff>68580</xdr:rowOff>
    </xdr:to>
    <xdr:sp macro="" textlink="">
      <xdr:nvSpPr>
        <xdr:cNvPr id="419" name="楕円 418">
          <a:extLst>
            <a:ext uri="{FF2B5EF4-FFF2-40B4-BE49-F238E27FC236}">
              <a16:creationId xmlns:a16="http://schemas.microsoft.com/office/drawing/2014/main" id="{24A42462-F2C6-467D-9BD8-37F905DD4DBA}"/>
            </a:ext>
          </a:extLst>
        </xdr:cNvPr>
        <xdr:cNvSpPr/>
      </xdr:nvSpPr>
      <xdr:spPr>
        <a:xfrm>
          <a:off x="15430500" y="10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xdr:rowOff>
    </xdr:from>
    <xdr:to>
      <xdr:col>76</xdr:col>
      <xdr:colOff>165100</xdr:colOff>
      <xdr:row>59</xdr:row>
      <xdr:rowOff>107950</xdr:rowOff>
    </xdr:to>
    <xdr:sp macro="" textlink="">
      <xdr:nvSpPr>
        <xdr:cNvPr id="420" name="楕円 419">
          <a:extLst>
            <a:ext uri="{FF2B5EF4-FFF2-40B4-BE49-F238E27FC236}">
              <a16:creationId xmlns:a16="http://schemas.microsoft.com/office/drawing/2014/main" id="{5C4D9142-5CA2-45F6-B085-32B9411767B2}"/>
            </a:ext>
          </a:extLst>
        </xdr:cNvPr>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17780</xdr:rowOff>
    </xdr:from>
    <xdr:to>
      <xdr:col>81</xdr:col>
      <xdr:colOff>50800</xdr:colOff>
      <xdr:row>59</xdr:row>
      <xdr:rowOff>57150</xdr:rowOff>
    </xdr:to>
    <xdr:cxnSp macro="">
      <xdr:nvCxnSpPr>
        <xdr:cNvPr id="421" name="直線コネクタ 420">
          <a:extLst>
            <a:ext uri="{FF2B5EF4-FFF2-40B4-BE49-F238E27FC236}">
              <a16:creationId xmlns:a16="http://schemas.microsoft.com/office/drawing/2014/main" id="{0E80ACAF-689D-411A-88EE-5E2937FAB8EA}"/>
            </a:ext>
          </a:extLst>
        </xdr:cNvPr>
        <xdr:cNvCxnSpPr/>
      </xdr:nvCxnSpPr>
      <xdr:spPr>
        <a:xfrm flipV="1">
          <a:off x="14592300" y="1013333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145415</xdr:rowOff>
    </xdr:from>
    <xdr:to>
      <xdr:col>72</xdr:col>
      <xdr:colOff>38100</xdr:colOff>
      <xdr:row>59</xdr:row>
      <xdr:rowOff>75565</xdr:rowOff>
    </xdr:to>
    <xdr:sp macro="" textlink="">
      <xdr:nvSpPr>
        <xdr:cNvPr id="422" name="楕円 421">
          <a:extLst>
            <a:ext uri="{FF2B5EF4-FFF2-40B4-BE49-F238E27FC236}">
              <a16:creationId xmlns:a16="http://schemas.microsoft.com/office/drawing/2014/main" id="{BFC0C014-0F5D-4BC2-BA96-31346208297D}"/>
            </a:ext>
          </a:extLst>
        </xdr:cNvPr>
        <xdr:cNvSpPr/>
      </xdr:nvSpPr>
      <xdr:spPr>
        <a:xfrm>
          <a:off x="13652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24765</xdr:rowOff>
    </xdr:from>
    <xdr:to>
      <xdr:col>76</xdr:col>
      <xdr:colOff>114300</xdr:colOff>
      <xdr:row>59</xdr:row>
      <xdr:rowOff>57150</xdr:rowOff>
    </xdr:to>
    <xdr:cxnSp macro="">
      <xdr:nvCxnSpPr>
        <xdr:cNvPr id="423" name="直線コネクタ 422">
          <a:extLst>
            <a:ext uri="{FF2B5EF4-FFF2-40B4-BE49-F238E27FC236}">
              <a16:creationId xmlns:a16="http://schemas.microsoft.com/office/drawing/2014/main" id="{24DEEFB9-6482-47DC-A15C-22FAB18265D4}"/>
            </a:ext>
          </a:extLst>
        </xdr:cNvPr>
        <xdr:cNvCxnSpPr/>
      </xdr:nvCxnSpPr>
      <xdr:spPr>
        <a:xfrm>
          <a:off x="13703300" y="101403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66675</xdr:rowOff>
    </xdr:from>
    <xdr:ext cx="405130" cy="257175"/>
    <xdr:sp macro="" textlink="">
      <xdr:nvSpPr>
        <xdr:cNvPr id="424" name="n_1aveValue【保健センター・保健所】&#10;有形固定資産減価償却率">
          <a:extLst>
            <a:ext uri="{FF2B5EF4-FFF2-40B4-BE49-F238E27FC236}">
              <a16:creationId xmlns:a16="http://schemas.microsoft.com/office/drawing/2014/main" id="{796E9385-A05D-4342-A2E5-4B2A3EDB8E12}"/>
            </a:ext>
          </a:extLst>
        </xdr:cNvPr>
        <xdr:cNvSpPr txBox="1"/>
      </xdr:nvSpPr>
      <xdr:spPr>
        <a:xfrm>
          <a:off x="15266035" y="103536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30480</xdr:rowOff>
    </xdr:from>
    <xdr:ext cx="403225" cy="257175"/>
    <xdr:sp macro="" textlink="">
      <xdr:nvSpPr>
        <xdr:cNvPr id="425" name="n_2aveValue【保健センター・保健所】&#10;有形固定資産減価償却率">
          <a:extLst>
            <a:ext uri="{FF2B5EF4-FFF2-40B4-BE49-F238E27FC236}">
              <a16:creationId xmlns:a16="http://schemas.microsoft.com/office/drawing/2014/main" id="{013D0BC8-B9EE-4903-B75B-B961FA5343CF}"/>
            </a:ext>
          </a:extLst>
        </xdr:cNvPr>
        <xdr:cNvSpPr txBox="1"/>
      </xdr:nvSpPr>
      <xdr:spPr>
        <a:xfrm>
          <a:off x="14389735" y="103174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4445</xdr:rowOff>
    </xdr:from>
    <xdr:ext cx="403225" cy="259080"/>
    <xdr:sp macro="" textlink="">
      <xdr:nvSpPr>
        <xdr:cNvPr id="426" name="n_3aveValue【保健センター・保健所】&#10;有形固定資産減価償却率">
          <a:extLst>
            <a:ext uri="{FF2B5EF4-FFF2-40B4-BE49-F238E27FC236}">
              <a16:creationId xmlns:a16="http://schemas.microsoft.com/office/drawing/2014/main" id="{8378009F-BE3E-40F5-A7E9-4DCB4AE81926}"/>
            </a:ext>
          </a:extLst>
        </xdr:cNvPr>
        <xdr:cNvSpPr txBox="1"/>
      </xdr:nvSpPr>
      <xdr:spPr>
        <a:xfrm>
          <a:off x="13500735" y="102914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155575</xdr:rowOff>
    </xdr:from>
    <xdr:ext cx="403225" cy="257175"/>
    <xdr:sp macro="" textlink="">
      <xdr:nvSpPr>
        <xdr:cNvPr id="427" name="n_4aveValue【保健センター・保健所】&#10;有形固定資産減価償却率">
          <a:extLst>
            <a:ext uri="{FF2B5EF4-FFF2-40B4-BE49-F238E27FC236}">
              <a16:creationId xmlns:a16="http://schemas.microsoft.com/office/drawing/2014/main" id="{D80DD424-F629-44D4-B26D-9C89DCC62364}"/>
            </a:ext>
          </a:extLst>
        </xdr:cNvPr>
        <xdr:cNvSpPr txBox="1"/>
      </xdr:nvSpPr>
      <xdr:spPr>
        <a:xfrm>
          <a:off x="12611735" y="100996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85090</xdr:rowOff>
    </xdr:from>
    <xdr:ext cx="405130" cy="259080"/>
    <xdr:sp macro="" textlink="">
      <xdr:nvSpPr>
        <xdr:cNvPr id="428" name="n_1mainValue【保健センター・保健所】&#10;有形固定資産減価償却率">
          <a:extLst>
            <a:ext uri="{FF2B5EF4-FFF2-40B4-BE49-F238E27FC236}">
              <a16:creationId xmlns:a16="http://schemas.microsoft.com/office/drawing/2014/main" id="{C63BBD35-6DAF-4A17-A020-BE5DC3FC54CB}"/>
            </a:ext>
          </a:extLst>
        </xdr:cNvPr>
        <xdr:cNvSpPr txBox="1"/>
      </xdr:nvSpPr>
      <xdr:spPr>
        <a:xfrm>
          <a:off x="15266035" y="9857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124460</xdr:rowOff>
    </xdr:from>
    <xdr:ext cx="403225" cy="259080"/>
    <xdr:sp macro="" textlink="">
      <xdr:nvSpPr>
        <xdr:cNvPr id="429" name="n_2mainValue【保健センター・保健所】&#10;有形固定資産減価償却率">
          <a:extLst>
            <a:ext uri="{FF2B5EF4-FFF2-40B4-BE49-F238E27FC236}">
              <a16:creationId xmlns:a16="http://schemas.microsoft.com/office/drawing/2014/main" id="{12260F1B-AE63-4451-BDD7-0D856D6A491C}"/>
            </a:ext>
          </a:extLst>
        </xdr:cNvPr>
        <xdr:cNvSpPr txBox="1"/>
      </xdr:nvSpPr>
      <xdr:spPr>
        <a:xfrm>
          <a:off x="14389735" y="9897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92075</xdr:rowOff>
    </xdr:from>
    <xdr:ext cx="403225" cy="259080"/>
    <xdr:sp macro="" textlink="">
      <xdr:nvSpPr>
        <xdr:cNvPr id="430" name="n_3mainValue【保健センター・保健所】&#10;有形固定資産減価償却率">
          <a:extLst>
            <a:ext uri="{FF2B5EF4-FFF2-40B4-BE49-F238E27FC236}">
              <a16:creationId xmlns:a16="http://schemas.microsoft.com/office/drawing/2014/main" id="{4E632F92-C64F-489C-BC6F-8EE318B01274}"/>
            </a:ext>
          </a:extLst>
        </xdr:cNvPr>
        <xdr:cNvSpPr txBox="1"/>
      </xdr:nvSpPr>
      <xdr:spPr>
        <a:xfrm>
          <a:off x="13500735" y="98647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1" name="正方形/長方形 430">
          <a:extLst>
            <a:ext uri="{FF2B5EF4-FFF2-40B4-BE49-F238E27FC236}">
              <a16:creationId xmlns:a16="http://schemas.microsoft.com/office/drawing/2014/main" id="{EEDBB874-8300-4873-A411-CFA930179F2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2" name="正方形/長方形 431">
          <a:extLst>
            <a:ext uri="{FF2B5EF4-FFF2-40B4-BE49-F238E27FC236}">
              <a16:creationId xmlns:a16="http://schemas.microsoft.com/office/drawing/2014/main" id="{E4CBE297-653D-4407-830F-15C5BF92B38A}"/>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3" name="正方形/長方形 432">
          <a:extLst>
            <a:ext uri="{FF2B5EF4-FFF2-40B4-BE49-F238E27FC236}">
              <a16:creationId xmlns:a16="http://schemas.microsoft.com/office/drawing/2014/main" id="{97362502-D026-400C-833B-78EFF8715DA5}"/>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4" name="正方形/長方形 433">
          <a:extLst>
            <a:ext uri="{FF2B5EF4-FFF2-40B4-BE49-F238E27FC236}">
              <a16:creationId xmlns:a16="http://schemas.microsoft.com/office/drawing/2014/main" id="{D6B94942-71F3-44C3-A976-E593FA576F03}"/>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5" name="正方形/長方形 434">
          <a:extLst>
            <a:ext uri="{FF2B5EF4-FFF2-40B4-BE49-F238E27FC236}">
              <a16:creationId xmlns:a16="http://schemas.microsoft.com/office/drawing/2014/main" id="{DD2184A9-2886-4A19-8A19-BE86A7573D5F}"/>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6" name="正方形/長方形 435">
          <a:extLst>
            <a:ext uri="{FF2B5EF4-FFF2-40B4-BE49-F238E27FC236}">
              <a16:creationId xmlns:a16="http://schemas.microsoft.com/office/drawing/2014/main" id="{93F6D740-607F-4860-B63B-772913B3EFEB}"/>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7" name="正方形/長方形 436">
          <a:extLst>
            <a:ext uri="{FF2B5EF4-FFF2-40B4-BE49-F238E27FC236}">
              <a16:creationId xmlns:a16="http://schemas.microsoft.com/office/drawing/2014/main" id="{E69CC7D3-A778-40C5-ADFE-19FDC7A3E889}"/>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8" name="正方形/長方形 437">
          <a:extLst>
            <a:ext uri="{FF2B5EF4-FFF2-40B4-BE49-F238E27FC236}">
              <a16:creationId xmlns:a16="http://schemas.microsoft.com/office/drawing/2014/main" id="{E87CD7BB-FD53-42B9-8DF4-E2E9CCF66474}"/>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439" name="テキスト ボックス 438">
          <a:extLst>
            <a:ext uri="{FF2B5EF4-FFF2-40B4-BE49-F238E27FC236}">
              <a16:creationId xmlns:a16="http://schemas.microsoft.com/office/drawing/2014/main" id="{4F19DCFD-EF59-4E7E-9143-951FDBEB5B26}"/>
            </a:ext>
          </a:extLst>
        </xdr:cNvPr>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0" name="直線コネクタ 439">
          <a:extLst>
            <a:ext uri="{FF2B5EF4-FFF2-40B4-BE49-F238E27FC236}">
              <a16:creationId xmlns:a16="http://schemas.microsoft.com/office/drawing/2014/main" id="{E8194DA7-51C5-467E-A9CC-23B5A01DD0A6}"/>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1" name="直線コネクタ 440">
          <a:extLst>
            <a:ext uri="{FF2B5EF4-FFF2-40B4-BE49-F238E27FC236}">
              <a16:creationId xmlns:a16="http://schemas.microsoft.com/office/drawing/2014/main" id="{CD18424B-D08A-44FE-AA2A-8888A3105A7D}"/>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442" name="テキスト ボックス 441">
          <a:extLst>
            <a:ext uri="{FF2B5EF4-FFF2-40B4-BE49-F238E27FC236}">
              <a16:creationId xmlns:a16="http://schemas.microsoft.com/office/drawing/2014/main" id="{F6F2EF0B-28C4-46E1-85C4-1ABCA26C79BA}"/>
            </a:ext>
          </a:extLst>
        </xdr:cNvPr>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3" name="直線コネクタ 442">
          <a:extLst>
            <a:ext uri="{FF2B5EF4-FFF2-40B4-BE49-F238E27FC236}">
              <a16:creationId xmlns:a16="http://schemas.microsoft.com/office/drawing/2014/main" id="{BB6E594F-2A5F-464B-9F2B-8C25BD417D4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444" name="テキスト ボックス 443">
          <a:extLst>
            <a:ext uri="{FF2B5EF4-FFF2-40B4-BE49-F238E27FC236}">
              <a16:creationId xmlns:a16="http://schemas.microsoft.com/office/drawing/2014/main" id="{42ABCE81-E81E-4BE3-AE6B-E013C075319C}"/>
            </a:ext>
          </a:extLst>
        </xdr:cNvPr>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5" name="直線コネクタ 444">
          <a:extLst>
            <a:ext uri="{FF2B5EF4-FFF2-40B4-BE49-F238E27FC236}">
              <a16:creationId xmlns:a16="http://schemas.microsoft.com/office/drawing/2014/main" id="{9E6EC746-BC0B-45E7-9FA1-D8D38C6251C2}"/>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446" name="テキスト ボックス 445">
          <a:extLst>
            <a:ext uri="{FF2B5EF4-FFF2-40B4-BE49-F238E27FC236}">
              <a16:creationId xmlns:a16="http://schemas.microsoft.com/office/drawing/2014/main" id="{6184F82F-B29B-4999-8A23-D507FC6A87EA}"/>
            </a:ext>
          </a:extLst>
        </xdr:cNvPr>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7" name="直線コネクタ 446">
          <a:extLst>
            <a:ext uri="{FF2B5EF4-FFF2-40B4-BE49-F238E27FC236}">
              <a16:creationId xmlns:a16="http://schemas.microsoft.com/office/drawing/2014/main" id="{2FE17512-6FE2-4221-B8C8-7D8A23C6D63C}"/>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448" name="テキスト ボックス 447">
          <a:extLst>
            <a:ext uri="{FF2B5EF4-FFF2-40B4-BE49-F238E27FC236}">
              <a16:creationId xmlns:a16="http://schemas.microsoft.com/office/drawing/2014/main" id="{BD7E3A5E-FC04-455D-A2DC-6E90545F7CD8}"/>
            </a:ext>
          </a:extLst>
        </xdr:cNvPr>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9" name="直線コネクタ 448">
          <a:extLst>
            <a:ext uri="{FF2B5EF4-FFF2-40B4-BE49-F238E27FC236}">
              <a16:creationId xmlns:a16="http://schemas.microsoft.com/office/drawing/2014/main" id="{27705ED7-7DAB-4B50-A7C6-BAE1537E0E21}"/>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450" name="テキスト ボックス 449">
          <a:extLst>
            <a:ext uri="{FF2B5EF4-FFF2-40B4-BE49-F238E27FC236}">
              <a16:creationId xmlns:a16="http://schemas.microsoft.com/office/drawing/2014/main" id="{7C710C87-FE61-43D1-8AF8-7E1752B2F1E2}"/>
            </a:ext>
          </a:extLst>
        </xdr:cNvPr>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1" name="直線コネクタ 450">
          <a:extLst>
            <a:ext uri="{FF2B5EF4-FFF2-40B4-BE49-F238E27FC236}">
              <a16:creationId xmlns:a16="http://schemas.microsoft.com/office/drawing/2014/main" id="{8A301FFC-DA07-4646-A184-FFA2DCC69F73}"/>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452" name="テキスト ボックス 451">
          <a:extLst>
            <a:ext uri="{FF2B5EF4-FFF2-40B4-BE49-F238E27FC236}">
              <a16:creationId xmlns:a16="http://schemas.microsoft.com/office/drawing/2014/main" id="{5095CFCC-186B-4F7F-B3EB-479328D8845A}"/>
            </a:ext>
          </a:extLst>
        </xdr:cNvPr>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3" name="【保健センター・保健所】&#10;一人当たり面積グラフ枠">
          <a:extLst>
            <a:ext uri="{FF2B5EF4-FFF2-40B4-BE49-F238E27FC236}">
              <a16:creationId xmlns:a16="http://schemas.microsoft.com/office/drawing/2014/main" id="{8D9AE012-B16B-4222-A992-4BA634FE9B9D}"/>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167640</xdr:rowOff>
    </xdr:from>
    <xdr:to>
      <xdr:col>116</xdr:col>
      <xdr:colOff>62865</xdr:colOff>
      <xdr:row>64</xdr:row>
      <xdr:rowOff>34290</xdr:rowOff>
    </xdr:to>
    <xdr:cxnSp macro="">
      <xdr:nvCxnSpPr>
        <xdr:cNvPr id="454" name="直線コネクタ 453">
          <a:extLst>
            <a:ext uri="{FF2B5EF4-FFF2-40B4-BE49-F238E27FC236}">
              <a16:creationId xmlns:a16="http://schemas.microsoft.com/office/drawing/2014/main" id="{6629A510-57EB-4C21-A450-CC1B210EA2B9}"/>
            </a:ext>
          </a:extLst>
        </xdr:cNvPr>
        <xdr:cNvCxnSpPr/>
      </xdr:nvCxnSpPr>
      <xdr:spPr>
        <a:xfrm flipV="1">
          <a:off x="22160865" y="9768840"/>
          <a:ext cx="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38100</xdr:rowOff>
    </xdr:from>
    <xdr:ext cx="469900" cy="259080"/>
    <xdr:sp macro="" textlink="">
      <xdr:nvSpPr>
        <xdr:cNvPr id="455" name="【保健センター・保健所】&#10;一人当たり面積最小値テキスト">
          <a:extLst>
            <a:ext uri="{FF2B5EF4-FFF2-40B4-BE49-F238E27FC236}">
              <a16:creationId xmlns:a16="http://schemas.microsoft.com/office/drawing/2014/main" id="{186A1C53-7798-4EA5-B189-3C653130B9ED}"/>
            </a:ext>
          </a:extLst>
        </xdr:cNvPr>
        <xdr:cNvSpPr txBox="1"/>
      </xdr:nvSpPr>
      <xdr:spPr>
        <a:xfrm>
          <a:off x="22199600" y="11010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56" name="直線コネクタ 455">
          <a:extLst>
            <a:ext uri="{FF2B5EF4-FFF2-40B4-BE49-F238E27FC236}">
              <a16:creationId xmlns:a16="http://schemas.microsoft.com/office/drawing/2014/main" id="{EFEA6B37-E201-46AB-B98B-88CF673BDF83}"/>
            </a:ext>
          </a:extLst>
        </xdr:cNvPr>
        <xdr:cNvCxnSpPr/>
      </xdr:nvCxnSpPr>
      <xdr:spPr>
        <a:xfrm>
          <a:off x="22072600" y="1100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114300</xdr:rowOff>
    </xdr:from>
    <xdr:ext cx="469900" cy="259080"/>
    <xdr:sp macro="" textlink="">
      <xdr:nvSpPr>
        <xdr:cNvPr id="457" name="【保健センター・保健所】&#10;一人当たり面積最大値テキスト">
          <a:extLst>
            <a:ext uri="{FF2B5EF4-FFF2-40B4-BE49-F238E27FC236}">
              <a16:creationId xmlns:a16="http://schemas.microsoft.com/office/drawing/2014/main" id="{670E64A4-B5D8-48A8-855A-786E3457E731}"/>
            </a:ext>
          </a:extLst>
        </xdr:cNvPr>
        <xdr:cNvSpPr txBox="1"/>
      </xdr:nvSpPr>
      <xdr:spPr>
        <a:xfrm>
          <a:off x="22199600" y="9544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0.336</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458" name="直線コネクタ 457">
          <a:extLst>
            <a:ext uri="{FF2B5EF4-FFF2-40B4-BE49-F238E27FC236}">
              <a16:creationId xmlns:a16="http://schemas.microsoft.com/office/drawing/2014/main" id="{43F5AFD3-A186-44A8-BD18-12988AB10798}"/>
            </a:ext>
          </a:extLst>
        </xdr:cNvPr>
        <xdr:cNvCxnSpPr/>
      </xdr:nvCxnSpPr>
      <xdr:spPr>
        <a:xfrm>
          <a:off x="22072600" y="976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140970</xdr:rowOff>
    </xdr:from>
    <xdr:ext cx="469900" cy="259080"/>
    <xdr:sp macro="" textlink="">
      <xdr:nvSpPr>
        <xdr:cNvPr id="459" name="【保健センター・保健所】&#10;一人当たり面積平均値テキスト">
          <a:extLst>
            <a:ext uri="{FF2B5EF4-FFF2-40B4-BE49-F238E27FC236}">
              <a16:creationId xmlns:a16="http://schemas.microsoft.com/office/drawing/2014/main" id="{F1220535-7B4B-4407-BC35-F721B81E00D5}"/>
            </a:ext>
          </a:extLst>
        </xdr:cNvPr>
        <xdr:cNvSpPr txBox="1"/>
      </xdr:nvSpPr>
      <xdr:spPr>
        <a:xfrm>
          <a:off x="22199600" y="105994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460" name="フローチャート: 判断 459">
          <a:extLst>
            <a:ext uri="{FF2B5EF4-FFF2-40B4-BE49-F238E27FC236}">
              <a16:creationId xmlns:a16="http://schemas.microsoft.com/office/drawing/2014/main" id="{F503B250-BD93-42FE-B650-7FBB55A0D8D2}"/>
            </a:ext>
          </a:extLst>
        </xdr:cNvPr>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61" name="フローチャート: 判断 460">
          <a:extLst>
            <a:ext uri="{FF2B5EF4-FFF2-40B4-BE49-F238E27FC236}">
              <a16:creationId xmlns:a16="http://schemas.microsoft.com/office/drawing/2014/main" id="{E6B74E45-4C39-4957-AEF4-A0DB0F27F908}"/>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62" name="フローチャート: 判断 461">
          <a:extLst>
            <a:ext uri="{FF2B5EF4-FFF2-40B4-BE49-F238E27FC236}">
              <a16:creationId xmlns:a16="http://schemas.microsoft.com/office/drawing/2014/main" id="{D8092F91-3CBC-4B96-BF58-7C6FF947CCC5}"/>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463" name="フローチャート: 判断 462">
          <a:extLst>
            <a:ext uri="{FF2B5EF4-FFF2-40B4-BE49-F238E27FC236}">
              <a16:creationId xmlns:a16="http://schemas.microsoft.com/office/drawing/2014/main" id="{16E51B7D-30FA-41FE-A01F-957CFC786606}"/>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464" name="フローチャート: 判断 463">
          <a:extLst>
            <a:ext uri="{FF2B5EF4-FFF2-40B4-BE49-F238E27FC236}">
              <a16:creationId xmlns:a16="http://schemas.microsoft.com/office/drawing/2014/main" id="{727FB38E-3037-4DF1-A71F-10AD0C176DBF}"/>
            </a:ext>
          </a:extLst>
        </xdr:cNvPr>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465" name="テキスト ボックス 464">
          <a:extLst>
            <a:ext uri="{FF2B5EF4-FFF2-40B4-BE49-F238E27FC236}">
              <a16:creationId xmlns:a16="http://schemas.microsoft.com/office/drawing/2014/main" id="{168ADD5A-764E-434C-82ED-C81658035E18}"/>
            </a:ext>
          </a:extLst>
        </xdr:cNvPr>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466" name="テキスト ボックス 465">
          <a:extLst>
            <a:ext uri="{FF2B5EF4-FFF2-40B4-BE49-F238E27FC236}">
              <a16:creationId xmlns:a16="http://schemas.microsoft.com/office/drawing/2014/main" id="{4E194B74-C19E-40C7-8349-C9EF99DFBB93}"/>
            </a:ext>
          </a:extLst>
        </xdr:cNvPr>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467" name="テキスト ボックス 466">
          <a:extLst>
            <a:ext uri="{FF2B5EF4-FFF2-40B4-BE49-F238E27FC236}">
              <a16:creationId xmlns:a16="http://schemas.microsoft.com/office/drawing/2014/main" id="{B221BF93-8CD2-4CB6-AC1F-280E1995C1B7}"/>
            </a:ext>
          </a:extLst>
        </xdr:cNvPr>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468" name="テキスト ボックス 467">
          <a:extLst>
            <a:ext uri="{FF2B5EF4-FFF2-40B4-BE49-F238E27FC236}">
              <a16:creationId xmlns:a16="http://schemas.microsoft.com/office/drawing/2014/main" id="{4F167C59-2AF7-449D-9372-5211287B5B92}"/>
            </a:ext>
          </a:extLst>
        </xdr:cNvPr>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469" name="テキスト ボックス 468">
          <a:extLst>
            <a:ext uri="{FF2B5EF4-FFF2-40B4-BE49-F238E27FC236}">
              <a16:creationId xmlns:a16="http://schemas.microsoft.com/office/drawing/2014/main" id="{3C213922-E4D0-44AE-94D4-33583979D20C}"/>
            </a:ext>
          </a:extLst>
        </xdr:cNvPr>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111</xdr:col>
      <xdr:colOff>127000</xdr:colOff>
      <xdr:row>54</xdr:row>
      <xdr:rowOff>113030</xdr:rowOff>
    </xdr:from>
    <xdr:to>
      <xdr:col>112</xdr:col>
      <xdr:colOff>38100</xdr:colOff>
      <xdr:row>55</xdr:row>
      <xdr:rowOff>43180</xdr:rowOff>
    </xdr:to>
    <xdr:sp macro="" textlink="">
      <xdr:nvSpPr>
        <xdr:cNvPr id="470" name="楕円 469">
          <a:extLst>
            <a:ext uri="{FF2B5EF4-FFF2-40B4-BE49-F238E27FC236}">
              <a16:creationId xmlns:a16="http://schemas.microsoft.com/office/drawing/2014/main" id="{42428AD7-B5BD-44CD-8C05-CFC783A70FA2}"/>
            </a:ext>
          </a:extLst>
        </xdr:cNvPr>
        <xdr:cNvSpPr/>
      </xdr:nvSpPr>
      <xdr:spPr>
        <a:xfrm>
          <a:off x="21272500" y="937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54</xdr:row>
      <xdr:rowOff>147320</xdr:rowOff>
    </xdr:from>
    <xdr:to>
      <xdr:col>107</xdr:col>
      <xdr:colOff>101600</xdr:colOff>
      <xdr:row>55</xdr:row>
      <xdr:rowOff>77470</xdr:rowOff>
    </xdr:to>
    <xdr:sp macro="" textlink="">
      <xdr:nvSpPr>
        <xdr:cNvPr id="471" name="楕円 470">
          <a:extLst>
            <a:ext uri="{FF2B5EF4-FFF2-40B4-BE49-F238E27FC236}">
              <a16:creationId xmlns:a16="http://schemas.microsoft.com/office/drawing/2014/main" id="{950C7B53-894D-482E-A8B7-6EE2CA03306E}"/>
            </a:ext>
          </a:extLst>
        </xdr:cNvPr>
        <xdr:cNvSpPr/>
      </xdr:nvSpPr>
      <xdr:spPr>
        <a:xfrm>
          <a:off x="20383500" y="9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163830</xdr:rowOff>
    </xdr:from>
    <xdr:to>
      <xdr:col>111</xdr:col>
      <xdr:colOff>177800</xdr:colOff>
      <xdr:row>55</xdr:row>
      <xdr:rowOff>26670</xdr:rowOff>
    </xdr:to>
    <xdr:cxnSp macro="">
      <xdr:nvCxnSpPr>
        <xdr:cNvPr id="472" name="直線コネクタ 471">
          <a:extLst>
            <a:ext uri="{FF2B5EF4-FFF2-40B4-BE49-F238E27FC236}">
              <a16:creationId xmlns:a16="http://schemas.microsoft.com/office/drawing/2014/main" id="{4A1EE2F3-8B20-4C5B-BD31-17C67F8FD693}"/>
            </a:ext>
          </a:extLst>
        </xdr:cNvPr>
        <xdr:cNvCxnSpPr/>
      </xdr:nvCxnSpPr>
      <xdr:spPr>
        <a:xfrm flipV="1">
          <a:off x="20434300" y="94221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13970</xdr:rowOff>
    </xdr:from>
    <xdr:to>
      <xdr:col>102</xdr:col>
      <xdr:colOff>165100</xdr:colOff>
      <xdr:row>55</xdr:row>
      <xdr:rowOff>115570</xdr:rowOff>
    </xdr:to>
    <xdr:sp macro="" textlink="">
      <xdr:nvSpPr>
        <xdr:cNvPr id="473" name="楕円 472">
          <a:extLst>
            <a:ext uri="{FF2B5EF4-FFF2-40B4-BE49-F238E27FC236}">
              <a16:creationId xmlns:a16="http://schemas.microsoft.com/office/drawing/2014/main" id="{6A13AEC2-6C6F-4B8F-9B9B-5A0316B9D235}"/>
            </a:ext>
          </a:extLst>
        </xdr:cNvPr>
        <xdr:cNvSpPr/>
      </xdr:nvSpPr>
      <xdr:spPr>
        <a:xfrm>
          <a:off x="194945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26670</xdr:rowOff>
    </xdr:from>
    <xdr:to>
      <xdr:col>107</xdr:col>
      <xdr:colOff>50800</xdr:colOff>
      <xdr:row>55</xdr:row>
      <xdr:rowOff>64770</xdr:rowOff>
    </xdr:to>
    <xdr:cxnSp macro="">
      <xdr:nvCxnSpPr>
        <xdr:cNvPr id="474" name="直線コネクタ 473">
          <a:extLst>
            <a:ext uri="{FF2B5EF4-FFF2-40B4-BE49-F238E27FC236}">
              <a16:creationId xmlns:a16="http://schemas.microsoft.com/office/drawing/2014/main" id="{C08FD3FA-ADC8-4B82-BB85-9A4E573BEE45}"/>
            </a:ext>
          </a:extLst>
        </xdr:cNvPr>
        <xdr:cNvCxnSpPr/>
      </xdr:nvCxnSpPr>
      <xdr:spPr>
        <a:xfrm flipV="1">
          <a:off x="19545300" y="94564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34290</xdr:rowOff>
    </xdr:from>
    <xdr:ext cx="469900" cy="259080"/>
    <xdr:sp macro="" textlink="">
      <xdr:nvSpPr>
        <xdr:cNvPr id="475" name="n_1aveValue【保健センター・保健所】&#10;一人当たり面積">
          <a:extLst>
            <a:ext uri="{FF2B5EF4-FFF2-40B4-BE49-F238E27FC236}">
              <a16:creationId xmlns:a16="http://schemas.microsoft.com/office/drawing/2014/main" id="{97FAFB33-285C-474B-A308-D33F8F6207D3}"/>
            </a:ext>
          </a:extLst>
        </xdr:cNvPr>
        <xdr:cNvSpPr txBox="1"/>
      </xdr:nvSpPr>
      <xdr:spPr>
        <a:xfrm>
          <a:off x="21075650" y="10664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41910</xdr:rowOff>
    </xdr:from>
    <xdr:ext cx="467995" cy="257175"/>
    <xdr:sp macro="" textlink="">
      <xdr:nvSpPr>
        <xdr:cNvPr id="476" name="n_2aveValue【保健センター・保健所】&#10;一人当たり面積">
          <a:extLst>
            <a:ext uri="{FF2B5EF4-FFF2-40B4-BE49-F238E27FC236}">
              <a16:creationId xmlns:a16="http://schemas.microsoft.com/office/drawing/2014/main" id="{9270A4FE-2233-4118-B95F-C4339664184D}"/>
            </a:ext>
          </a:extLst>
        </xdr:cNvPr>
        <xdr:cNvSpPr txBox="1"/>
      </xdr:nvSpPr>
      <xdr:spPr>
        <a:xfrm>
          <a:off x="20199350" y="106718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19050</xdr:rowOff>
    </xdr:from>
    <xdr:ext cx="467995" cy="257175"/>
    <xdr:sp macro="" textlink="">
      <xdr:nvSpPr>
        <xdr:cNvPr id="477" name="n_3aveValue【保健センター・保健所】&#10;一人当たり面積">
          <a:extLst>
            <a:ext uri="{FF2B5EF4-FFF2-40B4-BE49-F238E27FC236}">
              <a16:creationId xmlns:a16="http://schemas.microsoft.com/office/drawing/2014/main" id="{FD52D050-CC0D-40E8-9082-7C7ED99B15AF}"/>
            </a:ext>
          </a:extLst>
        </xdr:cNvPr>
        <xdr:cNvSpPr txBox="1"/>
      </xdr:nvSpPr>
      <xdr:spPr>
        <a:xfrm>
          <a:off x="19310350" y="106489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147320</xdr:rowOff>
    </xdr:from>
    <xdr:ext cx="467995" cy="259080"/>
    <xdr:sp macro="" textlink="">
      <xdr:nvSpPr>
        <xdr:cNvPr id="478" name="n_4aveValue【保健センター・保健所】&#10;一人当たり面積">
          <a:extLst>
            <a:ext uri="{FF2B5EF4-FFF2-40B4-BE49-F238E27FC236}">
              <a16:creationId xmlns:a16="http://schemas.microsoft.com/office/drawing/2014/main" id="{115CA744-77D7-4D90-A3DD-4F3D79822C59}"/>
            </a:ext>
          </a:extLst>
        </xdr:cNvPr>
        <xdr:cNvSpPr txBox="1"/>
      </xdr:nvSpPr>
      <xdr:spPr>
        <a:xfrm>
          <a:off x="18421350" y="10434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53</xdr:row>
      <xdr:rowOff>59690</xdr:rowOff>
    </xdr:from>
    <xdr:ext cx="469900" cy="259080"/>
    <xdr:sp macro="" textlink="">
      <xdr:nvSpPr>
        <xdr:cNvPr id="479" name="n_1mainValue【保健センター・保健所】&#10;一人当たり面積">
          <a:extLst>
            <a:ext uri="{FF2B5EF4-FFF2-40B4-BE49-F238E27FC236}">
              <a16:creationId xmlns:a16="http://schemas.microsoft.com/office/drawing/2014/main" id="{79EC091A-5F49-477B-B5AB-7E837592560D}"/>
            </a:ext>
          </a:extLst>
        </xdr:cNvPr>
        <xdr:cNvSpPr txBox="1"/>
      </xdr:nvSpPr>
      <xdr:spPr>
        <a:xfrm>
          <a:off x="21075650" y="9146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53</xdr:row>
      <xdr:rowOff>93980</xdr:rowOff>
    </xdr:from>
    <xdr:ext cx="467995" cy="259080"/>
    <xdr:sp macro="" textlink="">
      <xdr:nvSpPr>
        <xdr:cNvPr id="480" name="n_2mainValue【保健センター・保健所】&#10;一人当たり面積">
          <a:extLst>
            <a:ext uri="{FF2B5EF4-FFF2-40B4-BE49-F238E27FC236}">
              <a16:creationId xmlns:a16="http://schemas.microsoft.com/office/drawing/2014/main" id="{42112EE2-8DA1-48B9-B8A3-B50E4024FB14}"/>
            </a:ext>
          </a:extLst>
        </xdr:cNvPr>
        <xdr:cNvSpPr txBox="1"/>
      </xdr:nvSpPr>
      <xdr:spPr>
        <a:xfrm>
          <a:off x="20199350" y="91808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53</xdr:row>
      <xdr:rowOff>132080</xdr:rowOff>
    </xdr:from>
    <xdr:ext cx="467995" cy="257175"/>
    <xdr:sp macro="" textlink="">
      <xdr:nvSpPr>
        <xdr:cNvPr id="481" name="n_3mainValue【保健センター・保健所】&#10;一人当たり面積">
          <a:extLst>
            <a:ext uri="{FF2B5EF4-FFF2-40B4-BE49-F238E27FC236}">
              <a16:creationId xmlns:a16="http://schemas.microsoft.com/office/drawing/2014/main" id="{4EF63757-E887-4192-AD6F-F22EEADFB0C8}"/>
            </a:ext>
          </a:extLst>
        </xdr:cNvPr>
        <xdr:cNvSpPr txBox="1"/>
      </xdr:nvSpPr>
      <xdr:spPr>
        <a:xfrm>
          <a:off x="19310350" y="92189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2" name="正方形/長方形 481">
          <a:extLst>
            <a:ext uri="{FF2B5EF4-FFF2-40B4-BE49-F238E27FC236}">
              <a16:creationId xmlns:a16="http://schemas.microsoft.com/office/drawing/2014/main" id="{FB8EBE62-9C36-4ABD-AAF6-1105CE3CD16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3" name="正方形/長方形 482">
          <a:extLst>
            <a:ext uri="{FF2B5EF4-FFF2-40B4-BE49-F238E27FC236}">
              <a16:creationId xmlns:a16="http://schemas.microsoft.com/office/drawing/2014/main" id="{BD14D38D-E393-4C4A-8B3C-5ADE3A4745E7}"/>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4" name="正方形/長方形 483">
          <a:extLst>
            <a:ext uri="{FF2B5EF4-FFF2-40B4-BE49-F238E27FC236}">
              <a16:creationId xmlns:a16="http://schemas.microsoft.com/office/drawing/2014/main" id="{3FA82A5F-230E-4935-8A62-BD3E18EEFF21}"/>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5" name="正方形/長方形 484">
          <a:extLst>
            <a:ext uri="{FF2B5EF4-FFF2-40B4-BE49-F238E27FC236}">
              <a16:creationId xmlns:a16="http://schemas.microsoft.com/office/drawing/2014/main" id="{00F624CD-131F-4E93-9E90-0590B55B7492}"/>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6" name="正方形/長方形 485">
          <a:extLst>
            <a:ext uri="{FF2B5EF4-FFF2-40B4-BE49-F238E27FC236}">
              <a16:creationId xmlns:a16="http://schemas.microsoft.com/office/drawing/2014/main" id="{9A0C8078-BAB8-4963-BCA9-5629224A1715}"/>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7" name="正方形/長方形 486">
          <a:extLst>
            <a:ext uri="{FF2B5EF4-FFF2-40B4-BE49-F238E27FC236}">
              <a16:creationId xmlns:a16="http://schemas.microsoft.com/office/drawing/2014/main" id="{BC98C55D-DAE8-471A-8165-9A95C9010827}"/>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8" name="正方形/長方形 487">
          <a:extLst>
            <a:ext uri="{FF2B5EF4-FFF2-40B4-BE49-F238E27FC236}">
              <a16:creationId xmlns:a16="http://schemas.microsoft.com/office/drawing/2014/main" id="{C1D2C4E0-2255-492B-958B-77E0E764EEFA}"/>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9" name="正方形/長方形 488">
          <a:extLst>
            <a:ext uri="{FF2B5EF4-FFF2-40B4-BE49-F238E27FC236}">
              <a16:creationId xmlns:a16="http://schemas.microsoft.com/office/drawing/2014/main" id="{77DCF494-704F-43F5-B01A-DF022006013B}"/>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490" name="テキスト ボックス 489">
          <a:extLst>
            <a:ext uri="{FF2B5EF4-FFF2-40B4-BE49-F238E27FC236}">
              <a16:creationId xmlns:a16="http://schemas.microsoft.com/office/drawing/2014/main" id="{C2B60AF2-EBEA-4981-8970-DC2314D3B23B}"/>
            </a:ext>
          </a:extLst>
        </xdr:cNvPr>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1" name="直線コネクタ 490">
          <a:extLst>
            <a:ext uri="{FF2B5EF4-FFF2-40B4-BE49-F238E27FC236}">
              <a16:creationId xmlns:a16="http://schemas.microsoft.com/office/drawing/2014/main" id="{3332C6DB-E393-48CB-B005-EC2263ED79A2}"/>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492" name="テキスト ボックス 491">
          <a:extLst>
            <a:ext uri="{FF2B5EF4-FFF2-40B4-BE49-F238E27FC236}">
              <a16:creationId xmlns:a16="http://schemas.microsoft.com/office/drawing/2014/main" id="{A33BD1E8-B07A-481C-954A-5BF57D1828C5}"/>
            </a:ext>
          </a:extLst>
        </xdr:cNvPr>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3" name="直線コネクタ 492">
          <a:extLst>
            <a:ext uri="{FF2B5EF4-FFF2-40B4-BE49-F238E27FC236}">
              <a16:creationId xmlns:a16="http://schemas.microsoft.com/office/drawing/2014/main" id="{DCD20DC1-E63D-4CA9-AD97-546353B2D55C}"/>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5455" cy="257175"/>
    <xdr:sp macro="" textlink="">
      <xdr:nvSpPr>
        <xdr:cNvPr id="494" name="テキスト ボックス 493">
          <a:extLst>
            <a:ext uri="{FF2B5EF4-FFF2-40B4-BE49-F238E27FC236}">
              <a16:creationId xmlns:a16="http://schemas.microsoft.com/office/drawing/2014/main" id="{D4C34D08-4E7A-474A-9F5B-BBAE714F204E}"/>
            </a:ext>
          </a:extLst>
        </xdr:cNvPr>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5" name="直線コネクタ 494">
          <a:extLst>
            <a:ext uri="{FF2B5EF4-FFF2-40B4-BE49-F238E27FC236}">
              <a16:creationId xmlns:a16="http://schemas.microsoft.com/office/drawing/2014/main" id="{818A722E-C163-476F-9BB2-FD615AC49FB7}"/>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496" name="テキスト ボックス 495">
          <a:extLst>
            <a:ext uri="{FF2B5EF4-FFF2-40B4-BE49-F238E27FC236}">
              <a16:creationId xmlns:a16="http://schemas.microsoft.com/office/drawing/2014/main" id="{63DA53F1-CA5D-414C-8A80-C3407A6D50E5}"/>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7" name="直線コネクタ 496">
          <a:extLst>
            <a:ext uri="{FF2B5EF4-FFF2-40B4-BE49-F238E27FC236}">
              <a16:creationId xmlns:a16="http://schemas.microsoft.com/office/drawing/2014/main" id="{8B2CFEC9-E1E4-4914-BBB1-80F45B9252C5}"/>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498" name="テキスト ボックス 497">
          <a:extLst>
            <a:ext uri="{FF2B5EF4-FFF2-40B4-BE49-F238E27FC236}">
              <a16:creationId xmlns:a16="http://schemas.microsoft.com/office/drawing/2014/main" id="{9E18FBE8-4E8A-48AB-ACEE-6E71CAEEC72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9" name="直線コネクタ 498">
          <a:extLst>
            <a:ext uri="{FF2B5EF4-FFF2-40B4-BE49-F238E27FC236}">
              <a16:creationId xmlns:a16="http://schemas.microsoft.com/office/drawing/2014/main" id="{03D4C10A-389A-4202-860A-AD78357196FD}"/>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500" name="テキスト ボックス 499">
          <a:extLst>
            <a:ext uri="{FF2B5EF4-FFF2-40B4-BE49-F238E27FC236}">
              <a16:creationId xmlns:a16="http://schemas.microsoft.com/office/drawing/2014/main" id="{0DE84FB3-75E3-4918-9695-56CD4FF5D772}"/>
            </a:ext>
          </a:extLst>
        </xdr:cNvPr>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1" name="直線コネクタ 500">
          <a:extLst>
            <a:ext uri="{FF2B5EF4-FFF2-40B4-BE49-F238E27FC236}">
              <a16:creationId xmlns:a16="http://schemas.microsoft.com/office/drawing/2014/main" id="{DECE4852-F8B8-4BD9-BCBE-25F3E6CCA3F6}"/>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502" name="テキスト ボックス 501">
          <a:extLst>
            <a:ext uri="{FF2B5EF4-FFF2-40B4-BE49-F238E27FC236}">
              <a16:creationId xmlns:a16="http://schemas.microsoft.com/office/drawing/2014/main" id="{F938D395-6E66-483C-A5B5-AB4414F89282}"/>
            </a:ext>
          </a:extLst>
        </xdr:cNvPr>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a:extLst>
            <a:ext uri="{FF2B5EF4-FFF2-40B4-BE49-F238E27FC236}">
              <a16:creationId xmlns:a16="http://schemas.microsoft.com/office/drawing/2014/main" id="{10DB3362-7E36-422B-81E9-108203ADBD6B}"/>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185" cy="259080"/>
    <xdr:sp macro="" textlink="">
      <xdr:nvSpPr>
        <xdr:cNvPr id="504" name="テキスト ボックス 503">
          <a:extLst>
            <a:ext uri="{FF2B5EF4-FFF2-40B4-BE49-F238E27FC236}">
              <a16:creationId xmlns:a16="http://schemas.microsoft.com/office/drawing/2014/main" id="{C7FD3A0B-2084-4A5F-980D-337100062A7D}"/>
            </a:ext>
          </a:extLst>
        </xdr:cNvPr>
        <xdr:cNvSpPr txBox="1"/>
      </xdr:nvSpPr>
      <xdr:spPr>
        <a:xfrm>
          <a:off x="12106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消防施設】&#10;有形固定資産減価償却率グラフ枠">
          <a:extLst>
            <a:ext uri="{FF2B5EF4-FFF2-40B4-BE49-F238E27FC236}">
              <a16:creationId xmlns:a16="http://schemas.microsoft.com/office/drawing/2014/main" id="{B2101E64-9A9B-4D73-8C88-9D268E1B2FF2}"/>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83820</xdr:rowOff>
    </xdr:from>
    <xdr:to>
      <xdr:col>85</xdr:col>
      <xdr:colOff>126365</xdr:colOff>
      <xdr:row>86</xdr:row>
      <xdr:rowOff>52070</xdr:rowOff>
    </xdr:to>
    <xdr:cxnSp macro="">
      <xdr:nvCxnSpPr>
        <xdr:cNvPr id="506" name="直線コネクタ 505">
          <a:extLst>
            <a:ext uri="{FF2B5EF4-FFF2-40B4-BE49-F238E27FC236}">
              <a16:creationId xmlns:a16="http://schemas.microsoft.com/office/drawing/2014/main" id="{D8CCEA39-B98B-409A-BDB6-EABFC068FD58}"/>
            </a:ext>
          </a:extLst>
        </xdr:cNvPr>
        <xdr:cNvCxnSpPr/>
      </xdr:nvCxnSpPr>
      <xdr:spPr>
        <a:xfrm flipV="1">
          <a:off x="16318865" y="1328547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55245</xdr:rowOff>
    </xdr:from>
    <xdr:ext cx="405130" cy="257175"/>
    <xdr:sp macro="" textlink="">
      <xdr:nvSpPr>
        <xdr:cNvPr id="507" name="【消防施設】&#10;有形固定資産減価償却率最小値テキスト">
          <a:extLst>
            <a:ext uri="{FF2B5EF4-FFF2-40B4-BE49-F238E27FC236}">
              <a16:creationId xmlns:a16="http://schemas.microsoft.com/office/drawing/2014/main" id="{9481EC25-AD13-4A64-B81C-CCB021D036DD}"/>
            </a:ext>
          </a:extLst>
        </xdr:cNvPr>
        <xdr:cNvSpPr txBox="1"/>
      </xdr:nvSpPr>
      <xdr:spPr>
        <a:xfrm>
          <a:off x="16357600" y="147999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52070</xdr:rowOff>
    </xdr:from>
    <xdr:to>
      <xdr:col>86</xdr:col>
      <xdr:colOff>25400</xdr:colOff>
      <xdr:row>86</xdr:row>
      <xdr:rowOff>52070</xdr:rowOff>
    </xdr:to>
    <xdr:cxnSp macro="">
      <xdr:nvCxnSpPr>
        <xdr:cNvPr id="508" name="直線コネクタ 507">
          <a:extLst>
            <a:ext uri="{FF2B5EF4-FFF2-40B4-BE49-F238E27FC236}">
              <a16:creationId xmlns:a16="http://schemas.microsoft.com/office/drawing/2014/main" id="{C87B837C-D12A-4CC5-B5D3-21F924FCBC72}"/>
            </a:ext>
          </a:extLst>
        </xdr:cNvPr>
        <xdr:cNvCxnSpPr/>
      </xdr:nvCxnSpPr>
      <xdr:spPr>
        <a:xfrm>
          <a:off x="16230600" y="1479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30480</xdr:rowOff>
    </xdr:from>
    <xdr:ext cx="405130" cy="257175"/>
    <xdr:sp macro="" textlink="">
      <xdr:nvSpPr>
        <xdr:cNvPr id="509" name="【消防施設】&#10;有形固定資産減価償却率最大値テキスト">
          <a:extLst>
            <a:ext uri="{FF2B5EF4-FFF2-40B4-BE49-F238E27FC236}">
              <a16:creationId xmlns:a16="http://schemas.microsoft.com/office/drawing/2014/main" id="{E4C7DE61-29FB-442C-96B0-C9C490DD319B}"/>
            </a:ext>
          </a:extLst>
        </xdr:cNvPr>
        <xdr:cNvSpPr txBox="1"/>
      </xdr:nvSpPr>
      <xdr:spPr>
        <a:xfrm>
          <a:off x="16357600" y="130606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510" name="直線コネクタ 509">
          <a:extLst>
            <a:ext uri="{FF2B5EF4-FFF2-40B4-BE49-F238E27FC236}">
              <a16:creationId xmlns:a16="http://schemas.microsoft.com/office/drawing/2014/main" id="{EC0FF327-EA55-40B7-A281-15E68C69986E}"/>
            </a:ext>
          </a:extLst>
        </xdr:cNvPr>
        <xdr:cNvCxnSpPr/>
      </xdr:nvCxnSpPr>
      <xdr:spPr>
        <a:xfrm>
          <a:off x="16230600" y="1328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80010</xdr:rowOff>
    </xdr:from>
    <xdr:ext cx="405130" cy="259080"/>
    <xdr:sp macro="" textlink="">
      <xdr:nvSpPr>
        <xdr:cNvPr id="511" name="【消防施設】&#10;有形固定資産減価償却率平均値テキスト">
          <a:extLst>
            <a:ext uri="{FF2B5EF4-FFF2-40B4-BE49-F238E27FC236}">
              <a16:creationId xmlns:a16="http://schemas.microsoft.com/office/drawing/2014/main" id="{995F6798-116B-4C4A-A463-64FE785F9A49}"/>
            </a:ext>
          </a:extLst>
        </xdr:cNvPr>
        <xdr:cNvSpPr txBox="1"/>
      </xdr:nvSpPr>
      <xdr:spPr>
        <a:xfrm>
          <a:off x="16357600" y="139674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512" name="フローチャート: 判断 511">
          <a:extLst>
            <a:ext uri="{FF2B5EF4-FFF2-40B4-BE49-F238E27FC236}">
              <a16:creationId xmlns:a16="http://schemas.microsoft.com/office/drawing/2014/main" id="{05DC8CE7-8AD7-4A7E-BBBB-F049D9DA94BC}"/>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164465</xdr:rowOff>
    </xdr:from>
    <xdr:to>
      <xdr:col>81</xdr:col>
      <xdr:colOff>101600</xdr:colOff>
      <xdr:row>82</xdr:row>
      <xdr:rowOff>94615</xdr:rowOff>
    </xdr:to>
    <xdr:sp macro="" textlink="">
      <xdr:nvSpPr>
        <xdr:cNvPr id="513" name="フローチャート: 判断 512">
          <a:extLst>
            <a:ext uri="{FF2B5EF4-FFF2-40B4-BE49-F238E27FC236}">
              <a16:creationId xmlns:a16="http://schemas.microsoft.com/office/drawing/2014/main" id="{3F6C7DAA-BA49-4702-B607-83E50BF5595E}"/>
            </a:ext>
          </a:extLst>
        </xdr:cNvPr>
        <xdr:cNvSpPr/>
      </xdr:nvSpPr>
      <xdr:spPr>
        <a:xfrm>
          <a:off x="15430500" y="14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14" name="フローチャート: 判断 513">
          <a:extLst>
            <a:ext uri="{FF2B5EF4-FFF2-40B4-BE49-F238E27FC236}">
              <a16:creationId xmlns:a16="http://schemas.microsoft.com/office/drawing/2014/main" id="{B3006942-441D-41AF-AC41-2BD10E095215}"/>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95885</xdr:rowOff>
    </xdr:from>
    <xdr:to>
      <xdr:col>72</xdr:col>
      <xdr:colOff>38100</xdr:colOff>
      <xdr:row>82</xdr:row>
      <xdr:rowOff>26035</xdr:rowOff>
    </xdr:to>
    <xdr:sp macro="" textlink="">
      <xdr:nvSpPr>
        <xdr:cNvPr id="515" name="フローチャート: 判断 514">
          <a:extLst>
            <a:ext uri="{FF2B5EF4-FFF2-40B4-BE49-F238E27FC236}">
              <a16:creationId xmlns:a16="http://schemas.microsoft.com/office/drawing/2014/main" id="{43B22031-833F-4CC5-8E3F-E1DD9D5D80BA}"/>
            </a:ext>
          </a:extLst>
        </xdr:cNvPr>
        <xdr:cNvSpPr/>
      </xdr:nvSpPr>
      <xdr:spPr>
        <a:xfrm>
          <a:off x="13652500" y="1398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2540</xdr:rowOff>
    </xdr:from>
    <xdr:to>
      <xdr:col>67</xdr:col>
      <xdr:colOff>101600</xdr:colOff>
      <xdr:row>82</xdr:row>
      <xdr:rowOff>104140</xdr:rowOff>
    </xdr:to>
    <xdr:sp macro="" textlink="">
      <xdr:nvSpPr>
        <xdr:cNvPr id="516" name="フローチャート: 判断 515">
          <a:extLst>
            <a:ext uri="{FF2B5EF4-FFF2-40B4-BE49-F238E27FC236}">
              <a16:creationId xmlns:a16="http://schemas.microsoft.com/office/drawing/2014/main" id="{E74A5D4E-63B5-4F7A-A332-77D59C560C43}"/>
            </a:ext>
          </a:extLst>
        </xdr:cNvPr>
        <xdr:cNvSpPr/>
      </xdr:nvSpPr>
      <xdr:spPr>
        <a:xfrm>
          <a:off x="12763500" y="140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17" name="テキスト ボックス 516">
          <a:extLst>
            <a:ext uri="{FF2B5EF4-FFF2-40B4-BE49-F238E27FC236}">
              <a16:creationId xmlns:a16="http://schemas.microsoft.com/office/drawing/2014/main" id="{E054FD96-C896-488E-80AF-6EB1792EFAF1}"/>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18" name="テキスト ボックス 517">
          <a:extLst>
            <a:ext uri="{FF2B5EF4-FFF2-40B4-BE49-F238E27FC236}">
              <a16:creationId xmlns:a16="http://schemas.microsoft.com/office/drawing/2014/main" id="{8B067E1C-8293-4D52-A67D-727A402ED0B5}"/>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19" name="テキスト ボックス 518">
          <a:extLst>
            <a:ext uri="{FF2B5EF4-FFF2-40B4-BE49-F238E27FC236}">
              <a16:creationId xmlns:a16="http://schemas.microsoft.com/office/drawing/2014/main" id="{859997AB-35F0-4461-BE9A-A36753E84DCF}"/>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20" name="テキスト ボックス 519">
          <a:extLst>
            <a:ext uri="{FF2B5EF4-FFF2-40B4-BE49-F238E27FC236}">
              <a16:creationId xmlns:a16="http://schemas.microsoft.com/office/drawing/2014/main" id="{89DC516D-CE2B-4257-8D3A-3DB8158B6425}"/>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21" name="テキスト ボックス 520">
          <a:extLst>
            <a:ext uri="{FF2B5EF4-FFF2-40B4-BE49-F238E27FC236}">
              <a16:creationId xmlns:a16="http://schemas.microsoft.com/office/drawing/2014/main" id="{A764484F-1966-4818-ACC9-04FE0EDD77BF}"/>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81</xdr:col>
      <xdr:colOff>0</xdr:colOff>
      <xdr:row>80</xdr:row>
      <xdr:rowOff>93980</xdr:rowOff>
    </xdr:from>
    <xdr:to>
      <xdr:col>81</xdr:col>
      <xdr:colOff>101600</xdr:colOff>
      <xdr:row>81</xdr:row>
      <xdr:rowOff>24130</xdr:rowOff>
    </xdr:to>
    <xdr:sp macro="" textlink="">
      <xdr:nvSpPr>
        <xdr:cNvPr id="522" name="楕円 521">
          <a:extLst>
            <a:ext uri="{FF2B5EF4-FFF2-40B4-BE49-F238E27FC236}">
              <a16:creationId xmlns:a16="http://schemas.microsoft.com/office/drawing/2014/main" id="{6BA5789B-ECA5-4675-8337-2B10310EC8F3}"/>
            </a:ext>
          </a:extLst>
        </xdr:cNvPr>
        <xdr:cNvSpPr/>
      </xdr:nvSpPr>
      <xdr:spPr>
        <a:xfrm>
          <a:off x="15430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523" name="楕円 522">
          <a:extLst>
            <a:ext uri="{FF2B5EF4-FFF2-40B4-BE49-F238E27FC236}">
              <a16:creationId xmlns:a16="http://schemas.microsoft.com/office/drawing/2014/main" id="{D9BB9226-6021-4B7D-9C14-95D65C0C1A0D}"/>
            </a:ext>
          </a:extLst>
        </xdr:cNvPr>
        <xdr:cNvSpPr/>
      </xdr:nvSpPr>
      <xdr:spPr>
        <a:xfrm>
          <a:off x="14541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144780</xdr:rowOff>
    </xdr:from>
    <xdr:to>
      <xdr:col>81</xdr:col>
      <xdr:colOff>50800</xdr:colOff>
      <xdr:row>81</xdr:row>
      <xdr:rowOff>97790</xdr:rowOff>
    </xdr:to>
    <xdr:cxnSp macro="">
      <xdr:nvCxnSpPr>
        <xdr:cNvPr id="524" name="直線コネクタ 523">
          <a:extLst>
            <a:ext uri="{FF2B5EF4-FFF2-40B4-BE49-F238E27FC236}">
              <a16:creationId xmlns:a16="http://schemas.microsoft.com/office/drawing/2014/main" id="{C7504D78-19CC-4DD1-B28B-8AB6E3893970}"/>
            </a:ext>
          </a:extLst>
        </xdr:cNvPr>
        <xdr:cNvCxnSpPr/>
      </xdr:nvCxnSpPr>
      <xdr:spPr>
        <a:xfrm flipV="1">
          <a:off x="14592300" y="13860780"/>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17780</xdr:rowOff>
    </xdr:from>
    <xdr:to>
      <xdr:col>72</xdr:col>
      <xdr:colOff>38100</xdr:colOff>
      <xdr:row>80</xdr:row>
      <xdr:rowOff>119380</xdr:rowOff>
    </xdr:to>
    <xdr:sp macro="" textlink="">
      <xdr:nvSpPr>
        <xdr:cNvPr id="525" name="楕円 524">
          <a:extLst>
            <a:ext uri="{FF2B5EF4-FFF2-40B4-BE49-F238E27FC236}">
              <a16:creationId xmlns:a16="http://schemas.microsoft.com/office/drawing/2014/main" id="{0597D959-67BF-4ACE-B6AB-2C424AFE3673}"/>
            </a:ext>
          </a:extLst>
        </xdr:cNvPr>
        <xdr:cNvSpPr/>
      </xdr:nvSpPr>
      <xdr:spPr>
        <a:xfrm>
          <a:off x="13652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68580</xdr:rowOff>
    </xdr:from>
    <xdr:to>
      <xdr:col>76</xdr:col>
      <xdr:colOff>114300</xdr:colOff>
      <xdr:row>81</xdr:row>
      <xdr:rowOff>97790</xdr:rowOff>
    </xdr:to>
    <xdr:cxnSp macro="">
      <xdr:nvCxnSpPr>
        <xdr:cNvPr id="526" name="直線コネクタ 525">
          <a:extLst>
            <a:ext uri="{FF2B5EF4-FFF2-40B4-BE49-F238E27FC236}">
              <a16:creationId xmlns:a16="http://schemas.microsoft.com/office/drawing/2014/main" id="{FD4F583D-E385-4BAF-9674-484A9091D6F5}"/>
            </a:ext>
          </a:extLst>
        </xdr:cNvPr>
        <xdr:cNvCxnSpPr/>
      </xdr:nvCxnSpPr>
      <xdr:spPr>
        <a:xfrm>
          <a:off x="13703300" y="1378458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86360</xdr:rowOff>
    </xdr:from>
    <xdr:ext cx="405130" cy="257175"/>
    <xdr:sp macro="" textlink="">
      <xdr:nvSpPr>
        <xdr:cNvPr id="527" name="n_1aveValue【消防施設】&#10;有形固定資産減価償却率">
          <a:extLst>
            <a:ext uri="{FF2B5EF4-FFF2-40B4-BE49-F238E27FC236}">
              <a16:creationId xmlns:a16="http://schemas.microsoft.com/office/drawing/2014/main" id="{62A1CD5C-D809-4C20-924C-45B371F50989}"/>
            </a:ext>
          </a:extLst>
        </xdr:cNvPr>
        <xdr:cNvSpPr txBox="1"/>
      </xdr:nvSpPr>
      <xdr:spPr>
        <a:xfrm>
          <a:off x="15266035" y="141452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162560</xdr:rowOff>
    </xdr:from>
    <xdr:ext cx="403225" cy="259080"/>
    <xdr:sp macro="" textlink="">
      <xdr:nvSpPr>
        <xdr:cNvPr id="528" name="n_2aveValue【消防施設】&#10;有形固定資産減価償却率">
          <a:extLst>
            <a:ext uri="{FF2B5EF4-FFF2-40B4-BE49-F238E27FC236}">
              <a16:creationId xmlns:a16="http://schemas.microsoft.com/office/drawing/2014/main" id="{730649F1-F7B4-4E81-92DB-5FBB3F268E94}"/>
            </a:ext>
          </a:extLst>
        </xdr:cNvPr>
        <xdr:cNvSpPr txBox="1"/>
      </xdr:nvSpPr>
      <xdr:spPr>
        <a:xfrm>
          <a:off x="14389735" y="13707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17780</xdr:rowOff>
    </xdr:from>
    <xdr:ext cx="403225" cy="257175"/>
    <xdr:sp macro="" textlink="">
      <xdr:nvSpPr>
        <xdr:cNvPr id="529" name="n_3aveValue【消防施設】&#10;有形固定資産減価償却率">
          <a:extLst>
            <a:ext uri="{FF2B5EF4-FFF2-40B4-BE49-F238E27FC236}">
              <a16:creationId xmlns:a16="http://schemas.microsoft.com/office/drawing/2014/main" id="{868C917C-9B75-444E-A073-DDEB7B39FABB}"/>
            </a:ext>
          </a:extLst>
        </xdr:cNvPr>
        <xdr:cNvSpPr txBox="1"/>
      </xdr:nvSpPr>
      <xdr:spPr>
        <a:xfrm>
          <a:off x="13500735" y="140766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120650</xdr:rowOff>
    </xdr:from>
    <xdr:ext cx="403225" cy="257175"/>
    <xdr:sp macro="" textlink="">
      <xdr:nvSpPr>
        <xdr:cNvPr id="530" name="n_4aveValue【消防施設】&#10;有形固定資産減価償却率">
          <a:extLst>
            <a:ext uri="{FF2B5EF4-FFF2-40B4-BE49-F238E27FC236}">
              <a16:creationId xmlns:a16="http://schemas.microsoft.com/office/drawing/2014/main" id="{E37A1E32-EBE0-4CB7-A6B6-5F1D5D6EF1EE}"/>
            </a:ext>
          </a:extLst>
        </xdr:cNvPr>
        <xdr:cNvSpPr txBox="1"/>
      </xdr:nvSpPr>
      <xdr:spPr>
        <a:xfrm>
          <a:off x="12611735" y="138366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40640</xdr:rowOff>
    </xdr:from>
    <xdr:ext cx="405130" cy="257175"/>
    <xdr:sp macro="" textlink="">
      <xdr:nvSpPr>
        <xdr:cNvPr id="531" name="n_1mainValue【消防施設】&#10;有形固定資産減価償却率">
          <a:extLst>
            <a:ext uri="{FF2B5EF4-FFF2-40B4-BE49-F238E27FC236}">
              <a16:creationId xmlns:a16="http://schemas.microsoft.com/office/drawing/2014/main" id="{5C036D4A-B9A7-4640-8046-5ED77F43C34E}"/>
            </a:ext>
          </a:extLst>
        </xdr:cNvPr>
        <xdr:cNvSpPr txBox="1"/>
      </xdr:nvSpPr>
      <xdr:spPr>
        <a:xfrm>
          <a:off x="15266035" y="135851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81</xdr:row>
      <xdr:rowOff>139065</xdr:rowOff>
    </xdr:from>
    <xdr:ext cx="403225" cy="259080"/>
    <xdr:sp macro="" textlink="">
      <xdr:nvSpPr>
        <xdr:cNvPr id="532" name="n_2mainValue【消防施設】&#10;有形固定資産減価償却率">
          <a:extLst>
            <a:ext uri="{FF2B5EF4-FFF2-40B4-BE49-F238E27FC236}">
              <a16:creationId xmlns:a16="http://schemas.microsoft.com/office/drawing/2014/main" id="{48836637-9B2F-4A5F-B243-02B712721D7B}"/>
            </a:ext>
          </a:extLst>
        </xdr:cNvPr>
        <xdr:cNvSpPr txBox="1"/>
      </xdr:nvSpPr>
      <xdr:spPr>
        <a:xfrm>
          <a:off x="14389735" y="140265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78</xdr:row>
      <xdr:rowOff>135890</xdr:rowOff>
    </xdr:from>
    <xdr:ext cx="403225" cy="259080"/>
    <xdr:sp macro="" textlink="">
      <xdr:nvSpPr>
        <xdr:cNvPr id="533" name="n_3mainValue【消防施設】&#10;有形固定資産減価償却率">
          <a:extLst>
            <a:ext uri="{FF2B5EF4-FFF2-40B4-BE49-F238E27FC236}">
              <a16:creationId xmlns:a16="http://schemas.microsoft.com/office/drawing/2014/main" id="{500CDE17-FA83-41D7-800B-A5F9035A4D0B}"/>
            </a:ext>
          </a:extLst>
        </xdr:cNvPr>
        <xdr:cNvSpPr txBox="1"/>
      </xdr:nvSpPr>
      <xdr:spPr>
        <a:xfrm>
          <a:off x="13500735" y="135089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393BDF73-D3B4-47D4-B1BC-4F2F2FCC7F8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B9383758-7228-4940-BD9A-138AB234759B}"/>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B39F769D-4BDE-4095-BB3A-42BBF4951A95}"/>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CDC6CFCB-0F9E-490B-B7E1-ACC6406E834E}"/>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7601F4C9-5A79-4019-8412-F49313D4FA8E}"/>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B5F9F9B1-5DE4-4DC6-B6A8-FF1B70D7D245}"/>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234209D8-8ADC-4F1E-BA06-F074C0D3C31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54027E2C-1747-436B-A6D6-945540AB3E65}"/>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542" name="テキスト ボックス 541">
          <a:extLst>
            <a:ext uri="{FF2B5EF4-FFF2-40B4-BE49-F238E27FC236}">
              <a16:creationId xmlns:a16="http://schemas.microsoft.com/office/drawing/2014/main" id="{844084A3-E175-48CE-BAFC-DFA76C6FC210}"/>
            </a:ext>
          </a:extLst>
        </xdr:cNvPr>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a:extLst>
            <a:ext uri="{FF2B5EF4-FFF2-40B4-BE49-F238E27FC236}">
              <a16:creationId xmlns:a16="http://schemas.microsoft.com/office/drawing/2014/main" id="{8AD7E7E7-6B4A-47FF-828F-0DDAC124416B}"/>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4" name="直線コネクタ 543">
          <a:extLst>
            <a:ext uri="{FF2B5EF4-FFF2-40B4-BE49-F238E27FC236}">
              <a16:creationId xmlns:a16="http://schemas.microsoft.com/office/drawing/2014/main" id="{8E15F218-0980-465A-BF1C-23E94104DECF}"/>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545" name="テキスト ボックス 544">
          <a:extLst>
            <a:ext uri="{FF2B5EF4-FFF2-40B4-BE49-F238E27FC236}">
              <a16:creationId xmlns:a16="http://schemas.microsoft.com/office/drawing/2014/main" id="{6BF4E41C-924A-4C50-993D-08D45FF2E726}"/>
            </a:ext>
          </a:extLst>
        </xdr:cNvPr>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6" name="直線コネクタ 545">
          <a:extLst>
            <a:ext uri="{FF2B5EF4-FFF2-40B4-BE49-F238E27FC236}">
              <a16:creationId xmlns:a16="http://schemas.microsoft.com/office/drawing/2014/main" id="{F0865758-6B4A-4366-AD73-0608444E0EC6}"/>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547" name="テキスト ボックス 546">
          <a:extLst>
            <a:ext uri="{FF2B5EF4-FFF2-40B4-BE49-F238E27FC236}">
              <a16:creationId xmlns:a16="http://schemas.microsoft.com/office/drawing/2014/main" id="{5F154B84-011B-4050-8E8C-7A63732E337D}"/>
            </a:ext>
          </a:extLst>
        </xdr:cNvPr>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8" name="直線コネクタ 547">
          <a:extLst>
            <a:ext uri="{FF2B5EF4-FFF2-40B4-BE49-F238E27FC236}">
              <a16:creationId xmlns:a16="http://schemas.microsoft.com/office/drawing/2014/main" id="{567F5EBD-090D-4212-9305-BDC5C95730BF}"/>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549" name="テキスト ボックス 548">
          <a:extLst>
            <a:ext uri="{FF2B5EF4-FFF2-40B4-BE49-F238E27FC236}">
              <a16:creationId xmlns:a16="http://schemas.microsoft.com/office/drawing/2014/main" id="{76A5687C-4FAC-4C1C-9C28-CB99EB869E84}"/>
            </a:ext>
          </a:extLst>
        </xdr:cNvPr>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0" name="直線コネクタ 549">
          <a:extLst>
            <a:ext uri="{FF2B5EF4-FFF2-40B4-BE49-F238E27FC236}">
              <a16:creationId xmlns:a16="http://schemas.microsoft.com/office/drawing/2014/main" id="{F1F792B7-36DF-49AA-BA35-584DDA279522}"/>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551" name="テキスト ボックス 550">
          <a:extLst>
            <a:ext uri="{FF2B5EF4-FFF2-40B4-BE49-F238E27FC236}">
              <a16:creationId xmlns:a16="http://schemas.microsoft.com/office/drawing/2014/main" id="{3F0EE514-D2EF-40FB-AB61-71B60E9B8045}"/>
            </a:ext>
          </a:extLst>
        </xdr:cNvPr>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2" name="直線コネクタ 551">
          <a:extLst>
            <a:ext uri="{FF2B5EF4-FFF2-40B4-BE49-F238E27FC236}">
              <a16:creationId xmlns:a16="http://schemas.microsoft.com/office/drawing/2014/main" id="{DD084CE0-ADFC-4EFC-8956-FE4A4361F9CA}"/>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553" name="テキスト ボックス 552">
          <a:extLst>
            <a:ext uri="{FF2B5EF4-FFF2-40B4-BE49-F238E27FC236}">
              <a16:creationId xmlns:a16="http://schemas.microsoft.com/office/drawing/2014/main" id="{475B3436-666C-4A1E-80FE-1957D2988B6B}"/>
            </a:ext>
          </a:extLst>
        </xdr:cNvPr>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4" name="【消防施設】&#10;一人当たり面積グラフ枠">
          <a:extLst>
            <a:ext uri="{FF2B5EF4-FFF2-40B4-BE49-F238E27FC236}">
              <a16:creationId xmlns:a16="http://schemas.microsoft.com/office/drawing/2014/main" id="{A7C3C916-7FB1-40DA-A9DC-E37E09BA1E3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120650</xdr:rowOff>
    </xdr:from>
    <xdr:to>
      <xdr:col>116</xdr:col>
      <xdr:colOff>62865</xdr:colOff>
      <xdr:row>86</xdr:row>
      <xdr:rowOff>33655</xdr:rowOff>
    </xdr:to>
    <xdr:cxnSp macro="">
      <xdr:nvCxnSpPr>
        <xdr:cNvPr id="555" name="直線コネクタ 554">
          <a:extLst>
            <a:ext uri="{FF2B5EF4-FFF2-40B4-BE49-F238E27FC236}">
              <a16:creationId xmlns:a16="http://schemas.microsoft.com/office/drawing/2014/main" id="{8586AB3F-0275-4900-926F-DB85557A9BB2}"/>
            </a:ext>
          </a:extLst>
        </xdr:cNvPr>
        <xdr:cNvCxnSpPr/>
      </xdr:nvCxnSpPr>
      <xdr:spPr>
        <a:xfrm flipV="1">
          <a:off x="22160865" y="13493750"/>
          <a:ext cx="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37465</xdr:rowOff>
    </xdr:from>
    <xdr:ext cx="469900" cy="259080"/>
    <xdr:sp macro="" textlink="">
      <xdr:nvSpPr>
        <xdr:cNvPr id="556" name="【消防施設】&#10;一人当たり面積最小値テキスト">
          <a:extLst>
            <a:ext uri="{FF2B5EF4-FFF2-40B4-BE49-F238E27FC236}">
              <a16:creationId xmlns:a16="http://schemas.microsoft.com/office/drawing/2014/main" id="{3623E3AF-FB45-4B71-9D83-31012D0B888E}"/>
            </a:ext>
          </a:extLst>
        </xdr:cNvPr>
        <xdr:cNvSpPr txBox="1"/>
      </xdr:nvSpPr>
      <xdr:spPr>
        <a:xfrm>
          <a:off x="22199600" y="14782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33655</xdr:rowOff>
    </xdr:from>
    <xdr:to>
      <xdr:col>116</xdr:col>
      <xdr:colOff>152400</xdr:colOff>
      <xdr:row>86</xdr:row>
      <xdr:rowOff>33655</xdr:rowOff>
    </xdr:to>
    <xdr:cxnSp macro="">
      <xdr:nvCxnSpPr>
        <xdr:cNvPr id="557" name="直線コネクタ 556">
          <a:extLst>
            <a:ext uri="{FF2B5EF4-FFF2-40B4-BE49-F238E27FC236}">
              <a16:creationId xmlns:a16="http://schemas.microsoft.com/office/drawing/2014/main" id="{857BBA87-0DD9-454F-8C53-8D7B3CFC82B3}"/>
            </a:ext>
          </a:extLst>
        </xdr:cNvPr>
        <xdr:cNvCxnSpPr/>
      </xdr:nvCxnSpPr>
      <xdr:spPr>
        <a:xfrm>
          <a:off x="22072600" y="1477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67310</xdr:rowOff>
    </xdr:from>
    <xdr:ext cx="469900" cy="259080"/>
    <xdr:sp macro="" textlink="">
      <xdr:nvSpPr>
        <xdr:cNvPr id="558" name="【消防施設】&#10;一人当たり面積最大値テキスト">
          <a:extLst>
            <a:ext uri="{FF2B5EF4-FFF2-40B4-BE49-F238E27FC236}">
              <a16:creationId xmlns:a16="http://schemas.microsoft.com/office/drawing/2014/main" id="{D9D64A47-93B5-4D0C-BF80-A078800B2885}"/>
            </a:ext>
          </a:extLst>
        </xdr:cNvPr>
        <xdr:cNvSpPr txBox="1"/>
      </xdr:nvSpPr>
      <xdr:spPr>
        <a:xfrm>
          <a:off x="22199600" y="1326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120650</xdr:rowOff>
    </xdr:from>
    <xdr:to>
      <xdr:col>116</xdr:col>
      <xdr:colOff>152400</xdr:colOff>
      <xdr:row>78</xdr:row>
      <xdr:rowOff>120650</xdr:rowOff>
    </xdr:to>
    <xdr:cxnSp macro="">
      <xdr:nvCxnSpPr>
        <xdr:cNvPr id="559" name="直線コネクタ 558">
          <a:extLst>
            <a:ext uri="{FF2B5EF4-FFF2-40B4-BE49-F238E27FC236}">
              <a16:creationId xmlns:a16="http://schemas.microsoft.com/office/drawing/2014/main" id="{7917F717-370E-4D3E-94A8-B8DE5A387CA5}"/>
            </a:ext>
          </a:extLst>
        </xdr:cNvPr>
        <xdr:cNvCxnSpPr/>
      </xdr:nvCxnSpPr>
      <xdr:spPr>
        <a:xfrm>
          <a:off x="22072600" y="1349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144145</xdr:rowOff>
    </xdr:from>
    <xdr:ext cx="469900" cy="257175"/>
    <xdr:sp macro="" textlink="">
      <xdr:nvSpPr>
        <xdr:cNvPr id="560" name="【消防施設】&#10;一人当たり面積平均値テキスト">
          <a:extLst>
            <a:ext uri="{FF2B5EF4-FFF2-40B4-BE49-F238E27FC236}">
              <a16:creationId xmlns:a16="http://schemas.microsoft.com/office/drawing/2014/main" id="{779F9E5E-4082-4370-8D10-322ACFE4497C}"/>
            </a:ext>
          </a:extLst>
        </xdr:cNvPr>
        <xdr:cNvSpPr txBox="1"/>
      </xdr:nvSpPr>
      <xdr:spPr>
        <a:xfrm>
          <a:off x="22199600" y="1437449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166370</xdr:rowOff>
    </xdr:from>
    <xdr:to>
      <xdr:col>116</xdr:col>
      <xdr:colOff>114300</xdr:colOff>
      <xdr:row>84</xdr:row>
      <xdr:rowOff>95885</xdr:rowOff>
    </xdr:to>
    <xdr:sp macro="" textlink="">
      <xdr:nvSpPr>
        <xdr:cNvPr id="561" name="フローチャート: 判断 560">
          <a:extLst>
            <a:ext uri="{FF2B5EF4-FFF2-40B4-BE49-F238E27FC236}">
              <a16:creationId xmlns:a16="http://schemas.microsoft.com/office/drawing/2014/main" id="{2C256F28-1E0C-422E-96D0-93047AC4F9B6}"/>
            </a:ext>
          </a:extLst>
        </xdr:cNvPr>
        <xdr:cNvSpPr/>
      </xdr:nvSpPr>
      <xdr:spPr>
        <a:xfrm>
          <a:off x="22110700" y="14396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14605</xdr:rowOff>
    </xdr:from>
    <xdr:to>
      <xdr:col>112</xdr:col>
      <xdr:colOff>38100</xdr:colOff>
      <xdr:row>84</xdr:row>
      <xdr:rowOff>116205</xdr:rowOff>
    </xdr:to>
    <xdr:sp macro="" textlink="">
      <xdr:nvSpPr>
        <xdr:cNvPr id="562" name="フローチャート: 判断 561">
          <a:extLst>
            <a:ext uri="{FF2B5EF4-FFF2-40B4-BE49-F238E27FC236}">
              <a16:creationId xmlns:a16="http://schemas.microsoft.com/office/drawing/2014/main" id="{0373BD92-77AF-4B93-8B15-56A6937E8C00}"/>
            </a:ext>
          </a:extLst>
        </xdr:cNvPr>
        <xdr:cNvSpPr/>
      </xdr:nvSpPr>
      <xdr:spPr>
        <a:xfrm>
          <a:off x="212725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563" name="フローチャート: 判断 562">
          <a:extLst>
            <a:ext uri="{FF2B5EF4-FFF2-40B4-BE49-F238E27FC236}">
              <a16:creationId xmlns:a16="http://schemas.microsoft.com/office/drawing/2014/main" id="{5DA264F3-9658-499D-9154-6A18EB7448C3}"/>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564" name="フローチャート: 判断 563">
          <a:extLst>
            <a:ext uri="{FF2B5EF4-FFF2-40B4-BE49-F238E27FC236}">
              <a16:creationId xmlns:a16="http://schemas.microsoft.com/office/drawing/2014/main" id="{4392F7C2-4145-4D56-9F11-F7B85CEC2071}"/>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106045</xdr:rowOff>
    </xdr:from>
    <xdr:to>
      <xdr:col>98</xdr:col>
      <xdr:colOff>38100</xdr:colOff>
      <xdr:row>85</xdr:row>
      <xdr:rowOff>36195</xdr:rowOff>
    </xdr:to>
    <xdr:sp macro="" textlink="">
      <xdr:nvSpPr>
        <xdr:cNvPr id="565" name="フローチャート: 判断 564">
          <a:extLst>
            <a:ext uri="{FF2B5EF4-FFF2-40B4-BE49-F238E27FC236}">
              <a16:creationId xmlns:a16="http://schemas.microsoft.com/office/drawing/2014/main" id="{48B4A1A6-8FAF-4DDC-907F-AE2DFCBC5E35}"/>
            </a:ext>
          </a:extLst>
        </xdr:cNvPr>
        <xdr:cNvSpPr/>
      </xdr:nvSpPr>
      <xdr:spPr>
        <a:xfrm>
          <a:off x="18605500" y="145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66" name="テキスト ボックス 565">
          <a:extLst>
            <a:ext uri="{FF2B5EF4-FFF2-40B4-BE49-F238E27FC236}">
              <a16:creationId xmlns:a16="http://schemas.microsoft.com/office/drawing/2014/main" id="{86D1D438-6E53-424E-95D2-8B3D4BC0586B}"/>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67" name="テキスト ボックス 566">
          <a:extLst>
            <a:ext uri="{FF2B5EF4-FFF2-40B4-BE49-F238E27FC236}">
              <a16:creationId xmlns:a16="http://schemas.microsoft.com/office/drawing/2014/main" id="{61B4B0F4-B72E-4A10-9C45-AF3E453BA3DA}"/>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68" name="テキスト ボックス 567">
          <a:extLst>
            <a:ext uri="{FF2B5EF4-FFF2-40B4-BE49-F238E27FC236}">
              <a16:creationId xmlns:a16="http://schemas.microsoft.com/office/drawing/2014/main" id="{2704334C-9456-48DC-BA1B-9F735D9BC6AF}"/>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69" name="テキスト ボックス 568">
          <a:extLst>
            <a:ext uri="{FF2B5EF4-FFF2-40B4-BE49-F238E27FC236}">
              <a16:creationId xmlns:a16="http://schemas.microsoft.com/office/drawing/2014/main" id="{78D2F0F7-1139-4C55-9B16-6D6A24874AD9}"/>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70" name="テキスト ボックス 569">
          <a:extLst>
            <a:ext uri="{FF2B5EF4-FFF2-40B4-BE49-F238E27FC236}">
              <a16:creationId xmlns:a16="http://schemas.microsoft.com/office/drawing/2014/main" id="{3EB0722B-E068-4A90-BA9F-A7309E202D52}"/>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111</xdr:col>
      <xdr:colOff>127000</xdr:colOff>
      <xdr:row>84</xdr:row>
      <xdr:rowOff>37465</xdr:rowOff>
    </xdr:from>
    <xdr:to>
      <xdr:col>112</xdr:col>
      <xdr:colOff>38100</xdr:colOff>
      <xdr:row>84</xdr:row>
      <xdr:rowOff>139065</xdr:rowOff>
    </xdr:to>
    <xdr:sp macro="" textlink="">
      <xdr:nvSpPr>
        <xdr:cNvPr id="571" name="楕円 570">
          <a:extLst>
            <a:ext uri="{FF2B5EF4-FFF2-40B4-BE49-F238E27FC236}">
              <a16:creationId xmlns:a16="http://schemas.microsoft.com/office/drawing/2014/main" id="{BB4CF621-3AFC-43FE-BBB5-FB03A59579C1}"/>
            </a:ext>
          </a:extLst>
        </xdr:cNvPr>
        <xdr:cNvSpPr/>
      </xdr:nvSpPr>
      <xdr:spPr>
        <a:xfrm>
          <a:off x="21272500" y="144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572" name="楕円 571">
          <a:extLst>
            <a:ext uri="{FF2B5EF4-FFF2-40B4-BE49-F238E27FC236}">
              <a16:creationId xmlns:a16="http://schemas.microsoft.com/office/drawing/2014/main" id="{66E0CC2E-5C0A-4BD4-88C1-BAC3C34D0772}"/>
            </a:ext>
          </a:extLst>
        </xdr:cNvPr>
        <xdr:cNvSpPr/>
      </xdr:nvSpPr>
      <xdr:spPr>
        <a:xfrm>
          <a:off x="2038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152400</xdr:rowOff>
    </xdr:from>
    <xdr:to>
      <xdr:col>111</xdr:col>
      <xdr:colOff>177800</xdr:colOff>
      <xdr:row>84</xdr:row>
      <xdr:rowOff>88265</xdr:rowOff>
    </xdr:to>
    <xdr:cxnSp macro="">
      <xdr:nvCxnSpPr>
        <xdr:cNvPr id="573" name="直線コネクタ 572">
          <a:extLst>
            <a:ext uri="{FF2B5EF4-FFF2-40B4-BE49-F238E27FC236}">
              <a16:creationId xmlns:a16="http://schemas.microsoft.com/office/drawing/2014/main" id="{097B189E-89D8-49A8-8D2D-8A7D925CB616}"/>
            </a:ext>
          </a:extLst>
        </xdr:cNvPr>
        <xdr:cNvCxnSpPr/>
      </xdr:nvCxnSpPr>
      <xdr:spPr>
        <a:xfrm>
          <a:off x="20434300" y="1438275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52070</xdr:rowOff>
    </xdr:from>
    <xdr:to>
      <xdr:col>102</xdr:col>
      <xdr:colOff>165100</xdr:colOff>
      <xdr:row>84</xdr:row>
      <xdr:rowOff>153035</xdr:rowOff>
    </xdr:to>
    <xdr:sp macro="" textlink="">
      <xdr:nvSpPr>
        <xdr:cNvPr id="574" name="楕円 573">
          <a:extLst>
            <a:ext uri="{FF2B5EF4-FFF2-40B4-BE49-F238E27FC236}">
              <a16:creationId xmlns:a16="http://schemas.microsoft.com/office/drawing/2014/main" id="{F6795571-1A1F-4C0F-9527-F270CB0B922E}"/>
            </a:ext>
          </a:extLst>
        </xdr:cNvPr>
        <xdr:cNvSpPr/>
      </xdr:nvSpPr>
      <xdr:spPr>
        <a:xfrm>
          <a:off x="19494500" y="14453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152400</xdr:rowOff>
    </xdr:from>
    <xdr:to>
      <xdr:col>107</xdr:col>
      <xdr:colOff>50800</xdr:colOff>
      <xdr:row>84</xdr:row>
      <xdr:rowOff>102235</xdr:rowOff>
    </xdr:to>
    <xdr:cxnSp macro="">
      <xdr:nvCxnSpPr>
        <xdr:cNvPr id="575" name="直線コネクタ 574">
          <a:extLst>
            <a:ext uri="{FF2B5EF4-FFF2-40B4-BE49-F238E27FC236}">
              <a16:creationId xmlns:a16="http://schemas.microsoft.com/office/drawing/2014/main" id="{9F7A0123-2010-414A-BA91-2DA9EECE4B11}"/>
            </a:ext>
          </a:extLst>
        </xdr:cNvPr>
        <xdr:cNvCxnSpPr/>
      </xdr:nvCxnSpPr>
      <xdr:spPr>
        <a:xfrm flipV="1">
          <a:off x="19545300" y="14382750"/>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132715</xdr:rowOff>
    </xdr:from>
    <xdr:ext cx="469900" cy="257175"/>
    <xdr:sp macro="" textlink="">
      <xdr:nvSpPr>
        <xdr:cNvPr id="576" name="n_1aveValue【消防施設】&#10;一人当たり面積">
          <a:extLst>
            <a:ext uri="{FF2B5EF4-FFF2-40B4-BE49-F238E27FC236}">
              <a16:creationId xmlns:a16="http://schemas.microsoft.com/office/drawing/2014/main" id="{1CF94BC0-9C68-412C-A060-95FE0BE79950}"/>
            </a:ext>
          </a:extLst>
        </xdr:cNvPr>
        <xdr:cNvSpPr txBox="1"/>
      </xdr:nvSpPr>
      <xdr:spPr>
        <a:xfrm>
          <a:off x="21075650" y="141916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125730</xdr:rowOff>
    </xdr:from>
    <xdr:ext cx="467995" cy="259080"/>
    <xdr:sp macro="" textlink="">
      <xdr:nvSpPr>
        <xdr:cNvPr id="577" name="n_2aveValue【消防施設】&#10;一人当たり面積">
          <a:extLst>
            <a:ext uri="{FF2B5EF4-FFF2-40B4-BE49-F238E27FC236}">
              <a16:creationId xmlns:a16="http://schemas.microsoft.com/office/drawing/2014/main" id="{9484BF90-368D-46D5-9C5D-46F90B7B4940}"/>
            </a:ext>
          </a:extLst>
        </xdr:cNvPr>
        <xdr:cNvSpPr txBox="1"/>
      </xdr:nvSpPr>
      <xdr:spPr>
        <a:xfrm>
          <a:off x="20199350" y="145275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151130</xdr:rowOff>
    </xdr:from>
    <xdr:ext cx="467995" cy="259080"/>
    <xdr:sp macro="" textlink="">
      <xdr:nvSpPr>
        <xdr:cNvPr id="578" name="n_3aveValue【消防施設】&#10;一人当たり面積">
          <a:extLst>
            <a:ext uri="{FF2B5EF4-FFF2-40B4-BE49-F238E27FC236}">
              <a16:creationId xmlns:a16="http://schemas.microsoft.com/office/drawing/2014/main" id="{0AFB7A52-483F-4B1F-809C-D8E62A14EF83}"/>
            </a:ext>
          </a:extLst>
        </xdr:cNvPr>
        <xdr:cNvSpPr txBox="1"/>
      </xdr:nvSpPr>
      <xdr:spPr>
        <a:xfrm>
          <a:off x="19310350" y="142100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52705</xdr:rowOff>
    </xdr:from>
    <xdr:ext cx="467995" cy="257175"/>
    <xdr:sp macro="" textlink="">
      <xdr:nvSpPr>
        <xdr:cNvPr id="579" name="n_4aveValue【消防施設】&#10;一人当たり面積">
          <a:extLst>
            <a:ext uri="{FF2B5EF4-FFF2-40B4-BE49-F238E27FC236}">
              <a16:creationId xmlns:a16="http://schemas.microsoft.com/office/drawing/2014/main" id="{45C7B59B-BF43-4178-A113-2BA5155FAB16}"/>
            </a:ext>
          </a:extLst>
        </xdr:cNvPr>
        <xdr:cNvSpPr txBox="1"/>
      </xdr:nvSpPr>
      <xdr:spPr>
        <a:xfrm>
          <a:off x="18421350" y="142830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130175</xdr:rowOff>
    </xdr:from>
    <xdr:ext cx="469900" cy="259080"/>
    <xdr:sp macro="" textlink="">
      <xdr:nvSpPr>
        <xdr:cNvPr id="580" name="n_1mainValue【消防施設】&#10;一人当たり面積">
          <a:extLst>
            <a:ext uri="{FF2B5EF4-FFF2-40B4-BE49-F238E27FC236}">
              <a16:creationId xmlns:a16="http://schemas.microsoft.com/office/drawing/2014/main" id="{CEAC78F7-8A5E-476A-9524-18382EFE6FD2}"/>
            </a:ext>
          </a:extLst>
        </xdr:cNvPr>
        <xdr:cNvSpPr txBox="1"/>
      </xdr:nvSpPr>
      <xdr:spPr>
        <a:xfrm>
          <a:off x="21075650" y="14531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82</xdr:row>
      <xdr:rowOff>48260</xdr:rowOff>
    </xdr:from>
    <xdr:ext cx="467995" cy="259080"/>
    <xdr:sp macro="" textlink="">
      <xdr:nvSpPr>
        <xdr:cNvPr id="581" name="n_2mainValue【消防施設】&#10;一人当たり面積">
          <a:extLst>
            <a:ext uri="{FF2B5EF4-FFF2-40B4-BE49-F238E27FC236}">
              <a16:creationId xmlns:a16="http://schemas.microsoft.com/office/drawing/2014/main" id="{F86F1CC4-8E26-42F2-9467-A041613B0F93}"/>
            </a:ext>
          </a:extLst>
        </xdr:cNvPr>
        <xdr:cNvSpPr txBox="1"/>
      </xdr:nvSpPr>
      <xdr:spPr>
        <a:xfrm>
          <a:off x="20199350" y="141071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84</xdr:row>
      <xdr:rowOff>144145</xdr:rowOff>
    </xdr:from>
    <xdr:ext cx="467995" cy="257175"/>
    <xdr:sp macro="" textlink="">
      <xdr:nvSpPr>
        <xdr:cNvPr id="582" name="n_3mainValue【消防施設】&#10;一人当たり面積">
          <a:extLst>
            <a:ext uri="{FF2B5EF4-FFF2-40B4-BE49-F238E27FC236}">
              <a16:creationId xmlns:a16="http://schemas.microsoft.com/office/drawing/2014/main" id="{FCA8CF2C-EFC9-410D-BE1C-EC4081C16E7F}"/>
            </a:ext>
          </a:extLst>
        </xdr:cNvPr>
        <xdr:cNvSpPr txBox="1"/>
      </xdr:nvSpPr>
      <xdr:spPr>
        <a:xfrm>
          <a:off x="19310350" y="145459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a:extLst>
            <a:ext uri="{FF2B5EF4-FFF2-40B4-BE49-F238E27FC236}">
              <a16:creationId xmlns:a16="http://schemas.microsoft.com/office/drawing/2014/main" id="{FB3DC4C4-BE2B-468F-84F1-052ACA9235B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a:extLst>
            <a:ext uri="{FF2B5EF4-FFF2-40B4-BE49-F238E27FC236}">
              <a16:creationId xmlns:a16="http://schemas.microsoft.com/office/drawing/2014/main" id="{DB9CEC13-34E2-4B95-883B-CBF0086EFA3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a:extLst>
            <a:ext uri="{FF2B5EF4-FFF2-40B4-BE49-F238E27FC236}">
              <a16:creationId xmlns:a16="http://schemas.microsoft.com/office/drawing/2014/main" id="{2DFAF62C-560B-4E8D-B841-B8D3B37B1574}"/>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a:extLst>
            <a:ext uri="{FF2B5EF4-FFF2-40B4-BE49-F238E27FC236}">
              <a16:creationId xmlns:a16="http://schemas.microsoft.com/office/drawing/2014/main" id="{5FAA81D4-583B-4900-88F2-CBE27C57CF21}"/>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a:extLst>
            <a:ext uri="{FF2B5EF4-FFF2-40B4-BE49-F238E27FC236}">
              <a16:creationId xmlns:a16="http://schemas.microsoft.com/office/drawing/2014/main" id="{AE6631D8-FE84-449E-B688-DA3187E274A8}"/>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a:extLst>
            <a:ext uri="{FF2B5EF4-FFF2-40B4-BE49-F238E27FC236}">
              <a16:creationId xmlns:a16="http://schemas.microsoft.com/office/drawing/2014/main" id="{AE21349D-C70A-4C17-9305-C3D52EA98CD7}"/>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a:extLst>
            <a:ext uri="{FF2B5EF4-FFF2-40B4-BE49-F238E27FC236}">
              <a16:creationId xmlns:a16="http://schemas.microsoft.com/office/drawing/2014/main" id="{59117831-D829-4971-811F-A01828A62E59}"/>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a:extLst>
            <a:ext uri="{FF2B5EF4-FFF2-40B4-BE49-F238E27FC236}">
              <a16:creationId xmlns:a16="http://schemas.microsoft.com/office/drawing/2014/main" id="{0E4E0E75-1CF9-4F20-BF98-663D62876D2B}"/>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591" name="テキスト ボックス 590">
          <a:extLst>
            <a:ext uri="{FF2B5EF4-FFF2-40B4-BE49-F238E27FC236}">
              <a16:creationId xmlns:a16="http://schemas.microsoft.com/office/drawing/2014/main" id="{308D31F1-3A27-4840-963B-514F3158E64F}"/>
            </a:ext>
          </a:extLst>
        </xdr:cNvPr>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a:extLst>
            <a:ext uri="{FF2B5EF4-FFF2-40B4-BE49-F238E27FC236}">
              <a16:creationId xmlns:a16="http://schemas.microsoft.com/office/drawing/2014/main" id="{0BC94AD4-9B53-43FD-B7E9-CD30BF6FC9D3}"/>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593" name="テキスト ボックス 592">
          <a:extLst>
            <a:ext uri="{FF2B5EF4-FFF2-40B4-BE49-F238E27FC236}">
              <a16:creationId xmlns:a16="http://schemas.microsoft.com/office/drawing/2014/main" id="{570F8A93-6681-41A4-8259-484027BC8D88}"/>
            </a:ext>
          </a:extLst>
        </xdr:cNvPr>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4" name="直線コネクタ 593">
          <a:extLst>
            <a:ext uri="{FF2B5EF4-FFF2-40B4-BE49-F238E27FC236}">
              <a16:creationId xmlns:a16="http://schemas.microsoft.com/office/drawing/2014/main" id="{5EA083A4-76B2-402E-B8CA-01ADC1A8F729}"/>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5455" cy="259080"/>
    <xdr:sp macro="" textlink="">
      <xdr:nvSpPr>
        <xdr:cNvPr id="595" name="テキスト ボックス 594">
          <a:extLst>
            <a:ext uri="{FF2B5EF4-FFF2-40B4-BE49-F238E27FC236}">
              <a16:creationId xmlns:a16="http://schemas.microsoft.com/office/drawing/2014/main" id="{9B9A2374-39F2-4BC6-8047-3DDFB6B668E1}"/>
            </a:ext>
          </a:extLst>
        </xdr:cNvPr>
        <xdr:cNvSpPr txBox="1"/>
      </xdr:nvSpPr>
      <xdr:spPr>
        <a:xfrm>
          <a:off x="11978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6" name="直線コネクタ 595">
          <a:extLst>
            <a:ext uri="{FF2B5EF4-FFF2-40B4-BE49-F238E27FC236}">
              <a16:creationId xmlns:a16="http://schemas.microsoft.com/office/drawing/2014/main" id="{C12BB642-8E1E-484F-99B7-7518F1D4C023}"/>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175"/>
    <xdr:sp macro="" textlink="">
      <xdr:nvSpPr>
        <xdr:cNvPr id="597" name="テキスト ボックス 596">
          <a:extLst>
            <a:ext uri="{FF2B5EF4-FFF2-40B4-BE49-F238E27FC236}">
              <a16:creationId xmlns:a16="http://schemas.microsoft.com/office/drawing/2014/main" id="{84D185E9-1A31-436D-B1E2-82A9C4A703BF}"/>
            </a:ext>
          </a:extLst>
        </xdr:cNvPr>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8" name="直線コネクタ 597">
          <a:extLst>
            <a:ext uri="{FF2B5EF4-FFF2-40B4-BE49-F238E27FC236}">
              <a16:creationId xmlns:a16="http://schemas.microsoft.com/office/drawing/2014/main" id="{7B137454-3571-47A2-9CCC-00C7C4144F5F}"/>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599" name="テキスト ボックス 598">
          <a:extLst>
            <a:ext uri="{FF2B5EF4-FFF2-40B4-BE49-F238E27FC236}">
              <a16:creationId xmlns:a16="http://schemas.microsoft.com/office/drawing/2014/main" id="{7DB9A611-B896-4089-AD19-B273160DC38B}"/>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0" name="直線コネクタ 599">
          <a:extLst>
            <a:ext uri="{FF2B5EF4-FFF2-40B4-BE49-F238E27FC236}">
              <a16:creationId xmlns:a16="http://schemas.microsoft.com/office/drawing/2014/main" id="{75D1C99A-4422-490B-A3D4-A4DB758DE349}"/>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01" name="テキスト ボックス 600">
          <a:extLst>
            <a:ext uri="{FF2B5EF4-FFF2-40B4-BE49-F238E27FC236}">
              <a16:creationId xmlns:a16="http://schemas.microsoft.com/office/drawing/2014/main" id="{B9BA16F7-EE6F-42A0-A96E-0E5E4CD4CF6D}"/>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2" name="直線コネクタ 601">
          <a:extLst>
            <a:ext uri="{FF2B5EF4-FFF2-40B4-BE49-F238E27FC236}">
              <a16:creationId xmlns:a16="http://schemas.microsoft.com/office/drawing/2014/main" id="{915FA506-AA40-4C5E-AE50-2434F6D92F1E}"/>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99</xdr:row>
      <xdr:rowOff>29210</xdr:rowOff>
    </xdr:from>
    <xdr:ext cx="337185" cy="257175"/>
    <xdr:sp macro="" textlink="">
      <xdr:nvSpPr>
        <xdr:cNvPr id="603" name="テキスト ボックス 602">
          <a:extLst>
            <a:ext uri="{FF2B5EF4-FFF2-40B4-BE49-F238E27FC236}">
              <a16:creationId xmlns:a16="http://schemas.microsoft.com/office/drawing/2014/main" id="{66BA2019-2404-4DED-9429-A950F5606826}"/>
            </a:ext>
          </a:extLst>
        </xdr:cNvPr>
        <xdr:cNvSpPr txBox="1"/>
      </xdr:nvSpPr>
      <xdr:spPr>
        <a:xfrm>
          <a:off x="12106910" y="17002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a:extLst>
            <a:ext uri="{FF2B5EF4-FFF2-40B4-BE49-F238E27FC236}">
              <a16:creationId xmlns:a16="http://schemas.microsoft.com/office/drawing/2014/main" id="{19A142BF-37CE-433D-A38C-217D3DD1CDA4}"/>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5" name="【庁舎】&#10;有形固定資産減価償却率グラフ枠">
          <a:extLst>
            <a:ext uri="{FF2B5EF4-FFF2-40B4-BE49-F238E27FC236}">
              <a16:creationId xmlns:a16="http://schemas.microsoft.com/office/drawing/2014/main" id="{25FF0A15-9E06-44F4-8070-A525758C824E}"/>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0</xdr:rowOff>
    </xdr:from>
    <xdr:to>
      <xdr:col>85</xdr:col>
      <xdr:colOff>126365</xdr:colOff>
      <xdr:row>107</xdr:row>
      <xdr:rowOff>69850</xdr:rowOff>
    </xdr:to>
    <xdr:cxnSp macro="">
      <xdr:nvCxnSpPr>
        <xdr:cNvPr id="606" name="直線コネクタ 605">
          <a:extLst>
            <a:ext uri="{FF2B5EF4-FFF2-40B4-BE49-F238E27FC236}">
              <a16:creationId xmlns:a16="http://schemas.microsoft.com/office/drawing/2014/main" id="{A0C8865B-4036-4069-AF9E-EF42D2E389FB}"/>
            </a:ext>
          </a:extLst>
        </xdr:cNvPr>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73660</xdr:rowOff>
    </xdr:from>
    <xdr:ext cx="469900" cy="259080"/>
    <xdr:sp macro="" textlink="">
      <xdr:nvSpPr>
        <xdr:cNvPr id="607" name="【庁舎】&#10;有形固定資産減価償却率最小値テキスト">
          <a:extLst>
            <a:ext uri="{FF2B5EF4-FFF2-40B4-BE49-F238E27FC236}">
              <a16:creationId xmlns:a16="http://schemas.microsoft.com/office/drawing/2014/main" id="{967C63AE-74E8-4255-8F34-07E07936C637}"/>
            </a:ext>
          </a:extLst>
        </xdr:cNvPr>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08" name="直線コネクタ 607">
          <a:extLst>
            <a:ext uri="{FF2B5EF4-FFF2-40B4-BE49-F238E27FC236}">
              <a16:creationId xmlns:a16="http://schemas.microsoft.com/office/drawing/2014/main" id="{01422443-4879-4FA6-9954-E2BEF0C3E639}"/>
            </a:ext>
          </a:extLst>
        </xdr:cNvPr>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118110</xdr:rowOff>
    </xdr:from>
    <xdr:ext cx="340360" cy="259080"/>
    <xdr:sp macro="" textlink="">
      <xdr:nvSpPr>
        <xdr:cNvPr id="609" name="【庁舎】&#10;有形固定資産減価償却率最大値テキスト">
          <a:extLst>
            <a:ext uri="{FF2B5EF4-FFF2-40B4-BE49-F238E27FC236}">
              <a16:creationId xmlns:a16="http://schemas.microsoft.com/office/drawing/2014/main" id="{6C9F0500-3B2F-4135-AC34-6ECADCEC7720}"/>
            </a:ext>
          </a:extLst>
        </xdr:cNvPr>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0" name="直線コネクタ 609">
          <a:extLst>
            <a:ext uri="{FF2B5EF4-FFF2-40B4-BE49-F238E27FC236}">
              <a16:creationId xmlns:a16="http://schemas.microsoft.com/office/drawing/2014/main" id="{943339E0-F74E-4763-B6F4-708AC4BCDD9D}"/>
            </a:ext>
          </a:extLst>
        </xdr:cNvPr>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151130</xdr:rowOff>
    </xdr:from>
    <xdr:ext cx="405130" cy="259080"/>
    <xdr:sp macro="" textlink="">
      <xdr:nvSpPr>
        <xdr:cNvPr id="611" name="【庁舎】&#10;有形固定資産減価償却率平均値テキスト">
          <a:extLst>
            <a:ext uri="{FF2B5EF4-FFF2-40B4-BE49-F238E27FC236}">
              <a16:creationId xmlns:a16="http://schemas.microsoft.com/office/drawing/2014/main" id="{FBEACE70-2464-4474-9609-2EC9AF15F95E}"/>
            </a:ext>
          </a:extLst>
        </xdr:cNvPr>
        <xdr:cNvSpPr txBox="1"/>
      </xdr:nvSpPr>
      <xdr:spPr>
        <a:xfrm>
          <a:off x="16357600" y="178104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612" name="フローチャート: 判断 611">
          <a:extLst>
            <a:ext uri="{FF2B5EF4-FFF2-40B4-BE49-F238E27FC236}">
              <a16:creationId xmlns:a16="http://schemas.microsoft.com/office/drawing/2014/main" id="{7E2A39F9-D2D9-437E-80E6-937D268D1C6D}"/>
            </a:ext>
          </a:extLst>
        </xdr:cNvPr>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613" name="フローチャート: 判断 612">
          <a:extLst>
            <a:ext uri="{FF2B5EF4-FFF2-40B4-BE49-F238E27FC236}">
              <a16:creationId xmlns:a16="http://schemas.microsoft.com/office/drawing/2014/main" id="{E75950A3-0BE1-4279-BCBE-61E4E514123F}"/>
            </a:ext>
          </a:extLst>
        </xdr:cNvPr>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614" name="フローチャート: 判断 613">
          <a:extLst>
            <a:ext uri="{FF2B5EF4-FFF2-40B4-BE49-F238E27FC236}">
              <a16:creationId xmlns:a16="http://schemas.microsoft.com/office/drawing/2014/main" id="{72E49EE5-E066-4F05-89B2-551F05A77F61}"/>
            </a:ext>
          </a:extLst>
        </xdr:cNvPr>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615" name="フローチャート: 判断 614">
          <a:extLst>
            <a:ext uri="{FF2B5EF4-FFF2-40B4-BE49-F238E27FC236}">
              <a16:creationId xmlns:a16="http://schemas.microsoft.com/office/drawing/2014/main" id="{2AC99101-BDE1-418D-B344-778AE0486E1E}"/>
            </a:ext>
          </a:extLst>
        </xdr:cNvPr>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124460</xdr:rowOff>
    </xdr:from>
    <xdr:to>
      <xdr:col>67</xdr:col>
      <xdr:colOff>101600</xdr:colOff>
      <xdr:row>104</xdr:row>
      <xdr:rowOff>54610</xdr:rowOff>
    </xdr:to>
    <xdr:sp macro="" textlink="">
      <xdr:nvSpPr>
        <xdr:cNvPr id="616" name="フローチャート: 判断 615">
          <a:extLst>
            <a:ext uri="{FF2B5EF4-FFF2-40B4-BE49-F238E27FC236}">
              <a16:creationId xmlns:a16="http://schemas.microsoft.com/office/drawing/2014/main" id="{5737A736-A0A2-464F-AC12-AF7AFBE26921}"/>
            </a:ext>
          </a:extLst>
        </xdr:cNvPr>
        <xdr:cNvSpPr/>
      </xdr:nvSpPr>
      <xdr:spPr>
        <a:xfrm>
          <a:off x="1276350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17" name="テキスト ボックス 616">
          <a:extLst>
            <a:ext uri="{FF2B5EF4-FFF2-40B4-BE49-F238E27FC236}">
              <a16:creationId xmlns:a16="http://schemas.microsoft.com/office/drawing/2014/main" id="{E363C816-FD86-4198-8DF2-56C39C8F0893}"/>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18" name="テキスト ボックス 617">
          <a:extLst>
            <a:ext uri="{FF2B5EF4-FFF2-40B4-BE49-F238E27FC236}">
              <a16:creationId xmlns:a16="http://schemas.microsoft.com/office/drawing/2014/main" id="{76C02D66-46F4-4496-91DB-710729961EE4}"/>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19" name="テキスト ボックス 618">
          <a:extLst>
            <a:ext uri="{FF2B5EF4-FFF2-40B4-BE49-F238E27FC236}">
              <a16:creationId xmlns:a16="http://schemas.microsoft.com/office/drawing/2014/main" id="{00A30304-8A92-4F6A-865C-0357F6ABE387}"/>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20" name="テキスト ボックス 619">
          <a:extLst>
            <a:ext uri="{FF2B5EF4-FFF2-40B4-BE49-F238E27FC236}">
              <a16:creationId xmlns:a16="http://schemas.microsoft.com/office/drawing/2014/main" id="{097DEE5D-28D9-4815-A49E-167951CDE6B6}"/>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21" name="テキスト ボックス 620">
          <a:extLst>
            <a:ext uri="{FF2B5EF4-FFF2-40B4-BE49-F238E27FC236}">
              <a16:creationId xmlns:a16="http://schemas.microsoft.com/office/drawing/2014/main" id="{6AA4A6B8-6761-4F8B-874B-16480B253952}"/>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81</xdr:col>
      <xdr:colOff>0</xdr:colOff>
      <xdr:row>106</xdr:row>
      <xdr:rowOff>22860</xdr:rowOff>
    </xdr:from>
    <xdr:to>
      <xdr:col>81</xdr:col>
      <xdr:colOff>101600</xdr:colOff>
      <xdr:row>106</xdr:row>
      <xdr:rowOff>124460</xdr:rowOff>
    </xdr:to>
    <xdr:sp macro="" textlink="">
      <xdr:nvSpPr>
        <xdr:cNvPr id="622" name="楕円 621">
          <a:extLst>
            <a:ext uri="{FF2B5EF4-FFF2-40B4-BE49-F238E27FC236}">
              <a16:creationId xmlns:a16="http://schemas.microsoft.com/office/drawing/2014/main" id="{0D50C155-540A-4B5A-AFAD-E9A20148C2A6}"/>
            </a:ext>
          </a:extLst>
        </xdr:cNvPr>
        <xdr:cNvSpPr/>
      </xdr:nvSpPr>
      <xdr:spPr>
        <a:xfrm>
          <a:off x="15430500" y="1819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7620</xdr:rowOff>
    </xdr:from>
    <xdr:to>
      <xdr:col>76</xdr:col>
      <xdr:colOff>165100</xdr:colOff>
      <xdr:row>106</xdr:row>
      <xdr:rowOff>109220</xdr:rowOff>
    </xdr:to>
    <xdr:sp macro="" textlink="">
      <xdr:nvSpPr>
        <xdr:cNvPr id="623" name="楕円 622">
          <a:extLst>
            <a:ext uri="{FF2B5EF4-FFF2-40B4-BE49-F238E27FC236}">
              <a16:creationId xmlns:a16="http://schemas.microsoft.com/office/drawing/2014/main" id="{E3BD3D08-F9EA-4805-A7C0-5338B3461308}"/>
            </a:ext>
          </a:extLst>
        </xdr:cNvPr>
        <xdr:cNvSpPr/>
      </xdr:nvSpPr>
      <xdr:spPr>
        <a:xfrm>
          <a:off x="14541500" y="181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58420</xdr:rowOff>
    </xdr:from>
    <xdr:to>
      <xdr:col>81</xdr:col>
      <xdr:colOff>50800</xdr:colOff>
      <xdr:row>106</xdr:row>
      <xdr:rowOff>73660</xdr:rowOff>
    </xdr:to>
    <xdr:cxnSp macro="">
      <xdr:nvCxnSpPr>
        <xdr:cNvPr id="624" name="直線コネクタ 623">
          <a:extLst>
            <a:ext uri="{FF2B5EF4-FFF2-40B4-BE49-F238E27FC236}">
              <a16:creationId xmlns:a16="http://schemas.microsoft.com/office/drawing/2014/main" id="{FD3FBF4E-5DDF-4078-A913-BE93C92CF73F}"/>
            </a:ext>
          </a:extLst>
        </xdr:cNvPr>
        <xdr:cNvCxnSpPr/>
      </xdr:nvCxnSpPr>
      <xdr:spPr>
        <a:xfrm>
          <a:off x="14592300" y="18232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5080</xdr:rowOff>
    </xdr:from>
    <xdr:to>
      <xdr:col>72</xdr:col>
      <xdr:colOff>38100</xdr:colOff>
      <xdr:row>106</xdr:row>
      <xdr:rowOff>106680</xdr:rowOff>
    </xdr:to>
    <xdr:sp macro="" textlink="">
      <xdr:nvSpPr>
        <xdr:cNvPr id="625" name="楕円 624">
          <a:extLst>
            <a:ext uri="{FF2B5EF4-FFF2-40B4-BE49-F238E27FC236}">
              <a16:creationId xmlns:a16="http://schemas.microsoft.com/office/drawing/2014/main" id="{2CB74ABC-11DD-4368-A86B-978B15043686}"/>
            </a:ext>
          </a:extLst>
        </xdr:cNvPr>
        <xdr:cNvSpPr/>
      </xdr:nvSpPr>
      <xdr:spPr>
        <a:xfrm>
          <a:off x="13652500" y="1817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55880</xdr:rowOff>
    </xdr:from>
    <xdr:to>
      <xdr:col>76</xdr:col>
      <xdr:colOff>114300</xdr:colOff>
      <xdr:row>106</xdr:row>
      <xdr:rowOff>58420</xdr:rowOff>
    </xdr:to>
    <xdr:cxnSp macro="">
      <xdr:nvCxnSpPr>
        <xdr:cNvPr id="626" name="直線コネクタ 625">
          <a:extLst>
            <a:ext uri="{FF2B5EF4-FFF2-40B4-BE49-F238E27FC236}">
              <a16:creationId xmlns:a16="http://schemas.microsoft.com/office/drawing/2014/main" id="{675EF9F2-D154-40AB-ABDC-3C985707C06D}"/>
            </a:ext>
          </a:extLst>
        </xdr:cNvPr>
        <xdr:cNvCxnSpPr/>
      </xdr:nvCxnSpPr>
      <xdr:spPr>
        <a:xfrm>
          <a:off x="13703300" y="182295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135890</xdr:rowOff>
    </xdr:from>
    <xdr:ext cx="405130" cy="259080"/>
    <xdr:sp macro="" textlink="">
      <xdr:nvSpPr>
        <xdr:cNvPr id="627" name="n_1aveValue【庁舎】&#10;有形固定資産減価償却率">
          <a:extLst>
            <a:ext uri="{FF2B5EF4-FFF2-40B4-BE49-F238E27FC236}">
              <a16:creationId xmlns:a16="http://schemas.microsoft.com/office/drawing/2014/main" id="{7A600611-5358-4C3E-BBFF-34463687318E}"/>
            </a:ext>
          </a:extLst>
        </xdr:cNvPr>
        <xdr:cNvSpPr txBox="1"/>
      </xdr:nvSpPr>
      <xdr:spPr>
        <a:xfrm>
          <a:off x="15266035" y="17623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162560</xdr:rowOff>
    </xdr:from>
    <xdr:ext cx="403225" cy="259080"/>
    <xdr:sp macro="" textlink="">
      <xdr:nvSpPr>
        <xdr:cNvPr id="628" name="n_2aveValue【庁舎】&#10;有形固定資産減価償却率">
          <a:extLst>
            <a:ext uri="{FF2B5EF4-FFF2-40B4-BE49-F238E27FC236}">
              <a16:creationId xmlns:a16="http://schemas.microsoft.com/office/drawing/2014/main" id="{4760D49B-7B74-42A7-B50B-A9A1B5380835}"/>
            </a:ext>
          </a:extLst>
        </xdr:cNvPr>
        <xdr:cNvSpPr txBox="1"/>
      </xdr:nvSpPr>
      <xdr:spPr>
        <a:xfrm>
          <a:off x="14389735" y="17650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129540</xdr:rowOff>
    </xdr:from>
    <xdr:ext cx="403225" cy="259080"/>
    <xdr:sp macro="" textlink="">
      <xdr:nvSpPr>
        <xdr:cNvPr id="629" name="n_3aveValue【庁舎】&#10;有形固定資産減価償却率">
          <a:extLst>
            <a:ext uri="{FF2B5EF4-FFF2-40B4-BE49-F238E27FC236}">
              <a16:creationId xmlns:a16="http://schemas.microsoft.com/office/drawing/2014/main" id="{3AB63883-AF90-4B1B-A46D-70898310269A}"/>
            </a:ext>
          </a:extLst>
        </xdr:cNvPr>
        <xdr:cNvSpPr txBox="1"/>
      </xdr:nvSpPr>
      <xdr:spPr>
        <a:xfrm>
          <a:off x="13500735" y="176174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71120</xdr:rowOff>
    </xdr:from>
    <xdr:ext cx="403225" cy="259080"/>
    <xdr:sp macro="" textlink="">
      <xdr:nvSpPr>
        <xdr:cNvPr id="630" name="n_4aveValue【庁舎】&#10;有形固定資産減価償却率">
          <a:extLst>
            <a:ext uri="{FF2B5EF4-FFF2-40B4-BE49-F238E27FC236}">
              <a16:creationId xmlns:a16="http://schemas.microsoft.com/office/drawing/2014/main" id="{E0EF5538-A573-4E3D-87B7-FAE621B31C58}"/>
            </a:ext>
          </a:extLst>
        </xdr:cNvPr>
        <xdr:cNvSpPr txBox="1"/>
      </xdr:nvSpPr>
      <xdr:spPr>
        <a:xfrm>
          <a:off x="12611735" y="17559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115570</xdr:rowOff>
    </xdr:from>
    <xdr:ext cx="405130" cy="259080"/>
    <xdr:sp macro="" textlink="">
      <xdr:nvSpPr>
        <xdr:cNvPr id="631" name="n_1mainValue【庁舎】&#10;有形固定資産減価償却率">
          <a:extLst>
            <a:ext uri="{FF2B5EF4-FFF2-40B4-BE49-F238E27FC236}">
              <a16:creationId xmlns:a16="http://schemas.microsoft.com/office/drawing/2014/main" id="{C98010D6-7D4C-4161-83C4-27FF494DA571}"/>
            </a:ext>
          </a:extLst>
        </xdr:cNvPr>
        <xdr:cNvSpPr txBox="1"/>
      </xdr:nvSpPr>
      <xdr:spPr>
        <a:xfrm>
          <a:off x="15266035" y="18289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100330</xdr:rowOff>
    </xdr:from>
    <xdr:ext cx="403225" cy="257175"/>
    <xdr:sp macro="" textlink="">
      <xdr:nvSpPr>
        <xdr:cNvPr id="632" name="n_2mainValue【庁舎】&#10;有形固定資産減価償却率">
          <a:extLst>
            <a:ext uri="{FF2B5EF4-FFF2-40B4-BE49-F238E27FC236}">
              <a16:creationId xmlns:a16="http://schemas.microsoft.com/office/drawing/2014/main" id="{293D4900-8D27-4F46-8246-F880425179A9}"/>
            </a:ext>
          </a:extLst>
        </xdr:cNvPr>
        <xdr:cNvSpPr txBox="1"/>
      </xdr:nvSpPr>
      <xdr:spPr>
        <a:xfrm>
          <a:off x="14389735" y="182740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97790</xdr:rowOff>
    </xdr:from>
    <xdr:ext cx="403225" cy="257175"/>
    <xdr:sp macro="" textlink="">
      <xdr:nvSpPr>
        <xdr:cNvPr id="633" name="n_3mainValue【庁舎】&#10;有形固定資産減価償却率">
          <a:extLst>
            <a:ext uri="{FF2B5EF4-FFF2-40B4-BE49-F238E27FC236}">
              <a16:creationId xmlns:a16="http://schemas.microsoft.com/office/drawing/2014/main" id="{78787ED3-01CF-4DDE-ACE7-20D697994024}"/>
            </a:ext>
          </a:extLst>
        </xdr:cNvPr>
        <xdr:cNvSpPr txBox="1"/>
      </xdr:nvSpPr>
      <xdr:spPr>
        <a:xfrm>
          <a:off x="13500735" y="182714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a:extLst>
            <a:ext uri="{FF2B5EF4-FFF2-40B4-BE49-F238E27FC236}">
              <a16:creationId xmlns:a16="http://schemas.microsoft.com/office/drawing/2014/main" id="{1755632A-6267-463E-81C0-DCE193BFFC8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a:extLst>
            <a:ext uri="{FF2B5EF4-FFF2-40B4-BE49-F238E27FC236}">
              <a16:creationId xmlns:a16="http://schemas.microsoft.com/office/drawing/2014/main" id="{C135D8FC-2DCB-4055-BC27-C8E483FE4AA1}"/>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a:extLst>
            <a:ext uri="{FF2B5EF4-FFF2-40B4-BE49-F238E27FC236}">
              <a16:creationId xmlns:a16="http://schemas.microsoft.com/office/drawing/2014/main" id="{619030D8-A21A-481B-A2BD-4E8B3BFFE3A9}"/>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a:extLst>
            <a:ext uri="{FF2B5EF4-FFF2-40B4-BE49-F238E27FC236}">
              <a16:creationId xmlns:a16="http://schemas.microsoft.com/office/drawing/2014/main" id="{AF8C0BFE-F047-4ED4-9D3D-E0EE12F7B67F}"/>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a:extLst>
            <a:ext uri="{FF2B5EF4-FFF2-40B4-BE49-F238E27FC236}">
              <a16:creationId xmlns:a16="http://schemas.microsoft.com/office/drawing/2014/main" id="{E0615A38-8E2B-402A-BC44-4FED4C259D4E}"/>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a:extLst>
            <a:ext uri="{FF2B5EF4-FFF2-40B4-BE49-F238E27FC236}">
              <a16:creationId xmlns:a16="http://schemas.microsoft.com/office/drawing/2014/main" id="{9AC98D39-4E12-468B-AF08-FBA4A13E9F5E}"/>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a:extLst>
            <a:ext uri="{FF2B5EF4-FFF2-40B4-BE49-F238E27FC236}">
              <a16:creationId xmlns:a16="http://schemas.microsoft.com/office/drawing/2014/main" id="{114B24AA-1525-4D57-A077-C6B2BEE03362}"/>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a:extLst>
            <a:ext uri="{FF2B5EF4-FFF2-40B4-BE49-F238E27FC236}">
              <a16:creationId xmlns:a16="http://schemas.microsoft.com/office/drawing/2014/main" id="{444978CC-85FF-4558-AB96-EE134E7DC7C8}"/>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642" name="テキスト ボックス 641">
          <a:extLst>
            <a:ext uri="{FF2B5EF4-FFF2-40B4-BE49-F238E27FC236}">
              <a16:creationId xmlns:a16="http://schemas.microsoft.com/office/drawing/2014/main" id="{C04E47FF-71C7-4D42-98C3-078F3CA855C2}"/>
            </a:ext>
          </a:extLst>
        </xdr:cNvPr>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a:extLst>
            <a:ext uri="{FF2B5EF4-FFF2-40B4-BE49-F238E27FC236}">
              <a16:creationId xmlns:a16="http://schemas.microsoft.com/office/drawing/2014/main" id="{F29D27BE-EFBB-4466-BA9A-DE013E3EA9A4}"/>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4" name="直線コネクタ 643">
          <a:extLst>
            <a:ext uri="{FF2B5EF4-FFF2-40B4-BE49-F238E27FC236}">
              <a16:creationId xmlns:a16="http://schemas.microsoft.com/office/drawing/2014/main" id="{8C785BE6-BF3E-4FFF-8DAB-290E3C2E2E58}"/>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5455" cy="259080"/>
    <xdr:sp macro="" textlink="">
      <xdr:nvSpPr>
        <xdr:cNvPr id="645" name="テキスト ボックス 644">
          <a:extLst>
            <a:ext uri="{FF2B5EF4-FFF2-40B4-BE49-F238E27FC236}">
              <a16:creationId xmlns:a16="http://schemas.microsoft.com/office/drawing/2014/main" id="{7DED5796-E523-473E-A8B0-261380F5597F}"/>
            </a:ext>
          </a:extLst>
        </xdr:cNvPr>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6" name="直線コネクタ 645">
          <a:extLst>
            <a:ext uri="{FF2B5EF4-FFF2-40B4-BE49-F238E27FC236}">
              <a16:creationId xmlns:a16="http://schemas.microsoft.com/office/drawing/2014/main" id="{6B5E57C1-4428-4728-8BDF-1410DB143865}"/>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5455" cy="257175"/>
    <xdr:sp macro="" textlink="">
      <xdr:nvSpPr>
        <xdr:cNvPr id="647" name="テキスト ボックス 646">
          <a:extLst>
            <a:ext uri="{FF2B5EF4-FFF2-40B4-BE49-F238E27FC236}">
              <a16:creationId xmlns:a16="http://schemas.microsoft.com/office/drawing/2014/main" id="{9C162B56-FE3F-40A3-B023-A4E56BA31DD7}"/>
            </a:ext>
          </a:extLst>
        </xdr:cNvPr>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8" name="直線コネクタ 647">
          <a:extLst>
            <a:ext uri="{FF2B5EF4-FFF2-40B4-BE49-F238E27FC236}">
              <a16:creationId xmlns:a16="http://schemas.microsoft.com/office/drawing/2014/main" id="{02DF27B3-E699-455A-A2EC-DD010E2F9401}"/>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5455" cy="259080"/>
    <xdr:sp macro="" textlink="">
      <xdr:nvSpPr>
        <xdr:cNvPr id="649" name="テキスト ボックス 648">
          <a:extLst>
            <a:ext uri="{FF2B5EF4-FFF2-40B4-BE49-F238E27FC236}">
              <a16:creationId xmlns:a16="http://schemas.microsoft.com/office/drawing/2014/main" id="{B73974F4-F867-42A2-B449-A307A23B841F}"/>
            </a:ext>
          </a:extLst>
        </xdr:cNvPr>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0" name="直線コネクタ 649">
          <a:extLst>
            <a:ext uri="{FF2B5EF4-FFF2-40B4-BE49-F238E27FC236}">
              <a16:creationId xmlns:a16="http://schemas.microsoft.com/office/drawing/2014/main" id="{2679A326-E22C-4F01-B2AB-FEC72B7E5911}"/>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5455" cy="259080"/>
    <xdr:sp macro="" textlink="">
      <xdr:nvSpPr>
        <xdr:cNvPr id="651" name="テキスト ボックス 650">
          <a:extLst>
            <a:ext uri="{FF2B5EF4-FFF2-40B4-BE49-F238E27FC236}">
              <a16:creationId xmlns:a16="http://schemas.microsoft.com/office/drawing/2014/main" id="{404B44AD-53B5-4B2E-AF41-38A822B26C74}"/>
            </a:ext>
          </a:extLst>
        </xdr:cNvPr>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2" name="直線コネクタ 651">
          <a:extLst>
            <a:ext uri="{FF2B5EF4-FFF2-40B4-BE49-F238E27FC236}">
              <a16:creationId xmlns:a16="http://schemas.microsoft.com/office/drawing/2014/main" id="{01AE16E3-3174-4F2A-BC2B-89E02BB42254}"/>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5455" cy="257175"/>
    <xdr:sp macro="" textlink="">
      <xdr:nvSpPr>
        <xdr:cNvPr id="653" name="テキスト ボックス 652">
          <a:extLst>
            <a:ext uri="{FF2B5EF4-FFF2-40B4-BE49-F238E27FC236}">
              <a16:creationId xmlns:a16="http://schemas.microsoft.com/office/drawing/2014/main" id="{1B9ADF99-5BA4-494D-96C1-5C9AAB643C10}"/>
            </a:ext>
          </a:extLst>
        </xdr:cNvPr>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a:extLst>
            <a:ext uri="{FF2B5EF4-FFF2-40B4-BE49-F238E27FC236}">
              <a16:creationId xmlns:a16="http://schemas.microsoft.com/office/drawing/2014/main" id="{81D090EA-943C-4A8E-AF35-53499E96707C}"/>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655" name="テキスト ボックス 654">
          <a:extLst>
            <a:ext uri="{FF2B5EF4-FFF2-40B4-BE49-F238E27FC236}">
              <a16:creationId xmlns:a16="http://schemas.microsoft.com/office/drawing/2014/main" id="{61D95D50-D825-48AB-9B5C-D2133816E062}"/>
            </a:ext>
          </a:extLst>
        </xdr:cNvPr>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庁舎】&#10;一人当たり面積グラフ枠">
          <a:extLst>
            <a:ext uri="{FF2B5EF4-FFF2-40B4-BE49-F238E27FC236}">
              <a16:creationId xmlns:a16="http://schemas.microsoft.com/office/drawing/2014/main" id="{DD41C48B-6756-412F-82B8-05ABBE89141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170180</xdr:rowOff>
    </xdr:from>
    <xdr:to>
      <xdr:col>116</xdr:col>
      <xdr:colOff>62865</xdr:colOff>
      <xdr:row>108</xdr:row>
      <xdr:rowOff>22860</xdr:rowOff>
    </xdr:to>
    <xdr:cxnSp macro="">
      <xdr:nvCxnSpPr>
        <xdr:cNvPr id="657" name="直線コネクタ 656">
          <a:extLst>
            <a:ext uri="{FF2B5EF4-FFF2-40B4-BE49-F238E27FC236}">
              <a16:creationId xmlns:a16="http://schemas.microsoft.com/office/drawing/2014/main" id="{DAB60DA1-0C19-4AC2-9AB9-3D70BDCB31D3}"/>
            </a:ext>
          </a:extLst>
        </xdr:cNvPr>
        <xdr:cNvCxnSpPr/>
      </xdr:nvCxnSpPr>
      <xdr:spPr>
        <a:xfrm flipV="1">
          <a:off x="22160865" y="17143730"/>
          <a:ext cx="0" cy="1395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26670</xdr:rowOff>
    </xdr:from>
    <xdr:ext cx="469900" cy="259080"/>
    <xdr:sp macro="" textlink="">
      <xdr:nvSpPr>
        <xdr:cNvPr id="658" name="【庁舎】&#10;一人当たり面積最小値テキスト">
          <a:extLst>
            <a:ext uri="{FF2B5EF4-FFF2-40B4-BE49-F238E27FC236}">
              <a16:creationId xmlns:a16="http://schemas.microsoft.com/office/drawing/2014/main" id="{68483615-A51B-4870-8923-47ED97CCABE7}"/>
            </a:ext>
          </a:extLst>
        </xdr:cNvPr>
        <xdr:cNvSpPr txBox="1"/>
      </xdr:nvSpPr>
      <xdr:spPr>
        <a:xfrm>
          <a:off x="22199600" y="18543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0.102</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22860</xdr:rowOff>
    </xdr:from>
    <xdr:to>
      <xdr:col>116</xdr:col>
      <xdr:colOff>152400</xdr:colOff>
      <xdr:row>108</xdr:row>
      <xdr:rowOff>22860</xdr:rowOff>
    </xdr:to>
    <xdr:cxnSp macro="">
      <xdr:nvCxnSpPr>
        <xdr:cNvPr id="659" name="直線コネクタ 658">
          <a:extLst>
            <a:ext uri="{FF2B5EF4-FFF2-40B4-BE49-F238E27FC236}">
              <a16:creationId xmlns:a16="http://schemas.microsoft.com/office/drawing/2014/main" id="{A3CBD6BD-E14D-43E2-9C1A-FE2612C3741D}"/>
            </a:ext>
          </a:extLst>
        </xdr:cNvPr>
        <xdr:cNvCxnSpPr/>
      </xdr:nvCxnSpPr>
      <xdr:spPr>
        <a:xfrm>
          <a:off x="22072600" y="1853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116840</xdr:rowOff>
    </xdr:from>
    <xdr:ext cx="469900" cy="259080"/>
    <xdr:sp macro="" textlink="">
      <xdr:nvSpPr>
        <xdr:cNvPr id="660" name="【庁舎】&#10;一人当たり面積最大値テキスト">
          <a:extLst>
            <a:ext uri="{FF2B5EF4-FFF2-40B4-BE49-F238E27FC236}">
              <a16:creationId xmlns:a16="http://schemas.microsoft.com/office/drawing/2014/main" id="{65629A00-60BD-46C9-8665-4BCB1598B515}"/>
            </a:ext>
          </a:extLst>
        </xdr:cNvPr>
        <xdr:cNvSpPr txBox="1"/>
      </xdr:nvSpPr>
      <xdr:spPr>
        <a:xfrm>
          <a:off x="22199600" y="16918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1.201</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661" name="直線コネクタ 660">
          <a:extLst>
            <a:ext uri="{FF2B5EF4-FFF2-40B4-BE49-F238E27FC236}">
              <a16:creationId xmlns:a16="http://schemas.microsoft.com/office/drawing/2014/main" id="{6837E84A-F794-4FC1-8928-6191AE65C9B2}"/>
            </a:ext>
          </a:extLst>
        </xdr:cNvPr>
        <xdr:cNvCxnSpPr/>
      </xdr:nvCxnSpPr>
      <xdr:spPr>
        <a:xfrm>
          <a:off x="22072600" y="1714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90170</xdr:rowOff>
    </xdr:from>
    <xdr:ext cx="469900" cy="259080"/>
    <xdr:sp macro="" textlink="">
      <xdr:nvSpPr>
        <xdr:cNvPr id="662" name="【庁舎】&#10;一人当たり面積平均値テキスト">
          <a:extLst>
            <a:ext uri="{FF2B5EF4-FFF2-40B4-BE49-F238E27FC236}">
              <a16:creationId xmlns:a16="http://schemas.microsoft.com/office/drawing/2014/main" id="{5AF5809B-1A15-465A-A791-114EFA65CDD3}"/>
            </a:ext>
          </a:extLst>
        </xdr:cNvPr>
        <xdr:cNvSpPr txBox="1"/>
      </xdr:nvSpPr>
      <xdr:spPr>
        <a:xfrm>
          <a:off x="22199600" y="180924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111760</xdr:rowOff>
    </xdr:from>
    <xdr:to>
      <xdr:col>116</xdr:col>
      <xdr:colOff>114300</xdr:colOff>
      <xdr:row>106</xdr:row>
      <xdr:rowOff>41910</xdr:rowOff>
    </xdr:to>
    <xdr:sp macro="" textlink="">
      <xdr:nvSpPr>
        <xdr:cNvPr id="663" name="フローチャート: 判断 662">
          <a:extLst>
            <a:ext uri="{FF2B5EF4-FFF2-40B4-BE49-F238E27FC236}">
              <a16:creationId xmlns:a16="http://schemas.microsoft.com/office/drawing/2014/main" id="{7E2EE436-633D-4E91-A5A3-0D9AE548240B}"/>
            </a:ext>
          </a:extLst>
        </xdr:cNvPr>
        <xdr:cNvSpPr/>
      </xdr:nvSpPr>
      <xdr:spPr>
        <a:xfrm>
          <a:off x="22110700" y="1811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105410</xdr:rowOff>
    </xdr:from>
    <xdr:to>
      <xdr:col>112</xdr:col>
      <xdr:colOff>38100</xdr:colOff>
      <xdr:row>106</xdr:row>
      <xdr:rowOff>35560</xdr:rowOff>
    </xdr:to>
    <xdr:sp macro="" textlink="">
      <xdr:nvSpPr>
        <xdr:cNvPr id="664" name="フローチャート: 判断 663">
          <a:extLst>
            <a:ext uri="{FF2B5EF4-FFF2-40B4-BE49-F238E27FC236}">
              <a16:creationId xmlns:a16="http://schemas.microsoft.com/office/drawing/2014/main" id="{323B2E78-0A5A-4DA8-B0F6-6F0CC00D4ACA}"/>
            </a:ext>
          </a:extLst>
        </xdr:cNvPr>
        <xdr:cNvSpPr/>
      </xdr:nvSpPr>
      <xdr:spPr>
        <a:xfrm>
          <a:off x="21272500" y="181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665" name="フローチャート: 判断 664">
          <a:extLst>
            <a:ext uri="{FF2B5EF4-FFF2-40B4-BE49-F238E27FC236}">
              <a16:creationId xmlns:a16="http://schemas.microsoft.com/office/drawing/2014/main" id="{3F05E84F-A663-4EE2-9487-AD7B17EE2D8B}"/>
            </a:ext>
          </a:extLst>
        </xdr:cNvPr>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666" name="フローチャート: 判断 665">
          <a:extLst>
            <a:ext uri="{FF2B5EF4-FFF2-40B4-BE49-F238E27FC236}">
              <a16:creationId xmlns:a16="http://schemas.microsoft.com/office/drawing/2014/main" id="{C059E722-41E3-4046-9BE9-5DB5EE1F6A3E}"/>
            </a:ext>
          </a:extLst>
        </xdr:cNvPr>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667" name="フローチャート: 判断 666">
          <a:extLst>
            <a:ext uri="{FF2B5EF4-FFF2-40B4-BE49-F238E27FC236}">
              <a16:creationId xmlns:a16="http://schemas.microsoft.com/office/drawing/2014/main" id="{4679DBAB-0EB4-4C04-9B2E-664513AC15D5}"/>
            </a:ext>
          </a:extLst>
        </xdr:cNvPr>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68" name="テキスト ボックス 667">
          <a:extLst>
            <a:ext uri="{FF2B5EF4-FFF2-40B4-BE49-F238E27FC236}">
              <a16:creationId xmlns:a16="http://schemas.microsoft.com/office/drawing/2014/main" id="{AB9E65EE-2174-4BD4-AD0B-47FB9E1161A9}"/>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69" name="テキスト ボックス 668">
          <a:extLst>
            <a:ext uri="{FF2B5EF4-FFF2-40B4-BE49-F238E27FC236}">
              <a16:creationId xmlns:a16="http://schemas.microsoft.com/office/drawing/2014/main" id="{4A1224D4-C215-4980-ADFC-FF2267BEC71E}"/>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70" name="テキスト ボックス 669">
          <a:extLst>
            <a:ext uri="{FF2B5EF4-FFF2-40B4-BE49-F238E27FC236}">
              <a16:creationId xmlns:a16="http://schemas.microsoft.com/office/drawing/2014/main" id="{183BA838-0EDD-40A4-A821-79FFECE2D353}"/>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71" name="テキスト ボックス 670">
          <a:extLst>
            <a:ext uri="{FF2B5EF4-FFF2-40B4-BE49-F238E27FC236}">
              <a16:creationId xmlns:a16="http://schemas.microsoft.com/office/drawing/2014/main" id="{F2C1AA1F-9A65-4050-ABE9-55EBE21D5EA1}"/>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72" name="テキスト ボックス 671">
          <a:extLst>
            <a:ext uri="{FF2B5EF4-FFF2-40B4-BE49-F238E27FC236}">
              <a16:creationId xmlns:a16="http://schemas.microsoft.com/office/drawing/2014/main" id="{D5427BF0-1C1E-4FCA-B49E-B0BB6A6EC516}"/>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111</xdr:col>
      <xdr:colOff>127000</xdr:colOff>
      <xdr:row>104</xdr:row>
      <xdr:rowOff>163830</xdr:rowOff>
    </xdr:from>
    <xdr:to>
      <xdr:col>112</xdr:col>
      <xdr:colOff>38100</xdr:colOff>
      <xdr:row>105</xdr:row>
      <xdr:rowOff>93980</xdr:rowOff>
    </xdr:to>
    <xdr:sp macro="" textlink="">
      <xdr:nvSpPr>
        <xdr:cNvPr id="673" name="楕円 672">
          <a:extLst>
            <a:ext uri="{FF2B5EF4-FFF2-40B4-BE49-F238E27FC236}">
              <a16:creationId xmlns:a16="http://schemas.microsoft.com/office/drawing/2014/main" id="{8A574F95-A672-414E-AFE9-FD981251BDFA}"/>
            </a:ext>
          </a:extLst>
        </xdr:cNvPr>
        <xdr:cNvSpPr/>
      </xdr:nvSpPr>
      <xdr:spPr>
        <a:xfrm>
          <a:off x="21272500" y="1799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674" name="楕円 673">
          <a:extLst>
            <a:ext uri="{FF2B5EF4-FFF2-40B4-BE49-F238E27FC236}">
              <a16:creationId xmlns:a16="http://schemas.microsoft.com/office/drawing/2014/main" id="{BAFE5EFA-7DED-4E61-B5B4-52CE9A90B414}"/>
            </a:ext>
          </a:extLst>
        </xdr:cNvPr>
        <xdr:cNvSpPr/>
      </xdr:nvSpPr>
      <xdr:spPr>
        <a:xfrm>
          <a:off x="20383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43180</xdr:rowOff>
    </xdr:from>
    <xdr:to>
      <xdr:col>111</xdr:col>
      <xdr:colOff>177800</xdr:colOff>
      <xdr:row>105</xdr:row>
      <xdr:rowOff>57150</xdr:rowOff>
    </xdr:to>
    <xdr:cxnSp macro="">
      <xdr:nvCxnSpPr>
        <xdr:cNvPr id="675" name="直線コネクタ 674">
          <a:extLst>
            <a:ext uri="{FF2B5EF4-FFF2-40B4-BE49-F238E27FC236}">
              <a16:creationId xmlns:a16="http://schemas.microsoft.com/office/drawing/2014/main" id="{5AAC56AD-A3DF-45C4-9E04-400796750147}"/>
            </a:ext>
          </a:extLst>
        </xdr:cNvPr>
        <xdr:cNvCxnSpPr/>
      </xdr:nvCxnSpPr>
      <xdr:spPr>
        <a:xfrm flipV="1">
          <a:off x="20434300" y="180454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20320</xdr:rowOff>
    </xdr:from>
    <xdr:to>
      <xdr:col>102</xdr:col>
      <xdr:colOff>165100</xdr:colOff>
      <xdr:row>105</xdr:row>
      <xdr:rowOff>121920</xdr:rowOff>
    </xdr:to>
    <xdr:sp macro="" textlink="">
      <xdr:nvSpPr>
        <xdr:cNvPr id="676" name="楕円 675">
          <a:extLst>
            <a:ext uri="{FF2B5EF4-FFF2-40B4-BE49-F238E27FC236}">
              <a16:creationId xmlns:a16="http://schemas.microsoft.com/office/drawing/2014/main" id="{AAC0B672-861E-41FB-BB56-97BDD4C2BD11}"/>
            </a:ext>
          </a:extLst>
        </xdr:cNvPr>
        <xdr:cNvSpPr/>
      </xdr:nvSpPr>
      <xdr:spPr>
        <a:xfrm>
          <a:off x="19494500" y="1802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57150</xdr:rowOff>
    </xdr:from>
    <xdr:to>
      <xdr:col>107</xdr:col>
      <xdr:colOff>50800</xdr:colOff>
      <xdr:row>105</xdr:row>
      <xdr:rowOff>71120</xdr:rowOff>
    </xdr:to>
    <xdr:cxnSp macro="">
      <xdr:nvCxnSpPr>
        <xdr:cNvPr id="677" name="直線コネクタ 676">
          <a:extLst>
            <a:ext uri="{FF2B5EF4-FFF2-40B4-BE49-F238E27FC236}">
              <a16:creationId xmlns:a16="http://schemas.microsoft.com/office/drawing/2014/main" id="{6B0E4AE4-E397-490C-A616-0CCDDD01C5C1}"/>
            </a:ext>
          </a:extLst>
        </xdr:cNvPr>
        <xdr:cNvCxnSpPr/>
      </xdr:nvCxnSpPr>
      <xdr:spPr>
        <a:xfrm flipV="1">
          <a:off x="19545300" y="180594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26670</xdr:rowOff>
    </xdr:from>
    <xdr:ext cx="469900" cy="259080"/>
    <xdr:sp macro="" textlink="">
      <xdr:nvSpPr>
        <xdr:cNvPr id="678" name="n_1aveValue【庁舎】&#10;一人当たり面積">
          <a:extLst>
            <a:ext uri="{FF2B5EF4-FFF2-40B4-BE49-F238E27FC236}">
              <a16:creationId xmlns:a16="http://schemas.microsoft.com/office/drawing/2014/main" id="{7DCB7616-29E6-4466-8215-09FB3EDB8121}"/>
            </a:ext>
          </a:extLst>
        </xdr:cNvPr>
        <xdr:cNvSpPr txBox="1"/>
      </xdr:nvSpPr>
      <xdr:spPr>
        <a:xfrm>
          <a:off x="21075650" y="18200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62230</xdr:rowOff>
    </xdr:from>
    <xdr:ext cx="467995" cy="259080"/>
    <xdr:sp macro="" textlink="">
      <xdr:nvSpPr>
        <xdr:cNvPr id="679" name="n_2aveValue【庁舎】&#10;一人当たり面積">
          <a:extLst>
            <a:ext uri="{FF2B5EF4-FFF2-40B4-BE49-F238E27FC236}">
              <a16:creationId xmlns:a16="http://schemas.microsoft.com/office/drawing/2014/main" id="{D1A4F79D-E7B2-4E56-B87C-94E54990405D}"/>
            </a:ext>
          </a:extLst>
        </xdr:cNvPr>
        <xdr:cNvSpPr txBox="1"/>
      </xdr:nvSpPr>
      <xdr:spPr>
        <a:xfrm>
          <a:off x="20199350" y="18235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35560</xdr:rowOff>
    </xdr:from>
    <xdr:ext cx="467995" cy="259080"/>
    <xdr:sp macro="" textlink="">
      <xdr:nvSpPr>
        <xdr:cNvPr id="680" name="n_3aveValue【庁舎】&#10;一人当たり面積">
          <a:extLst>
            <a:ext uri="{FF2B5EF4-FFF2-40B4-BE49-F238E27FC236}">
              <a16:creationId xmlns:a16="http://schemas.microsoft.com/office/drawing/2014/main" id="{E90B60BC-F559-4B8F-B1E8-9844EBEA0EC5}"/>
            </a:ext>
          </a:extLst>
        </xdr:cNvPr>
        <xdr:cNvSpPr txBox="1"/>
      </xdr:nvSpPr>
      <xdr:spPr>
        <a:xfrm>
          <a:off x="19310350" y="182092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119380</xdr:rowOff>
    </xdr:from>
    <xdr:ext cx="467995" cy="259080"/>
    <xdr:sp macro="" textlink="">
      <xdr:nvSpPr>
        <xdr:cNvPr id="681" name="n_4aveValue【庁舎】&#10;一人当たり面積">
          <a:extLst>
            <a:ext uri="{FF2B5EF4-FFF2-40B4-BE49-F238E27FC236}">
              <a16:creationId xmlns:a16="http://schemas.microsoft.com/office/drawing/2014/main" id="{97507BA7-D5D9-4B02-88DA-790DC681B1BF}"/>
            </a:ext>
          </a:extLst>
        </xdr:cNvPr>
        <xdr:cNvSpPr txBox="1"/>
      </xdr:nvSpPr>
      <xdr:spPr>
        <a:xfrm>
          <a:off x="18421350" y="179501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110490</xdr:rowOff>
    </xdr:from>
    <xdr:ext cx="469900" cy="257175"/>
    <xdr:sp macro="" textlink="">
      <xdr:nvSpPr>
        <xdr:cNvPr id="682" name="n_1mainValue【庁舎】&#10;一人当たり面積">
          <a:extLst>
            <a:ext uri="{FF2B5EF4-FFF2-40B4-BE49-F238E27FC236}">
              <a16:creationId xmlns:a16="http://schemas.microsoft.com/office/drawing/2014/main" id="{BA7E1EB6-BB30-4A32-B09F-8E525AA88168}"/>
            </a:ext>
          </a:extLst>
        </xdr:cNvPr>
        <xdr:cNvSpPr txBox="1"/>
      </xdr:nvSpPr>
      <xdr:spPr>
        <a:xfrm>
          <a:off x="21075650" y="177698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124460</xdr:rowOff>
    </xdr:from>
    <xdr:ext cx="467995" cy="259080"/>
    <xdr:sp macro="" textlink="">
      <xdr:nvSpPr>
        <xdr:cNvPr id="683" name="n_2mainValue【庁舎】&#10;一人当たり面積">
          <a:extLst>
            <a:ext uri="{FF2B5EF4-FFF2-40B4-BE49-F238E27FC236}">
              <a16:creationId xmlns:a16="http://schemas.microsoft.com/office/drawing/2014/main" id="{ED42DCA3-8353-416B-BFD7-67D4E40B887A}"/>
            </a:ext>
          </a:extLst>
        </xdr:cNvPr>
        <xdr:cNvSpPr txBox="1"/>
      </xdr:nvSpPr>
      <xdr:spPr>
        <a:xfrm>
          <a:off x="20199350" y="17783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138430</xdr:rowOff>
    </xdr:from>
    <xdr:ext cx="467995" cy="259080"/>
    <xdr:sp macro="" textlink="">
      <xdr:nvSpPr>
        <xdr:cNvPr id="684" name="n_3mainValue【庁舎】&#10;一人当たり面積">
          <a:extLst>
            <a:ext uri="{FF2B5EF4-FFF2-40B4-BE49-F238E27FC236}">
              <a16:creationId xmlns:a16="http://schemas.microsoft.com/office/drawing/2014/main" id="{62AFD022-CE46-430A-BDBD-5308FA88CC49}"/>
            </a:ext>
          </a:extLst>
        </xdr:cNvPr>
        <xdr:cNvSpPr txBox="1"/>
      </xdr:nvSpPr>
      <xdr:spPr>
        <a:xfrm>
          <a:off x="19310350" y="177977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5" name="正方形/長方形 684">
          <a:extLst>
            <a:ext uri="{FF2B5EF4-FFF2-40B4-BE49-F238E27FC236}">
              <a16:creationId xmlns:a16="http://schemas.microsoft.com/office/drawing/2014/main" id="{D78BB644-CECF-45D8-8E2F-72AEBDB74AA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6" name="正方形/長方形 685">
          <a:extLst>
            <a:ext uri="{FF2B5EF4-FFF2-40B4-BE49-F238E27FC236}">
              <a16:creationId xmlns:a16="http://schemas.microsoft.com/office/drawing/2014/main" id="{D6E6E355-E851-4900-8657-B7E122E8E14B}"/>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7" name="テキスト ボックス 686">
          <a:extLst>
            <a:ext uri="{FF2B5EF4-FFF2-40B4-BE49-F238E27FC236}">
              <a16:creationId xmlns:a16="http://schemas.microsoft.com/office/drawing/2014/main" id="{50C4AF66-F21A-4ED7-9E21-2AFC3D1CEEC5}"/>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類似団体と比較して特に有形固定資産減価償却率が高くなっている施設は、</a:t>
          </a:r>
          <a:r>
            <a:rPr lang="ja-JP" altLang="en-US" sz="1200" b="0" i="0" baseline="0">
              <a:solidFill>
                <a:schemeClr val="dk1"/>
              </a:solidFill>
              <a:effectLst/>
              <a:latin typeface="ＭＳ Ｐゴシック"/>
              <a:ea typeface="ＭＳ Ｐゴシック"/>
              <a:cs typeface="+mn-cs"/>
            </a:rPr>
            <a:t>体育館・プール</a:t>
          </a:r>
          <a:r>
            <a:rPr lang="ja-JP" altLang="ja-JP" sz="1200" b="0" i="0" baseline="0">
              <a:solidFill>
                <a:schemeClr val="dk1"/>
              </a:solidFill>
              <a:effectLst/>
              <a:latin typeface="ＭＳ Ｐゴシック"/>
              <a:ea typeface="ＭＳ Ｐゴシック"/>
              <a:cs typeface="+mn-cs"/>
            </a:rPr>
            <a:t>、</a:t>
          </a:r>
          <a:r>
            <a:rPr lang="ja-JP" altLang="en-US" sz="1200" b="0" i="0" baseline="0">
              <a:solidFill>
                <a:schemeClr val="dk1"/>
              </a:solidFill>
              <a:effectLst/>
              <a:latin typeface="ＭＳ Ｐゴシック"/>
              <a:ea typeface="ＭＳ Ｐゴシック"/>
              <a:cs typeface="+mn-cs"/>
            </a:rPr>
            <a:t>庁舎、市民会館</a:t>
          </a:r>
          <a:r>
            <a:rPr lang="ja-JP" altLang="ja-JP" sz="1200" b="0" i="0" baseline="0">
              <a:solidFill>
                <a:schemeClr val="dk1"/>
              </a:solidFill>
              <a:effectLst/>
              <a:latin typeface="ＭＳ Ｐゴシック"/>
              <a:ea typeface="ＭＳ Ｐゴシック"/>
              <a:cs typeface="+mn-cs"/>
            </a:rPr>
            <a:t>である。</a:t>
          </a:r>
          <a:endParaRPr lang="ja-JP" altLang="ja-JP" sz="1200">
            <a:effectLst/>
            <a:latin typeface="ＭＳ Ｐゴシック"/>
            <a:ea typeface="ＭＳ Ｐゴシック"/>
          </a:endParaRPr>
        </a:p>
        <a:p>
          <a:r>
            <a:rPr lang="ja-JP" altLang="ja-JP" sz="1200" b="0" i="0" baseline="0">
              <a:solidFill>
                <a:schemeClr val="dk1"/>
              </a:solidFill>
              <a:effectLst/>
              <a:latin typeface="ＭＳ Ｐゴシック"/>
              <a:ea typeface="ＭＳ Ｐゴシック"/>
              <a:cs typeface="+mn-cs"/>
            </a:rPr>
            <a:t>　</a:t>
          </a:r>
          <a:r>
            <a:rPr lang="ja-JP" altLang="en-US" sz="1200" b="0" i="0" baseline="0">
              <a:solidFill>
                <a:schemeClr val="dk1"/>
              </a:solidFill>
              <a:effectLst/>
              <a:latin typeface="ＭＳ Ｐゴシック"/>
              <a:ea typeface="ＭＳ Ｐゴシック"/>
              <a:cs typeface="+mn-cs"/>
            </a:rPr>
            <a:t>体育館・プール施設</a:t>
          </a:r>
          <a:r>
            <a:rPr lang="ja-JP" altLang="ja-JP" sz="1200" b="0" i="0" baseline="0">
              <a:solidFill>
                <a:schemeClr val="dk1"/>
              </a:solidFill>
              <a:effectLst/>
              <a:latin typeface="ＭＳ Ｐゴシック"/>
              <a:ea typeface="ＭＳ Ｐゴシック"/>
              <a:cs typeface="+mn-cs"/>
            </a:rPr>
            <a:t>については、</a:t>
          </a:r>
          <a:r>
            <a:rPr lang="ja-JP" altLang="en-US" sz="1200" b="0" i="0" baseline="0">
              <a:solidFill>
                <a:schemeClr val="dk1"/>
              </a:solidFill>
              <a:effectLst/>
              <a:latin typeface="ＭＳ Ｐゴシック"/>
              <a:ea typeface="ＭＳ Ｐゴシック"/>
              <a:cs typeface="+mn-cs"/>
            </a:rPr>
            <a:t>廃校となった学校施設の体育館等を運動施設として引き継いだ施設が多く、著しく老朽化が進んだ施設もみられる。また、活発に使用されている施設がある一方で、少子化等の影響により使用頻度の少ない施設や、一部プール等は使用実態のない施設もある状況である。そういった中、平成</a:t>
          </a:r>
          <a:r>
            <a:rPr lang="en-US" altLang="ja-JP" sz="1200" b="0" i="0" baseline="0">
              <a:solidFill>
                <a:schemeClr val="dk1"/>
              </a:solidFill>
              <a:effectLst/>
              <a:latin typeface="ＭＳ Ｐゴシック"/>
              <a:ea typeface="ＭＳ Ｐゴシック"/>
              <a:cs typeface="+mn-cs"/>
            </a:rPr>
            <a:t>28</a:t>
          </a:r>
          <a:r>
            <a:rPr lang="ja-JP" altLang="en-US" sz="1200" b="0" i="0" baseline="0">
              <a:solidFill>
                <a:schemeClr val="dk1"/>
              </a:solidFill>
              <a:effectLst/>
              <a:latin typeface="ＭＳ Ｐゴシック"/>
              <a:ea typeface="ＭＳ Ｐゴシック"/>
              <a:cs typeface="+mn-cs"/>
            </a:rPr>
            <a:t>年度には、地域交流の拠点施設として、旧和知第二小学校校舎跡地に、屋内多目的グラウンドの整備を実施しており、今後も、利用率の低い施設や使用実態のない施設について、利用率の向上等が見込めない場合は、地域住民との合意形成を図りながら、廃止・統合を視野に適宜検討を行っていく。</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庁舎については、町合併によりそれぞれの旧町庁舎を引き継ぎ、旧丹波町役場を本庁、旧瑞穂町役場・旧和知町役場をそれぞれ支所として使用している。本庁舎は昭和</a:t>
          </a:r>
          <a:r>
            <a:rPr lang="en-US" altLang="ja-JP" sz="1200" b="0" i="0" baseline="0">
              <a:solidFill>
                <a:schemeClr val="dk1"/>
              </a:solidFill>
              <a:effectLst/>
              <a:latin typeface="ＭＳ Ｐゴシック"/>
              <a:ea typeface="ＭＳ Ｐゴシック"/>
              <a:cs typeface="+mn-cs"/>
            </a:rPr>
            <a:t>34</a:t>
          </a:r>
          <a:r>
            <a:rPr lang="ja-JP" altLang="en-US" sz="1200" b="0" i="0" baseline="0">
              <a:solidFill>
                <a:schemeClr val="dk1"/>
              </a:solidFill>
              <a:effectLst/>
              <a:latin typeface="ＭＳ Ｐゴシック"/>
              <a:ea typeface="ＭＳ Ｐゴシック"/>
              <a:cs typeface="+mn-cs"/>
            </a:rPr>
            <a:t>年に本館を建築、瑞穂支所は昭和</a:t>
          </a:r>
          <a:r>
            <a:rPr lang="en-US" altLang="ja-JP" sz="1200" b="0" i="0" baseline="0">
              <a:solidFill>
                <a:schemeClr val="dk1"/>
              </a:solidFill>
              <a:effectLst/>
              <a:latin typeface="ＭＳ Ｐゴシック"/>
              <a:ea typeface="ＭＳ Ｐゴシック"/>
              <a:cs typeface="+mn-cs"/>
            </a:rPr>
            <a:t>35</a:t>
          </a:r>
          <a:r>
            <a:rPr lang="ja-JP" altLang="en-US" sz="1200" b="0" i="0" baseline="0">
              <a:solidFill>
                <a:schemeClr val="dk1"/>
              </a:solidFill>
              <a:effectLst/>
              <a:latin typeface="ＭＳ Ｐゴシック"/>
              <a:ea typeface="ＭＳ Ｐゴシック"/>
              <a:cs typeface="+mn-cs"/>
            </a:rPr>
            <a:t>年、和知支所は昭和</a:t>
          </a:r>
          <a:r>
            <a:rPr lang="en-US" altLang="ja-JP" sz="1200" b="0" i="0" baseline="0">
              <a:solidFill>
                <a:schemeClr val="dk1"/>
              </a:solidFill>
              <a:effectLst/>
              <a:latin typeface="ＭＳ Ｐゴシック"/>
              <a:ea typeface="ＭＳ Ｐゴシック"/>
              <a:cs typeface="+mn-cs"/>
            </a:rPr>
            <a:t>54</a:t>
          </a:r>
          <a:r>
            <a:rPr lang="ja-JP" altLang="en-US" sz="1200" b="0" i="0" baseline="0">
              <a:solidFill>
                <a:schemeClr val="dk1"/>
              </a:solidFill>
              <a:effectLst/>
              <a:latin typeface="ＭＳ Ｐゴシック"/>
              <a:ea typeface="ＭＳ Ｐゴシック"/>
              <a:cs typeface="+mn-cs"/>
            </a:rPr>
            <a:t>年に建築され、特に、大部分が木造の本庁舎においては、老朽化が著しい状況である。今後、本庁舎は、防災拠点として、また、まちのシンボルとして、新庁舎の整備が不可欠な状況となっており、整備工事を進めている。また、瑞穂支所については、新庁舎整備と併せて支所の配置についても検討を行い、現在の瑞穂保健福祉センターへ移転する方向で検討を進めている。和知支所についても、地域に密着した窓口として、また、防災拠点として今後も長期に渡り活用する必要があることから、耐震化工事を実施する予定にしている。</a:t>
          </a:r>
          <a:r>
            <a:rPr kumimoji="1" lang="ja-JP" altLang="en-US" sz="1200">
              <a:latin typeface="ＭＳ Ｐゴシック"/>
              <a:ea typeface="ＭＳ Ｐゴシック"/>
            </a:rPr>
            <a:t>市民会館については、建設後、相当の日数が経過しており、老朽化が進んでいることが要因であることから、長寿命化計画の策定を進め維持管理の図っていくこととする。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13,928
13,740
303.09
11,762,434
11,530,959
199,839
6,979,011
13,368,932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17.8
120.2</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019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211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21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ＭＳ ゴシック"/>
              <a:ea typeface="ＭＳ ゴシック"/>
              <a:cs typeface="+mn-cs"/>
            </a:rPr>
            <a:t>　本町は面積が303.0</a:t>
          </a:r>
          <a:r>
            <a:rPr lang="en-US" altLang="ja-JP" sz="1100" b="0" i="0" baseline="0">
              <a:solidFill>
                <a:schemeClr val="dk1"/>
              </a:solidFill>
              <a:effectLst/>
              <a:latin typeface="ＭＳ ゴシック"/>
              <a:ea typeface="ＭＳ ゴシック"/>
              <a:cs typeface="+mn-cs"/>
            </a:rPr>
            <a:t>9</a:t>
          </a:r>
          <a:r>
            <a:rPr lang="ja-JP" altLang="ja-JP" sz="1100" b="0" i="0" baseline="0">
              <a:solidFill>
                <a:schemeClr val="dk1"/>
              </a:solidFill>
              <a:effectLst/>
              <a:latin typeface="ＭＳ ゴシック"/>
              <a:ea typeface="ＭＳ ゴシック"/>
              <a:cs typeface="+mn-cs"/>
            </a:rPr>
            <a:t>㎢と類似団体と比較して広大であり、集落は面積の大部分を占める山林の間に点在しており、行政運営上極めて不利な地理的条件にある。</a:t>
          </a:r>
          <a:endParaRPr lang="ja-JP" altLang="ja-JP" sz="1400">
            <a:effectLst/>
            <a:latin typeface="ＭＳ ゴシック"/>
            <a:ea typeface="ＭＳ ゴシック"/>
          </a:endParaRPr>
        </a:p>
        <a:p>
          <a:pPr rtl="0"/>
          <a:r>
            <a:rPr lang="ja-JP" altLang="ja-JP" sz="1100" b="0" i="0" baseline="0">
              <a:solidFill>
                <a:schemeClr val="dk1"/>
              </a:solidFill>
              <a:effectLst/>
              <a:latin typeface="ＭＳ ゴシック"/>
              <a:ea typeface="ＭＳ ゴシック"/>
              <a:cs typeface="+mn-cs"/>
            </a:rPr>
            <a:t>　これにより、分母となる基準財政需要額は類似団体平均と比較して大きくなり、また基準財政収入額については類似団体平均より小さくなることから、財政力指数は低くならざるを得ない状況にある。</a:t>
          </a:r>
          <a:endParaRPr lang="ja-JP" altLang="ja-JP" sz="1400">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引き続き、歳出削減の他、</a:t>
          </a:r>
          <a:r>
            <a:rPr kumimoji="1" lang="ja-JP" altLang="ja-JP" sz="1100">
              <a:solidFill>
                <a:schemeClr val="dk1"/>
              </a:solidFill>
              <a:effectLst/>
              <a:latin typeface="ＭＳ ゴシック"/>
              <a:ea typeface="ＭＳ ゴシック"/>
              <a:cs typeface="+mn-cs"/>
            </a:rPr>
            <a:t>企業誘致の促進など税基盤の拡充に努め、京都地方税機構と連携し、徴収強化に取り組む。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019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7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84455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33490"/>
          <a:ext cx="0" cy="1294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56515</xdr:rowOff>
    </xdr:from>
    <xdr:ext cx="762000" cy="2584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84455</xdr:rowOff>
    </xdr:from>
    <xdr:to>
      <xdr:col>24</xdr:col>
      <xdr:colOff>12700</xdr:colOff>
      <xdr:row>44</xdr:row>
      <xdr:rowOff>84455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76200</xdr:rowOff>
    </xdr:from>
    <xdr:ext cx="762000" cy="250190"/>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769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3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12065</xdr:rowOff>
    </xdr:from>
    <xdr:to>
      <xdr:col>23</xdr:col>
      <xdr:colOff>133350</xdr:colOff>
      <xdr:row>44</xdr:row>
      <xdr:rowOff>12065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558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168275</xdr:rowOff>
    </xdr:from>
    <xdr:ext cx="762000" cy="250190"/>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97725"/>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151765</xdr:rowOff>
    </xdr:from>
    <xdr:to>
      <xdr:col>23</xdr:col>
      <xdr:colOff>184150</xdr:colOff>
      <xdr:row>43</xdr:row>
      <xdr:rowOff>81915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xdr:rowOff>
    </xdr:from>
    <xdr:to>
      <xdr:col>19</xdr:col>
      <xdr:colOff>133350</xdr:colOff>
      <xdr:row>44</xdr:row>
      <xdr:rowOff>12065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482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159385</xdr:rowOff>
    </xdr:from>
    <xdr:to>
      <xdr:col>19</xdr:col>
      <xdr:colOff>184150</xdr:colOff>
      <xdr:row>43</xdr:row>
      <xdr:rowOff>89535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99695</xdr:rowOff>
    </xdr:from>
    <xdr:ext cx="736600" cy="250190"/>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914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4445</xdr:rowOff>
    </xdr:from>
    <xdr:to>
      <xdr:col>15</xdr:col>
      <xdr:colOff>82550</xdr:colOff>
      <xdr:row>44</xdr:row>
      <xdr:rowOff>4445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482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159385</xdr:rowOff>
    </xdr:from>
    <xdr:to>
      <xdr:col>15</xdr:col>
      <xdr:colOff>133350</xdr:colOff>
      <xdr:row>43</xdr:row>
      <xdr:rowOff>89535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99695</xdr:rowOff>
    </xdr:from>
    <xdr:ext cx="762000" cy="25019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1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4445</xdr:rowOff>
    </xdr:from>
    <xdr:to>
      <xdr:col>11</xdr:col>
      <xdr:colOff>31750</xdr:colOff>
      <xdr:row>44</xdr:row>
      <xdr:rowOff>12065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482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107950</xdr:rowOff>
    </xdr:from>
    <xdr:ext cx="762000" cy="25908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107950</xdr:rowOff>
    </xdr:from>
    <xdr:ext cx="762000" cy="25908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132715</xdr:rowOff>
    </xdr:from>
    <xdr:to>
      <xdr:col>23</xdr:col>
      <xdr:colOff>184150</xdr:colOff>
      <xdr:row>44</xdr:row>
      <xdr:rowOff>63500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05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29210</xdr:rowOff>
    </xdr:from>
    <xdr:ext cx="762000" cy="251460"/>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15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132715</xdr:rowOff>
    </xdr:from>
    <xdr:to>
      <xdr:col>19</xdr:col>
      <xdr:colOff>184150</xdr:colOff>
      <xdr:row>44</xdr:row>
      <xdr:rowOff>63500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05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47625</xdr:rowOff>
    </xdr:from>
    <xdr:ext cx="736600" cy="259080"/>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91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125095</xdr:rowOff>
    </xdr:from>
    <xdr:to>
      <xdr:col>15</xdr:col>
      <xdr:colOff>133350</xdr:colOff>
      <xdr:row>44</xdr:row>
      <xdr:rowOff>55245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40640</xdr:rowOff>
    </xdr:from>
    <xdr:ext cx="762000" cy="251460"/>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84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125095</xdr:rowOff>
    </xdr:from>
    <xdr:to>
      <xdr:col>11</xdr:col>
      <xdr:colOff>82550</xdr:colOff>
      <xdr:row>44</xdr:row>
      <xdr:rowOff>55245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40640</xdr:rowOff>
    </xdr:from>
    <xdr:ext cx="762000" cy="25146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84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132715</xdr:rowOff>
    </xdr:from>
    <xdr:to>
      <xdr:col>7</xdr:col>
      <xdr:colOff>31750</xdr:colOff>
      <xdr:row>44</xdr:row>
      <xdr:rowOff>63500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05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47625</xdr:rowOff>
    </xdr:from>
    <xdr:ext cx="762000" cy="25908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91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2110" cy="35306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55" y="9163050"/>
          <a:ext cx="164211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ＭＳ ゴシック"/>
              <a:ea typeface="ＭＳ ゴシック"/>
              <a:cs typeface="+mn-cs"/>
            </a:rPr>
            <a:t>　本町は、分母である経常一般財源等における地方交付税等への依存度が類似団体平均と比較して極めて高いことから、交付税等の増減の影響が如実に表れることとなる。そのため、普通交付税の段階的縮減</a:t>
          </a:r>
          <a:r>
            <a:rPr lang="ja-JP" altLang="en-US" sz="1100" b="0" i="0" baseline="0">
              <a:solidFill>
                <a:schemeClr val="dk1"/>
              </a:solidFill>
              <a:effectLst/>
              <a:latin typeface="ＭＳ ゴシック"/>
              <a:ea typeface="ＭＳ ゴシック"/>
              <a:cs typeface="+mn-cs"/>
            </a:rPr>
            <a:t>が</a:t>
          </a:r>
          <a:r>
            <a:rPr lang="ja-JP" altLang="ja-JP" sz="1100" b="0" i="0" baseline="0">
              <a:solidFill>
                <a:schemeClr val="dk1"/>
              </a:solidFill>
              <a:effectLst/>
              <a:latin typeface="ＭＳ ゴシック"/>
              <a:ea typeface="ＭＳ ゴシック"/>
              <a:cs typeface="+mn-cs"/>
            </a:rPr>
            <a:t>開始</a:t>
          </a:r>
          <a:r>
            <a:rPr lang="ja-JP" altLang="en-US" sz="1100" b="0" i="0" baseline="0">
              <a:solidFill>
                <a:schemeClr val="dk1"/>
              </a:solidFill>
              <a:effectLst/>
              <a:latin typeface="ＭＳ ゴシック"/>
              <a:ea typeface="ＭＳ ゴシック"/>
              <a:cs typeface="+mn-cs"/>
            </a:rPr>
            <a:t>となった平成</a:t>
          </a:r>
          <a:r>
            <a:rPr lang="en-US" altLang="ja-JP" sz="1100" b="0" i="0" baseline="0">
              <a:solidFill>
                <a:schemeClr val="dk1"/>
              </a:solidFill>
              <a:effectLst/>
              <a:latin typeface="ＭＳ ゴシック"/>
              <a:ea typeface="ＭＳ ゴシック"/>
              <a:cs typeface="+mn-cs"/>
            </a:rPr>
            <a:t>28</a:t>
          </a:r>
          <a:r>
            <a:rPr lang="ja-JP" altLang="en-US" sz="1100" b="0" i="0" baseline="0">
              <a:solidFill>
                <a:schemeClr val="dk1"/>
              </a:solidFill>
              <a:effectLst/>
              <a:latin typeface="ＭＳ ゴシック"/>
              <a:ea typeface="ＭＳ ゴシック"/>
              <a:cs typeface="+mn-cs"/>
            </a:rPr>
            <a:t>年度以降</a:t>
          </a:r>
          <a:r>
            <a:rPr lang="ja-JP" altLang="ja-JP" sz="1100" b="0" i="0" baseline="0">
              <a:solidFill>
                <a:schemeClr val="dk1"/>
              </a:solidFill>
              <a:effectLst/>
              <a:latin typeface="ＭＳ ゴシック"/>
              <a:ea typeface="ＭＳ ゴシック"/>
              <a:cs typeface="+mn-cs"/>
            </a:rPr>
            <a:t>指標は悪化となっている。令和元年度については、算定により暫定的に比率が好転したが、令和3年度以降特例措置が終了した場合、一本算定額が適用されるため比率の上昇が見込まれる。</a:t>
          </a:r>
          <a:endParaRPr lang="ja-JP" altLang="ja-JP" sz="1400">
            <a:effectLst/>
            <a:latin typeface="ＭＳ ゴシック"/>
            <a:ea typeface="ＭＳ ゴシック"/>
          </a:endParaRPr>
        </a:p>
        <a:p>
          <a:pPr rtl="0"/>
          <a:r>
            <a:rPr lang="ja-JP" altLang="ja-JP" sz="1100" b="0" i="0" baseline="0">
              <a:solidFill>
                <a:schemeClr val="dk1"/>
              </a:solidFill>
              <a:effectLst/>
              <a:latin typeface="ＭＳ ゴシック"/>
              <a:ea typeface="ＭＳ ゴシック"/>
              <a:cs typeface="+mn-cs"/>
            </a:rPr>
            <a:t>　</a:t>
          </a:r>
          <a:r>
            <a:rPr kumimoji="1" lang="ja-JP" altLang="en-US" sz="1100">
              <a:latin typeface="ＭＳ ゴシック"/>
              <a:ea typeface="ＭＳ ゴシック"/>
            </a:rPr>
            <a:t>今後も交付税に依存した財政運営となることは必至であることから、</a:t>
          </a:r>
          <a:r>
            <a:rPr lang="ja-JP" altLang="ja-JP" sz="1100" b="0" i="0" baseline="0">
              <a:solidFill>
                <a:schemeClr val="dk1"/>
              </a:solidFill>
              <a:effectLst/>
              <a:latin typeface="ＭＳ ゴシック"/>
              <a:ea typeface="ＭＳ ゴシック"/>
              <a:cs typeface="+mn-cs"/>
            </a:rPr>
            <a:t>業務</a:t>
          </a:r>
          <a:r>
            <a:rPr lang="ja-JP" altLang="ja-JP" sz="1100">
              <a:solidFill>
                <a:schemeClr val="dk1"/>
              </a:solidFill>
              <a:effectLst/>
              <a:latin typeface="ＭＳ ゴシック"/>
              <a:ea typeface="ＭＳ ゴシック"/>
              <a:cs typeface="+mn-cs"/>
            </a:rPr>
            <a:t>の見直し等による徹底的な歳出削減と収納対策、ふるさと納税の強化等による歳入確保に取り組み、財政構造の弾力化に努める。</a:t>
          </a:r>
        </a:p>
      </xdr:txBody>
    </xdr:sp>
    <xdr:clientData/>
  </xdr:twoCellAnchor>
  <xdr:oneCellAnchor>
    <xdr:from>
      <xdr:col>3</xdr:col>
      <xdr:colOff>95250</xdr:colOff>
      <xdr:row>54</xdr:row>
      <xdr:rowOff>139700</xdr:rowOff>
    </xdr:from>
    <xdr:ext cx="298450" cy="22542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019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082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30480</xdr:rowOff>
    </xdr:from>
    <xdr:ext cx="762000" cy="250190"/>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461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7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165100</xdr:rowOff>
    </xdr:from>
    <xdr:ext cx="762000" cy="259080"/>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80.4</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64</xdr:row>
      <xdr:rowOff>23495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46740"/>
          <a:ext cx="8382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18415</xdr:rowOff>
    </xdr:from>
    <xdr:ext cx="762000" cy="25082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7686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1905</xdr:rowOff>
    </xdr:from>
    <xdr:to>
      <xdr:col>23</xdr:col>
      <xdr:colOff>184150</xdr:colOff>
      <xdr:row>62</xdr:row>
      <xdr:rowOff>103505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84455</xdr:rowOff>
    </xdr:from>
    <xdr:to>
      <xdr:col>19</xdr:col>
      <xdr:colOff>133350</xdr:colOff>
      <xdr:row>64</xdr:row>
      <xdr:rowOff>23495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14355"/>
          <a:ext cx="889000" cy="281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1905</xdr:rowOff>
    </xdr:from>
    <xdr:to>
      <xdr:col>19</xdr:col>
      <xdr:colOff>184150</xdr:colOff>
      <xdr:row>62</xdr:row>
      <xdr:rowOff>103505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113665</xdr:rowOff>
    </xdr:from>
    <xdr:ext cx="736600" cy="2584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6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46990</xdr:rowOff>
    </xdr:from>
    <xdr:to>
      <xdr:col>15</xdr:col>
      <xdr:colOff>82550</xdr:colOff>
      <xdr:row>62</xdr:row>
      <xdr:rowOff>84455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505440"/>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109220</xdr:rowOff>
    </xdr:from>
    <xdr:to>
      <xdr:col>15</xdr:col>
      <xdr:colOff>133350</xdr:colOff>
      <xdr:row>62</xdr:row>
      <xdr:rowOff>38735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67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48895</xdr:rowOff>
    </xdr:from>
    <xdr:ext cx="762000" cy="25908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33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17780</xdr:rowOff>
    </xdr:from>
    <xdr:to>
      <xdr:col>11</xdr:col>
      <xdr:colOff>31750</xdr:colOff>
      <xdr:row>61</xdr:row>
      <xdr:rowOff>46990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30478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106680</xdr:rowOff>
    </xdr:from>
    <xdr:ext cx="762000" cy="25908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109220</xdr:rowOff>
    </xdr:from>
    <xdr:ext cx="762000" cy="25146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396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019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019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019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019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0190"/>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38100</xdr:rowOff>
    </xdr:from>
    <xdr:ext cx="762000" cy="259080"/>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68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144145</xdr:rowOff>
    </xdr:from>
    <xdr:to>
      <xdr:col>19</xdr:col>
      <xdr:colOff>184150</xdr:colOff>
      <xdr:row>64</xdr:row>
      <xdr:rowOff>74930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45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59055</xdr:rowOff>
    </xdr:from>
    <xdr:ext cx="736600" cy="259080"/>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31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33655</xdr:rowOff>
    </xdr:from>
    <xdr:to>
      <xdr:col>15</xdr:col>
      <xdr:colOff>133350</xdr:colOff>
      <xdr:row>62</xdr:row>
      <xdr:rowOff>135255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6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120650</xdr:rowOff>
    </xdr:from>
    <xdr:ext cx="762000" cy="25146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505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107950</xdr:rowOff>
    </xdr:from>
    <xdr:ext cx="762000" cy="25908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2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137795</xdr:rowOff>
    </xdr:from>
    <xdr:to>
      <xdr:col>7</xdr:col>
      <xdr:colOff>31750</xdr:colOff>
      <xdr:row>60</xdr:row>
      <xdr:rowOff>67945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78105</xdr:rowOff>
    </xdr:from>
    <xdr:ext cx="762000" cy="25019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0222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2110" cy="35877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090" y="12973050"/>
          <a:ext cx="16421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[219,338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143,808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0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本町は面積が303.0</a:t>
          </a:r>
          <a:r>
            <a:rPr lang="en-US" altLang="ja-JP" sz="1100" b="0" i="0" baseline="0">
              <a:solidFill>
                <a:schemeClr val="dk1"/>
              </a:solidFill>
              <a:effectLst/>
              <a:latin typeface="ＭＳ ゴシック"/>
              <a:ea typeface="ＭＳ ゴシック"/>
              <a:cs typeface="+mn-cs"/>
            </a:rPr>
            <a:t>9</a:t>
          </a:r>
          <a:r>
            <a:rPr lang="ja-JP" altLang="ja-JP" sz="1100" b="0" i="0" baseline="0">
              <a:solidFill>
                <a:schemeClr val="dk1"/>
              </a:solidFill>
              <a:effectLst/>
              <a:latin typeface="ＭＳ ゴシック"/>
              <a:ea typeface="ＭＳ ゴシック"/>
              <a:cs typeface="+mn-cs"/>
            </a:rPr>
            <a:t>㎢と類似団体と比較して広大であり、集落は面積の大部分を占める山林の間に点在しており、行政運営上極めて不利な地理的条件にある。</a:t>
          </a:r>
          <a:endParaRPr lang="ja-JP" altLang="ja-JP" sz="1100">
            <a:effectLst/>
            <a:latin typeface="ＭＳ ゴシック"/>
            <a:ea typeface="ＭＳ ゴシック"/>
          </a:endParaRPr>
        </a:p>
        <a:p>
          <a:pPr rtl="0"/>
          <a:r>
            <a:rPr lang="ja-JP" altLang="ja-JP" sz="1100" b="0" i="0" baseline="0">
              <a:solidFill>
                <a:schemeClr val="dk1"/>
              </a:solidFill>
              <a:effectLst/>
              <a:latin typeface="ＭＳ ゴシック"/>
              <a:ea typeface="ＭＳ ゴシック"/>
              <a:cs typeface="+mn-cs"/>
            </a:rPr>
            <a:t>　この広大な面積をカバーするため行政コストは類似団体と比較して高くならざるを得ず、また、過疎地域であるがゆえに民間サービスが十分では無いことから、バス事業やCATV事業を町直営で実施せざるを得ないことも指標を押し上げる要因となっている。</a:t>
          </a:r>
          <a:endParaRPr lang="ja-JP" altLang="ja-JP" sz="1100">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事業の見直しや施設の統廃合等抜本的な取り組みが必要不可欠である。</a:t>
          </a:r>
        </a:p>
      </xdr:txBody>
    </xdr:sp>
    <xdr:clientData/>
  </xdr:twoCellAnchor>
  <xdr:oneCellAnchor>
    <xdr:from>
      <xdr:col>3</xdr:col>
      <xdr:colOff>95250</xdr:colOff>
      <xdr:row>77</xdr:row>
      <xdr:rowOff>6350</xdr:rowOff>
    </xdr:from>
    <xdr:ext cx="349885" cy="217170"/>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019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3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0190"/>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117475</xdr:rowOff>
    </xdr:from>
    <xdr:to>
      <xdr:col>23</xdr:col>
      <xdr:colOff>133350</xdr:colOff>
      <xdr:row>89</xdr:row>
      <xdr:rowOff>48895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33475"/>
          <a:ext cx="0" cy="14744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20955</xdr:rowOff>
    </xdr:from>
    <xdr:ext cx="762000" cy="250190"/>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800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474,712</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48895</xdr:rowOff>
    </xdr:from>
    <xdr:to>
      <xdr:col>24</xdr:col>
      <xdr:colOff>12700</xdr:colOff>
      <xdr:row>89</xdr:row>
      <xdr:rowOff>48895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07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32385</xdr:rowOff>
    </xdr:from>
    <xdr:ext cx="762000" cy="250190"/>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769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108,085</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117475</xdr:rowOff>
    </xdr:from>
    <xdr:to>
      <xdr:col>24</xdr:col>
      <xdr:colOff>12700</xdr:colOff>
      <xdr:row>80</xdr:row>
      <xdr:rowOff>117475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33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40640</xdr:rowOff>
    </xdr:from>
    <xdr:to>
      <xdr:col>23</xdr:col>
      <xdr:colOff>133350</xdr:colOff>
      <xdr:row>83</xdr:row>
      <xdr:rowOff>50165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7099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59690</xdr:rowOff>
    </xdr:from>
    <xdr:ext cx="762000" cy="259080"/>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47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187,552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43180</xdr:rowOff>
    </xdr:from>
    <xdr:to>
      <xdr:col>23</xdr:col>
      <xdr:colOff>184150</xdr:colOff>
      <xdr:row>82</xdr:row>
      <xdr:rowOff>144780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0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40640</xdr:rowOff>
    </xdr:from>
    <xdr:to>
      <xdr:col>19</xdr:col>
      <xdr:colOff>133350</xdr:colOff>
      <xdr:row>83</xdr:row>
      <xdr:rowOff>40640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70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160655</xdr:rowOff>
    </xdr:from>
    <xdr:to>
      <xdr:col>19</xdr:col>
      <xdr:colOff>184150</xdr:colOff>
      <xdr:row>82</xdr:row>
      <xdr:rowOff>90805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100965</xdr:rowOff>
    </xdr:from>
    <xdr:ext cx="736600" cy="250190"/>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1696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174,150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165100</xdr:rowOff>
    </xdr:from>
    <xdr:to>
      <xdr:col>15</xdr:col>
      <xdr:colOff>82550</xdr:colOff>
      <xdr:row>83</xdr:row>
      <xdr:rowOff>40640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240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161925</xdr:rowOff>
    </xdr:from>
    <xdr:to>
      <xdr:col>15</xdr:col>
      <xdr:colOff>133350</xdr:colOff>
      <xdr:row>82</xdr:row>
      <xdr:rowOff>92075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102235</xdr:rowOff>
    </xdr:from>
    <xdr:ext cx="762000" cy="2584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18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174,429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132080</xdr:rowOff>
    </xdr:from>
    <xdr:to>
      <xdr:col>11</xdr:col>
      <xdr:colOff>31750</xdr:colOff>
      <xdr:row>82</xdr:row>
      <xdr:rowOff>165100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9098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157480</xdr:rowOff>
    </xdr:from>
    <xdr:to>
      <xdr:col>11</xdr:col>
      <xdr:colOff>82550</xdr:colOff>
      <xdr:row>82</xdr:row>
      <xdr:rowOff>87630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97790</xdr:rowOff>
    </xdr:from>
    <xdr:ext cx="762000" cy="25146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137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173,377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164465</xdr:rowOff>
    </xdr:from>
    <xdr:to>
      <xdr:col>7</xdr:col>
      <xdr:colOff>31750</xdr:colOff>
      <xdr:row>82</xdr:row>
      <xdr:rowOff>94615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104775</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2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175,070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170815</xdr:rowOff>
    </xdr:from>
    <xdr:to>
      <xdr:col>23</xdr:col>
      <xdr:colOff>184150</xdr:colOff>
      <xdr:row>83</xdr:row>
      <xdr:rowOff>100965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2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143510</xdr:rowOff>
    </xdr:from>
    <xdr:ext cx="762000" cy="251460"/>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2024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219,338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160655</xdr:rowOff>
    </xdr:from>
    <xdr:to>
      <xdr:col>19</xdr:col>
      <xdr:colOff>184150</xdr:colOff>
      <xdr:row>83</xdr:row>
      <xdr:rowOff>90805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75565</xdr:rowOff>
    </xdr:from>
    <xdr:ext cx="736600" cy="25082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30591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216,854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160655</xdr:rowOff>
    </xdr:from>
    <xdr:to>
      <xdr:col>15</xdr:col>
      <xdr:colOff>133350</xdr:colOff>
      <xdr:row>83</xdr:row>
      <xdr:rowOff>90805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75565</xdr:rowOff>
    </xdr:from>
    <xdr:ext cx="762000" cy="25082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3059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216,814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114300</xdr:rowOff>
    </xdr:from>
    <xdr:to>
      <xdr:col>11</xdr:col>
      <xdr:colOff>82550</xdr:colOff>
      <xdr:row>83</xdr:row>
      <xdr:rowOff>44450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29210</xdr:rowOff>
    </xdr:from>
    <xdr:ext cx="762000" cy="25146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2595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205,293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80645</xdr:rowOff>
    </xdr:from>
    <xdr:to>
      <xdr:col>7</xdr:col>
      <xdr:colOff>31750</xdr:colOff>
      <xdr:row>83</xdr:row>
      <xdr:rowOff>10795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167005</xdr:rowOff>
    </xdr:from>
    <xdr:ext cx="762000" cy="25082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2259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196,915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2110" cy="35877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770" y="12973050"/>
          <a:ext cx="16421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ＭＳ ゴシック"/>
              <a:ea typeface="ＭＳ ゴシック"/>
              <a:cs typeface="+mn-cs"/>
            </a:rPr>
            <a:t>　本指数において本町は、類似団体平均、全国町村平均のいずれと比較しても下回っている水準にある。</a:t>
          </a:r>
          <a:endParaRPr lang="ja-JP" altLang="ja-JP" sz="1400">
            <a:effectLst/>
            <a:latin typeface="ＭＳ ゴシック"/>
            <a:ea typeface="ＭＳ ゴシック"/>
          </a:endParaRPr>
        </a:p>
        <a:p>
          <a:pPr rtl="0"/>
          <a:r>
            <a:rPr lang="ja-JP" altLang="ja-JP" sz="1100" b="0" i="0" baseline="0">
              <a:solidFill>
                <a:schemeClr val="dk1"/>
              </a:solidFill>
              <a:effectLst/>
              <a:latin typeface="ＭＳ ゴシック"/>
              <a:ea typeface="ＭＳ ゴシック"/>
              <a:cs typeface="+mn-cs"/>
            </a:rPr>
            <a:t>　今後については適宜、財政状況等を勘案しながら適切な水準へ是正を図っていくものとする。</a:t>
          </a:r>
          <a:endParaRPr lang="en-US" altLang="ja-JP" sz="1100" b="0" i="0" baseline="0">
            <a:solidFill>
              <a:schemeClr val="dk1"/>
            </a:solidFill>
            <a:effectLst/>
            <a:latin typeface="ＭＳ ゴシック"/>
            <a:ea typeface="ＭＳ ゴシック"/>
            <a:cs typeface="+mn-cs"/>
          </a:endParaRPr>
        </a:p>
        <a:p>
          <a:r>
            <a:rPr lang="ja-JP" altLang="en-US" sz="1100" b="0" i="0" baseline="0">
              <a:solidFill>
                <a:srgbClr val="FF0000"/>
              </a:solidFill>
              <a:effectLst/>
              <a:latin typeface="ＭＳ ゴシック"/>
              <a:ea typeface="ＭＳ ゴシック"/>
              <a:cs typeface="+mn-cs"/>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019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45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0190"/>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27940</xdr:rowOff>
    </xdr:from>
    <xdr:to>
      <xdr:col>81</xdr:col>
      <xdr:colOff>44450</xdr:colOff>
      <xdr:row>89</xdr:row>
      <xdr:rowOff>35560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15390"/>
          <a:ext cx="0" cy="13792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7620</xdr:rowOff>
    </xdr:from>
    <xdr:ext cx="762000" cy="250190"/>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66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35560</xdr:rowOff>
    </xdr:from>
    <xdr:to>
      <xdr:col>81</xdr:col>
      <xdr:colOff>133350</xdr:colOff>
      <xdr:row>89</xdr:row>
      <xdr:rowOff>35560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9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114300</xdr:rowOff>
    </xdr:from>
    <xdr:ext cx="762000" cy="259080"/>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5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27940</xdr:rowOff>
    </xdr:from>
    <xdr:to>
      <xdr:col>81</xdr:col>
      <xdr:colOff>133350</xdr:colOff>
      <xdr:row>81</xdr:row>
      <xdr:rowOff>27940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1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110490</xdr:rowOff>
    </xdr:from>
    <xdr:to>
      <xdr:col>81</xdr:col>
      <xdr:colOff>44450</xdr:colOff>
      <xdr:row>84</xdr:row>
      <xdr:rowOff>42545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340840"/>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11430</xdr:rowOff>
    </xdr:from>
    <xdr:ext cx="762000" cy="259080"/>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56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39370</xdr:rowOff>
    </xdr:from>
    <xdr:to>
      <xdr:col>81</xdr:col>
      <xdr:colOff>95250</xdr:colOff>
      <xdr:row>86</xdr:row>
      <xdr:rowOff>140970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110490</xdr:rowOff>
    </xdr:from>
    <xdr:to>
      <xdr:col>77</xdr:col>
      <xdr:colOff>44450</xdr:colOff>
      <xdr:row>84</xdr:row>
      <xdr:rowOff>7620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3408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137160</xdr:rowOff>
    </xdr:from>
    <xdr:ext cx="736600" cy="25908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8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7620</xdr:rowOff>
    </xdr:from>
    <xdr:to>
      <xdr:col>72</xdr:col>
      <xdr:colOff>203200</xdr:colOff>
      <xdr:row>84</xdr:row>
      <xdr:rowOff>42545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40942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39370</xdr:rowOff>
    </xdr:from>
    <xdr:to>
      <xdr:col>73</xdr:col>
      <xdr:colOff>44450</xdr:colOff>
      <xdr:row>86</xdr:row>
      <xdr:rowOff>140970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125730</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7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19050</xdr:rowOff>
    </xdr:from>
    <xdr:to>
      <xdr:col>68</xdr:col>
      <xdr:colOff>152400</xdr:colOff>
      <xdr:row>84</xdr:row>
      <xdr:rowOff>42545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4208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27940</xdr:rowOff>
    </xdr:from>
    <xdr:to>
      <xdr:col>68</xdr:col>
      <xdr:colOff>203200</xdr:colOff>
      <xdr:row>86</xdr:row>
      <xdr:rowOff>129540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7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114300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5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16510</xdr:rowOff>
    </xdr:from>
    <xdr:to>
      <xdr:col>64</xdr:col>
      <xdr:colOff>152400</xdr:colOff>
      <xdr:row>86</xdr:row>
      <xdr:rowOff>118110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102870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163195</xdr:rowOff>
    </xdr:from>
    <xdr:to>
      <xdr:col>81</xdr:col>
      <xdr:colOff>95250</xdr:colOff>
      <xdr:row>84</xdr:row>
      <xdr:rowOff>93345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8255</xdr:rowOff>
    </xdr:from>
    <xdr:ext cx="762000" cy="250190"/>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386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59690</xdr:rowOff>
    </xdr:from>
    <xdr:to>
      <xdr:col>77</xdr:col>
      <xdr:colOff>95250</xdr:colOff>
      <xdr:row>83</xdr:row>
      <xdr:rowOff>161290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171450</xdr:rowOff>
    </xdr:from>
    <xdr:ext cx="736600" cy="25908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058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128270</xdr:rowOff>
    </xdr:from>
    <xdr:to>
      <xdr:col>73</xdr:col>
      <xdr:colOff>44450</xdr:colOff>
      <xdr:row>84</xdr:row>
      <xdr:rowOff>58420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68580</xdr:rowOff>
    </xdr:from>
    <xdr:ext cx="762000" cy="25908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27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163195</xdr:rowOff>
    </xdr:from>
    <xdr:to>
      <xdr:col>68</xdr:col>
      <xdr:colOff>203200</xdr:colOff>
      <xdr:row>84</xdr:row>
      <xdr:rowOff>93345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103505</xdr:rowOff>
    </xdr:from>
    <xdr:ext cx="762000" cy="25908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6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139700</xdr:rowOff>
    </xdr:from>
    <xdr:to>
      <xdr:col>64</xdr:col>
      <xdr:colOff>152400</xdr:colOff>
      <xdr:row>84</xdr:row>
      <xdr:rowOff>69850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80645</xdr:rowOff>
    </xdr:from>
    <xdr:ext cx="762000" cy="25908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39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2110" cy="35306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570" y="9163050"/>
          <a:ext cx="164211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[14.36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本町は面積が303.</a:t>
          </a:r>
          <a:r>
            <a:rPr lang="en-US" altLang="ja-JP" sz="1100" b="0" i="0" baseline="0">
              <a:solidFill>
                <a:schemeClr val="dk1"/>
              </a:solidFill>
              <a:effectLst/>
              <a:latin typeface="ＭＳ ゴシック"/>
              <a:ea typeface="ＭＳ ゴシック"/>
              <a:cs typeface="+mn-cs"/>
            </a:rPr>
            <a:t>09</a:t>
          </a:r>
          <a:r>
            <a:rPr lang="ja-JP" altLang="ja-JP" sz="1100" b="0" i="0" baseline="0">
              <a:solidFill>
                <a:schemeClr val="dk1"/>
              </a:solidFill>
              <a:effectLst/>
              <a:latin typeface="ＭＳ ゴシック"/>
              <a:ea typeface="ＭＳ ゴシック"/>
              <a:cs typeface="+mn-cs"/>
            </a:rPr>
            <a:t>㎢と類似団体と比較して広大であり、合併前の旧町単位で支所を設置していること等により、類似団体と比較して職員数が多くならざるを得ない状況にある。また、過疎地域であるがゆえに民間サービスが十分では無いことから、バス事業やCATV事業を町直営で実施せざるを得ないことが、指標を押し上げる要因となっている。</a:t>
          </a:r>
          <a:endParaRPr lang="ja-JP" altLang="ja-JP" sz="1400">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今後については、組織の合理化や民間への業務委託等を検討し、職員数の適正化を図っていく。</a:t>
          </a:r>
        </a:p>
      </xdr:txBody>
    </xdr:sp>
    <xdr:clientData/>
  </xdr:twoCellAnchor>
  <xdr:oneCellAnchor>
    <xdr:from>
      <xdr:col>61</xdr:col>
      <xdr:colOff>6350</xdr:colOff>
      <xdr:row>54</xdr:row>
      <xdr:rowOff>139700</xdr:rowOff>
    </xdr:from>
    <xdr:ext cx="349885" cy="22542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0190"/>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082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133350</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7450"/>
          <a:ext cx="0" cy="15741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136525</xdr:rowOff>
    </xdr:from>
    <xdr:ext cx="762000" cy="2584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23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25.65</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51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48260</xdr:rowOff>
    </xdr:from>
    <xdr:ext cx="762000" cy="259080"/>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133350</xdr:rowOff>
    </xdr:from>
    <xdr:to>
      <xdr:col>81</xdr:col>
      <xdr:colOff>133350</xdr:colOff>
      <xdr:row>58</xdr:row>
      <xdr:rowOff>133350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42545</xdr:rowOff>
    </xdr:from>
    <xdr:to>
      <xdr:col>81</xdr:col>
      <xdr:colOff>44450</xdr:colOff>
      <xdr:row>62</xdr:row>
      <xdr:rowOff>113665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672445"/>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118745</xdr:rowOff>
    </xdr:from>
    <xdr:ext cx="762000" cy="259080"/>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342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102235</xdr:rowOff>
    </xdr:from>
    <xdr:to>
      <xdr:col>81</xdr:col>
      <xdr:colOff>95250</xdr:colOff>
      <xdr:row>61</xdr:row>
      <xdr:rowOff>32385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30480</xdr:rowOff>
    </xdr:from>
    <xdr:to>
      <xdr:col>77</xdr:col>
      <xdr:colOff>44450</xdr:colOff>
      <xdr:row>62</xdr:row>
      <xdr:rowOff>42545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6603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86360</xdr:rowOff>
    </xdr:from>
    <xdr:to>
      <xdr:col>77</xdr:col>
      <xdr:colOff>95250</xdr:colOff>
      <xdr:row>61</xdr:row>
      <xdr:rowOff>15875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3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26035</xdr:rowOff>
    </xdr:from>
    <xdr:ext cx="736600" cy="259080"/>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415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22225</xdr:rowOff>
    </xdr:from>
    <xdr:to>
      <xdr:col>72</xdr:col>
      <xdr:colOff>203200</xdr:colOff>
      <xdr:row>62</xdr:row>
      <xdr:rowOff>30480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6521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76835</xdr:rowOff>
    </xdr:from>
    <xdr:to>
      <xdr:col>73</xdr:col>
      <xdr:colOff>44450</xdr:colOff>
      <xdr:row>61</xdr:row>
      <xdr:rowOff>6985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17780</xdr:rowOff>
    </xdr:from>
    <xdr:ext cx="762000" cy="25146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333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8255</xdr:rowOff>
    </xdr:from>
    <xdr:to>
      <xdr:col>68</xdr:col>
      <xdr:colOff>152400</xdr:colOff>
      <xdr:row>62</xdr:row>
      <xdr:rowOff>22225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63815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70485</xdr:rowOff>
    </xdr:from>
    <xdr:to>
      <xdr:col>68</xdr:col>
      <xdr:colOff>203200</xdr:colOff>
      <xdr:row>61</xdr:row>
      <xdr:rowOff>635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10795</xdr:rowOff>
    </xdr:from>
    <xdr:ext cx="762000" cy="2584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26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38735</xdr:rowOff>
    </xdr:from>
    <xdr:to>
      <xdr:col>64</xdr:col>
      <xdr:colOff>152400</xdr:colOff>
      <xdr:row>60</xdr:row>
      <xdr:rowOff>140335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150495</xdr:rowOff>
    </xdr:from>
    <xdr:ext cx="762000" cy="25908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94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019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019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019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019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019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62</xdr:row>
      <xdr:rowOff>63500</xdr:rowOff>
    </xdr:from>
    <xdr:to>
      <xdr:col>81</xdr:col>
      <xdr:colOff>95250</xdr:colOff>
      <xdr:row>62</xdr:row>
      <xdr:rowOff>164465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693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34925</xdr:rowOff>
    </xdr:from>
    <xdr:ext cx="762000" cy="259080"/>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664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163195</xdr:rowOff>
    </xdr:from>
    <xdr:to>
      <xdr:col>77</xdr:col>
      <xdr:colOff>95250</xdr:colOff>
      <xdr:row>62</xdr:row>
      <xdr:rowOff>93345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6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78105</xdr:rowOff>
    </xdr:from>
    <xdr:ext cx="736600" cy="250190"/>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70800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151130</xdr:rowOff>
    </xdr:from>
    <xdr:to>
      <xdr:col>73</xdr:col>
      <xdr:colOff>44450</xdr:colOff>
      <xdr:row>62</xdr:row>
      <xdr:rowOff>81280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66040</xdr:rowOff>
    </xdr:from>
    <xdr:ext cx="762000" cy="25019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6959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143510</xdr:rowOff>
    </xdr:from>
    <xdr:to>
      <xdr:col>68</xdr:col>
      <xdr:colOff>203200</xdr:colOff>
      <xdr:row>62</xdr:row>
      <xdr:rowOff>73025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601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57785</xdr:rowOff>
    </xdr:from>
    <xdr:ext cx="762000" cy="259080"/>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687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43815</xdr:rowOff>
    </xdr:from>
    <xdr:ext cx="762000" cy="25019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6737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2110" cy="35877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640" y="5353050"/>
          <a:ext cx="16421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tx1"/>
              </a:solidFill>
              <a:effectLst/>
              <a:latin typeface="ＭＳ ゴシック"/>
              <a:ea typeface="ＭＳ ゴシック"/>
              <a:cs typeface="+mn-cs"/>
            </a:rPr>
            <a:t>　令和元年度の単年度においては、</a:t>
          </a:r>
          <a:r>
            <a:rPr lang="ja-JP" altLang="ja-JP" sz="1100">
              <a:solidFill>
                <a:schemeClr val="tx1"/>
              </a:solidFill>
              <a:effectLst/>
              <a:latin typeface="ＭＳ ゴシック"/>
              <a:ea typeface="ＭＳ ゴシック"/>
              <a:cs typeface="+mn-cs"/>
            </a:rPr>
            <a:t>普通交付税の増加等により、前年度より比率は下がっているが、3カ年平均では、平成28年度と令和元年度を比較すると、</a:t>
          </a:r>
          <a:r>
            <a:rPr lang="ja-JP" altLang="ja-JP" sz="1100" b="0" i="0" baseline="0">
              <a:solidFill>
                <a:schemeClr val="tx1"/>
              </a:solidFill>
              <a:effectLst/>
              <a:latin typeface="ＭＳ ゴシック"/>
              <a:ea typeface="ＭＳ ゴシック"/>
              <a:cs typeface="+mn-cs"/>
            </a:rPr>
            <a:t>分子となる地方債の元利償還金</a:t>
          </a:r>
          <a:r>
            <a:rPr lang="ja-JP" altLang="ja-JP" sz="1100">
              <a:solidFill>
                <a:schemeClr val="tx1"/>
              </a:solidFill>
              <a:effectLst/>
              <a:latin typeface="ＭＳ ゴシック"/>
              <a:ea typeface="ＭＳ ゴシック"/>
              <a:cs typeface="+mn-cs"/>
            </a:rPr>
            <a:t>が過年度の大型事業の借入償還が開始したこと等により増加し、前年度と比較して1.0ポイントの増加となった。</a:t>
          </a:r>
          <a:endParaRPr lang="ja-JP" altLang="ja-JP" sz="1400">
            <a:solidFill>
              <a:schemeClr val="tx1"/>
            </a:solidFill>
            <a:effectLst/>
            <a:latin typeface="ＭＳ ゴシック"/>
            <a:ea typeface="ＭＳ ゴシック"/>
          </a:endParaRPr>
        </a:p>
        <a:p>
          <a:r>
            <a:rPr lang="ja-JP" altLang="ja-JP" sz="1100" b="0" i="0" baseline="0">
              <a:solidFill>
                <a:schemeClr val="tx1"/>
              </a:solidFill>
              <a:effectLst/>
              <a:latin typeface="ＭＳ ゴシック"/>
              <a:ea typeface="ＭＳ ゴシック"/>
              <a:cs typeface="+mn-cs"/>
            </a:rPr>
            <a:t>　次年度以後も</a:t>
          </a:r>
          <a:r>
            <a:rPr lang="ja-JP" altLang="ja-JP" sz="1100">
              <a:solidFill>
                <a:schemeClr val="tx1"/>
              </a:solidFill>
              <a:effectLst/>
              <a:latin typeface="ＭＳ ゴシック"/>
              <a:ea typeface="ＭＳ ゴシック"/>
              <a:cs typeface="+mn-cs"/>
            </a:rPr>
            <a:t>標準財政規模の減少や公営企業債の償還が高止まりする等により、指標の更なる増加が懸念される。このことから令和元年度（平成31年度）には約5億円の繰上償還を実施したところであり、令和2年度以降においても計画的に繰上償還を実施することとしている。</a:t>
          </a:r>
        </a:p>
      </xdr:txBody>
    </xdr:sp>
    <xdr:clientData/>
  </xdr:twoCellAnchor>
  <xdr:oneCellAnchor>
    <xdr:from>
      <xdr:col>61</xdr:col>
      <xdr:colOff>6350</xdr:colOff>
      <xdr:row>32</xdr:row>
      <xdr:rowOff>101600</xdr:rowOff>
    </xdr:from>
    <xdr:ext cx="298450" cy="224790"/>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0190"/>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48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082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149860</xdr:rowOff>
    </xdr:from>
    <xdr:ext cx="762000" cy="259080"/>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100330</xdr:rowOff>
    </xdr:from>
    <xdr:to>
      <xdr:col>81</xdr:col>
      <xdr:colOff>44450</xdr:colOff>
      <xdr:row>45</xdr:row>
      <xdr:rowOff>109220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72530"/>
          <a:ext cx="0" cy="1551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80645</xdr:rowOff>
    </xdr:from>
    <xdr:ext cx="762000" cy="259080"/>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17.8</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109220</xdr:rowOff>
    </xdr:from>
    <xdr:to>
      <xdr:col>81</xdr:col>
      <xdr:colOff>133350</xdr:colOff>
      <xdr:row>45</xdr:row>
      <xdr:rowOff>109220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15240</xdr:rowOff>
    </xdr:from>
    <xdr:ext cx="762000" cy="259080"/>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1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100330</xdr:rowOff>
    </xdr:from>
    <xdr:to>
      <xdr:col>81</xdr:col>
      <xdr:colOff>133350</xdr:colOff>
      <xdr:row>36</xdr:row>
      <xdr:rowOff>100330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72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165100</xdr:rowOff>
    </xdr:from>
    <xdr:to>
      <xdr:col>81</xdr:col>
      <xdr:colOff>44450</xdr:colOff>
      <xdr:row>45</xdr:row>
      <xdr:rowOff>109220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7708900"/>
          <a:ext cx="8382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114935</xdr:rowOff>
    </xdr:from>
    <xdr:ext cx="762000" cy="259080"/>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300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98425</xdr:rowOff>
    </xdr:from>
    <xdr:to>
      <xdr:col>81</xdr:col>
      <xdr:colOff>95250</xdr:colOff>
      <xdr:row>40</xdr:row>
      <xdr:rowOff>29210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849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129540</xdr:rowOff>
    </xdr:from>
    <xdr:to>
      <xdr:col>77</xdr:col>
      <xdr:colOff>44450</xdr:colOff>
      <xdr:row>44</xdr:row>
      <xdr:rowOff>165100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7501890"/>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86995</xdr:rowOff>
    </xdr:from>
    <xdr:to>
      <xdr:col>77</xdr:col>
      <xdr:colOff>95250</xdr:colOff>
      <xdr:row>40</xdr:row>
      <xdr:rowOff>17780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27305</xdr:rowOff>
    </xdr:from>
    <xdr:ext cx="7366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42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38100</xdr:rowOff>
    </xdr:from>
    <xdr:to>
      <xdr:col>72</xdr:col>
      <xdr:colOff>203200</xdr:colOff>
      <xdr:row>43</xdr:row>
      <xdr:rowOff>129540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741045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86995</xdr:rowOff>
    </xdr:from>
    <xdr:to>
      <xdr:col>73</xdr:col>
      <xdr:colOff>44450</xdr:colOff>
      <xdr:row>40</xdr:row>
      <xdr:rowOff>17780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27305</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14605</xdr:rowOff>
    </xdr:from>
    <xdr:to>
      <xdr:col>68</xdr:col>
      <xdr:colOff>152400</xdr:colOff>
      <xdr:row>43</xdr:row>
      <xdr:rowOff>38100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738695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98425</xdr:rowOff>
    </xdr:from>
    <xdr:to>
      <xdr:col>68</xdr:col>
      <xdr:colOff>203200</xdr:colOff>
      <xdr:row>40</xdr:row>
      <xdr:rowOff>29210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849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38735</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53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109855</xdr:rowOff>
    </xdr:from>
    <xdr:to>
      <xdr:col>64</xdr:col>
      <xdr:colOff>152400</xdr:colOff>
      <xdr:row>40</xdr:row>
      <xdr:rowOff>40640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96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50165</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6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45</xdr:row>
      <xdr:rowOff>57785</xdr:rowOff>
    </xdr:from>
    <xdr:to>
      <xdr:col>81</xdr:col>
      <xdr:colOff>95250</xdr:colOff>
      <xdr:row>45</xdr:row>
      <xdr:rowOff>159385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77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125095</xdr:rowOff>
    </xdr:from>
    <xdr:ext cx="762000" cy="2584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668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44</xdr:row>
      <xdr:rowOff>114300</xdr:rowOff>
    </xdr:from>
    <xdr:to>
      <xdr:col>77</xdr:col>
      <xdr:colOff>95250</xdr:colOff>
      <xdr:row>45</xdr:row>
      <xdr:rowOff>44450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29210</xdr:rowOff>
    </xdr:from>
    <xdr:ext cx="736600" cy="25146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7444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43</xdr:row>
      <xdr:rowOff>78740</xdr:rowOff>
    </xdr:from>
    <xdr:to>
      <xdr:col>73</xdr:col>
      <xdr:colOff>44450</xdr:colOff>
      <xdr:row>44</xdr:row>
      <xdr:rowOff>8890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165100</xdr:rowOff>
    </xdr:from>
    <xdr:ext cx="762000" cy="259080"/>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158750</xdr:rowOff>
    </xdr:from>
    <xdr:to>
      <xdr:col>68</xdr:col>
      <xdr:colOff>203200</xdr:colOff>
      <xdr:row>43</xdr:row>
      <xdr:rowOff>88900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3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73660</xdr:rowOff>
    </xdr:from>
    <xdr:ext cx="762000" cy="259080"/>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135255</xdr:rowOff>
    </xdr:from>
    <xdr:to>
      <xdr:col>64</xdr:col>
      <xdr:colOff>152400</xdr:colOff>
      <xdr:row>43</xdr:row>
      <xdr:rowOff>65405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50165</xdr:rowOff>
    </xdr:from>
    <xdr:ext cx="762000" cy="259080"/>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42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2110" cy="35877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55" y="1543050"/>
          <a:ext cx="16421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[120.2%]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tx1"/>
              </a:solidFill>
              <a:effectLst/>
              <a:latin typeface="ＭＳ ゴシック"/>
              <a:ea typeface="ＭＳ ゴシック"/>
              <a:cs typeface="+mn-cs"/>
            </a:rPr>
            <a:t>　分子となる将来負担額</a:t>
          </a:r>
          <a:r>
            <a:rPr lang="ja-JP" altLang="ja-JP" sz="1100">
              <a:solidFill>
                <a:schemeClr val="tx1"/>
              </a:solidFill>
              <a:effectLst/>
              <a:latin typeface="ＭＳ ゴシック"/>
              <a:ea typeface="ＭＳ ゴシック"/>
              <a:cs typeface="+mn-cs"/>
            </a:rPr>
            <a:t>が地方債残高について減少したこと等により、前年度と比較して21.2ポイントの減少となった。</a:t>
          </a:r>
          <a:endParaRPr lang="ja-JP" altLang="ja-JP" sz="1400">
            <a:solidFill>
              <a:schemeClr val="tx1"/>
            </a:solidFill>
            <a:effectLst/>
            <a:latin typeface="ＭＳ ゴシック"/>
            <a:ea typeface="ＭＳ ゴシック"/>
          </a:endParaRPr>
        </a:p>
        <a:p>
          <a:r>
            <a:rPr lang="ja-JP" altLang="ja-JP" sz="1100" b="0" i="0" baseline="0">
              <a:solidFill>
                <a:schemeClr val="tx1"/>
              </a:solidFill>
              <a:effectLst/>
              <a:latin typeface="ＭＳ ゴシック"/>
              <a:ea typeface="ＭＳ ゴシック"/>
              <a:cs typeface="+mn-cs"/>
            </a:rPr>
            <a:t>　次年度以後は</a:t>
          </a:r>
          <a:r>
            <a:rPr lang="ja-JP" altLang="ja-JP" sz="1100">
              <a:solidFill>
                <a:schemeClr val="tx1"/>
              </a:solidFill>
              <a:effectLst/>
              <a:latin typeface="ＭＳ ゴシック"/>
              <a:ea typeface="ＭＳ ゴシック"/>
              <a:cs typeface="+mn-cs"/>
            </a:rPr>
            <a:t>標準財政規模の減少や基金の減少等により、指標の増加が懸念される。このことから令和元年度（平成31年度）から、計画的に隔年繰上償還を実施することとしている。</a:t>
          </a:r>
        </a:p>
        <a:p>
          <a:endParaRPr/>
        </a:p>
      </xdr:txBody>
    </xdr:sp>
    <xdr:clientData/>
  </xdr:twoCellAnchor>
  <xdr:oneCellAnchor>
    <xdr:from>
      <xdr:col>61</xdr:col>
      <xdr:colOff>6350</xdr:colOff>
      <xdr:row>10</xdr:row>
      <xdr:rowOff>63500</xdr:rowOff>
    </xdr:from>
    <xdr:ext cx="298450" cy="21717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019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45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1460"/>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148590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305"/>
          <a:ext cx="0" cy="1607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120650</xdr:rowOff>
    </xdr:from>
    <xdr:ext cx="762000" cy="251460"/>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8925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139.9</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148590</xdr:rowOff>
    </xdr:from>
    <xdr:to>
      <xdr:col>81</xdr:col>
      <xdr:colOff>133350</xdr:colOff>
      <xdr:row>22</xdr:row>
      <xdr:rowOff>148590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20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93980</xdr:rowOff>
    </xdr:from>
    <xdr:to>
      <xdr:col>81</xdr:col>
      <xdr:colOff>44450</xdr:colOff>
      <xdr:row>22</xdr:row>
      <xdr:rowOff>166370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3694430"/>
          <a:ext cx="8382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120650</xdr:rowOff>
    </xdr:from>
    <xdr:ext cx="762000" cy="251460"/>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495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103505</xdr:rowOff>
    </xdr:from>
    <xdr:to>
      <xdr:col>81</xdr:col>
      <xdr:colOff>95250</xdr:colOff>
      <xdr:row>15</xdr:row>
      <xdr:rowOff>33655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20320</xdr:rowOff>
    </xdr:from>
    <xdr:to>
      <xdr:col>77</xdr:col>
      <xdr:colOff>44450</xdr:colOff>
      <xdr:row>22</xdr:row>
      <xdr:rowOff>166370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5290800" y="379222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102235</xdr:rowOff>
    </xdr:from>
    <xdr:to>
      <xdr:col>77</xdr:col>
      <xdr:colOff>95250</xdr:colOff>
      <xdr:row>15</xdr:row>
      <xdr:rowOff>32385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42545</xdr:rowOff>
    </xdr:from>
    <xdr:ext cx="736600" cy="25019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139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21</xdr:row>
      <xdr:rowOff>102870</xdr:rowOff>
    </xdr:from>
    <xdr:to>
      <xdr:col>72</xdr:col>
      <xdr:colOff>203200</xdr:colOff>
      <xdr:row>22</xdr:row>
      <xdr:rowOff>20320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4401800" y="370332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67310</xdr:rowOff>
    </xdr:from>
    <xdr:to>
      <xdr:col>73</xdr:col>
      <xdr:colOff>44450</xdr:colOff>
      <xdr:row>15</xdr:row>
      <xdr:rowOff>168910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63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7620</xdr:rowOff>
    </xdr:from>
    <xdr:ext cx="762000" cy="25019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407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21</xdr:row>
      <xdr:rowOff>86995</xdr:rowOff>
    </xdr:from>
    <xdr:to>
      <xdr:col>68</xdr:col>
      <xdr:colOff>152400</xdr:colOff>
      <xdr:row>21</xdr:row>
      <xdr:rowOff>102870</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3512800" y="368744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133350</xdr:rowOff>
    </xdr:from>
    <xdr:to>
      <xdr:col>68</xdr:col>
      <xdr:colOff>203200</xdr:colOff>
      <xdr:row>16</xdr:row>
      <xdr:rowOff>63500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73660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93980</xdr:rowOff>
    </xdr:from>
    <xdr:to>
      <xdr:col>64</xdr:col>
      <xdr:colOff>152400</xdr:colOff>
      <xdr:row>15</xdr:row>
      <xdr:rowOff>24130</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49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34290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63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21</xdr:row>
      <xdr:rowOff>43180</xdr:rowOff>
    </xdr:from>
    <xdr:to>
      <xdr:col>81</xdr:col>
      <xdr:colOff>95250</xdr:colOff>
      <xdr:row>21</xdr:row>
      <xdr:rowOff>144780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36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15240</xdr:rowOff>
    </xdr:from>
    <xdr:ext cx="762000" cy="259080"/>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361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22</xdr:row>
      <xdr:rowOff>115570</xdr:rowOff>
    </xdr:from>
    <xdr:to>
      <xdr:col>77</xdr:col>
      <xdr:colOff>95250</xdr:colOff>
      <xdr:row>23</xdr:row>
      <xdr:rowOff>45720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38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30480</xdr:rowOff>
    </xdr:from>
    <xdr:ext cx="736600" cy="250190"/>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397383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21</xdr:row>
      <xdr:rowOff>140970</xdr:rowOff>
    </xdr:from>
    <xdr:to>
      <xdr:col>73</xdr:col>
      <xdr:colOff>44450</xdr:colOff>
      <xdr:row>22</xdr:row>
      <xdr:rowOff>71120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37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55880</xdr:rowOff>
    </xdr:from>
    <xdr:ext cx="762000" cy="259080"/>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3827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21</xdr:row>
      <xdr:rowOff>52070</xdr:rowOff>
    </xdr:from>
    <xdr:to>
      <xdr:col>68</xdr:col>
      <xdr:colOff>203200</xdr:colOff>
      <xdr:row>21</xdr:row>
      <xdr:rowOff>153670</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36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138430</xdr:rowOff>
    </xdr:from>
    <xdr:ext cx="762000" cy="259080"/>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3738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21</xdr:row>
      <xdr:rowOff>36195</xdr:rowOff>
    </xdr:from>
    <xdr:to>
      <xdr:col>64</xdr:col>
      <xdr:colOff>152400</xdr:colOff>
      <xdr:row>21</xdr:row>
      <xdr:rowOff>137795</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36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122555</xdr:rowOff>
    </xdr:from>
    <xdr:ext cx="762000" cy="250190"/>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7230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13,928
13,740
303.09
11,762,434
11,530,959
199,839
6,979,011
13,368,932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17.8
120.2</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7460" cy="2514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87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7580" cy="25019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375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675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867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589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5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ゴシック"/>
              <a:ea typeface="ＭＳ ゴシック"/>
            </a:rPr>
            <a:t>平成27年度以後指標は悪化傾向にあることから、職員の定員管理や業務の効率化等による時間外勤務手当の縮小を図っていく。令和元年度（平成31年度）は、時間外の削減等により減少したが、令和2年度は会計年度任用職員制度の開始に伴い、指標は大きく増加するものと見込まれる。</a:t>
          </a:r>
        </a:p>
        <a:p>
          <a:endParaRPr/>
        </a:p>
      </xdr:txBody>
    </xdr:sp>
    <xdr:clientData/>
  </xdr:twoCellAnchor>
  <xdr:oneCellAnchor>
    <xdr:from>
      <xdr:col>3</xdr:col>
      <xdr:colOff>123825</xdr:colOff>
      <xdr:row>29</xdr:row>
      <xdr:rowOff>107950</xdr:rowOff>
    </xdr:from>
    <xdr:ext cx="28956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9110" cy="25019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911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911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9110" cy="25019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911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911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9110" cy="25019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45720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118110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7760"/>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135890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6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296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134620</xdr:rowOff>
    </xdr:from>
    <xdr:ext cx="727710" cy="25019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63920"/>
          <a:ext cx="7277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81280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5348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127000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12700</xdr:rowOff>
    </xdr:from>
    <xdr:to>
      <xdr:col>11</xdr:col>
      <xdr:colOff>9525</xdr:colOff>
      <xdr:row>36</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849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88900</xdr:rowOff>
    </xdr:from>
    <xdr:ext cx="753110" cy="25019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820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73660</xdr:rowOff>
    </xdr:from>
    <xdr:ext cx="75311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311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44450</xdr:rowOff>
    </xdr:from>
    <xdr:ext cx="72771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810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21590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116840</xdr:rowOff>
    </xdr:from>
    <xdr:ext cx="75311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8904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48260</xdr:rowOff>
    </xdr:from>
    <xdr:ext cx="75311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204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ゴシック"/>
              <a:ea typeface="ＭＳ ゴシック"/>
            </a:rPr>
            <a:t>本指標は、平成27年度以降一貫して良好な水準にあり、今後も大きな増加要因はないと考える。施設の統廃合等による更なる維持管理の削減に努める。</a:t>
          </a:r>
        </a:p>
      </xdr:txBody>
    </xdr:sp>
    <xdr:clientData/>
  </xdr:twoCellAnchor>
  <xdr:oneCellAnchor>
    <xdr:from>
      <xdr:col>62</xdr:col>
      <xdr:colOff>6350</xdr:colOff>
      <xdr:row>9</xdr:row>
      <xdr:rowOff>107950</xdr:rowOff>
    </xdr:from>
    <xdr:ext cx="28956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9110" cy="25019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499110" cy="25019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499110" cy="25019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499110" cy="25019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499110" cy="25019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9110" cy="25019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42545</xdr:rowOff>
    </xdr:from>
    <xdr:to>
      <xdr:col>82</xdr:col>
      <xdr:colOff>107950</xdr:colOff>
      <xdr:row>21</xdr:row>
      <xdr:rowOff>133985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395"/>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106045</xdr:rowOff>
    </xdr:from>
    <xdr:ext cx="762000" cy="259080"/>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6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133985</xdr:rowOff>
    </xdr:from>
    <xdr:to>
      <xdr:col>82</xdr:col>
      <xdr:colOff>196850</xdr:colOff>
      <xdr:row>21</xdr:row>
      <xdr:rowOff>133985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128905</xdr:rowOff>
    </xdr:from>
    <xdr:ext cx="762000" cy="259080"/>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42545</xdr:rowOff>
    </xdr:from>
    <xdr:to>
      <xdr:col>82</xdr:col>
      <xdr:colOff>196850</xdr:colOff>
      <xdr:row>13</xdr:row>
      <xdr:rowOff>42545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52070</xdr:rowOff>
    </xdr:from>
    <xdr:to>
      <xdr:col>82</xdr:col>
      <xdr:colOff>107950</xdr:colOff>
      <xdr:row>13</xdr:row>
      <xdr:rowOff>88265</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28092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169545</xdr:rowOff>
    </xdr:from>
    <xdr:ext cx="762000" cy="250190"/>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41295"/>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26035</xdr:rowOff>
    </xdr:from>
    <xdr:to>
      <xdr:col>82</xdr:col>
      <xdr:colOff>158750</xdr:colOff>
      <xdr:row>16</xdr:row>
      <xdr:rowOff>127635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6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78740</xdr:rowOff>
    </xdr:from>
    <xdr:to>
      <xdr:col>78</xdr:col>
      <xdr:colOff>69850</xdr:colOff>
      <xdr:row>13</xdr:row>
      <xdr:rowOff>88265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075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114935</xdr:rowOff>
    </xdr:from>
    <xdr:to>
      <xdr:col>78</xdr:col>
      <xdr:colOff>120650</xdr:colOff>
      <xdr:row>16</xdr:row>
      <xdr:rowOff>45085</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29845</xdr:rowOff>
    </xdr:from>
    <xdr:ext cx="736600" cy="25082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730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13</xdr:row>
      <xdr:rowOff>78740</xdr:rowOff>
    </xdr:from>
    <xdr:to>
      <xdr:col>73</xdr:col>
      <xdr:colOff>180975</xdr:colOff>
      <xdr:row>13</xdr:row>
      <xdr:rowOff>88265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3075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69215</xdr:rowOff>
    </xdr:from>
    <xdr:to>
      <xdr:col>74</xdr:col>
      <xdr:colOff>31750</xdr:colOff>
      <xdr:row>15</xdr:row>
      <xdr:rowOff>170815</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155575</xdr:rowOff>
    </xdr:from>
    <xdr:ext cx="762000" cy="25082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273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13</xdr:row>
      <xdr:rowOff>33020</xdr:rowOff>
    </xdr:from>
    <xdr:to>
      <xdr:col>69</xdr:col>
      <xdr:colOff>92075</xdr:colOff>
      <xdr:row>13</xdr:row>
      <xdr:rowOff>88265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26187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50800</xdr:rowOff>
    </xdr:from>
    <xdr:to>
      <xdr:col>69</xdr:col>
      <xdr:colOff>142875</xdr:colOff>
      <xdr:row>15</xdr:row>
      <xdr:rowOff>152400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137160</xdr:rowOff>
    </xdr:from>
    <xdr:ext cx="753110"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0891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5080</xdr:rowOff>
    </xdr:from>
    <xdr:to>
      <xdr:col>65</xdr:col>
      <xdr:colOff>53975</xdr:colOff>
      <xdr:row>15</xdr:row>
      <xdr:rowOff>106680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91440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63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311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311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311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13</xdr:row>
      <xdr:rowOff>635</xdr:rowOff>
    </xdr:from>
    <xdr:to>
      <xdr:col>82</xdr:col>
      <xdr:colOff>158750</xdr:colOff>
      <xdr:row>13</xdr:row>
      <xdr:rowOff>102235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22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80645</xdr:rowOff>
    </xdr:from>
    <xdr:ext cx="762000" cy="259080"/>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38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37465</xdr:rowOff>
    </xdr:from>
    <xdr:to>
      <xdr:col>78</xdr:col>
      <xdr:colOff>120650</xdr:colOff>
      <xdr:row>13</xdr:row>
      <xdr:rowOff>139065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26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149225</xdr:rowOff>
    </xdr:from>
    <xdr:ext cx="73660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35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13</xdr:row>
      <xdr:rowOff>27940</xdr:rowOff>
    </xdr:from>
    <xdr:to>
      <xdr:col>74</xdr:col>
      <xdr:colOff>31750</xdr:colOff>
      <xdr:row>13</xdr:row>
      <xdr:rowOff>129540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139700</xdr:rowOff>
    </xdr:from>
    <xdr:ext cx="7620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25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13</xdr:row>
      <xdr:rowOff>37465</xdr:rowOff>
    </xdr:from>
    <xdr:to>
      <xdr:col>69</xdr:col>
      <xdr:colOff>142875</xdr:colOff>
      <xdr:row>13</xdr:row>
      <xdr:rowOff>139065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6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149225</xdr:rowOff>
    </xdr:from>
    <xdr:ext cx="75311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3517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12</xdr:row>
      <xdr:rowOff>153670</xdr:rowOff>
    </xdr:from>
    <xdr:to>
      <xdr:col>65</xdr:col>
      <xdr:colOff>53975</xdr:colOff>
      <xdr:row>13</xdr:row>
      <xdr:rowOff>83820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1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93980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979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ゴシック"/>
              <a:ea typeface="ＭＳ ゴシック"/>
            </a:rPr>
            <a:t>本町は、18歳までの医療費助成や高齢者支援等手厚い福祉施策を実施しているが、人口減少による影響等により、母数が少ないため類似団体と比べ、低い比率となっている。</a:t>
          </a:r>
        </a:p>
        <a:p>
          <a:r>
            <a:rPr lang="ja-JP" altLang="en-US">
              <a:latin typeface="ＭＳ ゴシック"/>
              <a:ea typeface="ＭＳ ゴシック"/>
            </a:rPr>
            <a:t>　引き続き、財政状況を勘案しながら、現状の福祉施策を実施していく。</a:t>
          </a:r>
        </a:p>
      </xdr:txBody>
    </xdr:sp>
    <xdr:clientData/>
  </xdr:twoCellAnchor>
  <xdr:oneCellAnchor>
    <xdr:from>
      <xdr:col>3</xdr:col>
      <xdr:colOff>123825</xdr:colOff>
      <xdr:row>49</xdr:row>
      <xdr:rowOff>107950</xdr:rowOff>
    </xdr:from>
    <xdr:ext cx="289560" cy="22542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9110" cy="25019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499110"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499110"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499110" cy="25019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499110"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499110"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34500"/>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168910</xdr:rowOff>
    </xdr:from>
    <xdr:ext cx="762000" cy="250190"/>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162560</xdr:rowOff>
    </xdr:from>
    <xdr:ext cx="762000" cy="259080"/>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7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3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101600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647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111760</xdr:rowOff>
    </xdr:from>
    <xdr:ext cx="762000" cy="250190"/>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6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64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67310</xdr:rowOff>
    </xdr:from>
    <xdr:ext cx="727710" cy="259080"/>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6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25400</xdr:rowOff>
    </xdr:from>
    <xdr:to>
      <xdr:col>15</xdr:col>
      <xdr:colOff>98425</xdr:colOff>
      <xdr:row>56</xdr:row>
      <xdr:rowOff>76200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266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41910</xdr:rowOff>
    </xdr:from>
    <xdr:ext cx="762000" cy="25019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145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25400</xdr:rowOff>
    </xdr:from>
    <xdr:to>
      <xdr:col>11</xdr:col>
      <xdr:colOff>9525</xdr:colOff>
      <xdr:row>56</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6266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16510</xdr:rowOff>
    </xdr:from>
    <xdr:ext cx="75311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891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16510</xdr:rowOff>
    </xdr:from>
    <xdr:ext cx="75311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891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311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67310</xdr:rowOff>
    </xdr:from>
    <xdr:ext cx="762000" cy="259080"/>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9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124460</xdr:rowOff>
    </xdr:from>
    <xdr:ext cx="72771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38276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25400</xdr:rowOff>
    </xdr:from>
    <xdr:to>
      <xdr:col>15</xdr:col>
      <xdr:colOff>149225</xdr:colOff>
      <xdr:row>56</xdr:row>
      <xdr:rowOff>127000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137160</xdr:rowOff>
    </xdr:from>
    <xdr:ext cx="762000"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9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86360</xdr:rowOff>
    </xdr:from>
    <xdr:ext cx="753110" cy="25146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44660"/>
          <a:ext cx="753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111760</xdr:rowOff>
    </xdr:from>
    <xdr:ext cx="753110" cy="250190"/>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7006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kumimoji="1" lang="ja-JP" altLang="en-US" sz="1100">
              <a:latin typeface="ＭＳ ゴシック"/>
              <a:ea typeface="ＭＳ ゴシック"/>
            </a:rPr>
            <a:t>平成</a:t>
          </a:r>
          <a:r>
            <a:rPr kumimoji="1" lang="en-US" altLang="ja-JP" sz="1100">
              <a:latin typeface="ＭＳ ゴシック"/>
              <a:ea typeface="ＭＳ ゴシック"/>
            </a:rPr>
            <a:t>29</a:t>
          </a:r>
          <a:r>
            <a:rPr kumimoji="1" lang="ja-JP" altLang="en-US" sz="1100">
              <a:latin typeface="ＭＳ ゴシック"/>
              <a:ea typeface="ＭＳ ゴシック"/>
            </a:rPr>
            <a:t>年度から水道事業が法適用となり繰出金が減少したことにより、本指標は大きく減少した。</a:t>
          </a:r>
        </a:p>
        <a:p>
          <a:r>
            <a:rPr lang="ja-JP" altLang="en-US"/>
            <a:t>　</a:t>
          </a:r>
          <a:r>
            <a:rPr lang="ja-JP" altLang="en-US" sz="1100" b="0" i="0" baseline="0">
              <a:solidFill>
                <a:schemeClr val="dk1"/>
              </a:solidFill>
              <a:effectLst/>
              <a:latin typeface="ＭＳ ゴシック"/>
              <a:ea typeface="ＭＳ ゴシック"/>
              <a:cs typeface="+mn-cs"/>
            </a:rPr>
            <a:t>本町の特別会計</a:t>
          </a:r>
          <a:r>
            <a:rPr lang="ja-JP" altLang="ja-JP" sz="1100" b="0" i="0" baseline="0">
              <a:solidFill>
                <a:schemeClr val="dk1"/>
              </a:solidFill>
              <a:effectLst/>
              <a:latin typeface="ＭＳ ゴシック"/>
              <a:ea typeface="ＭＳ ゴシック"/>
              <a:cs typeface="+mn-cs"/>
            </a:rPr>
            <a:t>に対する繰出金は、十分な料金収入が</a:t>
          </a:r>
          <a:r>
            <a:rPr lang="ja-JP" altLang="en-US" sz="1100" b="0" i="0" baseline="0">
              <a:solidFill>
                <a:schemeClr val="dk1"/>
              </a:solidFill>
              <a:effectLst/>
              <a:latin typeface="ＭＳ ゴシック"/>
              <a:ea typeface="ＭＳ ゴシック"/>
              <a:cs typeface="+mn-cs"/>
            </a:rPr>
            <a:t>確保でき</a:t>
          </a:r>
          <a:r>
            <a:rPr lang="ja-JP" altLang="ja-JP" sz="1100" b="0" i="0" baseline="0">
              <a:solidFill>
                <a:schemeClr val="dk1"/>
              </a:solidFill>
              <a:effectLst/>
              <a:latin typeface="ＭＳ ゴシック"/>
              <a:ea typeface="ＭＳ ゴシック"/>
              <a:cs typeface="+mn-cs"/>
            </a:rPr>
            <a:t>ないことが根本的な要因であるが、これは、過疎地域全体が抱える問題であり、個別での対応は困難</a:t>
          </a:r>
          <a:r>
            <a:rPr lang="ja-JP" altLang="en-US" sz="1100" b="0" i="0" baseline="0">
              <a:solidFill>
                <a:schemeClr val="dk1"/>
              </a:solidFill>
              <a:effectLst/>
              <a:latin typeface="ＭＳ ゴシック"/>
              <a:ea typeface="ＭＳ ゴシック"/>
              <a:cs typeface="+mn-cs"/>
            </a:rPr>
            <a:t>な状況にある。</a:t>
          </a:r>
        </a:p>
      </xdr:txBody>
    </xdr:sp>
    <xdr:clientData/>
  </xdr:twoCellAnchor>
  <xdr:oneCellAnchor>
    <xdr:from>
      <xdr:col>62</xdr:col>
      <xdr:colOff>6350</xdr:colOff>
      <xdr:row>49</xdr:row>
      <xdr:rowOff>107950</xdr:rowOff>
    </xdr:from>
    <xdr:ext cx="289560" cy="22542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9110" cy="250190"/>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99110" cy="259080"/>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99110" cy="259080"/>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99110" cy="250190"/>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99110" cy="259080"/>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99110" cy="259080"/>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9110" cy="250190"/>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862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152400</xdr:rowOff>
    </xdr:from>
    <xdr:ext cx="762000" cy="259080"/>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39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67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106680</xdr:rowOff>
    </xdr:from>
    <xdr:ext cx="762000" cy="259080"/>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2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8196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147320</xdr:rowOff>
    </xdr:from>
    <xdr:ext cx="762000" cy="259080"/>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48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8044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135890</xdr:rowOff>
    </xdr:from>
    <xdr:ext cx="736600" cy="259080"/>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8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31750</xdr:rowOff>
    </xdr:from>
    <xdr:to>
      <xdr:col>73</xdr:col>
      <xdr:colOff>180975</xdr:colOff>
      <xdr:row>59</xdr:row>
      <xdr:rowOff>62230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804400"/>
          <a:ext cx="889000" cy="373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135890</xdr:rowOff>
    </xdr:from>
    <xdr:ext cx="76200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149860</xdr:rowOff>
    </xdr:from>
    <xdr:to>
      <xdr:col>69</xdr:col>
      <xdr:colOff>92075</xdr:colOff>
      <xdr:row>59</xdr:row>
      <xdr:rowOff>62230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09396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130810</xdr:rowOff>
    </xdr:from>
    <xdr:ext cx="75311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605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100330</xdr:rowOff>
    </xdr:from>
    <xdr:ext cx="762000" cy="25019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311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311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311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12700</xdr:rowOff>
    </xdr:from>
    <xdr:ext cx="762000" cy="259080"/>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61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153670</xdr:rowOff>
    </xdr:from>
    <xdr:ext cx="7366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583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92710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11430</xdr:rowOff>
    </xdr:from>
    <xdr:to>
      <xdr:col>69</xdr:col>
      <xdr:colOff>142875</xdr:colOff>
      <xdr:row>59</xdr:row>
      <xdr:rowOff>113030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97790</xdr:rowOff>
    </xdr:from>
    <xdr:ext cx="753110" cy="25146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213340"/>
          <a:ext cx="753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13970</xdr:rowOff>
    </xdr:from>
    <xdr:ext cx="762000" cy="259080"/>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2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kumimoji="1" lang="ja-JP" altLang="en-US" sz="1100">
              <a:latin typeface="ＭＳ ゴシック"/>
              <a:ea typeface="ＭＳ ゴシック"/>
            </a:rPr>
            <a:t>平成29年度から水道事業が地方公営企業法の適用となり、補助費として支出しているため、大きく増加した。</a:t>
          </a:r>
        </a:p>
        <a:p>
          <a:r>
            <a:rPr lang="ja-JP" altLang="en-US">
              <a:latin typeface="ＭＳ Ｐゴシック"/>
              <a:ea typeface="ＭＳ Ｐゴシック"/>
            </a:rPr>
            <a:t>　一部事務組合への負担金等任意に削減できない経費が大半を占めるため、今後も現状値並で推移していくと想定される。</a:t>
          </a:r>
        </a:p>
      </xdr:txBody>
    </xdr:sp>
    <xdr:clientData/>
  </xdr:twoCellAnchor>
  <xdr:oneCellAnchor>
    <xdr:from>
      <xdr:col>62</xdr:col>
      <xdr:colOff>6350</xdr:colOff>
      <xdr:row>29</xdr:row>
      <xdr:rowOff>107950</xdr:rowOff>
    </xdr:from>
    <xdr:ext cx="289560" cy="22542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9110" cy="250190"/>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9110" cy="250190"/>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9110" cy="250190"/>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9110" cy="250190"/>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9110" cy="250190"/>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26670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9140"/>
          <a:ext cx="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170180</xdr:rowOff>
    </xdr:from>
    <xdr:ext cx="762000" cy="259080"/>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5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25.3</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26670</xdr:rowOff>
    </xdr:from>
    <xdr:to>
      <xdr:col>82</xdr:col>
      <xdr:colOff>196850</xdr:colOff>
      <xdr:row>40</xdr:row>
      <xdr:rowOff>26670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84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76200</xdr:rowOff>
    </xdr:from>
    <xdr:ext cx="762000" cy="250190"/>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626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166370</xdr:rowOff>
    </xdr:from>
    <xdr:to>
      <xdr:col>82</xdr:col>
      <xdr:colOff>107950</xdr:colOff>
      <xdr:row>38</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51002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3810</xdr:rowOff>
    </xdr:from>
    <xdr:ext cx="762000" cy="259080"/>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76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158750</xdr:rowOff>
    </xdr:from>
    <xdr:to>
      <xdr:col>82</xdr:col>
      <xdr:colOff>158750</xdr:colOff>
      <xdr:row>37</xdr:row>
      <xdr:rowOff>88900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88265</xdr:rowOff>
    </xdr:from>
    <xdr:to>
      <xdr:col>78</xdr:col>
      <xdr:colOff>69850</xdr:colOff>
      <xdr:row>38</xdr:row>
      <xdr:rowOff>12700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43191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158750</xdr:rowOff>
    </xdr:from>
    <xdr:to>
      <xdr:col>78</xdr:col>
      <xdr:colOff>120650</xdr:colOff>
      <xdr:row>37</xdr:row>
      <xdr:rowOff>88900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99060</xdr:rowOff>
    </xdr:from>
    <xdr:ext cx="736600" cy="250190"/>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981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67310</xdr:rowOff>
    </xdr:from>
    <xdr:to>
      <xdr:col>73</xdr:col>
      <xdr:colOff>180975</xdr:colOff>
      <xdr:row>37</xdr:row>
      <xdr:rowOff>88265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39510"/>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85090</xdr:rowOff>
    </xdr:from>
    <xdr:ext cx="762000" cy="259080"/>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49530</xdr:rowOff>
    </xdr:from>
    <xdr:to>
      <xdr:col>69</xdr:col>
      <xdr:colOff>92075</xdr:colOff>
      <xdr:row>36</xdr:row>
      <xdr:rowOff>67310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217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130810</xdr:rowOff>
    </xdr:from>
    <xdr:to>
      <xdr:col>69</xdr:col>
      <xdr:colOff>142875</xdr:colOff>
      <xdr:row>37</xdr:row>
      <xdr:rowOff>60960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45720</xdr:rowOff>
    </xdr:from>
    <xdr:ext cx="753110"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8937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135890</xdr:rowOff>
    </xdr:from>
    <xdr:to>
      <xdr:col>65</xdr:col>
      <xdr:colOff>53975</xdr:colOff>
      <xdr:row>37</xdr:row>
      <xdr:rowOff>66040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50800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311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311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311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114935</xdr:rowOff>
    </xdr:from>
    <xdr:to>
      <xdr:col>82</xdr:col>
      <xdr:colOff>158750</xdr:colOff>
      <xdr:row>38</xdr:row>
      <xdr:rowOff>45085</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86995</xdr:rowOff>
    </xdr:from>
    <xdr:ext cx="762000" cy="25082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306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48260</xdr:rowOff>
    </xdr:from>
    <xdr:ext cx="7366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63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37465</xdr:rowOff>
    </xdr:from>
    <xdr:to>
      <xdr:col>74</xdr:col>
      <xdr:colOff>31750</xdr:colOff>
      <xdr:row>37</xdr:row>
      <xdr:rowOff>139065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123825</xdr:rowOff>
    </xdr:from>
    <xdr:ext cx="762000" cy="25019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6747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16510</xdr:rowOff>
    </xdr:from>
    <xdr:to>
      <xdr:col>69</xdr:col>
      <xdr:colOff>142875</xdr:colOff>
      <xdr:row>36</xdr:row>
      <xdr:rowOff>118110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128270</xdr:rowOff>
    </xdr:from>
    <xdr:ext cx="75311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5757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170180</xdr:rowOff>
    </xdr:from>
    <xdr:to>
      <xdr:col>65</xdr:col>
      <xdr:colOff>53975</xdr:colOff>
      <xdr:row>36</xdr:row>
      <xdr:rowOff>100330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110490</xdr:rowOff>
    </xdr:from>
    <xdr:ext cx="762000" cy="25019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397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ゴシック"/>
              <a:ea typeface="ＭＳ ゴシック"/>
            </a:rPr>
            <a:t>過年度事業</a:t>
          </a:r>
          <a:r>
            <a:rPr lang="ja-JP" altLang="en-US" sz="1100" b="0" i="0" baseline="0">
              <a:solidFill>
                <a:schemeClr val="dk1"/>
              </a:solidFill>
              <a:effectLst/>
              <a:latin typeface="ＭＳ ゴシック"/>
              <a:ea typeface="ＭＳ ゴシック"/>
              <a:cs typeface="+mn-cs"/>
            </a:rPr>
            <a:t>の元金償還が多数開始となったことにより指標は、増加傾向にあるが、本年度は0.1ポイント減少となった。</a:t>
          </a:r>
        </a:p>
        <a:p>
          <a:r>
            <a:rPr lang="ja-JP" altLang="en-US"/>
            <a:t>　</a:t>
          </a:r>
          <a:r>
            <a:rPr lang="ja-JP" altLang="ja-JP" sz="1100">
              <a:solidFill>
                <a:schemeClr val="tx1"/>
              </a:solidFill>
              <a:effectLst/>
              <a:latin typeface="ＭＳ ゴシック"/>
              <a:ea typeface="ＭＳ ゴシック"/>
              <a:cs typeface="+mn-cs"/>
            </a:rPr>
            <a:t>令和元年度（平成31年度）には約5億円の繰上償還を実施したところであり、令和2年度以降においても計画的に繰上償還を実施し、後年度の公債費の圧縮に努める。</a:t>
          </a:r>
        </a:p>
      </xdr:txBody>
    </xdr:sp>
    <xdr:clientData/>
  </xdr:twoCellAnchor>
  <xdr:oneCellAnchor>
    <xdr:from>
      <xdr:col>3</xdr:col>
      <xdr:colOff>123825</xdr:colOff>
      <xdr:row>69</xdr:row>
      <xdr:rowOff>107950</xdr:rowOff>
    </xdr:from>
    <xdr:ext cx="289560" cy="22542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9110" cy="250190"/>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499110" cy="259080"/>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499110" cy="25908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499110" cy="250190"/>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499110" cy="25908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499110" cy="25908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9110" cy="25019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161290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9332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133350</xdr:rowOff>
    </xdr:from>
    <xdr:ext cx="762000" cy="250190"/>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40208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161290</xdr:rowOff>
    </xdr:from>
    <xdr:to>
      <xdr:col>24</xdr:col>
      <xdr:colOff>114300</xdr:colOff>
      <xdr:row>81</xdr:row>
      <xdr:rowOff>161290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4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163830</xdr:rowOff>
    </xdr:from>
    <xdr:ext cx="762000" cy="259080"/>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3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9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153670</xdr:rowOff>
    </xdr:from>
    <xdr:to>
      <xdr:col>24</xdr:col>
      <xdr:colOff>25400</xdr:colOff>
      <xdr:row>79</xdr:row>
      <xdr:rowOff>161290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6982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96520</xdr:rowOff>
    </xdr:from>
    <xdr:ext cx="762000" cy="259080"/>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267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80010</xdr:rowOff>
    </xdr:from>
    <xdr:to>
      <xdr:col>24</xdr:col>
      <xdr:colOff>76200</xdr:colOff>
      <xdr:row>78</xdr:row>
      <xdr:rowOff>10160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79</xdr:row>
      <xdr:rowOff>161290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6829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5080</xdr:rowOff>
    </xdr:from>
    <xdr:ext cx="727710" cy="259080"/>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03528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157480</xdr:rowOff>
    </xdr:from>
    <xdr:to>
      <xdr:col>15</xdr:col>
      <xdr:colOff>98425</xdr:colOff>
      <xdr:row>79</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53058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27940</xdr:rowOff>
    </xdr:from>
    <xdr:ext cx="762000" cy="25908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5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157480</xdr:rowOff>
    </xdr:from>
    <xdr:to>
      <xdr:col>11</xdr:col>
      <xdr:colOff>9525</xdr:colOff>
      <xdr:row>79</xdr:row>
      <xdr:rowOff>8890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5305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66040</xdr:rowOff>
    </xdr:from>
    <xdr:ext cx="753110" cy="25019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9624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41910</xdr:rowOff>
    </xdr:from>
    <xdr:to>
      <xdr:col>6</xdr:col>
      <xdr:colOff>171450</xdr:colOff>
      <xdr:row>77</xdr:row>
      <xdr:rowOff>143510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153670</xdr:rowOff>
    </xdr:from>
    <xdr:ext cx="75311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1242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311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79</xdr:row>
      <xdr:rowOff>102870</xdr:rowOff>
    </xdr:from>
    <xdr:to>
      <xdr:col>24</xdr:col>
      <xdr:colOff>76200</xdr:colOff>
      <xdr:row>80</xdr:row>
      <xdr:rowOff>33020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74930</xdr:rowOff>
    </xdr:from>
    <xdr:ext cx="762000" cy="251460"/>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619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79</xdr:row>
      <xdr:rowOff>110490</xdr:rowOff>
    </xdr:from>
    <xdr:to>
      <xdr:col>20</xdr:col>
      <xdr:colOff>38100</xdr:colOff>
      <xdr:row>80</xdr:row>
      <xdr:rowOff>40640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6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25400</xdr:rowOff>
    </xdr:from>
    <xdr:ext cx="72771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74140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87630</xdr:rowOff>
    </xdr:from>
    <xdr:to>
      <xdr:col>15</xdr:col>
      <xdr:colOff>149225</xdr:colOff>
      <xdr:row>80</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71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106680</xdr:rowOff>
    </xdr:from>
    <xdr:to>
      <xdr:col>11</xdr:col>
      <xdr:colOff>60325</xdr:colOff>
      <xdr:row>79</xdr:row>
      <xdr:rowOff>36830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21590</xdr:rowOff>
    </xdr:from>
    <xdr:ext cx="75311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56614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129540</xdr:rowOff>
    </xdr:from>
    <xdr:to>
      <xdr:col>6</xdr:col>
      <xdr:colOff>171450</xdr:colOff>
      <xdr:row>79</xdr:row>
      <xdr:rowOff>59690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44450</xdr:rowOff>
    </xdr:from>
    <xdr:ext cx="753110"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58900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ゴシック"/>
              <a:ea typeface="ＭＳ ゴシック"/>
            </a:rPr>
            <a:t>物件費については、類似団体と比較し低い指標となっているが、補助費等において高い指標となっている。他の性質については、類似団体の平均以上の水準となっているため、本指標において、類似団体と比較しコストの低い指標となっている。今後の展開として、必要な経費は確保しつつ、補助費等が類似団体と比べ高い現状にあるため、公営企業課と連携等し低減に努める。</a:t>
          </a:r>
        </a:p>
      </xdr:txBody>
    </xdr:sp>
    <xdr:clientData/>
  </xdr:twoCellAnchor>
  <xdr:oneCellAnchor>
    <xdr:from>
      <xdr:col>62</xdr:col>
      <xdr:colOff>6350</xdr:colOff>
      <xdr:row>69</xdr:row>
      <xdr:rowOff>107950</xdr:rowOff>
    </xdr:from>
    <xdr:ext cx="289560" cy="22542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9110" cy="250190"/>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9110" cy="25019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9110" cy="25019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9110" cy="25019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9110" cy="25019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9110" cy="25019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8255</xdr:rowOff>
    </xdr:from>
    <xdr:to>
      <xdr:col>82</xdr:col>
      <xdr:colOff>107950</xdr:colOff>
      <xdr:row>80</xdr:row>
      <xdr:rowOff>26670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95555"/>
          <a:ext cx="0" cy="1047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170180</xdr:rowOff>
    </xdr:from>
    <xdr:ext cx="762000" cy="259080"/>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1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85.3</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26670</xdr:rowOff>
    </xdr:from>
    <xdr:to>
      <xdr:col>82</xdr:col>
      <xdr:colOff>196850</xdr:colOff>
      <xdr:row>80</xdr:row>
      <xdr:rowOff>26670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42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94615</xdr:rowOff>
    </xdr:from>
    <xdr:ext cx="762000" cy="259080"/>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3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62.4</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8255</xdr:rowOff>
    </xdr:from>
    <xdr:to>
      <xdr:col>82</xdr:col>
      <xdr:colOff>196850</xdr:colOff>
      <xdr:row>74</xdr:row>
      <xdr:rowOff>8255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95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129540</xdr:rowOff>
    </xdr:from>
    <xdr:to>
      <xdr:col>82</xdr:col>
      <xdr:colOff>107950</xdr:colOff>
      <xdr:row>76</xdr:row>
      <xdr:rowOff>95250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298829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62230</xdr:rowOff>
    </xdr:from>
    <xdr:ext cx="762000" cy="259080"/>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2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90170</xdr:rowOff>
    </xdr:from>
    <xdr:to>
      <xdr:col>82</xdr:col>
      <xdr:colOff>158750</xdr:colOff>
      <xdr:row>77</xdr:row>
      <xdr:rowOff>20320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120650</xdr:rowOff>
    </xdr:from>
    <xdr:to>
      <xdr:col>78</xdr:col>
      <xdr:colOff>69850</xdr:colOff>
      <xdr:row>76</xdr:row>
      <xdr:rowOff>95250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297940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99060</xdr:rowOff>
    </xdr:from>
    <xdr:to>
      <xdr:col>78</xdr:col>
      <xdr:colOff>120650</xdr:colOff>
      <xdr:row>77</xdr:row>
      <xdr:rowOff>29210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13970</xdr:rowOff>
    </xdr:from>
    <xdr:ext cx="736600" cy="259080"/>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15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92710</xdr:rowOff>
    </xdr:from>
    <xdr:to>
      <xdr:col>73</xdr:col>
      <xdr:colOff>180975</xdr:colOff>
      <xdr:row>75</xdr:row>
      <xdr:rowOff>120650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29514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48895</xdr:rowOff>
    </xdr:from>
    <xdr:to>
      <xdr:col>74</xdr:col>
      <xdr:colOff>31750</xdr:colOff>
      <xdr:row>76</xdr:row>
      <xdr:rowOff>150495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135255</xdr:rowOff>
    </xdr:from>
    <xdr:ext cx="762000" cy="250190"/>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6545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135890</xdr:rowOff>
    </xdr:from>
    <xdr:to>
      <xdr:col>69</xdr:col>
      <xdr:colOff>92075</xdr:colOff>
      <xdr:row>75</xdr:row>
      <xdr:rowOff>92710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282319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147320</xdr:rowOff>
    </xdr:from>
    <xdr:to>
      <xdr:col>69</xdr:col>
      <xdr:colOff>142875</xdr:colOff>
      <xdr:row>76</xdr:row>
      <xdr:rowOff>77470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62230</xdr:rowOff>
    </xdr:from>
    <xdr:ext cx="75311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09243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101600</xdr:rowOff>
    </xdr:from>
    <xdr:to>
      <xdr:col>65</xdr:col>
      <xdr:colOff>53975</xdr:colOff>
      <xdr:row>76</xdr:row>
      <xdr:rowOff>31750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6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16510</xdr:rowOff>
    </xdr:from>
    <xdr:ext cx="76200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46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311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311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311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75</xdr:row>
      <xdr:rowOff>78740</xdr:rowOff>
    </xdr:from>
    <xdr:to>
      <xdr:col>82</xdr:col>
      <xdr:colOff>158750</xdr:colOff>
      <xdr:row>76</xdr:row>
      <xdr:rowOff>8890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9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95250</xdr:rowOff>
    </xdr:from>
    <xdr:ext cx="762000" cy="259080"/>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78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44450</xdr:rowOff>
    </xdr:from>
    <xdr:to>
      <xdr:col>78</xdr:col>
      <xdr:colOff>120650</xdr:colOff>
      <xdr:row>76</xdr:row>
      <xdr:rowOff>146050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156210</xdr:rowOff>
    </xdr:from>
    <xdr:ext cx="736600" cy="25019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84351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69215</xdr:rowOff>
    </xdr:from>
    <xdr:to>
      <xdr:col>74</xdr:col>
      <xdr:colOff>31750</xdr:colOff>
      <xdr:row>75</xdr:row>
      <xdr:rowOff>170815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9525</xdr:rowOff>
    </xdr:from>
    <xdr:ext cx="762000" cy="25019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69682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153670</xdr:rowOff>
    </xdr:from>
    <xdr:ext cx="75311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66952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85090</xdr:rowOff>
    </xdr:from>
    <xdr:to>
      <xdr:col>65</xdr:col>
      <xdr:colOff>53975</xdr:colOff>
      <xdr:row>75</xdr:row>
      <xdr:rowOff>15240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7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25400</xdr:rowOff>
    </xdr:from>
    <xdr:ext cx="762000"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54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京都府京丹波町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2590"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259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019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146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019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146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019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167005</xdr:rowOff>
    </xdr:from>
    <xdr:to>
      <xdr:col>29</xdr:col>
      <xdr:colOff>127000</xdr:colOff>
      <xdr:row>20</xdr:row>
      <xdr:rowOff>6985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2100580"/>
          <a:ext cx="0" cy="13830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150495</xdr:rowOff>
    </xdr:from>
    <xdr:ext cx="753110" cy="25908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67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59,514</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6985</xdr:rowOff>
    </xdr:from>
    <xdr:to>
      <xdr:col>30</xdr:col>
      <xdr:colOff>25400</xdr:colOff>
      <xdr:row>20</xdr:row>
      <xdr:rowOff>6985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4836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81915</xdr:rowOff>
    </xdr:from>
    <xdr:ext cx="753110"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404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241,032</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167005</xdr:rowOff>
    </xdr:from>
    <xdr:to>
      <xdr:col>30</xdr:col>
      <xdr:colOff>25400</xdr:colOff>
      <xdr:row>11</xdr:row>
      <xdr:rowOff>167005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21005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134620</xdr:rowOff>
    </xdr:from>
    <xdr:to>
      <xdr:col>29</xdr:col>
      <xdr:colOff>127000</xdr:colOff>
      <xdr:row>15</xdr:row>
      <xdr:rowOff>135255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a:off x="5003800" y="2753995"/>
          <a:ext cx="6477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34290</xdr:rowOff>
    </xdr:from>
    <xdr:ext cx="753110" cy="25908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6565"/>
          <a:ext cx="75311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113,106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62230</xdr:rowOff>
    </xdr:from>
    <xdr:to>
      <xdr:col>29</xdr:col>
      <xdr:colOff>177800</xdr:colOff>
      <xdr:row>17</xdr:row>
      <xdr:rowOff>163830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302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134620</xdr:rowOff>
    </xdr:from>
    <xdr:to>
      <xdr:col>26</xdr:col>
      <xdr:colOff>50800</xdr:colOff>
      <xdr:row>16</xdr:row>
      <xdr:rowOff>12065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2753995"/>
          <a:ext cx="6985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85090</xdr:rowOff>
    </xdr:from>
    <xdr:to>
      <xdr:col>26</xdr:col>
      <xdr:colOff>101600</xdr:colOff>
      <xdr:row>18</xdr:row>
      <xdr:rowOff>15240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3047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171450</xdr:rowOff>
    </xdr:from>
    <xdr:ext cx="7366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33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110,093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12065</xdr:rowOff>
    </xdr:from>
    <xdr:to>
      <xdr:col>22</xdr:col>
      <xdr:colOff>114300</xdr:colOff>
      <xdr:row>16</xdr:row>
      <xdr:rowOff>81915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2802890"/>
          <a:ext cx="698500" cy="698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100330</xdr:rowOff>
    </xdr:from>
    <xdr:to>
      <xdr:col>22</xdr:col>
      <xdr:colOff>165100</xdr:colOff>
      <xdr:row>18</xdr:row>
      <xdr:rowOff>30480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3062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15240</xdr:rowOff>
    </xdr:from>
    <xdr:ext cx="762000" cy="25908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8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108,111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81915</xdr:rowOff>
    </xdr:from>
    <xdr:to>
      <xdr:col>18</xdr:col>
      <xdr:colOff>177800</xdr:colOff>
      <xdr:row>16</xdr:row>
      <xdr:rowOff>97790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2872740"/>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114935</xdr:rowOff>
    </xdr:from>
    <xdr:to>
      <xdr:col>19</xdr:col>
      <xdr:colOff>38100</xdr:colOff>
      <xdr:row>18</xdr:row>
      <xdr:rowOff>45085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3077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29845</xdr:rowOff>
    </xdr:from>
    <xdr:ext cx="762000" cy="25082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635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106,172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130175</xdr:rowOff>
    </xdr:from>
    <xdr:to>
      <xdr:col>15</xdr:col>
      <xdr:colOff>101600</xdr:colOff>
      <xdr:row>18</xdr:row>
      <xdr:rowOff>60325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3092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45085</xdr:rowOff>
    </xdr:from>
    <xdr:ext cx="762000" cy="2584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7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104,161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311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15</xdr:row>
      <xdr:rowOff>84455</xdr:rowOff>
    </xdr:from>
    <xdr:to>
      <xdr:col>29</xdr:col>
      <xdr:colOff>177800</xdr:colOff>
      <xdr:row>16</xdr:row>
      <xdr:rowOff>14605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2703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100965</xdr:rowOff>
    </xdr:from>
    <xdr:ext cx="753110" cy="25019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4889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155,133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83820</xdr:rowOff>
    </xdr:from>
    <xdr:to>
      <xdr:col>26</xdr:col>
      <xdr:colOff>101600</xdr:colOff>
      <xdr:row>16</xdr:row>
      <xdr:rowOff>13970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2703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24130</xdr:rowOff>
    </xdr:from>
    <xdr:ext cx="7366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720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155,245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132715</xdr:rowOff>
    </xdr:from>
    <xdr:to>
      <xdr:col>22</xdr:col>
      <xdr:colOff>165100</xdr:colOff>
      <xdr:row>16</xdr:row>
      <xdr:rowOff>63500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27520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73025</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20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148,852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31115</xdr:rowOff>
    </xdr:from>
    <xdr:to>
      <xdr:col>19</xdr:col>
      <xdr:colOff>38100</xdr:colOff>
      <xdr:row>16</xdr:row>
      <xdr:rowOff>132715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2821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143510</xdr:rowOff>
    </xdr:from>
    <xdr:ext cx="762000" cy="25146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914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139,666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46355</xdr:rowOff>
    </xdr:from>
    <xdr:to>
      <xdr:col>15</xdr:col>
      <xdr:colOff>101600</xdr:colOff>
      <xdr:row>16</xdr:row>
      <xdr:rowOff>147955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2837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158115</xdr:rowOff>
    </xdr:from>
    <xdr:ext cx="762000" cy="25019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060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137,704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2590"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0259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019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263525</xdr:rowOff>
    </xdr:from>
    <xdr:to>
      <xdr:col>29</xdr:col>
      <xdr:colOff>127000</xdr:colOff>
      <xdr:row>37</xdr:row>
      <xdr:rowOff>217805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188075"/>
          <a:ext cx="0" cy="11544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191135</xdr:rowOff>
    </xdr:from>
    <xdr:ext cx="753110" cy="250190"/>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15835"/>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11,211</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217805</xdr:rowOff>
    </xdr:from>
    <xdr:to>
      <xdr:col>30</xdr:col>
      <xdr:colOff>25400</xdr:colOff>
      <xdr:row>37</xdr:row>
      <xdr:rowOff>217805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3425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6985</xdr:rowOff>
    </xdr:from>
    <xdr:ext cx="753110" cy="256540"/>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1535"/>
          <a:ext cx="753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71,843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263525</xdr:rowOff>
    </xdr:from>
    <xdr:to>
      <xdr:col>30</xdr:col>
      <xdr:colOff>25400</xdr:colOff>
      <xdr:row>33</xdr:row>
      <xdr:rowOff>263525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1880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313055</xdr:rowOff>
    </xdr:from>
    <xdr:to>
      <xdr:col>29</xdr:col>
      <xdr:colOff>127000</xdr:colOff>
      <xdr:row>33</xdr:row>
      <xdr:rowOff>330835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6237605"/>
          <a:ext cx="6477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5080</xdr:rowOff>
    </xdr:from>
    <xdr:ext cx="753110"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58330"/>
          <a:ext cx="75311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27,273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33020</xdr:rowOff>
    </xdr:from>
    <xdr:to>
      <xdr:col>29</xdr:col>
      <xdr:colOff>177800</xdr:colOff>
      <xdr:row>36</xdr:row>
      <xdr:rowOff>134620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6986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330835</xdr:rowOff>
    </xdr:from>
    <xdr:to>
      <xdr:col>26</xdr:col>
      <xdr:colOff>50800</xdr:colOff>
      <xdr:row>34</xdr:row>
      <xdr:rowOff>160020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305300" y="6255385"/>
          <a:ext cx="698500" cy="172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52070</xdr:rowOff>
    </xdr:from>
    <xdr:to>
      <xdr:col>26</xdr:col>
      <xdr:colOff>101600</xdr:colOff>
      <xdr:row>36</xdr:row>
      <xdr:rowOff>153035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700532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137795</xdr:rowOff>
    </xdr:from>
    <xdr:ext cx="736600" cy="25971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104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26,298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160020</xdr:rowOff>
    </xdr:from>
    <xdr:to>
      <xdr:col>22</xdr:col>
      <xdr:colOff>114300</xdr:colOff>
      <xdr:row>34</xdr:row>
      <xdr:rowOff>243205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606800" y="6427470"/>
          <a:ext cx="698500" cy="831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42545</xdr:rowOff>
    </xdr:from>
    <xdr:to>
      <xdr:col>22</xdr:col>
      <xdr:colOff>165100</xdr:colOff>
      <xdr:row>36</xdr:row>
      <xdr:rowOff>144145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69957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128905</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2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243205</xdr:rowOff>
    </xdr:from>
    <xdr:to>
      <xdr:col>18</xdr:col>
      <xdr:colOff>177800</xdr:colOff>
      <xdr:row>34</xdr:row>
      <xdr:rowOff>317500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908300" y="6510655"/>
          <a:ext cx="698500" cy="742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46990</xdr:rowOff>
    </xdr:from>
    <xdr:to>
      <xdr:col>19</xdr:col>
      <xdr:colOff>38100</xdr:colOff>
      <xdr:row>36</xdr:row>
      <xdr:rowOff>148590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7000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133350</xdr:rowOff>
    </xdr:from>
    <xdr:ext cx="762000" cy="25590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866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26,530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85090</xdr:rowOff>
    </xdr:from>
    <xdr:to>
      <xdr:col>15</xdr:col>
      <xdr:colOff>101600</xdr:colOff>
      <xdr:row>37</xdr:row>
      <xdr:rowOff>14605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703834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171450</xdr:rowOff>
    </xdr:from>
    <xdr:ext cx="762000" cy="25971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247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24,541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311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33</xdr:row>
      <xdr:rowOff>262255</xdr:rowOff>
    </xdr:from>
    <xdr:to>
      <xdr:col>29</xdr:col>
      <xdr:colOff>177800</xdr:colOff>
      <xdr:row>34</xdr:row>
      <xdr:rowOff>21590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61868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170815</xdr:rowOff>
    </xdr:from>
    <xdr:ext cx="753110" cy="2584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095365"/>
          <a:ext cx="753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69,236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33</xdr:row>
      <xdr:rowOff>279400</xdr:rowOff>
    </xdr:from>
    <xdr:to>
      <xdr:col>26</xdr:col>
      <xdr:colOff>101600</xdr:colOff>
      <xdr:row>34</xdr:row>
      <xdr:rowOff>38735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62039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48260</xdr:rowOff>
    </xdr:from>
    <xdr:ext cx="736600" cy="25971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597281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68,299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110490</xdr:rowOff>
    </xdr:from>
    <xdr:to>
      <xdr:col>22</xdr:col>
      <xdr:colOff>165100</xdr:colOff>
      <xdr:row>34</xdr:row>
      <xdr:rowOff>210820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637794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221615</xdr:rowOff>
    </xdr:from>
    <xdr:ext cx="762000" cy="2584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146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59,243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192405</xdr:rowOff>
    </xdr:from>
    <xdr:to>
      <xdr:col>19</xdr:col>
      <xdr:colOff>38100</xdr:colOff>
      <xdr:row>34</xdr:row>
      <xdr:rowOff>294640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64598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304165</xdr:rowOff>
    </xdr:from>
    <xdr:ext cx="762000" cy="25654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28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54,896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266065</xdr:rowOff>
    </xdr:from>
    <xdr:to>
      <xdr:col>15</xdr:col>
      <xdr:colOff>101600</xdr:colOff>
      <xdr:row>35</xdr:row>
      <xdr:rowOff>24130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65335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34925</xdr:rowOff>
    </xdr:from>
    <xdr:ext cx="762000" cy="25971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023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51,018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13,928
13,740
303.09
11,762,434
11,530,959
199,839
6,979,011
13,368,932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17.8
120.2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019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98,557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995" cy="21717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0030" cy="25019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080" y="6969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31495" cy="25019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125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54610</xdr:rowOff>
    </xdr:from>
    <xdr:ext cx="586740" cy="25019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370" y="60553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111760</xdr:rowOff>
    </xdr:from>
    <xdr:ext cx="586740" cy="25019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5981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86740" cy="25019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1409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6740" cy="25019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468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137160</xdr:rowOff>
    </xdr:from>
    <xdr:to>
      <xdr:col>24</xdr:col>
      <xdr:colOff>62865</xdr:colOff>
      <xdr:row>38</xdr:row>
      <xdr:rowOff>155575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660"/>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159385</xdr:rowOff>
    </xdr:from>
    <xdr:ext cx="534670" cy="2584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74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48,258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155575</xdr:rowOff>
    </xdr:from>
    <xdr:to>
      <xdr:col>24</xdr:col>
      <xdr:colOff>152400</xdr:colOff>
      <xdr:row>38</xdr:row>
      <xdr:rowOff>155575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0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83820</xdr:rowOff>
    </xdr:from>
    <xdr:ext cx="598805" cy="259080"/>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200,266</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137160</xdr:rowOff>
    </xdr:from>
    <xdr:to>
      <xdr:col>24</xdr:col>
      <xdr:colOff>152400</xdr:colOff>
      <xdr:row>30</xdr:row>
      <xdr:rowOff>137160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123190</xdr:rowOff>
    </xdr:from>
    <xdr:to>
      <xdr:col>24</xdr:col>
      <xdr:colOff>63500</xdr:colOff>
      <xdr:row>34</xdr:row>
      <xdr:rowOff>137160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9524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53340</xdr:rowOff>
    </xdr:from>
    <xdr:ext cx="534670" cy="250190"/>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554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89,061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74930</xdr:rowOff>
    </xdr:from>
    <xdr:to>
      <xdr:col>24</xdr:col>
      <xdr:colOff>114300</xdr:colOff>
      <xdr:row>37</xdr:row>
      <xdr:rowOff>5080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123190</xdr:rowOff>
    </xdr:from>
    <xdr:to>
      <xdr:col>19</xdr:col>
      <xdr:colOff>177800</xdr:colOff>
      <xdr:row>34</xdr:row>
      <xdr:rowOff>156210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9524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87630</xdr:rowOff>
    </xdr:from>
    <xdr:to>
      <xdr:col>20</xdr:col>
      <xdr:colOff>38100</xdr:colOff>
      <xdr:row>37</xdr:row>
      <xdr:rowOff>17780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8890</xdr:rowOff>
    </xdr:from>
    <xdr:ext cx="525780" cy="250190"/>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29965" y="635254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87,631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156210</xdr:rowOff>
    </xdr:from>
    <xdr:to>
      <xdr:col>15</xdr:col>
      <xdr:colOff>50800</xdr:colOff>
      <xdr:row>35</xdr:row>
      <xdr:rowOff>43815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98551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93980</xdr:rowOff>
    </xdr:from>
    <xdr:to>
      <xdr:col>15</xdr:col>
      <xdr:colOff>101600</xdr:colOff>
      <xdr:row>37</xdr:row>
      <xdr:rowOff>24130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15240</xdr:rowOff>
    </xdr:from>
    <xdr:ext cx="525780" cy="259080"/>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0965" y="63588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43815</xdr:rowOff>
    </xdr:from>
    <xdr:to>
      <xdr:col>10</xdr:col>
      <xdr:colOff>114300</xdr:colOff>
      <xdr:row>35</xdr:row>
      <xdr:rowOff>47625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0445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110490</xdr:rowOff>
    </xdr:from>
    <xdr:to>
      <xdr:col>10</xdr:col>
      <xdr:colOff>165100</xdr:colOff>
      <xdr:row>37</xdr:row>
      <xdr:rowOff>40640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31750</xdr:rowOff>
    </xdr:from>
    <xdr:ext cx="525780" cy="250190"/>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1965" y="637540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121285</xdr:rowOff>
    </xdr:from>
    <xdr:to>
      <xdr:col>6</xdr:col>
      <xdr:colOff>38100</xdr:colOff>
      <xdr:row>37</xdr:row>
      <xdr:rowOff>52070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3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42545</xdr:rowOff>
    </xdr:from>
    <xdr:ext cx="525780" cy="25019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2965" y="638619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83,939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34</xdr:row>
      <xdr:rowOff>86360</xdr:rowOff>
    </xdr:from>
    <xdr:to>
      <xdr:col>24</xdr:col>
      <xdr:colOff>114300</xdr:colOff>
      <xdr:row>35</xdr:row>
      <xdr:rowOff>16510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109220</xdr:rowOff>
    </xdr:from>
    <xdr:ext cx="598805" cy="251460"/>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7670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125,249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72390</xdr:rowOff>
    </xdr:from>
    <xdr:to>
      <xdr:col>20</xdr:col>
      <xdr:colOff>38100</xdr:colOff>
      <xdr:row>35</xdr:row>
      <xdr:rowOff>2540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33</xdr:row>
      <xdr:rowOff>19050</xdr:rowOff>
    </xdr:from>
    <xdr:ext cx="589915" cy="25019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580" y="5676900"/>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126,823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105410</xdr:rowOff>
    </xdr:from>
    <xdr:to>
      <xdr:col>15</xdr:col>
      <xdr:colOff>101600</xdr:colOff>
      <xdr:row>35</xdr:row>
      <xdr:rowOff>35560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33</xdr:row>
      <xdr:rowOff>52070</xdr:rowOff>
    </xdr:from>
    <xdr:ext cx="589915" cy="25146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580" y="570992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123,225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164465</xdr:rowOff>
    </xdr:from>
    <xdr:to>
      <xdr:col>10</xdr:col>
      <xdr:colOff>165100</xdr:colOff>
      <xdr:row>35</xdr:row>
      <xdr:rowOff>94615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33</xdr:row>
      <xdr:rowOff>111125</xdr:rowOff>
    </xdr:from>
    <xdr:ext cx="589915" cy="25019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580" y="5768975"/>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168275</xdr:rowOff>
    </xdr:from>
    <xdr:to>
      <xdr:col>6</xdr:col>
      <xdr:colOff>38100</xdr:colOff>
      <xdr:row>35</xdr:row>
      <xdr:rowOff>98425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33</xdr:row>
      <xdr:rowOff>114935</xdr:rowOff>
    </xdr:from>
    <xdr:ext cx="58991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580" y="577278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116,302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995" cy="217170"/>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0030" cy="250190"/>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080" y="9941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6740" cy="250190"/>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370" y="94843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6740" cy="25019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0271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6740" cy="250190"/>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85699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6740" cy="25019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26670</xdr:rowOff>
    </xdr:from>
    <xdr:to>
      <xdr:col>24</xdr:col>
      <xdr:colOff>62865</xdr:colOff>
      <xdr:row>57</xdr:row>
      <xdr:rowOff>100330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70620"/>
          <a:ext cx="1270" cy="1102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104140</xdr:rowOff>
    </xdr:from>
    <xdr:ext cx="534670" cy="259080"/>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76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46,091</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100330</xdr:rowOff>
    </xdr:from>
    <xdr:to>
      <xdr:col>24</xdr:col>
      <xdr:colOff>152400</xdr:colOff>
      <xdr:row>57</xdr:row>
      <xdr:rowOff>100330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72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144780</xdr:rowOff>
    </xdr:from>
    <xdr:ext cx="598805" cy="250190"/>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4583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287,235</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26670</xdr:rowOff>
    </xdr:from>
    <xdr:to>
      <xdr:col>24</xdr:col>
      <xdr:colOff>152400</xdr:colOff>
      <xdr:row>51</xdr:row>
      <xdr:rowOff>26670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70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25400</xdr:rowOff>
    </xdr:from>
    <xdr:to>
      <xdr:col>24</xdr:col>
      <xdr:colOff>63500</xdr:colOff>
      <xdr:row>56</xdr:row>
      <xdr:rowOff>38735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6266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134620</xdr:rowOff>
    </xdr:from>
    <xdr:ext cx="534670" cy="250190"/>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6437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97,813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156210</xdr:rowOff>
    </xdr:from>
    <xdr:to>
      <xdr:col>24</xdr:col>
      <xdr:colOff>114300</xdr:colOff>
      <xdr:row>56</xdr:row>
      <xdr:rowOff>86360</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17780</xdr:rowOff>
    </xdr:from>
    <xdr:to>
      <xdr:col>19</xdr:col>
      <xdr:colOff>177800</xdr:colOff>
      <xdr:row>56</xdr:row>
      <xdr:rowOff>38735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61898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40640</xdr:rowOff>
    </xdr:from>
    <xdr:to>
      <xdr:col>20</xdr:col>
      <xdr:colOff>38100</xdr:colOff>
      <xdr:row>56</xdr:row>
      <xdr:rowOff>141605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132715</xdr:rowOff>
    </xdr:from>
    <xdr:ext cx="525780" cy="25082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29965" y="973391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17780</xdr:rowOff>
    </xdr:from>
    <xdr:to>
      <xdr:col>15</xdr:col>
      <xdr:colOff>50800</xdr:colOff>
      <xdr:row>56</xdr:row>
      <xdr:rowOff>43180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6189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41910</xdr:rowOff>
    </xdr:from>
    <xdr:to>
      <xdr:col>15</xdr:col>
      <xdr:colOff>101600</xdr:colOff>
      <xdr:row>56</xdr:row>
      <xdr:rowOff>143510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134620</xdr:rowOff>
    </xdr:from>
    <xdr:ext cx="525780" cy="250190"/>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0965" y="973582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85,330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43180</xdr:rowOff>
    </xdr:from>
    <xdr:to>
      <xdr:col>10</xdr:col>
      <xdr:colOff>114300</xdr:colOff>
      <xdr:row>56</xdr:row>
      <xdr:rowOff>71755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6443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31750</xdr:rowOff>
    </xdr:from>
    <xdr:to>
      <xdr:col>10</xdr:col>
      <xdr:colOff>165100</xdr:colOff>
      <xdr:row>56</xdr:row>
      <xdr:rowOff>133350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125095</xdr:rowOff>
    </xdr:from>
    <xdr:ext cx="525780" cy="2584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1965" y="972629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10795</xdr:rowOff>
    </xdr:from>
    <xdr:to>
      <xdr:col>6</xdr:col>
      <xdr:colOff>38100</xdr:colOff>
      <xdr:row>56</xdr:row>
      <xdr:rowOff>112395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128905</xdr:rowOff>
    </xdr:from>
    <xdr:ext cx="525780"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2965" y="938720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146050</xdr:rowOff>
    </xdr:from>
    <xdr:to>
      <xdr:col>24</xdr:col>
      <xdr:colOff>114300</xdr:colOff>
      <xdr:row>56</xdr:row>
      <xdr:rowOff>76200</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168910</xdr:rowOff>
    </xdr:from>
    <xdr:ext cx="534670" cy="250190"/>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42721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99,959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159385</xdr:rowOff>
    </xdr:from>
    <xdr:to>
      <xdr:col>20</xdr:col>
      <xdr:colOff>38100</xdr:colOff>
      <xdr:row>56</xdr:row>
      <xdr:rowOff>89535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5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106045</xdr:rowOff>
    </xdr:from>
    <xdr:ext cx="52578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29965" y="936434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138430</xdr:rowOff>
    </xdr:from>
    <xdr:to>
      <xdr:col>15</xdr:col>
      <xdr:colOff>101600</xdr:colOff>
      <xdr:row>56</xdr:row>
      <xdr:rowOff>68580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56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85090</xdr:rowOff>
    </xdr:from>
    <xdr:ext cx="589915"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580" y="934339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101,692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163830</xdr:rowOff>
    </xdr:from>
    <xdr:to>
      <xdr:col>10</xdr:col>
      <xdr:colOff>165100</xdr:colOff>
      <xdr:row>56</xdr:row>
      <xdr:rowOff>93980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110490</xdr:rowOff>
    </xdr:from>
    <xdr:ext cx="525780" cy="25019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1965" y="936879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20955</xdr:rowOff>
    </xdr:from>
    <xdr:to>
      <xdr:col>6</xdr:col>
      <xdr:colOff>38100</xdr:colOff>
      <xdr:row>56</xdr:row>
      <xdr:rowOff>122555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113665</xdr:rowOff>
    </xdr:from>
    <xdr:ext cx="525780" cy="2584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2965" y="971486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995" cy="217170"/>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0030" cy="259080"/>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080" y="13446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019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505" y="12684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019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1541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106680</xdr:rowOff>
    </xdr:from>
    <xdr:to>
      <xdr:col>24</xdr:col>
      <xdr:colOff>62865</xdr:colOff>
      <xdr:row>79</xdr:row>
      <xdr:rowOff>13335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79630"/>
          <a:ext cx="127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17780</xdr:rowOff>
    </xdr:from>
    <xdr:ext cx="378460" cy="251460"/>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23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13335</xdr:rowOff>
    </xdr:from>
    <xdr:to>
      <xdr:col>24</xdr:col>
      <xdr:colOff>152400</xdr:colOff>
      <xdr:row>79</xdr:row>
      <xdr:rowOff>13335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5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53340</xdr:rowOff>
    </xdr:from>
    <xdr:ext cx="534670" cy="250190"/>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548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34,367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106680</xdr:rowOff>
    </xdr:from>
    <xdr:to>
      <xdr:col>24</xdr:col>
      <xdr:colOff>152400</xdr:colOff>
      <xdr:row>71</xdr:row>
      <xdr:rowOff>106680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7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13335</xdr:rowOff>
    </xdr:from>
    <xdr:to>
      <xdr:col>24</xdr:col>
      <xdr:colOff>63500</xdr:colOff>
      <xdr:row>79</xdr:row>
      <xdr:rowOff>17780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55788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125730</xdr:rowOff>
    </xdr:from>
    <xdr:ext cx="469900" cy="259080"/>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155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102870</xdr:rowOff>
    </xdr:from>
    <xdr:to>
      <xdr:col>24</xdr:col>
      <xdr:colOff>114300</xdr:colOff>
      <xdr:row>78</xdr:row>
      <xdr:rowOff>33020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13335</xdr:rowOff>
    </xdr:from>
    <xdr:to>
      <xdr:col>19</xdr:col>
      <xdr:colOff>177800</xdr:colOff>
      <xdr:row>79</xdr:row>
      <xdr:rowOff>17780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5578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79375</xdr:rowOff>
    </xdr:from>
    <xdr:to>
      <xdr:col>20</xdr:col>
      <xdr:colOff>38100</xdr:colOff>
      <xdr:row>78</xdr:row>
      <xdr:rowOff>9525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26035</xdr:rowOff>
    </xdr:from>
    <xdr:ext cx="461010" cy="259080"/>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350" y="1305623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13335</xdr:rowOff>
    </xdr:from>
    <xdr:to>
      <xdr:col>15</xdr:col>
      <xdr:colOff>50800</xdr:colOff>
      <xdr:row>79</xdr:row>
      <xdr:rowOff>17780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5578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4445</xdr:rowOff>
    </xdr:from>
    <xdr:to>
      <xdr:col>15</xdr:col>
      <xdr:colOff>101600</xdr:colOff>
      <xdr:row>77</xdr:row>
      <xdr:rowOff>106045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122555</xdr:rowOff>
    </xdr:from>
    <xdr:ext cx="461010" cy="250190"/>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350" y="1298130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17780</xdr:rowOff>
    </xdr:from>
    <xdr:to>
      <xdr:col>10</xdr:col>
      <xdr:colOff>114300</xdr:colOff>
      <xdr:row>79</xdr:row>
      <xdr:rowOff>22860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5623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57150</xdr:rowOff>
    </xdr:from>
    <xdr:to>
      <xdr:col>10</xdr:col>
      <xdr:colOff>165100</xdr:colOff>
      <xdr:row>77</xdr:row>
      <xdr:rowOff>158750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3810</xdr:rowOff>
    </xdr:from>
    <xdr:ext cx="461010" cy="25908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350" y="130340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127635</xdr:rowOff>
    </xdr:from>
    <xdr:to>
      <xdr:col>6</xdr:col>
      <xdr:colOff>38100</xdr:colOff>
      <xdr:row>78</xdr:row>
      <xdr:rowOff>57785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74930</xdr:rowOff>
    </xdr:from>
    <xdr:ext cx="461010" cy="25146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350" y="1310513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133985</xdr:rowOff>
    </xdr:from>
    <xdr:to>
      <xdr:col>24</xdr:col>
      <xdr:colOff>114300</xdr:colOff>
      <xdr:row>79</xdr:row>
      <xdr:rowOff>64135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48895</xdr:rowOff>
    </xdr:from>
    <xdr:ext cx="378460" cy="259080"/>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4219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138430</xdr:rowOff>
    </xdr:from>
    <xdr:to>
      <xdr:col>20</xdr:col>
      <xdr:colOff>38100</xdr:colOff>
      <xdr:row>79</xdr:row>
      <xdr:rowOff>68580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5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179070</xdr:colOff>
      <xdr:row>79</xdr:row>
      <xdr:rowOff>60325</xdr:rowOff>
    </xdr:from>
    <xdr:ext cx="37846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8070" y="13604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133985</xdr:rowOff>
    </xdr:from>
    <xdr:to>
      <xdr:col>15</xdr:col>
      <xdr:colOff>101600</xdr:colOff>
      <xdr:row>79</xdr:row>
      <xdr:rowOff>64135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79</xdr:row>
      <xdr:rowOff>55245</xdr:rowOff>
    </xdr:from>
    <xdr:ext cx="378460" cy="25019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9070" y="1359979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137795</xdr:rowOff>
    </xdr:from>
    <xdr:to>
      <xdr:col>10</xdr:col>
      <xdr:colOff>165100</xdr:colOff>
      <xdr:row>79</xdr:row>
      <xdr:rowOff>67945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79</xdr:row>
      <xdr:rowOff>59055</xdr:rowOff>
    </xdr:from>
    <xdr:ext cx="378460"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30070" y="136036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143510</xdr:rowOff>
    </xdr:from>
    <xdr:to>
      <xdr:col>6</xdr:col>
      <xdr:colOff>38100</xdr:colOff>
      <xdr:row>79</xdr:row>
      <xdr:rowOff>73660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5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79</xdr:row>
      <xdr:rowOff>64770</xdr:rowOff>
    </xdr:from>
    <xdr:ext cx="378460" cy="250190"/>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41070" y="1360932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995" cy="217170"/>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0190"/>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505" y="17256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6740" cy="25146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595120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6740" cy="2584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5624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6740"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5297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740" cy="25019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64135</xdr:rowOff>
    </xdr:from>
    <xdr:to>
      <xdr:col>24</xdr:col>
      <xdr:colOff>62865</xdr:colOff>
      <xdr:row>99</xdr:row>
      <xdr:rowOff>80010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6608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83820</xdr:rowOff>
    </xdr:from>
    <xdr:ext cx="534670" cy="259080"/>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7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41,166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80010</xdr:rowOff>
    </xdr:from>
    <xdr:to>
      <xdr:col>24</xdr:col>
      <xdr:colOff>152400</xdr:colOff>
      <xdr:row>99</xdr:row>
      <xdr:rowOff>80010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3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10795</xdr:rowOff>
    </xdr:from>
    <xdr:ext cx="598805" cy="2584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41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126,124</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64135</xdr:rowOff>
    </xdr:from>
    <xdr:to>
      <xdr:col>24</xdr:col>
      <xdr:colOff>152400</xdr:colOff>
      <xdr:row>91</xdr:row>
      <xdr:rowOff>64135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66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117475</xdr:rowOff>
    </xdr:from>
    <xdr:to>
      <xdr:col>24</xdr:col>
      <xdr:colOff>63500</xdr:colOff>
      <xdr:row>97</xdr:row>
      <xdr:rowOff>153035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4812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49530</xdr:rowOff>
    </xdr:from>
    <xdr:ext cx="534670" cy="259080"/>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08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26670</xdr:rowOff>
    </xdr:from>
    <xdr:to>
      <xdr:col>24</xdr:col>
      <xdr:colOff>114300</xdr:colOff>
      <xdr:row>97</xdr:row>
      <xdr:rowOff>128270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65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91440</xdr:rowOff>
    </xdr:from>
    <xdr:to>
      <xdr:col>19</xdr:col>
      <xdr:colOff>177800</xdr:colOff>
      <xdr:row>97</xdr:row>
      <xdr:rowOff>153035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72209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161290</xdr:rowOff>
    </xdr:from>
    <xdr:ext cx="525780" cy="259080"/>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29965" y="164490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86995</xdr:rowOff>
    </xdr:from>
    <xdr:to>
      <xdr:col>15</xdr:col>
      <xdr:colOff>50800</xdr:colOff>
      <xdr:row>97</xdr:row>
      <xdr:rowOff>91440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7176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45085</xdr:rowOff>
    </xdr:from>
    <xdr:to>
      <xdr:col>15</xdr:col>
      <xdr:colOff>101600</xdr:colOff>
      <xdr:row>97</xdr:row>
      <xdr:rowOff>146685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137795</xdr:rowOff>
    </xdr:from>
    <xdr:ext cx="525780" cy="25908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0965" y="1676844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86995</xdr:rowOff>
    </xdr:from>
    <xdr:to>
      <xdr:col>10</xdr:col>
      <xdr:colOff>114300</xdr:colOff>
      <xdr:row>98</xdr:row>
      <xdr:rowOff>3810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1764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61595</xdr:rowOff>
    </xdr:from>
    <xdr:to>
      <xdr:col>10</xdr:col>
      <xdr:colOff>165100</xdr:colOff>
      <xdr:row>97</xdr:row>
      <xdr:rowOff>163195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154940</xdr:rowOff>
    </xdr:from>
    <xdr:ext cx="525780" cy="25146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1965" y="1678559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52705</xdr:rowOff>
    </xdr:from>
    <xdr:ext cx="525780" cy="25082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2965" y="1651190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97</xdr:row>
      <xdr:rowOff>66675</xdr:rowOff>
    </xdr:from>
    <xdr:to>
      <xdr:col>24</xdr:col>
      <xdr:colOff>114300</xdr:colOff>
      <xdr:row>97</xdr:row>
      <xdr:rowOff>168275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45085</xdr:rowOff>
    </xdr:from>
    <xdr:ext cx="534670" cy="2584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75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102235</xdr:rowOff>
    </xdr:from>
    <xdr:to>
      <xdr:col>20</xdr:col>
      <xdr:colOff>38100</xdr:colOff>
      <xdr:row>98</xdr:row>
      <xdr:rowOff>32385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23495</xdr:rowOff>
    </xdr:from>
    <xdr:ext cx="52578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29965" y="1682559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40640</xdr:rowOff>
    </xdr:from>
    <xdr:to>
      <xdr:col>15</xdr:col>
      <xdr:colOff>101600</xdr:colOff>
      <xdr:row>97</xdr:row>
      <xdr:rowOff>142240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7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158750</xdr:rowOff>
    </xdr:from>
    <xdr:ext cx="52578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0965" y="1644650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36195</xdr:rowOff>
    </xdr:from>
    <xdr:to>
      <xdr:col>10</xdr:col>
      <xdr:colOff>165100</xdr:colOff>
      <xdr:row>97</xdr:row>
      <xdr:rowOff>137795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6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154940</xdr:rowOff>
    </xdr:from>
    <xdr:ext cx="525780" cy="25146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1965" y="1644269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124460</xdr:rowOff>
    </xdr:from>
    <xdr:to>
      <xdr:col>6</xdr:col>
      <xdr:colOff>38100</xdr:colOff>
      <xdr:row>98</xdr:row>
      <xdr:rowOff>54610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45720</xdr:rowOff>
    </xdr:from>
    <xdr:ext cx="525780" cy="25908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2965" y="168478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995" cy="217170"/>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0030" cy="25908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080" y="664337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144145</xdr:rowOff>
    </xdr:from>
    <xdr:ext cx="586740" cy="25082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370" y="6316345"/>
          <a:ext cx="586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86740"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5989955"/>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86740" cy="25146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566420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6740" cy="2584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337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6740" cy="25908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010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6740" cy="25019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468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154940</xdr:rowOff>
    </xdr:from>
    <xdr:to>
      <xdr:col>54</xdr:col>
      <xdr:colOff>189865</xdr:colOff>
      <xdr:row>38</xdr:row>
      <xdr:rowOff>143510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69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147320</xdr:rowOff>
    </xdr:from>
    <xdr:ext cx="534670" cy="259080"/>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62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38,844</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143510</xdr:rowOff>
    </xdr:from>
    <xdr:to>
      <xdr:col>55</xdr:col>
      <xdr:colOff>88900</xdr:colOff>
      <xdr:row>38</xdr:row>
      <xdr:rowOff>143510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100965</xdr:rowOff>
    </xdr:from>
    <xdr:ext cx="598805" cy="250190"/>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0156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508,097</a:t>
          </a:r>
          <a:endParaRPr kumimoji="1" lang="ja-JP" altLang="en-US" sz="1000" b="1">
            <a:latin typeface="ＭＳ Ｐゴシック"/>
            <a:ea typeface="ＭＳ Ｐゴシック"/>
          </a:endParaRPr>
        </a:p>
      </xdr:txBody>
    </xdr:sp>
    <xdr:clientData/>
  </xdr:oneCellAnchor>
  <xdr:twoCellAnchor>
    <xdr:from>
      <xdr:col>54</xdr:col>
      <xdr:colOff>101600</xdr:colOff>
      <xdr:row>29</xdr:row>
      <xdr:rowOff>154940</xdr:rowOff>
    </xdr:from>
    <xdr:to>
      <xdr:col>55</xdr:col>
      <xdr:colOff>88900</xdr:colOff>
      <xdr:row>29</xdr:row>
      <xdr:rowOff>154940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6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109220</xdr:rowOff>
    </xdr:from>
    <xdr:to>
      <xdr:col>55</xdr:col>
      <xdr:colOff>0</xdr:colOff>
      <xdr:row>36</xdr:row>
      <xdr:rowOff>123825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28142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63500</xdr:rowOff>
    </xdr:from>
    <xdr:ext cx="534670" cy="251460"/>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40715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85090</xdr:rowOff>
    </xdr:from>
    <xdr:to>
      <xdr:col>55</xdr:col>
      <xdr:colOff>50800</xdr:colOff>
      <xdr:row>38</xdr:row>
      <xdr:rowOff>15240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109220</xdr:rowOff>
    </xdr:from>
    <xdr:to>
      <xdr:col>50</xdr:col>
      <xdr:colOff>114300</xdr:colOff>
      <xdr:row>36</xdr:row>
      <xdr:rowOff>138430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814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100330</xdr:rowOff>
    </xdr:from>
    <xdr:to>
      <xdr:col>50</xdr:col>
      <xdr:colOff>165100</xdr:colOff>
      <xdr:row>38</xdr:row>
      <xdr:rowOff>30480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21590</xdr:rowOff>
    </xdr:from>
    <xdr:ext cx="525780" cy="25908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1965" y="65366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138430</xdr:rowOff>
    </xdr:from>
    <xdr:to>
      <xdr:col>45</xdr:col>
      <xdr:colOff>177800</xdr:colOff>
      <xdr:row>37</xdr:row>
      <xdr:rowOff>102870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1063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135255</xdr:rowOff>
    </xdr:from>
    <xdr:to>
      <xdr:col>46</xdr:col>
      <xdr:colOff>38100</xdr:colOff>
      <xdr:row>38</xdr:row>
      <xdr:rowOff>65405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56515</xdr:rowOff>
    </xdr:from>
    <xdr:ext cx="525780" cy="2584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2965" y="657161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102870</xdr:rowOff>
    </xdr:from>
    <xdr:to>
      <xdr:col>41</xdr:col>
      <xdr:colOff>50800</xdr:colOff>
      <xdr:row>37</xdr:row>
      <xdr:rowOff>119380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465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130810</xdr:rowOff>
    </xdr:from>
    <xdr:to>
      <xdr:col>41</xdr:col>
      <xdr:colOff>101600</xdr:colOff>
      <xdr:row>38</xdr:row>
      <xdr:rowOff>60960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52070</xdr:rowOff>
    </xdr:from>
    <xdr:ext cx="525780" cy="25146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3965" y="656717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135255</xdr:rowOff>
    </xdr:from>
    <xdr:to>
      <xdr:col>36</xdr:col>
      <xdr:colOff>165100</xdr:colOff>
      <xdr:row>38</xdr:row>
      <xdr:rowOff>65405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56515</xdr:rowOff>
    </xdr:from>
    <xdr:ext cx="525780" cy="2584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4965" y="657161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73025</xdr:rowOff>
    </xdr:from>
    <xdr:to>
      <xdr:col>55</xdr:col>
      <xdr:colOff>50800</xdr:colOff>
      <xdr:row>37</xdr:row>
      <xdr:rowOff>3175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95885</xdr:rowOff>
    </xdr:from>
    <xdr:ext cx="598805" cy="259080"/>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966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149,799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58420</xdr:rowOff>
    </xdr:from>
    <xdr:to>
      <xdr:col>50</xdr:col>
      <xdr:colOff>165100</xdr:colOff>
      <xdr:row>36</xdr:row>
      <xdr:rowOff>160020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5080</xdr:rowOff>
    </xdr:from>
    <xdr:ext cx="589915"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580" y="600583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154,409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87630</xdr:rowOff>
    </xdr:from>
    <xdr:to>
      <xdr:col>46</xdr:col>
      <xdr:colOff>38100</xdr:colOff>
      <xdr:row>37</xdr:row>
      <xdr:rowOff>17780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34290</xdr:rowOff>
    </xdr:from>
    <xdr:ext cx="589915"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580" y="603504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52070</xdr:rowOff>
    </xdr:from>
    <xdr:to>
      <xdr:col>41</xdr:col>
      <xdr:colOff>101600</xdr:colOff>
      <xdr:row>37</xdr:row>
      <xdr:rowOff>153670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170180</xdr:rowOff>
    </xdr:from>
    <xdr:ext cx="589915"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580" y="617093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68580</xdr:rowOff>
    </xdr:from>
    <xdr:to>
      <xdr:col>36</xdr:col>
      <xdr:colOff>165100</xdr:colOff>
      <xdr:row>37</xdr:row>
      <xdr:rowOff>170180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15240</xdr:rowOff>
    </xdr:from>
    <xdr:ext cx="525780" cy="25908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4965" y="61874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995" cy="217170"/>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0030" cy="25908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080" y="10017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86740" cy="25908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370" y="9636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6740" cy="25019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9255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6740" cy="25908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8874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6740" cy="25908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8493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76910" cy="25019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200" y="8112760"/>
          <a:ext cx="6769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90170</xdr:rowOff>
    </xdr:from>
    <xdr:to>
      <xdr:col>54</xdr:col>
      <xdr:colOff>189865</xdr:colOff>
      <xdr:row>59</xdr:row>
      <xdr:rowOff>3810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34120"/>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7620</xdr:rowOff>
    </xdr:from>
    <xdr:ext cx="534670" cy="250190"/>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231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21,448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3810</xdr:rowOff>
    </xdr:from>
    <xdr:to>
      <xdr:col>55</xdr:col>
      <xdr:colOff>88900</xdr:colOff>
      <xdr:row>59</xdr:row>
      <xdr:rowOff>3810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36830</xdr:rowOff>
    </xdr:from>
    <xdr:ext cx="598805" cy="259080"/>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609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696,006</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90170</xdr:rowOff>
    </xdr:from>
    <xdr:to>
      <xdr:col>55</xdr:col>
      <xdr:colOff>88900</xdr:colOff>
      <xdr:row>51</xdr:row>
      <xdr:rowOff>90170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3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6350</xdr:rowOff>
    </xdr:from>
    <xdr:to>
      <xdr:col>55</xdr:col>
      <xdr:colOff>0</xdr:colOff>
      <xdr:row>58</xdr:row>
      <xdr:rowOff>19685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5045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137160</xdr:rowOff>
    </xdr:from>
    <xdr:ext cx="534670" cy="259080"/>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098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158750</xdr:rowOff>
    </xdr:from>
    <xdr:to>
      <xdr:col>55</xdr:col>
      <xdr:colOff>50800</xdr:colOff>
      <xdr:row>58</xdr:row>
      <xdr:rowOff>88900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6350</xdr:rowOff>
    </xdr:from>
    <xdr:to>
      <xdr:col>50</xdr:col>
      <xdr:colOff>114300</xdr:colOff>
      <xdr:row>58</xdr:row>
      <xdr:rowOff>29210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504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130175</xdr:rowOff>
    </xdr:from>
    <xdr:to>
      <xdr:col>50</xdr:col>
      <xdr:colOff>165100</xdr:colOff>
      <xdr:row>58</xdr:row>
      <xdr:rowOff>60325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52070</xdr:rowOff>
    </xdr:from>
    <xdr:ext cx="589915" cy="251460"/>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580" y="999617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108,252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166370</xdr:rowOff>
    </xdr:from>
    <xdr:to>
      <xdr:col>45</xdr:col>
      <xdr:colOff>177800</xdr:colOff>
      <xdr:row>58</xdr:row>
      <xdr:rowOff>29210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390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6985</xdr:rowOff>
    </xdr:from>
    <xdr:to>
      <xdr:col>46</xdr:col>
      <xdr:colOff>38100</xdr:colOff>
      <xdr:row>58</xdr:row>
      <xdr:rowOff>109220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51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99695</xdr:rowOff>
    </xdr:from>
    <xdr:ext cx="525780" cy="25019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2965" y="1004379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161290</xdr:rowOff>
    </xdr:from>
    <xdr:to>
      <xdr:col>41</xdr:col>
      <xdr:colOff>50800</xdr:colOff>
      <xdr:row>57</xdr:row>
      <xdr:rowOff>166370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339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14605</xdr:rowOff>
    </xdr:from>
    <xdr:to>
      <xdr:col>41</xdr:col>
      <xdr:colOff>101600</xdr:colOff>
      <xdr:row>58</xdr:row>
      <xdr:rowOff>116205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5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107315</xdr:rowOff>
    </xdr:from>
    <xdr:ext cx="52578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3965" y="100514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78,903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134620</xdr:rowOff>
    </xdr:from>
    <xdr:to>
      <xdr:col>36</xdr:col>
      <xdr:colOff>165100</xdr:colOff>
      <xdr:row>58</xdr:row>
      <xdr:rowOff>64770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55880</xdr:rowOff>
    </xdr:from>
    <xdr:ext cx="589915"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580" y="999998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106,092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140335</xdr:rowOff>
    </xdr:from>
    <xdr:to>
      <xdr:col>55</xdr:col>
      <xdr:colOff>50800</xdr:colOff>
      <xdr:row>58</xdr:row>
      <xdr:rowOff>70485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163195</xdr:rowOff>
    </xdr:from>
    <xdr:ext cx="598805" cy="259080"/>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64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103,125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126365</xdr:rowOff>
    </xdr:from>
    <xdr:to>
      <xdr:col>50</xdr:col>
      <xdr:colOff>165100</xdr:colOff>
      <xdr:row>58</xdr:row>
      <xdr:rowOff>56515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73025</xdr:rowOff>
    </xdr:from>
    <xdr:ext cx="589915"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580" y="967422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149225</xdr:rowOff>
    </xdr:from>
    <xdr:to>
      <xdr:col>46</xdr:col>
      <xdr:colOff>38100</xdr:colOff>
      <xdr:row>58</xdr:row>
      <xdr:rowOff>79375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95885</xdr:rowOff>
    </xdr:from>
    <xdr:ext cx="52578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2965" y="969708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115570</xdr:rowOff>
    </xdr:from>
    <xdr:to>
      <xdr:col>41</xdr:col>
      <xdr:colOff>101600</xdr:colOff>
      <xdr:row>58</xdr:row>
      <xdr:rowOff>45720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62230</xdr:rowOff>
    </xdr:from>
    <xdr:ext cx="589915"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580" y="966343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116,155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110490</xdr:rowOff>
    </xdr:from>
    <xdr:to>
      <xdr:col>36</xdr:col>
      <xdr:colOff>165100</xdr:colOff>
      <xdr:row>58</xdr:row>
      <xdr:rowOff>40640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57150</xdr:rowOff>
    </xdr:from>
    <xdr:ext cx="589915" cy="25908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580" y="96583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118,716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995" cy="217170"/>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0030" cy="25908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080" y="13446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86740" cy="25908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370" y="13065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86740" cy="25019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370" y="12684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86740" cy="25908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370" y="12303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6740" cy="25908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370" y="1192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6740" cy="25019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156210</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86260"/>
          <a:ext cx="1270" cy="1602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102870</xdr:rowOff>
    </xdr:from>
    <xdr:ext cx="598805" cy="259080"/>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61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420,695</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156210</xdr:rowOff>
    </xdr:from>
    <xdr:to>
      <xdr:col>55</xdr:col>
      <xdr:colOff>88900</xdr:colOff>
      <xdr:row>69</xdr:row>
      <xdr:rowOff>156210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8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148590</xdr:rowOff>
    </xdr:from>
    <xdr:to>
      <xdr:col>55</xdr:col>
      <xdr:colOff>0</xdr:colOff>
      <xdr:row>78</xdr:row>
      <xdr:rowOff>133985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50240"/>
          <a:ext cx="8382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24765</xdr:rowOff>
    </xdr:from>
    <xdr:ext cx="534670" cy="259080"/>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978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31,094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46355</xdr:rowOff>
    </xdr:from>
    <xdr:to>
      <xdr:col>55</xdr:col>
      <xdr:colOff>50800</xdr:colOff>
      <xdr:row>78</xdr:row>
      <xdr:rowOff>147955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1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130810</xdr:rowOff>
    </xdr:from>
    <xdr:to>
      <xdr:col>50</xdr:col>
      <xdr:colOff>114300</xdr:colOff>
      <xdr:row>78</xdr:row>
      <xdr:rowOff>133985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039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40640</xdr:rowOff>
    </xdr:from>
    <xdr:to>
      <xdr:col>50</xdr:col>
      <xdr:colOff>165100</xdr:colOff>
      <xdr:row>78</xdr:row>
      <xdr:rowOff>142240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159385</xdr:rowOff>
    </xdr:from>
    <xdr:ext cx="525780" cy="2584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1965" y="1318958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82550</xdr:rowOff>
    </xdr:from>
    <xdr:to>
      <xdr:col>45</xdr:col>
      <xdr:colOff>177800</xdr:colOff>
      <xdr:row>78</xdr:row>
      <xdr:rowOff>130810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284200"/>
          <a:ext cx="8890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76200</xdr:rowOff>
    </xdr:from>
    <xdr:to>
      <xdr:col>46</xdr:col>
      <xdr:colOff>38100</xdr:colOff>
      <xdr:row>79</xdr:row>
      <xdr:rowOff>6350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22860</xdr:rowOff>
    </xdr:from>
    <xdr:ext cx="525780"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2965" y="1322451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62230</xdr:rowOff>
    </xdr:from>
    <xdr:to>
      <xdr:col>41</xdr:col>
      <xdr:colOff>50800</xdr:colOff>
      <xdr:row>77</xdr:row>
      <xdr:rowOff>82550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2638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68580</xdr:rowOff>
    </xdr:from>
    <xdr:to>
      <xdr:col>41</xdr:col>
      <xdr:colOff>101600</xdr:colOff>
      <xdr:row>78</xdr:row>
      <xdr:rowOff>170180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161290</xdr:rowOff>
    </xdr:from>
    <xdr:ext cx="52578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3965" y="135343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104775</xdr:rowOff>
    </xdr:from>
    <xdr:to>
      <xdr:col>36</xdr:col>
      <xdr:colOff>165100</xdr:colOff>
      <xdr:row>78</xdr:row>
      <xdr:rowOff>34925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26035</xdr:rowOff>
    </xdr:from>
    <xdr:ext cx="52578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4965" y="1339913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97790</xdr:rowOff>
    </xdr:from>
    <xdr:to>
      <xdr:col>55</xdr:col>
      <xdr:colOff>50800</xdr:colOff>
      <xdr:row>78</xdr:row>
      <xdr:rowOff>27940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120650</xdr:rowOff>
    </xdr:from>
    <xdr:ext cx="534670" cy="251460"/>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508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83185</xdr:rowOff>
    </xdr:from>
    <xdr:to>
      <xdr:col>50</xdr:col>
      <xdr:colOff>165100</xdr:colOff>
      <xdr:row>79</xdr:row>
      <xdr:rowOff>13335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4445</xdr:rowOff>
    </xdr:from>
    <xdr:ext cx="52578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1965" y="1354899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80010</xdr:rowOff>
    </xdr:from>
    <xdr:to>
      <xdr:col>46</xdr:col>
      <xdr:colOff>38100</xdr:colOff>
      <xdr:row>79</xdr:row>
      <xdr:rowOff>10160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1270</xdr:rowOff>
    </xdr:from>
    <xdr:ext cx="525780"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2965" y="135458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31750</xdr:rowOff>
    </xdr:from>
    <xdr:to>
      <xdr:col>41</xdr:col>
      <xdr:colOff>101600</xdr:colOff>
      <xdr:row>77</xdr:row>
      <xdr:rowOff>133350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149860</xdr:rowOff>
    </xdr:from>
    <xdr:ext cx="525780"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3965" y="1300861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11430</xdr:rowOff>
    </xdr:from>
    <xdr:to>
      <xdr:col>36</xdr:col>
      <xdr:colOff>165100</xdr:colOff>
      <xdr:row>77</xdr:row>
      <xdr:rowOff>113030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129540</xdr:rowOff>
    </xdr:from>
    <xdr:ext cx="525780" cy="25908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4965" y="129882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995" cy="217170"/>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0030" cy="25019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080" y="16799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6740" cy="25019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370" y="163423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6740" cy="25019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370" y="158851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6740" cy="25019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370" y="154279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740" cy="25019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27940</xdr:rowOff>
    </xdr:from>
    <xdr:to>
      <xdr:col>54</xdr:col>
      <xdr:colOff>189865</xdr:colOff>
      <xdr:row>98</xdr:row>
      <xdr:rowOff>132080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01340"/>
          <a:ext cx="1270" cy="1132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135890</xdr:rowOff>
    </xdr:from>
    <xdr:ext cx="469900" cy="259080"/>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7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132080</xdr:rowOff>
    </xdr:from>
    <xdr:to>
      <xdr:col>55</xdr:col>
      <xdr:colOff>88900</xdr:colOff>
      <xdr:row>98</xdr:row>
      <xdr:rowOff>132080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146050</xdr:rowOff>
    </xdr:from>
    <xdr:ext cx="598805" cy="250190"/>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7655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249,392</a:t>
          </a:r>
          <a:endParaRPr kumimoji="1" lang="ja-JP" altLang="en-US" sz="1000" b="1">
            <a:latin typeface="ＭＳ Ｐゴシック"/>
            <a:ea typeface="ＭＳ Ｐゴシック"/>
          </a:endParaRPr>
        </a:p>
      </xdr:txBody>
    </xdr:sp>
    <xdr:clientData/>
  </xdr:oneCellAnchor>
  <xdr:twoCellAnchor>
    <xdr:from>
      <xdr:col>54</xdr:col>
      <xdr:colOff>101600</xdr:colOff>
      <xdr:row>92</xdr:row>
      <xdr:rowOff>27940</xdr:rowOff>
    </xdr:from>
    <xdr:to>
      <xdr:col>55</xdr:col>
      <xdr:colOff>88900</xdr:colOff>
      <xdr:row>92</xdr:row>
      <xdr:rowOff>27940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0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60960</xdr:rowOff>
    </xdr:from>
    <xdr:to>
      <xdr:col>55</xdr:col>
      <xdr:colOff>0</xdr:colOff>
      <xdr:row>97</xdr:row>
      <xdr:rowOff>167005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691610"/>
          <a:ext cx="8382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47625</xdr:rowOff>
    </xdr:from>
    <xdr:ext cx="534670" cy="259080"/>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68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24765</xdr:rowOff>
    </xdr:from>
    <xdr:to>
      <xdr:col>55</xdr:col>
      <xdr:colOff>50800</xdr:colOff>
      <xdr:row>97</xdr:row>
      <xdr:rowOff>126365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60960</xdr:rowOff>
    </xdr:from>
    <xdr:to>
      <xdr:col>50</xdr:col>
      <xdr:colOff>114300</xdr:colOff>
      <xdr:row>97</xdr:row>
      <xdr:rowOff>71755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6916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140335</xdr:rowOff>
    </xdr:from>
    <xdr:to>
      <xdr:col>50</xdr:col>
      <xdr:colOff>165100</xdr:colOff>
      <xdr:row>97</xdr:row>
      <xdr:rowOff>70485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86995</xdr:rowOff>
    </xdr:from>
    <xdr:ext cx="525780" cy="25082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1965" y="1637474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71755</xdr:rowOff>
    </xdr:from>
    <xdr:to>
      <xdr:col>45</xdr:col>
      <xdr:colOff>177800</xdr:colOff>
      <xdr:row>98</xdr:row>
      <xdr:rowOff>38100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02405"/>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37465</xdr:rowOff>
    </xdr:from>
    <xdr:to>
      <xdr:col>46</xdr:col>
      <xdr:colOff>38100</xdr:colOff>
      <xdr:row>97</xdr:row>
      <xdr:rowOff>139065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130175</xdr:rowOff>
    </xdr:from>
    <xdr:ext cx="525780"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2965" y="1676082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38100</xdr:rowOff>
    </xdr:from>
    <xdr:to>
      <xdr:col>41</xdr:col>
      <xdr:colOff>50800</xdr:colOff>
      <xdr:row>98</xdr:row>
      <xdr:rowOff>39370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402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59055</xdr:rowOff>
    </xdr:from>
    <xdr:to>
      <xdr:col>41</xdr:col>
      <xdr:colOff>101600</xdr:colOff>
      <xdr:row>97</xdr:row>
      <xdr:rowOff>160655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6350</xdr:rowOff>
    </xdr:from>
    <xdr:ext cx="525780" cy="25146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3965" y="1646555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111760</xdr:rowOff>
    </xdr:from>
    <xdr:to>
      <xdr:col>36</xdr:col>
      <xdr:colOff>165100</xdr:colOff>
      <xdr:row>98</xdr:row>
      <xdr:rowOff>41910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58420</xdr:rowOff>
    </xdr:from>
    <xdr:ext cx="52578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4965" y="165176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116205</xdr:rowOff>
    </xdr:from>
    <xdr:to>
      <xdr:col>55</xdr:col>
      <xdr:colOff>50800</xdr:colOff>
      <xdr:row>98</xdr:row>
      <xdr:rowOff>46355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94615</xdr:rowOff>
    </xdr:from>
    <xdr:ext cx="534670" cy="259080"/>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25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31,541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10160</xdr:rowOff>
    </xdr:from>
    <xdr:to>
      <xdr:col>50</xdr:col>
      <xdr:colOff>165100</xdr:colOff>
      <xdr:row>97</xdr:row>
      <xdr:rowOff>111760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102870</xdr:rowOff>
    </xdr:from>
    <xdr:ext cx="52578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1965" y="167335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54,750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20955</xdr:rowOff>
    </xdr:from>
    <xdr:to>
      <xdr:col>46</xdr:col>
      <xdr:colOff>38100</xdr:colOff>
      <xdr:row>97</xdr:row>
      <xdr:rowOff>122555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139065</xdr:rowOff>
    </xdr:from>
    <xdr:ext cx="52578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2965" y="164268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158750</xdr:rowOff>
    </xdr:from>
    <xdr:to>
      <xdr:col>41</xdr:col>
      <xdr:colOff>101600</xdr:colOff>
      <xdr:row>98</xdr:row>
      <xdr:rowOff>88900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80010</xdr:rowOff>
    </xdr:from>
    <xdr:ext cx="52578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3965" y="1688211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160020</xdr:rowOff>
    </xdr:from>
    <xdr:to>
      <xdr:col>36</xdr:col>
      <xdr:colOff>165100</xdr:colOff>
      <xdr:row>98</xdr:row>
      <xdr:rowOff>90170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81280</xdr:rowOff>
    </xdr:from>
    <xdr:ext cx="52578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4965" y="168833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21,881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995" cy="217170"/>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0030" cy="25908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080" y="6588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019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505" y="5826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6740" cy="25019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370" y="468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2540</xdr:rowOff>
    </xdr:from>
    <xdr:to>
      <xdr:col>85</xdr:col>
      <xdr:colOff>126365</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46040"/>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120650</xdr:rowOff>
    </xdr:from>
    <xdr:ext cx="534670" cy="251460"/>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212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83,193</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2540</xdr:rowOff>
    </xdr:from>
    <xdr:to>
      <xdr:col>86</xdr:col>
      <xdr:colOff>25400</xdr:colOff>
      <xdr:row>30</xdr:row>
      <xdr:rowOff>2540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46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167005</xdr:rowOff>
    </xdr:from>
    <xdr:to>
      <xdr:col>85</xdr:col>
      <xdr:colOff>127000</xdr:colOff>
      <xdr:row>36</xdr:row>
      <xdr:rowOff>58420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5996305"/>
          <a:ext cx="8382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57150</xdr:rowOff>
    </xdr:from>
    <xdr:ext cx="534670" cy="259080"/>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008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13,524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78740</xdr:rowOff>
    </xdr:from>
    <xdr:to>
      <xdr:col>85</xdr:col>
      <xdr:colOff>177800</xdr:colOff>
      <xdr:row>38</xdr:row>
      <xdr:rowOff>8890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58420</xdr:rowOff>
    </xdr:from>
    <xdr:to>
      <xdr:col>81</xdr:col>
      <xdr:colOff>50800</xdr:colOff>
      <xdr:row>38</xdr:row>
      <xdr:rowOff>137795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230620"/>
          <a:ext cx="889000" cy="422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160020</xdr:rowOff>
    </xdr:from>
    <xdr:to>
      <xdr:col>81</xdr:col>
      <xdr:colOff>101600</xdr:colOff>
      <xdr:row>38</xdr:row>
      <xdr:rowOff>90170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81280</xdr:rowOff>
    </xdr:from>
    <xdr:ext cx="461010" cy="25908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350" y="659638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137795</xdr:rowOff>
    </xdr:from>
    <xdr:to>
      <xdr:col>76</xdr:col>
      <xdr:colOff>114300</xdr:colOff>
      <xdr:row>39</xdr:row>
      <xdr:rowOff>8255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5289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73660</xdr:rowOff>
    </xdr:from>
    <xdr:to>
      <xdr:col>76</xdr:col>
      <xdr:colOff>165100</xdr:colOff>
      <xdr:row>39</xdr:row>
      <xdr:rowOff>3810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20320</xdr:rowOff>
    </xdr:from>
    <xdr:ext cx="461010" cy="25019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350" y="636397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3810</xdr:rowOff>
    </xdr:from>
    <xdr:to>
      <xdr:col>71</xdr:col>
      <xdr:colOff>177800</xdr:colOff>
      <xdr:row>39</xdr:row>
      <xdr:rowOff>8255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518910"/>
          <a:ext cx="889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55880</xdr:rowOff>
    </xdr:from>
    <xdr:to>
      <xdr:col>72</xdr:col>
      <xdr:colOff>38100</xdr:colOff>
      <xdr:row>38</xdr:row>
      <xdr:rowOff>157480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2540</xdr:rowOff>
    </xdr:from>
    <xdr:ext cx="46101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350" y="634619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21590</xdr:rowOff>
    </xdr:from>
    <xdr:to>
      <xdr:col>67</xdr:col>
      <xdr:colOff>101600</xdr:colOff>
      <xdr:row>38</xdr:row>
      <xdr:rowOff>123190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114935</xdr:rowOff>
    </xdr:from>
    <xdr:ext cx="46101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350" y="663003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116205</xdr:rowOff>
    </xdr:from>
    <xdr:to>
      <xdr:col>85</xdr:col>
      <xdr:colOff>177800</xdr:colOff>
      <xdr:row>35</xdr:row>
      <xdr:rowOff>46355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59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139700</xdr:rowOff>
    </xdr:from>
    <xdr:ext cx="534670" cy="259080"/>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5797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38,550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7620</xdr:rowOff>
    </xdr:from>
    <xdr:to>
      <xdr:col>81</xdr:col>
      <xdr:colOff>101600</xdr:colOff>
      <xdr:row>36</xdr:row>
      <xdr:rowOff>109220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125730</xdr:rowOff>
    </xdr:from>
    <xdr:ext cx="52578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3965" y="59550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86995</xdr:rowOff>
    </xdr:from>
    <xdr:to>
      <xdr:col>76</xdr:col>
      <xdr:colOff>165100</xdr:colOff>
      <xdr:row>39</xdr:row>
      <xdr:rowOff>17780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8255</xdr:rowOff>
    </xdr:from>
    <xdr:ext cx="461010" cy="25019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350" y="669480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128905</xdr:rowOff>
    </xdr:from>
    <xdr:to>
      <xdr:col>72</xdr:col>
      <xdr:colOff>38100</xdr:colOff>
      <xdr:row>39</xdr:row>
      <xdr:rowOff>59055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50165</xdr:rowOff>
    </xdr:from>
    <xdr:ext cx="46101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350" y="673671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124460</xdr:rowOff>
    </xdr:from>
    <xdr:to>
      <xdr:col>67</xdr:col>
      <xdr:colOff>101600</xdr:colOff>
      <xdr:row>38</xdr:row>
      <xdr:rowOff>54610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71120</xdr:rowOff>
    </xdr:from>
    <xdr:ext cx="525780"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6965" y="62433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995" cy="21717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0030" cy="25019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080" y="9255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0030" cy="250190"/>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080" y="8112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0665" cy="259080"/>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0665"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0665"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0665"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0665"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0665"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0665"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0665"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995" cy="21717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0030" cy="25908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080" y="13446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6740" cy="25019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370" y="12684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6740" cy="25908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370" y="12303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6740"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370" y="1192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6740" cy="25019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132080</xdr:rowOff>
    </xdr:from>
    <xdr:to>
      <xdr:col>85</xdr:col>
      <xdr:colOff>126365</xdr:colOff>
      <xdr:row>78</xdr:row>
      <xdr:rowOff>24130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3358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27940</xdr:rowOff>
    </xdr:from>
    <xdr:ext cx="534670" cy="259080"/>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25,148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24130</xdr:rowOff>
    </xdr:from>
    <xdr:to>
      <xdr:col>86</xdr:col>
      <xdr:colOff>25400</xdr:colOff>
      <xdr:row>78</xdr:row>
      <xdr:rowOff>24130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78740</xdr:rowOff>
    </xdr:from>
    <xdr:ext cx="598805" cy="259080"/>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08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191,023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132080</xdr:rowOff>
    </xdr:from>
    <xdr:to>
      <xdr:col>86</xdr:col>
      <xdr:colOff>25400</xdr:colOff>
      <xdr:row>70</xdr:row>
      <xdr:rowOff>132080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3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153035</xdr:rowOff>
    </xdr:from>
    <xdr:to>
      <xdr:col>85</xdr:col>
      <xdr:colOff>127000</xdr:colOff>
      <xdr:row>74</xdr:row>
      <xdr:rowOff>133350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497435"/>
          <a:ext cx="838200" cy="323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27940</xdr:rowOff>
    </xdr:from>
    <xdr:ext cx="534670" cy="259080"/>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58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49530</xdr:rowOff>
    </xdr:from>
    <xdr:to>
      <xdr:col>85</xdr:col>
      <xdr:colOff>177800</xdr:colOff>
      <xdr:row>76</xdr:row>
      <xdr:rowOff>151130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109220</xdr:rowOff>
    </xdr:from>
    <xdr:to>
      <xdr:col>81</xdr:col>
      <xdr:colOff>50800</xdr:colOff>
      <xdr:row>74</xdr:row>
      <xdr:rowOff>133350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27965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77470</xdr:rowOff>
    </xdr:from>
    <xdr:to>
      <xdr:col>81</xdr:col>
      <xdr:colOff>101600</xdr:colOff>
      <xdr:row>77</xdr:row>
      <xdr:rowOff>7620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170180</xdr:rowOff>
    </xdr:from>
    <xdr:ext cx="525780" cy="25908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3965" y="132003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109220</xdr:rowOff>
    </xdr:from>
    <xdr:to>
      <xdr:col>76</xdr:col>
      <xdr:colOff>114300</xdr:colOff>
      <xdr:row>75</xdr:row>
      <xdr:rowOff>41275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279652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64770</xdr:rowOff>
    </xdr:from>
    <xdr:to>
      <xdr:col>76</xdr:col>
      <xdr:colOff>165100</xdr:colOff>
      <xdr:row>76</xdr:row>
      <xdr:rowOff>166370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157480</xdr:rowOff>
    </xdr:from>
    <xdr:ext cx="525780" cy="25019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4965" y="1318768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15875</xdr:rowOff>
    </xdr:from>
    <xdr:to>
      <xdr:col>71</xdr:col>
      <xdr:colOff>177800</xdr:colOff>
      <xdr:row>75</xdr:row>
      <xdr:rowOff>41275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87462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46355</xdr:rowOff>
    </xdr:from>
    <xdr:to>
      <xdr:col>72</xdr:col>
      <xdr:colOff>38100</xdr:colOff>
      <xdr:row>76</xdr:row>
      <xdr:rowOff>147955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07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139065</xdr:rowOff>
    </xdr:from>
    <xdr:ext cx="52578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5965" y="131692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76200</xdr:rowOff>
    </xdr:from>
    <xdr:to>
      <xdr:col>67</xdr:col>
      <xdr:colOff>101600</xdr:colOff>
      <xdr:row>77</xdr:row>
      <xdr:rowOff>6350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168910</xdr:rowOff>
    </xdr:from>
    <xdr:ext cx="525780" cy="25019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6965" y="1319911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56,655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72</xdr:row>
      <xdr:rowOff>102235</xdr:rowOff>
    </xdr:from>
    <xdr:to>
      <xdr:col>85</xdr:col>
      <xdr:colOff>177800</xdr:colOff>
      <xdr:row>73</xdr:row>
      <xdr:rowOff>32385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4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125095</xdr:rowOff>
    </xdr:from>
    <xdr:ext cx="598805" cy="2584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2980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143,213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82550</xdr:rowOff>
    </xdr:from>
    <xdr:to>
      <xdr:col>81</xdr:col>
      <xdr:colOff>101600</xdr:colOff>
      <xdr:row>75</xdr:row>
      <xdr:rowOff>12700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76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73</xdr:row>
      <xdr:rowOff>29210</xdr:rowOff>
    </xdr:from>
    <xdr:ext cx="589915" cy="25146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580" y="1254506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58420</xdr:rowOff>
    </xdr:from>
    <xdr:to>
      <xdr:col>76</xdr:col>
      <xdr:colOff>165100</xdr:colOff>
      <xdr:row>74</xdr:row>
      <xdr:rowOff>160020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7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73</xdr:row>
      <xdr:rowOff>5080</xdr:rowOff>
    </xdr:from>
    <xdr:ext cx="589915"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580" y="1252093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103,983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161925</xdr:rowOff>
    </xdr:from>
    <xdr:to>
      <xdr:col>72</xdr:col>
      <xdr:colOff>38100</xdr:colOff>
      <xdr:row>75</xdr:row>
      <xdr:rowOff>92075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109220</xdr:rowOff>
    </xdr:from>
    <xdr:ext cx="525780" cy="25146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5965" y="1262507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90,419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136525</xdr:rowOff>
    </xdr:from>
    <xdr:to>
      <xdr:col>67</xdr:col>
      <xdr:colOff>101600</xdr:colOff>
      <xdr:row>75</xdr:row>
      <xdr:rowOff>66675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82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83185</xdr:rowOff>
    </xdr:from>
    <xdr:ext cx="525780"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6965" y="1259903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995" cy="21717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0030" cy="25908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080" y="16875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019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505" y="1611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6740" cy="25908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370" y="15351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6740" cy="25019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78105</xdr:rowOff>
    </xdr:from>
    <xdr:to>
      <xdr:col>85</xdr:col>
      <xdr:colOff>126365</xdr:colOff>
      <xdr:row>99</xdr:row>
      <xdr:rowOff>43180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08605"/>
          <a:ext cx="127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46990</xdr:rowOff>
    </xdr:from>
    <xdr:ext cx="378460" cy="259080"/>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0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43180</xdr:rowOff>
    </xdr:from>
    <xdr:to>
      <xdr:col>86</xdr:col>
      <xdr:colOff>25400</xdr:colOff>
      <xdr:row>99</xdr:row>
      <xdr:rowOff>43180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6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24765</xdr:rowOff>
    </xdr:from>
    <xdr:ext cx="598805" cy="259080"/>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83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118,865</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78105</xdr:rowOff>
    </xdr:from>
    <xdr:to>
      <xdr:col>86</xdr:col>
      <xdr:colOff>25400</xdr:colOff>
      <xdr:row>90</xdr:row>
      <xdr:rowOff>78105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08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128905</xdr:rowOff>
    </xdr:from>
    <xdr:to>
      <xdr:col>85</xdr:col>
      <xdr:colOff>127000</xdr:colOff>
      <xdr:row>99</xdr:row>
      <xdr:rowOff>2540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93100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12065</xdr:rowOff>
    </xdr:from>
    <xdr:ext cx="534670" cy="259080"/>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71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27,351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160655</xdr:rowOff>
    </xdr:from>
    <xdr:to>
      <xdr:col>85</xdr:col>
      <xdr:colOff>177800</xdr:colOff>
      <xdr:row>97</xdr:row>
      <xdr:rowOff>90805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76200</xdr:rowOff>
    </xdr:from>
    <xdr:to>
      <xdr:col>81</xdr:col>
      <xdr:colOff>50800</xdr:colOff>
      <xdr:row>99</xdr:row>
      <xdr:rowOff>2540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87830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14605</xdr:rowOff>
    </xdr:from>
    <xdr:to>
      <xdr:col>81</xdr:col>
      <xdr:colOff>101600</xdr:colOff>
      <xdr:row>97</xdr:row>
      <xdr:rowOff>116205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132715</xdr:rowOff>
    </xdr:from>
    <xdr:ext cx="525780" cy="25082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3965" y="1642046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25,375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56515</xdr:rowOff>
    </xdr:from>
    <xdr:to>
      <xdr:col>76</xdr:col>
      <xdr:colOff>114300</xdr:colOff>
      <xdr:row>98</xdr:row>
      <xdr:rowOff>76200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8586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29210</xdr:rowOff>
    </xdr:from>
    <xdr:to>
      <xdr:col>76</xdr:col>
      <xdr:colOff>165100</xdr:colOff>
      <xdr:row>97</xdr:row>
      <xdr:rowOff>130810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147320</xdr:rowOff>
    </xdr:from>
    <xdr:ext cx="525780"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4965" y="164350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0</xdr:rowOff>
    </xdr:from>
    <xdr:to>
      <xdr:col>71</xdr:col>
      <xdr:colOff>177800</xdr:colOff>
      <xdr:row>98</xdr:row>
      <xdr:rowOff>56515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630650"/>
          <a:ext cx="889000" cy="227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43180</xdr:rowOff>
    </xdr:from>
    <xdr:to>
      <xdr:col>72</xdr:col>
      <xdr:colOff>38100</xdr:colOff>
      <xdr:row>97</xdr:row>
      <xdr:rowOff>144780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161290</xdr:rowOff>
    </xdr:from>
    <xdr:ext cx="525780"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5965" y="164490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149860</xdr:rowOff>
    </xdr:from>
    <xdr:to>
      <xdr:col>67</xdr:col>
      <xdr:colOff>101600</xdr:colOff>
      <xdr:row>95</xdr:row>
      <xdr:rowOff>80010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26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96520</xdr:rowOff>
    </xdr:from>
    <xdr:ext cx="52578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6965" y="160413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78105</xdr:rowOff>
    </xdr:from>
    <xdr:to>
      <xdr:col>85</xdr:col>
      <xdr:colOff>177800</xdr:colOff>
      <xdr:row>99</xdr:row>
      <xdr:rowOff>8255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164465</xdr:rowOff>
    </xdr:from>
    <xdr:ext cx="469900" cy="259080"/>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795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123190</xdr:rowOff>
    </xdr:from>
    <xdr:to>
      <xdr:col>81</xdr:col>
      <xdr:colOff>101600</xdr:colOff>
      <xdr:row>99</xdr:row>
      <xdr:rowOff>53340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2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44450</xdr:rowOff>
    </xdr:from>
    <xdr:ext cx="46101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350" y="1701800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25400</xdr:rowOff>
    </xdr:from>
    <xdr:to>
      <xdr:col>76</xdr:col>
      <xdr:colOff>165100</xdr:colOff>
      <xdr:row>98</xdr:row>
      <xdr:rowOff>127000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118110</xdr:rowOff>
    </xdr:from>
    <xdr:ext cx="52578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4965" y="1692021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6350</xdr:rowOff>
    </xdr:from>
    <xdr:to>
      <xdr:col>72</xdr:col>
      <xdr:colOff>38100</xdr:colOff>
      <xdr:row>98</xdr:row>
      <xdr:rowOff>107315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08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98425</xdr:rowOff>
    </xdr:from>
    <xdr:ext cx="525780" cy="25082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5965" y="1690052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12,570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120650</xdr:rowOff>
    </xdr:from>
    <xdr:to>
      <xdr:col>67</xdr:col>
      <xdr:colOff>101600</xdr:colOff>
      <xdr:row>97</xdr:row>
      <xdr:rowOff>50800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5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41910</xdr:rowOff>
    </xdr:from>
    <xdr:ext cx="525780" cy="25019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6965" y="1667256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995" cy="21717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0030" cy="25019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080" y="6512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019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505" y="6055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0190"/>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505" y="5598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019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505" y="5140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019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50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75565</xdr:rowOff>
    </xdr:from>
    <xdr:to>
      <xdr:col>116</xdr:col>
      <xdr:colOff>62865</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9051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1460"/>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22225</xdr:rowOff>
    </xdr:from>
    <xdr:ext cx="534670" cy="2584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65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55,305</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75565</xdr:rowOff>
    </xdr:from>
    <xdr:to>
      <xdr:col>116</xdr:col>
      <xdr:colOff>152400</xdr:colOff>
      <xdr:row>31</xdr:row>
      <xdr:rowOff>75565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90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43180</xdr:rowOff>
    </xdr:from>
    <xdr:to>
      <xdr:col>116</xdr:col>
      <xdr:colOff>63500</xdr:colOff>
      <xdr:row>38</xdr:row>
      <xdr:rowOff>50165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55828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163195</xdr:rowOff>
    </xdr:from>
    <xdr:ext cx="469900" cy="259080"/>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5068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13335</xdr:rowOff>
    </xdr:from>
    <xdr:to>
      <xdr:col>116</xdr:col>
      <xdr:colOff>114300</xdr:colOff>
      <xdr:row>38</xdr:row>
      <xdr:rowOff>114935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12700</xdr:rowOff>
    </xdr:from>
    <xdr:to>
      <xdr:col>111</xdr:col>
      <xdr:colOff>177800</xdr:colOff>
      <xdr:row>38</xdr:row>
      <xdr:rowOff>50165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52780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33655</xdr:rowOff>
    </xdr:from>
    <xdr:to>
      <xdr:col>112</xdr:col>
      <xdr:colOff>38100</xdr:colOff>
      <xdr:row>38</xdr:row>
      <xdr:rowOff>135255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126365</xdr:rowOff>
    </xdr:from>
    <xdr:ext cx="461010" cy="25908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350" y="664146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12700</xdr:rowOff>
    </xdr:from>
    <xdr:to>
      <xdr:col>107</xdr:col>
      <xdr:colOff>50800</xdr:colOff>
      <xdr:row>38</xdr:row>
      <xdr:rowOff>15240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5278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39370</xdr:rowOff>
    </xdr:from>
    <xdr:to>
      <xdr:col>107</xdr:col>
      <xdr:colOff>101600</xdr:colOff>
      <xdr:row>38</xdr:row>
      <xdr:rowOff>140970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132080</xdr:rowOff>
    </xdr:from>
    <xdr:ext cx="461010" cy="25146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350" y="664718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130810</xdr:rowOff>
    </xdr:from>
    <xdr:to>
      <xdr:col>102</xdr:col>
      <xdr:colOff>114300</xdr:colOff>
      <xdr:row>38</xdr:row>
      <xdr:rowOff>15240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47446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118110</xdr:rowOff>
    </xdr:from>
    <xdr:ext cx="461010"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350" y="66332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41275</xdr:rowOff>
    </xdr:from>
    <xdr:to>
      <xdr:col>98</xdr:col>
      <xdr:colOff>38100</xdr:colOff>
      <xdr:row>38</xdr:row>
      <xdr:rowOff>143510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56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133985</xdr:rowOff>
    </xdr:from>
    <xdr:ext cx="461010" cy="25019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350" y="664908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163830</xdr:rowOff>
    </xdr:from>
    <xdr:to>
      <xdr:col>116</xdr:col>
      <xdr:colOff>114300</xdr:colOff>
      <xdr:row>38</xdr:row>
      <xdr:rowOff>93980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123825</xdr:rowOff>
    </xdr:from>
    <xdr:ext cx="469900" cy="250190"/>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29602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170815</xdr:rowOff>
    </xdr:from>
    <xdr:to>
      <xdr:col>112</xdr:col>
      <xdr:colOff>38100</xdr:colOff>
      <xdr:row>38</xdr:row>
      <xdr:rowOff>100965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117475</xdr:rowOff>
    </xdr:from>
    <xdr:ext cx="46101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350" y="628967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133350</xdr:rowOff>
    </xdr:from>
    <xdr:to>
      <xdr:col>107</xdr:col>
      <xdr:colOff>101600</xdr:colOff>
      <xdr:row>38</xdr:row>
      <xdr:rowOff>63500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80010</xdr:rowOff>
    </xdr:from>
    <xdr:ext cx="46101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350" y="62522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135890</xdr:rowOff>
    </xdr:from>
    <xdr:to>
      <xdr:col>102</xdr:col>
      <xdr:colOff>165100</xdr:colOff>
      <xdr:row>38</xdr:row>
      <xdr:rowOff>66040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82550</xdr:rowOff>
    </xdr:from>
    <xdr:ext cx="46101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350" y="625475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80010</xdr:rowOff>
    </xdr:from>
    <xdr:to>
      <xdr:col>98</xdr:col>
      <xdr:colOff>38100</xdr:colOff>
      <xdr:row>38</xdr:row>
      <xdr:rowOff>10160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26670</xdr:rowOff>
    </xdr:from>
    <xdr:ext cx="46101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350" y="619887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995" cy="217170"/>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0030" cy="25019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080" y="9941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019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505" y="9484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019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505" y="9027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019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505" y="8569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019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505" y="8112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146685</xdr:rowOff>
    </xdr:from>
    <xdr:to>
      <xdr:col>116</xdr:col>
      <xdr:colOff>62865</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0635"/>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1460"/>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93980</xdr:rowOff>
    </xdr:from>
    <xdr:ext cx="534670" cy="259080"/>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52,181</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146685</xdr:rowOff>
    </xdr:from>
    <xdr:to>
      <xdr:col>116</xdr:col>
      <xdr:colOff>152400</xdr:colOff>
      <xdr:row>51</xdr:row>
      <xdr:rowOff>146685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133350</xdr:rowOff>
    </xdr:from>
    <xdr:to>
      <xdr:col>116</xdr:col>
      <xdr:colOff>63500</xdr:colOff>
      <xdr:row>58</xdr:row>
      <xdr:rowOff>136525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7745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2540</xdr:rowOff>
    </xdr:from>
    <xdr:ext cx="469900" cy="259080"/>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751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150495</xdr:rowOff>
    </xdr:from>
    <xdr:to>
      <xdr:col>116</xdr:col>
      <xdr:colOff>114300</xdr:colOff>
      <xdr:row>58</xdr:row>
      <xdr:rowOff>80645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136525</xdr:rowOff>
    </xdr:from>
    <xdr:to>
      <xdr:col>111</xdr:col>
      <xdr:colOff>177800</xdr:colOff>
      <xdr:row>58</xdr:row>
      <xdr:rowOff>137160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806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154940</xdr:rowOff>
    </xdr:from>
    <xdr:to>
      <xdr:col>112</xdr:col>
      <xdr:colOff>38100</xdr:colOff>
      <xdr:row>58</xdr:row>
      <xdr:rowOff>85090</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101600</xdr:rowOff>
    </xdr:from>
    <xdr:ext cx="461010" cy="25908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350" y="970280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137160</xdr:rowOff>
    </xdr:from>
    <xdr:to>
      <xdr:col>107</xdr:col>
      <xdr:colOff>50800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812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135890</xdr:rowOff>
    </xdr:from>
    <xdr:to>
      <xdr:col>107</xdr:col>
      <xdr:colOff>101600</xdr:colOff>
      <xdr:row>58</xdr:row>
      <xdr:rowOff>66040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82550</xdr:rowOff>
    </xdr:from>
    <xdr:ext cx="461010" cy="259080"/>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350" y="968375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123825</xdr:rowOff>
    </xdr:from>
    <xdr:to>
      <xdr:col>102</xdr:col>
      <xdr:colOff>165100</xdr:colOff>
      <xdr:row>58</xdr:row>
      <xdr:rowOff>53975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70485</xdr:rowOff>
    </xdr:from>
    <xdr:ext cx="461010" cy="25908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350" y="967168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152400</xdr:rowOff>
    </xdr:from>
    <xdr:to>
      <xdr:col>98</xdr:col>
      <xdr:colOff>38100</xdr:colOff>
      <xdr:row>58</xdr:row>
      <xdr:rowOff>82550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99060</xdr:rowOff>
    </xdr:from>
    <xdr:ext cx="461010" cy="25019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350" y="970026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82550</xdr:rowOff>
    </xdr:from>
    <xdr:to>
      <xdr:col>116</xdr:col>
      <xdr:colOff>114300</xdr:colOff>
      <xdr:row>59</xdr:row>
      <xdr:rowOff>12700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168910</xdr:rowOff>
    </xdr:from>
    <xdr:ext cx="378460" cy="250190"/>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4156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86360</xdr:rowOff>
    </xdr:from>
    <xdr:to>
      <xdr:col>112</xdr:col>
      <xdr:colOff>38100</xdr:colOff>
      <xdr:row>59</xdr:row>
      <xdr:rowOff>15875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6985</xdr:rowOff>
    </xdr:from>
    <xdr:ext cx="378460" cy="25082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70" y="1012253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86360</xdr:rowOff>
    </xdr:from>
    <xdr:to>
      <xdr:col>107</xdr:col>
      <xdr:colOff>101600</xdr:colOff>
      <xdr:row>59</xdr:row>
      <xdr:rowOff>16510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7620</xdr:rowOff>
    </xdr:from>
    <xdr:ext cx="378460" cy="25019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70" y="1012317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40665"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840" y="10125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10160</xdr:rowOff>
    </xdr:from>
    <xdr:ext cx="240665"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840" y="101257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0995" cy="21717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0030" cy="25019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080" y="13827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082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6350</xdr:rowOff>
    </xdr:from>
    <xdr:ext cx="586740" cy="251460"/>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370" y="1252220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86740" cy="2584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370" y="12195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86740" cy="25908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370" y="11868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6740" cy="25019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170180</xdr:rowOff>
    </xdr:from>
    <xdr:to>
      <xdr:col>116</xdr:col>
      <xdr:colOff>62865</xdr:colOff>
      <xdr:row>79</xdr:row>
      <xdr:rowOff>67310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71680"/>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71120</xdr:rowOff>
    </xdr:from>
    <xdr:ext cx="534670" cy="259080"/>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5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32,920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67310</xdr:rowOff>
    </xdr:from>
    <xdr:to>
      <xdr:col>116</xdr:col>
      <xdr:colOff>152400</xdr:colOff>
      <xdr:row>79</xdr:row>
      <xdr:rowOff>67310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11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116840</xdr:rowOff>
    </xdr:from>
    <xdr:ext cx="598805" cy="259080"/>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46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165,209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170180</xdr:rowOff>
    </xdr:from>
    <xdr:to>
      <xdr:col>116</xdr:col>
      <xdr:colOff>152400</xdr:colOff>
      <xdr:row>70</xdr:row>
      <xdr:rowOff>170180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7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66675</xdr:rowOff>
    </xdr:from>
    <xdr:to>
      <xdr:col>116</xdr:col>
      <xdr:colOff>63500</xdr:colOff>
      <xdr:row>75</xdr:row>
      <xdr:rowOff>78740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92542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13335</xdr:rowOff>
    </xdr:from>
    <xdr:ext cx="534670" cy="259080"/>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2149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62,715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77</xdr:row>
      <xdr:rowOff>34925</xdr:rowOff>
    </xdr:from>
    <xdr:to>
      <xdr:col>116</xdr:col>
      <xdr:colOff>114300</xdr:colOff>
      <xdr:row>77</xdr:row>
      <xdr:rowOff>136525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78740</xdr:rowOff>
    </xdr:from>
    <xdr:to>
      <xdr:col>111</xdr:col>
      <xdr:colOff>177800</xdr:colOff>
      <xdr:row>75</xdr:row>
      <xdr:rowOff>123190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29374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36195</xdr:rowOff>
    </xdr:from>
    <xdr:to>
      <xdr:col>112</xdr:col>
      <xdr:colOff>38100</xdr:colOff>
      <xdr:row>77</xdr:row>
      <xdr:rowOff>137795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128905</xdr:rowOff>
    </xdr:from>
    <xdr:ext cx="525780" cy="25908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5965" y="133305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7620</xdr:rowOff>
    </xdr:from>
    <xdr:to>
      <xdr:col>107</xdr:col>
      <xdr:colOff>50800</xdr:colOff>
      <xdr:row>75</xdr:row>
      <xdr:rowOff>123190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2523470"/>
          <a:ext cx="889000" cy="458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49530</xdr:rowOff>
    </xdr:from>
    <xdr:to>
      <xdr:col>107</xdr:col>
      <xdr:colOff>101600</xdr:colOff>
      <xdr:row>77</xdr:row>
      <xdr:rowOff>151130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142240</xdr:rowOff>
    </xdr:from>
    <xdr:ext cx="525780" cy="25908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6965" y="133438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7620</xdr:rowOff>
    </xdr:from>
    <xdr:to>
      <xdr:col>102</xdr:col>
      <xdr:colOff>114300</xdr:colOff>
      <xdr:row>73</xdr:row>
      <xdr:rowOff>59055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52347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38735</xdr:rowOff>
    </xdr:from>
    <xdr:to>
      <xdr:col>102</xdr:col>
      <xdr:colOff>165100</xdr:colOff>
      <xdr:row>77</xdr:row>
      <xdr:rowOff>140335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4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132080</xdr:rowOff>
    </xdr:from>
    <xdr:ext cx="525780" cy="25146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7965" y="1333373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62,376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170180</xdr:rowOff>
    </xdr:from>
    <xdr:to>
      <xdr:col>98</xdr:col>
      <xdr:colOff>38100</xdr:colOff>
      <xdr:row>77</xdr:row>
      <xdr:rowOff>100330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91440</xdr:rowOff>
    </xdr:from>
    <xdr:ext cx="525780"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8965" y="132930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66,035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15875</xdr:rowOff>
    </xdr:from>
    <xdr:to>
      <xdr:col>116</xdr:col>
      <xdr:colOff>114300</xdr:colOff>
      <xdr:row>75</xdr:row>
      <xdr:rowOff>117475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87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38735</xdr:rowOff>
    </xdr:from>
    <xdr:ext cx="534670" cy="259080"/>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726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95,975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27940</xdr:rowOff>
    </xdr:from>
    <xdr:to>
      <xdr:col>112</xdr:col>
      <xdr:colOff>38100</xdr:colOff>
      <xdr:row>75</xdr:row>
      <xdr:rowOff>129540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8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146050</xdr:rowOff>
    </xdr:from>
    <xdr:ext cx="525780" cy="25019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5965" y="1266190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94,842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72390</xdr:rowOff>
    </xdr:from>
    <xdr:to>
      <xdr:col>107</xdr:col>
      <xdr:colOff>101600</xdr:colOff>
      <xdr:row>76</xdr:row>
      <xdr:rowOff>2540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19050</xdr:rowOff>
    </xdr:from>
    <xdr:ext cx="525780" cy="25019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6965" y="1270635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90,742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128270</xdr:rowOff>
    </xdr:from>
    <xdr:to>
      <xdr:col>102</xdr:col>
      <xdr:colOff>165100</xdr:colOff>
      <xdr:row>73</xdr:row>
      <xdr:rowOff>58420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47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71</xdr:row>
      <xdr:rowOff>74930</xdr:rowOff>
    </xdr:from>
    <xdr:ext cx="589915" cy="25146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45580" y="1224788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132,870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8255</xdr:rowOff>
    </xdr:from>
    <xdr:to>
      <xdr:col>98</xdr:col>
      <xdr:colOff>38100</xdr:colOff>
      <xdr:row>73</xdr:row>
      <xdr:rowOff>109855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52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71</xdr:row>
      <xdr:rowOff>126365</xdr:rowOff>
    </xdr:from>
    <xdr:ext cx="589915"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56580" y="1229931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128,187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0995" cy="217170"/>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0030" cy="25019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080" y="16113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0030" cy="250190"/>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080" y="14970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0665" cy="25908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0665"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0665"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0665"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840" y="16297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0665"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0665"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0665"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0665"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840" y="15980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kumimoji="1" lang="ja-JP" altLang="ja-JP" sz="1100">
              <a:solidFill>
                <a:schemeClr val="dk1"/>
              </a:solidFill>
              <a:effectLst/>
              <a:latin typeface="ＭＳ ゴシック"/>
              <a:ea typeface="ＭＳ ゴシック"/>
              <a:cs typeface="+mn-cs"/>
            </a:rPr>
            <a:t>本町における性質別歳出の住民一人あたりのコストは、</a:t>
          </a:r>
          <a:r>
            <a:rPr kumimoji="1" lang="ja-JP" altLang="ja-JP" sz="1100" b="0" i="0" baseline="0">
              <a:solidFill>
                <a:schemeClr val="dk1"/>
              </a:solidFill>
              <a:effectLst/>
              <a:latin typeface="ＭＳ ゴシック"/>
              <a:ea typeface="ＭＳ ゴシック"/>
              <a:cs typeface="+mn-cs"/>
            </a:rPr>
            <a:t>地理的条件（面積が広大かつ過疎地域）が起因となり、引き続き</a:t>
          </a:r>
          <a:r>
            <a:rPr kumimoji="1" lang="ja-JP" altLang="ja-JP" sz="1100">
              <a:solidFill>
                <a:schemeClr val="dk1"/>
              </a:solidFill>
              <a:effectLst/>
              <a:latin typeface="ＭＳ ゴシック"/>
              <a:ea typeface="ＭＳ ゴシック"/>
              <a:cs typeface="+mn-cs"/>
            </a:rPr>
            <a:t>人件費、</a:t>
          </a:r>
          <a:r>
            <a:rPr kumimoji="1" lang="ja-JP" altLang="en-US" sz="1100">
              <a:solidFill>
                <a:schemeClr val="dk1"/>
              </a:solidFill>
              <a:effectLst/>
              <a:latin typeface="ＭＳ ゴシック"/>
              <a:ea typeface="ＭＳ ゴシック"/>
              <a:cs typeface="+mn-cs"/>
            </a:rPr>
            <a:t>補助費等</a:t>
          </a:r>
          <a:r>
            <a:rPr kumimoji="1" lang="ja-JP" altLang="ja-JP" sz="1100">
              <a:solidFill>
                <a:schemeClr val="dk1"/>
              </a:solidFill>
              <a:effectLst/>
              <a:latin typeface="ＭＳ ゴシック"/>
              <a:ea typeface="ＭＳ ゴシック"/>
              <a:cs typeface="+mn-cs"/>
            </a:rPr>
            <a:t>、</a:t>
          </a:r>
          <a:r>
            <a:rPr kumimoji="1" lang="ja-JP" altLang="en-US" sz="1100">
              <a:solidFill>
                <a:schemeClr val="dk1"/>
              </a:solidFill>
              <a:effectLst/>
              <a:latin typeface="ＭＳ ゴシック"/>
              <a:ea typeface="ＭＳ ゴシック"/>
              <a:cs typeface="+mn-cs"/>
            </a:rPr>
            <a:t>公債費</a:t>
          </a:r>
          <a:r>
            <a:rPr kumimoji="1" lang="ja-JP" altLang="ja-JP" sz="1100">
              <a:solidFill>
                <a:schemeClr val="dk1"/>
              </a:solidFill>
              <a:effectLst/>
              <a:latin typeface="ＭＳ ゴシック"/>
              <a:ea typeface="ＭＳ ゴシック"/>
              <a:cs typeface="+mn-cs"/>
            </a:rPr>
            <a:t>が特に類似団体平均と比較して大きくなっている</a:t>
          </a:r>
          <a:r>
            <a:rPr lang="ja-JP" altLang="ja-JP" sz="110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人件費は、</a:t>
          </a:r>
          <a:r>
            <a:rPr kumimoji="1" lang="ja-JP" altLang="ja-JP" sz="1100" b="0" i="0" baseline="0">
              <a:solidFill>
                <a:schemeClr val="dk1"/>
              </a:solidFill>
              <a:effectLst/>
              <a:latin typeface="ＭＳ ゴシック"/>
              <a:ea typeface="ＭＳ ゴシック"/>
              <a:cs typeface="+mn-cs"/>
            </a:rPr>
            <a:t>地理的条件</a:t>
          </a:r>
          <a:r>
            <a:rPr kumimoji="1" lang="ja-JP" altLang="ja-JP" sz="1100">
              <a:solidFill>
                <a:schemeClr val="dk1"/>
              </a:solidFill>
              <a:effectLst/>
              <a:latin typeface="ＭＳ ゴシック"/>
              <a:ea typeface="ＭＳ ゴシック"/>
              <a:cs typeface="+mn-cs"/>
            </a:rPr>
            <a:t>をカバーするためのバス事業や</a:t>
          </a:r>
          <a:r>
            <a:rPr kumimoji="1" lang="en-US" altLang="ja-JP" sz="1100">
              <a:solidFill>
                <a:schemeClr val="dk1"/>
              </a:solidFill>
              <a:effectLst/>
              <a:latin typeface="ＭＳ ゴシック"/>
              <a:ea typeface="ＭＳ ゴシック"/>
              <a:cs typeface="+mn-cs"/>
            </a:rPr>
            <a:t>CATV</a:t>
          </a:r>
          <a:r>
            <a:rPr kumimoji="1" lang="ja-JP" altLang="ja-JP" sz="1100">
              <a:solidFill>
                <a:schemeClr val="dk1"/>
              </a:solidFill>
              <a:effectLst/>
              <a:latin typeface="ＭＳ ゴシック"/>
              <a:ea typeface="ＭＳ ゴシック"/>
              <a:cs typeface="+mn-cs"/>
            </a:rPr>
            <a:t>事業を直営で実施せざるを得ない状況によるものである。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補助費等は、水道事業が法適用となった平成</a:t>
          </a:r>
          <a:r>
            <a:rPr kumimoji="1" lang="en-US" altLang="ja-JP" sz="1100">
              <a:solidFill>
                <a:schemeClr val="dk1"/>
              </a:solidFill>
              <a:effectLst/>
              <a:latin typeface="ＭＳ ゴシック"/>
              <a:ea typeface="ＭＳ ゴシック"/>
              <a:cs typeface="+mn-cs"/>
            </a:rPr>
            <a:t>29</a:t>
          </a:r>
          <a:r>
            <a:rPr kumimoji="1" lang="ja-JP" altLang="en-US" sz="1100">
              <a:solidFill>
                <a:schemeClr val="dk1"/>
              </a:solidFill>
              <a:effectLst/>
              <a:latin typeface="ＭＳ ゴシック"/>
              <a:ea typeface="ＭＳ ゴシック"/>
              <a:cs typeface="+mn-cs"/>
            </a:rPr>
            <a:t>年度から大きく増加となった。</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公債費は、</a:t>
          </a:r>
          <a:r>
            <a:rPr lang="ja-JP" altLang="ja-JP" sz="1100">
              <a:solidFill>
                <a:schemeClr val="dk1"/>
              </a:solidFill>
              <a:effectLst/>
              <a:latin typeface="ＭＳ ゴシック"/>
              <a:ea typeface="ＭＳ ゴシック"/>
              <a:cs typeface="+mn-cs"/>
            </a:rPr>
            <a:t>地理的条件による不利や格差を補うために、必要な事業は単独ででも実施せざるを得ない状況であり、自主財源が乏しいことから財源の大部分を地方債により賄っていることに</a:t>
          </a:r>
          <a:r>
            <a:rPr kumimoji="1" lang="ja-JP" altLang="ja-JP" sz="1100">
              <a:solidFill>
                <a:schemeClr val="dk1"/>
              </a:solidFill>
              <a:effectLst/>
              <a:latin typeface="ＭＳ ゴシック"/>
              <a:ea typeface="ＭＳ ゴシック"/>
              <a:cs typeface="+mn-cs"/>
            </a:rPr>
            <a:t>よるものである。</a:t>
          </a:r>
          <a:endParaRPr lang="ja-JP" altLang="ja-JP" sz="1400">
            <a:effectLst/>
            <a:latin typeface="ＭＳ ゴシック"/>
            <a:ea typeface="ＭＳ ゴシック"/>
          </a:endParaRPr>
        </a:p>
        <a:p>
          <a:r>
            <a:rPr kumimoji="1" lang="ja-JP" altLang="ja-JP" sz="1100" b="0" i="0" baseline="0">
              <a:solidFill>
                <a:schemeClr val="dk1"/>
              </a:solidFill>
              <a:effectLst/>
              <a:latin typeface="ＭＳ ゴシック"/>
              <a:ea typeface="ＭＳ ゴシック"/>
              <a:cs typeface="+mn-cs"/>
            </a:rPr>
            <a:t>　今後については、積極的な企業誘致や定住促進により担税力を確保し、業務の見直し、公共施設等の再編や事業の選択により、コストの削減を図っていく。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13,928
13,740
303.09
11,762,434
11,530,959
199,839
6,979,011
13,368,932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17.8
120.2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019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995" cy="21717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0030" cy="25019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080" y="6969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5847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5847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58470" cy="25019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019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6350</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9850"/>
          <a:ext cx="127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41275</xdr:rowOff>
    </xdr:from>
    <xdr:ext cx="469900" cy="25082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63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4,405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2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123825</xdr:rowOff>
    </xdr:from>
    <xdr:ext cx="534670" cy="25019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442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15,453</a:t>
          </a:r>
          <a:endParaRPr kumimoji="1" lang="ja-JP" altLang="en-US" sz="1000" b="1">
            <a:latin typeface="ＭＳ Ｐゴシック"/>
          </a:endParaRPr>
        </a:p>
      </xdr:txBody>
    </xdr:sp>
    <xdr:clientData/>
  </xdr:oneCellAnchor>
  <xdr:twoCellAnchor>
    <xdr:from>
      <xdr:col>23</xdr:col>
      <xdr:colOff>165100</xdr:colOff>
      <xdr:row>30</xdr:row>
      <xdr:rowOff>6350</xdr:rowOff>
    </xdr:from>
    <xdr:to>
      <xdr:col>24</xdr:col>
      <xdr:colOff>152400</xdr:colOff>
      <xdr:row>30</xdr:row>
      <xdr:rowOff>6350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58420</xdr:rowOff>
    </xdr:from>
    <xdr:to>
      <xdr:col>24</xdr:col>
      <xdr:colOff>63500</xdr:colOff>
      <xdr:row>36</xdr:row>
      <xdr:rowOff>77470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3062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167640</xdr:rowOff>
    </xdr:from>
    <xdr:ext cx="469900" cy="25019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6839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77470</xdr:rowOff>
    </xdr:from>
    <xdr:to>
      <xdr:col>19</xdr:col>
      <xdr:colOff>177800</xdr:colOff>
      <xdr:row>36</xdr:row>
      <xdr:rowOff>87630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496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38735</xdr:rowOff>
    </xdr:from>
    <xdr:to>
      <xdr:col>20</xdr:col>
      <xdr:colOff>38100</xdr:colOff>
      <xdr:row>36</xdr:row>
      <xdr:rowOff>140335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132080</xdr:rowOff>
    </xdr:from>
    <xdr:ext cx="461010" cy="25146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30428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87630</xdr:rowOff>
    </xdr:from>
    <xdr:to>
      <xdr:col>15</xdr:col>
      <xdr:colOff>50800</xdr:colOff>
      <xdr:row>36</xdr:row>
      <xdr:rowOff>104140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598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50165</xdr:rowOff>
    </xdr:from>
    <xdr:to>
      <xdr:col>15</xdr:col>
      <xdr:colOff>101600</xdr:colOff>
      <xdr:row>36</xdr:row>
      <xdr:rowOff>151765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143510</xdr:rowOff>
    </xdr:from>
    <xdr:ext cx="461010" cy="25146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31571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52070</xdr:rowOff>
    </xdr:from>
    <xdr:to>
      <xdr:col>10</xdr:col>
      <xdr:colOff>114300</xdr:colOff>
      <xdr:row>36</xdr:row>
      <xdr:rowOff>104140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2427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47625</xdr:rowOff>
    </xdr:from>
    <xdr:to>
      <xdr:col>10</xdr:col>
      <xdr:colOff>165100</xdr:colOff>
      <xdr:row>36</xdr:row>
      <xdr:rowOff>149225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166370</xdr:rowOff>
    </xdr:from>
    <xdr:ext cx="461010" cy="25146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99567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160655</xdr:rowOff>
    </xdr:from>
    <xdr:to>
      <xdr:col>6</xdr:col>
      <xdr:colOff>38100</xdr:colOff>
      <xdr:row>36</xdr:row>
      <xdr:rowOff>90805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107315</xdr:rowOff>
    </xdr:from>
    <xdr:ext cx="46101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93661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7620</xdr:rowOff>
    </xdr:from>
    <xdr:to>
      <xdr:col>24</xdr:col>
      <xdr:colOff>114300</xdr:colOff>
      <xdr:row>36</xdr:row>
      <xdr:rowOff>109220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30480</xdr:rowOff>
    </xdr:from>
    <xdr:ext cx="469900" cy="25019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3123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26670</xdr:rowOff>
    </xdr:from>
    <xdr:to>
      <xdr:col>20</xdr:col>
      <xdr:colOff>38100</xdr:colOff>
      <xdr:row>36</xdr:row>
      <xdr:rowOff>128270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144780</xdr:rowOff>
    </xdr:from>
    <xdr:ext cx="461010" cy="25019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97408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36830</xdr:rowOff>
    </xdr:from>
    <xdr:to>
      <xdr:col>15</xdr:col>
      <xdr:colOff>101600</xdr:colOff>
      <xdr:row>36</xdr:row>
      <xdr:rowOff>138430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154940</xdr:rowOff>
    </xdr:from>
    <xdr:ext cx="461010" cy="25146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98424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53340</xdr:rowOff>
    </xdr:from>
    <xdr:to>
      <xdr:col>10</xdr:col>
      <xdr:colOff>165100</xdr:colOff>
      <xdr:row>36</xdr:row>
      <xdr:rowOff>154940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146050</xdr:rowOff>
    </xdr:from>
    <xdr:ext cx="461010" cy="25019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31825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1270</xdr:rowOff>
    </xdr:from>
    <xdr:to>
      <xdr:col>6</xdr:col>
      <xdr:colOff>38100</xdr:colOff>
      <xdr:row>36</xdr:row>
      <xdr:rowOff>102870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93980</xdr:rowOff>
    </xdr:from>
    <xdr:ext cx="461010"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26618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995" cy="21717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0030"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7237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86740" cy="25082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745345"/>
          <a:ext cx="586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86740"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418955"/>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6740" cy="25146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09320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6740"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766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6740"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439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6740" cy="250190"/>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121285</xdr:rowOff>
    </xdr:from>
    <xdr:to>
      <xdr:col>24</xdr:col>
      <xdr:colOff>62865</xdr:colOff>
      <xdr:row>58</xdr:row>
      <xdr:rowOff>120650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22335"/>
          <a:ext cx="127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123825</xdr:rowOff>
    </xdr:from>
    <xdr:ext cx="534670" cy="250190"/>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2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45,995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120650</xdr:rowOff>
    </xdr:from>
    <xdr:to>
      <xdr:col>24</xdr:col>
      <xdr:colOff>152400</xdr:colOff>
      <xdr:row>58</xdr:row>
      <xdr:rowOff>120650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67945</xdr:rowOff>
    </xdr:from>
    <xdr:ext cx="598805" cy="2584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97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518,089</a:t>
          </a:r>
          <a:endParaRPr kumimoji="1" lang="ja-JP" altLang="en-US" sz="1000" b="1">
            <a:latin typeface="ＭＳ Ｐゴシック"/>
          </a:endParaRPr>
        </a:p>
      </xdr:txBody>
    </xdr:sp>
    <xdr:clientData/>
  </xdr:oneCellAnchor>
  <xdr:twoCellAnchor>
    <xdr:from>
      <xdr:col>23</xdr:col>
      <xdr:colOff>165100</xdr:colOff>
      <xdr:row>49</xdr:row>
      <xdr:rowOff>121285</xdr:rowOff>
    </xdr:from>
    <xdr:to>
      <xdr:col>24</xdr:col>
      <xdr:colOff>152400</xdr:colOff>
      <xdr:row>49</xdr:row>
      <xdr:rowOff>121285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22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2540</xdr:rowOff>
    </xdr:from>
    <xdr:to>
      <xdr:col>24</xdr:col>
      <xdr:colOff>63500</xdr:colOff>
      <xdr:row>57</xdr:row>
      <xdr:rowOff>64135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75190"/>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6985</xdr:rowOff>
    </xdr:from>
    <xdr:ext cx="598805" cy="25082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9635"/>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111,041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29210</xdr:rowOff>
    </xdr:from>
    <xdr:to>
      <xdr:col>24</xdr:col>
      <xdr:colOff>114300</xdr:colOff>
      <xdr:row>57</xdr:row>
      <xdr:rowOff>130175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1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64135</xdr:rowOff>
    </xdr:from>
    <xdr:to>
      <xdr:col>19</xdr:col>
      <xdr:colOff>177800</xdr:colOff>
      <xdr:row>57</xdr:row>
      <xdr:rowOff>86360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3678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41910</xdr:rowOff>
    </xdr:from>
    <xdr:to>
      <xdr:col>20</xdr:col>
      <xdr:colOff>38100</xdr:colOff>
      <xdr:row>57</xdr:row>
      <xdr:rowOff>143510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134620</xdr:rowOff>
    </xdr:from>
    <xdr:ext cx="589915" cy="250190"/>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580" y="9907270"/>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106,917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43180</xdr:rowOff>
    </xdr:from>
    <xdr:to>
      <xdr:col>15</xdr:col>
      <xdr:colOff>50800</xdr:colOff>
      <xdr:row>57</xdr:row>
      <xdr:rowOff>86360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1583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78105</xdr:rowOff>
    </xdr:from>
    <xdr:to>
      <xdr:col>15</xdr:col>
      <xdr:colOff>101600</xdr:colOff>
      <xdr:row>58</xdr:row>
      <xdr:rowOff>8255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170815</xdr:rowOff>
    </xdr:from>
    <xdr:ext cx="525780" cy="2584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0965" y="994346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36195</xdr:rowOff>
    </xdr:from>
    <xdr:to>
      <xdr:col>10</xdr:col>
      <xdr:colOff>114300</xdr:colOff>
      <xdr:row>57</xdr:row>
      <xdr:rowOff>43180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088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82550</xdr:rowOff>
    </xdr:from>
    <xdr:to>
      <xdr:col>10</xdr:col>
      <xdr:colOff>165100</xdr:colOff>
      <xdr:row>58</xdr:row>
      <xdr:rowOff>12700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3810</xdr:rowOff>
    </xdr:from>
    <xdr:ext cx="52578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1965" y="994791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163195</xdr:rowOff>
    </xdr:from>
    <xdr:to>
      <xdr:col>6</xdr:col>
      <xdr:colOff>38100</xdr:colOff>
      <xdr:row>57</xdr:row>
      <xdr:rowOff>93345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84455</xdr:rowOff>
    </xdr:from>
    <xdr:ext cx="589915"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580" y="985710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123190</xdr:rowOff>
    </xdr:from>
    <xdr:to>
      <xdr:col>24</xdr:col>
      <xdr:colOff>114300</xdr:colOff>
      <xdr:row>57</xdr:row>
      <xdr:rowOff>53340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146050</xdr:rowOff>
    </xdr:from>
    <xdr:ext cx="598805" cy="250190"/>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7580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134,559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13335</xdr:rowOff>
    </xdr:from>
    <xdr:to>
      <xdr:col>20</xdr:col>
      <xdr:colOff>38100</xdr:colOff>
      <xdr:row>57</xdr:row>
      <xdr:rowOff>114935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132080</xdr:rowOff>
    </xdr:from>
    <xdr:ext cx="589915" cy="25146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580" y="956183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35560</xdr:rowOff>
    </xdr:from>
    <xdr:to>
      <xdr:col>15</xdr:col>
      <xdr:colOff>101600</xdr:colOff>
      <xdr:row>57</xdr:row>
      <xdr:rowOff>137160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153670</xdr:rowOff>
    </xdr:from>
    <xdr:ext cx="589915"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580" y="958342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163830</xdr:rowOff>
    </xdr:from>
    <xdr:to>
      <xdr:col>10</xdr:col>
      <xdr:colOff>165100</xdr:colOff>
      <xdr:row>57</xdr:row>
      <xdr:rowOff>93980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110490</xdr:rowOff>
    </xdr:from>
    <xdr:ext cx="589915" cy="25019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580" y="9540240"/>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121,968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156845</xdr:rowOff>
    </xdr:from>
    <xdr:to>
      <xdr:col>6</xdr:col>
      <xdr:colOff>38100</xdr:colOff>
      <xdr:row>57</xdr:row>
      <xdr:rowOff>86995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103505</xdr:rowOff>
    </xdr:from>
    <xdr:ext cx="589915" cy="25908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580" y="95332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192,925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995" cy="21717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019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505" y="13827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6740"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446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6740"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3065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6740" cy="25019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684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6740"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303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6740" cy="25908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92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6740" cy="250190"/>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147320</xdr:rowOff>
    </xdr:from>
    <xdr:to>
      <xdr:col>24</xdr:col>
      <xdr:colOff>62865</xdr:colOff>
      <xdr:row>79</xdr:row>
      <xdr:rowOff>44450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270"/>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48260</xdr:rowOff>
    </xdr:from>
    <xdr:ext cx="598805" cy="259080"/>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2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100,020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93980</xdr:rowOff>
    </xdr:from>
    <xdr:ext cx="598805" cy="259080"/>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266,502</a:t>
          </a:r>
          <a:endParaRPr kumimoji="1" lang="ja-JP" altLang="en-US" sz="1000" b="1">
            <a:latin typeface="ＭＳ Ｐゴシック"/>
          </a:endParaRPr>
        </a:p>
      </xdr:txBody>
    </xdr:sp>
    <xdr:clientData/>
  </xdr:oneCellAnchor>
  <xdr:twoCellAnchor>
    <xdr:from>
      <xdr:col>23</xdr:col>
      <xdr:colOff>165100</xdr:colOff>
      <xdr:row>71</xdr:row>
      <xdr:rowOff>147320</xdr:rowOff>
    </xdr:from>
    <xdr:to>
      <xdr:col>24</xdr:col>
      <xdr:colOff>152400</xdr:colOff>
      <xdr:row>71</xdr:row>
      <xdr:rowOff>147320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53340</xdr:rowOff>
    </xdr:from>
    <xdr:to>
      <xdr:col>24</xdr:col>
      <xdr:colOff>63500</xdr:colOff>
      <xdr:row>76</xdr:row>
      <xdr:rowOff>80645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8354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101600</xdr:rowOff>
    </xdr:from>
    <xdr:ext cx="598805" cy="259080"/>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318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150,476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123190</xdr:rowOff>
    </xdr:from>
    <xdr:to>
      <xdr:col>24</xdr:col>
      <xdr:colOff>114300</xdr:colOff>
      <xdr:row>77</xdr:row>
      <xdr:rowOff>53340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5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71755</xdr:rowOff>
    </xdr:from>
    <xdr:to>
      <xdr:col>19</xdr:col>
      <xdr:colOff>177800</xdr:colOff>
      <xdr:row>76</xdr:row>
      <xdr:rowOff>80645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1019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158115</xdr:rowOff>
    </xdr:from>
    <xdr:to>
      <xdr:col>20</xdr:col>
      <xdr:colOff>38100</xdr:colOff>
      <xdr:row>77</xdr:row>
      <xdr:rowOff>88265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79375</xdr:rowOff>
    </xdr:from>
    <xdr:ext cx="589915" cy="2584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580" y="1328102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145,946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71755</xdr:rowOff>
    </xdr:from>
    <xdr:to>
      <xdr:col>15</xdr:col>
      <xdr:colOff>50800</xdr:colOff>
      <xdr:row>76</xdr:row>
      <xdr:rowOff>78740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019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151130</xdr:rowOff>
    </xdr:from>
    <xdr:to>
      <xdr:col>15</xdr:col>
      <xdr:colOff>101600</xdr:colOff>
      <xdr:row>77</xdr:row>
      <xdr:rowOff>81280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72390</xdr:rowOff>
    </xdr:from>
    <xdr:ext cx="589915"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580" y="1327404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78740</xdr:rowOff>
    </xdr:from>
    <xdr:to>
      <xdr:col>10</xdr:col>
      <xdr:colOff>114300</xdr:colOff>
      <xdr:row>76</xdr:row>
      <xdr:rowOff>139700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089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168910</xdr:rowOff>
    </xdr:from>
    <xdr:to>
      <xdr:col>10</xdr:col>
      <xdr:colOff>165100</xdr:colOff>
      <xdr:row>77</xdr:row>
      <xdr:rowOff>99060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90170</xdr:rowOff>
    </xdr:from>
    <xdr:ext cx="589915"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580" y="1329182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144,517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123825</xdr:rowOff>
    </xdr:from>
    <xdr:to>
      <xdr:col>6</xdr:col>
      <xdr:colOff>38100</xdr:colOff>
      <xdr:row>77</xdr:row>
      <xdr:rowOff>53975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45085</xdr:rowOff>
    </xdr:from>
    <xdr:ext cx="589915" cy="2584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580" y="1324673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150,449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76</xdr:row>
      <xdr:rowOff>2540</xdr:rowOff>
    </xdr:from>
    <xdr:to>
      <xdr:col>24</xdr:col>
      <xdr:colOff>114300</xdr:colOff>
      <xdr:row>76</xdr:row>
      <xdr:rowOff>104140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25400</xdr:rowOff>
    </xdr:from>
    <xdr:ext cx="598805" cy="259080"/>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84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166,310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29845</xdr:rowOff>
    </xdr:from>
    <xdr:to>
      <xdr:col>20</xdr:col>
      <xdr:colOff>38100</xdr:colOff>
      <xdr:row>76</xdr:row>
      <xdr:rowOff>132080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60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147955</xdr:rowOff>
    </xdr:from>
    <xdr:ext cx="589915" cy="2584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580" y="1283525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162,774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20955</xdr:rowOff>
    </xdr:from>
    <xdr:to>
      <xdr:col>15</xdr:col>
      <xdr:colOff>101600</xdr:colOff>
      <xdr:row>76</xdr:row>
      <xdr:rowOff>122555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139065</xdr:rowOff>
    </xdr:from>
    <xdr:ext cx="589915"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580" y="1282636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163,883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27940</xdr:rowOff>
    </xdr:from>
    <xdr:to>
      <xdr:col>10</xdr:col>
      <xdr:colOff>165100</xdr:colOff>
      <xdr:row>76</xdr:row>
      <xdr:rowOff>129540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146685</xdr:rowOff>
    </xdr:from>
    <xdr:ext cx="589915" cy="25019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580" y="12833985"/>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162,959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88900</xdr:rowOff>
    </xdr:from>
    <xdr:to>
      <xdr:col>6</xdr:col>
      <xdr:colOff>38100</xdr:colOff>
      <xdr:row>77</xdr:row>
      <xdr:rowOff>19050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35560</xdr:rowOff>
    </xdr:from>
    <xdr:ext cx="589915" cy="25908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580" y="1289431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155,014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995" cy="21717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0030" cy="25908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080" y="16875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6740" cy="25019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611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6740"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573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6740"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5351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740" cy="250190"/>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86360</xdr:rowOff>
    </xdr:from>
    <xdr:to>
      <xdr:col>24</xdr:col>
      <xdr:colOff>62865</xdr:colOff>
      <xdr:row>98</xdr:row>
      <xdr:rowOff>64770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686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68580</xdr:rowOff>
    </xdr:from>
    <xdr:ext cx="534670" cy="259080"/>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70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19,873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64770</xdr:rowOff>
    </xdr:from>
    <xdr:to>
      <xdr:col>24</xdr:col>
      <xdr:colOff>152400</xdr:colOff>
      <xdr:row>98</xdr:row>
      <xdr:rowOff>64770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32385</xdr:rowOff>
    </xdr:from>
    <xdr:ext cx="598805" cy="250190"/>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143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197,111</a:t>
          </a:r>
          <a:endParaRPr kumimoji="1" lang="ja-JP" altLang="en-US" sz="1000" b="1">
            <a:latin typeface="ＭＳ Ｐゴシック"/>
          </a:endParaRPr>
        </a:p>
      </xdr:txBody>
    </xdr:sp>
    <xdr:clientData/>
  </xdr:oneCellAnchor>
  <xdr:twoCellAnchor>
    <xdr:from>
      <xdr:col>23</xdr:col>
      <xdr:colOff>165100</xdr:colOff>
      <xdr:row>90</xdr:row>
      <xdr:rowOff>86360</xdr:rowOff>
    </xdr:from>
    <xdr:to>
      <xdr:col>24</xdr:col>
      <xdr:colOff>152400</xdr:colOff>
      <xdr:row>90</xdr:row>
      <xdr:rowOff>86360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64135</xdr:rowOff>
    </xdr:from>
    <xdr:to>
      <xdr:col>24</xdr:col>
      <xdr:colOff>63500</xdr:colOff>
      <xdr:row>94</xdr:row>
      <xdr:rowOff>77470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18043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111760</xdr:rowOff>
    </xdr:from>
    <xdr:ext cx="534670" cy="250190"/>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7096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49,153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133350</xdr:rowOff>
    </xdr:from>
    <xdr:to>
      <xdr:col>24</xdr:col>
      <xdr:colOff>114300</xdr:colOff>
      <xdr:row>97</xdr:row>
      <xdr:rowOff>63500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64135</xdr:rowOff>
    </xdr:from>
    <xdr:to>
      <xdr:col>19</xdr:col>
      <xdr:colOff>177800</xdr:colOff>
      <xdr:row>94</xdr:row>
      <xdr:rowOff>71120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1804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151130</xdr:rowOff>
    </xdr:from>
    <xdr:to>
      <xdr:col>20</xdr:col>
      <xdr:colOff>38100</xdr:colOff>
      <xdr:row>97</xdr:row>
      <xdr:rowOff>81280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72390</xdr:rowOff>
    </xdr:from>
    <xdr:ext cx="525780"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29965" y="167030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71120</xdr:rowOff>
    </xdr:from>
    <xdr:to>
      <xdr:col>15</xdr:col>
      <xdr:colOff>50800</xdr:colOff>
      <xdr:row>94</xdr:row>
      <xdr:rowOff>99695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1874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153035</xdr:rowOff>
    </xdr:from>
    <xdr:to>
      <xdr:col>15</xdr:col>
      <xdr:colOff>101600</xdr:colOff>
      <xdr:row>97</xdr:row>
      <xdr:rowOff>83185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1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74930</xdr:rowOff>
    </xdr:from>
    <xdr:ext cx="525780" cy="25146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0965" y="1670558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99695</xdr:rowOff>
    </xdr:from>
    <xdr:to>
      <xdr:col>10</xdr:col>
      <xdr:colOff>114300</xdr:colOff>
      <xdr:row>94</xdr:row>
      <xdr:rowOff>116840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2159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145415</xdr:rowOff>
    </xdr:from>
    <xdr:to>
      <xdr:col>10</xdr:col>
      <xdr:colOff>165100</xdr:colOff>
      <xdr:row>97</xdr:row>
      <xdr:rowOff>75565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66675</xdr:rowOff>
    </xdr:from>
    <xdr:ext cx="525780" cy="25019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1965" y="166973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160020</xdr:rowOff>
    </xdr:from>
    <xdr:to>
      <xdr:col>6</xdr:col>
      <xdr:colOff>38100</xdr:colOff>
      <xdr:row>97</xdr:row>
      <xdr:rowOff>90170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81280</xdr:rowOff>
    </xdr:from>
    <xdr:ext cx="52578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2965" y="167119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94</xdr:row>
      <xdr:rowOff>26670</xdr:rowOff>
    </xdr:from>
    <xdr:to>
      <xdr:col>24</xdr:col>
      <xdr:colOff>114300</xdr:colOff>
      <xdr:row>94</xdr:row>
      <xdr:rowOff>128270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1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49530</xdr:rowOff>
    </xdr:from>
    <xdr:ext cx="598805" cy="259080"/>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94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108,152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13335</xdr:rowOff>
    </xdr:from>
    <xdr:to>
      <xdr:col>20</xdr:col>
      <xdr:colOff>38100</xdr:colOff>
      <xdr:row>94</xdr:row>
      <xdr:rowOff>114935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132080</xdr:rowOff>
    </xdr:from>
    <xdr:ext cx="589915" cy="25146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580" y="1590548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109,911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20320</xdr:rowOff>
    </xdr:from>
    <xdr:to>
      <xdr:col>15</xdr:col>
      <xdr:colOff>101600</xdr:colOff>
      <xdr:row>94</xdr:row>
      <xdr:rowOff>121920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1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92</xdr:row>
      <xdr:rowOff>138430</xdr:rowOff>
    </xdr:from>
    <xdr:ext cx="589915"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580" y="1591183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48895</xdr:rowOff>
    </xdr:from>
    <xdr:to>
      <xdr:col>10</xdr:col>
      <xdr:colOff>165100</xdr:colOff>
      <xdr:row>94</xdr:row>
      <xdr:rowOff>150495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1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92</xdr:row>
      <xdr:rowOff>167005</xdr:rowOff>
    </xdr:from>
    <xdr:ext cx="589915" cy="25082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580" y="15940405"/>
          <a:ext cx="5899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105,273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66040</xdr:rowOff>
    </xdr:from>
    <xdr:to>
      <xdr:col>6</xdr:col>
      <xdr:colOff>38100</xdr:colOff>
      <xdr:row>94</xdr:row>
      <xdr:rowOff>167640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1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93</xdr:row>
      <xdr:rowOff>12700</xdr:rowOff>
    </xdr:from>
    <xdr:ext cx="589915"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580" y="159575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995" cy="21717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0030" cy="259080"/>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080" y="6588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58470" cy="25908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6207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58470" cy="25019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5826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58470" cy="25908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640" y="5445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58470" cy="25908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640" y="5064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0190"/>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50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79375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22875"/>
          <a:ext cx="127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26035</xdr:rowOff>
    </xdr:from>
    <xdr:ext cx="469900" cy="259080"/>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8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7,918</a:t>
          </a:r>
          <a:endParaRPr kumimoji="1" lang="ja-JP" altLang="en-US" sz="1000" b="1">
            <a:latin typeface="ＭＳ Ｐゴシック"/>
          </a:endParaRPr>
        </a:p>
      </xdr:txBody>
    </xdr:sp>
    <xdr:clientData/>
  </xdr:oneCellAnchor>
  <xdr:twoCellAnchor>
    <xdr:from>
      <xdr:col>54</xdr:col>
      <xdr:colOff>101600</xdr:colOff>
      <xdr:row>30</xdr:row>
      <xdr:rowOff>79375</xdr:rowOff>
    </xdr:from>
    <xdr:to>
      <xdr:col>55</xdr:col>
      <xdr:colOff>88900</xdr:colOff>
      <xdr:row>30</xdr:row>
      <xdr:rowOff>79375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22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43180</xdr:rowOff>
    </xdr:from>
    <xdr:to>
      <xdr:col>55</xdr:col>
      <xdr:colOff>0</xdr:colOff>
      <xdr:row>39</xdr:row>
      <xdr:rowOff>43180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297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50165</xdr:rowOff>
    </xdr:from>
    <xdr:ext cx="378460" cy="259080"/>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381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27305</xdr:rowOff>
    </xdr:from>
    <xdr:to>
      <xdr:col>55</xdr:col>
      <xdr:colOff>50800</xdr:colOff>
      <xdr:row>38</xdr:row>
      <xdr:rowOff>128905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43180</xdr:rowOff>
    </xdr:from>
    <xdr:to>
      <xdr:col>50</xdr:col>
      <xdr:colOff>114300</xdr:colOff>
      <xdr:row>39</xdr:row>
      <xdr:rowOff>43815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297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29845</xdr:rowOff>
    </xdr:from>
    <xdr:to>
      <xdr:col>50</xdr:col>
      <xdr:colOff>165100</xdr:colOff>
      <xdr:row>38</xdr:row>
      <xdr:rowOff>132080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4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147955</xdr:rowOff>
    </xdr:from>
    <xdr:ext cx="378460" cy="2584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70" y="63201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43815</xdr:rowOff>
    </xdr:from>
    <xdr:to>
      <xdr:col>45</xdr:col>
      <xdr:colOff>177800</xdr:colOff>
      <xdr:row>39</xdr:row>
      <xdr:rowOff>43815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30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61595</xdr:rowOff>
    </xdr:from>
    <xdr:to>
      <xdr:col>46</xdr:col>
      <xdr:colOff>38100</xdr:colOff>
      <xdr:row>38</xdr:row>
      <xdr:rowOff>163195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8255</xdr:rowOff>
    </xdr:from>
    <xdr:ext cx="378460" cy="25019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70" y="635190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43180</xdr:rowOff>
    </xdr:from>
    <xdr:to>
      <xdr:col>41</xdr:col>
      <xdr:colOff>50800</xdr:colOff>
      <xdr:row>39</xdr:row>
      <xdr:rowOff>43815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297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12700</xdr:rowOff>
    </xdr:from>
    <xdr:to>
      <xdr:col>41</xdr:col>
      <xdr:colOff>101600</xdr:colOff>
      <xdr:row>38</xdr:row>
      <xdr:rowOff>114300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130810</xdr:rowOff>
    </xdr:from>
    <xdr:ext cx="37846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70" y="63030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158750</xdr:rowOff>
    </xdr:from>
    <xdr:to>
      <xdr:col>36</xdr:col>
      <xdr:colOff>165100</xdr:colOff>
      <xdr:row>38</xdr:row>
      <xdr:rowOff>88900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105410</xdr:rowOff>
    </xdr:from>
    <xdr:ext cx="37846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70" y="6277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163830</xdr:rowOff>
    </xdr:from>
    <xdr:to>
      <xdr:col>55</xdr:col>
      <xdr:colOff>50800</xdr:colOff>
      <xdr:row>39</xdr:row>
      <xdr:rowOff>93980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78740</xdr:rowOff>
    </xdr:from>
    <xdr:ext cx="249555" cy="259080"/>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38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163830</xdr:rowOff>
    </xdr:from>
    <xdr:to>
      <xdr:col>50</xdr:col>
      <xdr:colOff>165100</xdr:colOff>
      <xdr:row>39</xdr:row>
      <xdr:rowOff>93980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40665" cy="25146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164465</xdr:rowOff>
    </xdr:from>
    <xdr:to>
      <xdr:col>46</xdr:col>
      <xdr:colOff>38100</xdr:colOff>
      <xdr:row>39</xdr:row>
      <xdr:rowOff>94615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40665" cy="251460"/>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164465</xdr:rowOff>
    </xdr:from>
    <xdr:to>
      <xdr:col>41</xdr:col>
      <xdr:colOff>101600</xdr:colOff>
      <xdr:row>39</xdr:row>
      <xdr:rowOff>94615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86360</xdr:rowOff>
    </xdr:from>
    <xdr:ext cx="240665" cy="25146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163830</xdr:rowOff>
    </xdr:from>
    <xdr:to>
      <xdr:col>36</xdr:col>
      <xdr:colOff>165100</xdr:colOff>
      <xdr:row>39</xdr:row>
      <xdr:rowOff>93980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86360</xdr:rowOff>
    </xdr:from>
    <xdr:ext cx="240665" cy="25146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995" cy="21717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0030"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080" y="1007237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082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146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6740" cy="2584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370" y="8766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6740" cy="259080"/>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370" y="8439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6740" cy="250190"/>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52070</xdr:rowOff>
    </xdr:from>
    <xdr:to>
      <xdr:col>54</xdr:col>
      <xdr:colOff>189865</xdr:colOff>
      <xdr:row>58</xdr:row>
      <xdr:rowOff>153670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24570"/>
          <a:ext cx="127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157480</xdr:rowOff>
    </xdr:from>
    <xdr:ext cx="534670" cy="250190"/>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158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10,724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153670</xdr:rowOff>
    </xdr:from>
    <xdr:to>
      <xdr:col>55</xdr:col>
      <xdr:colOff>88900</xdr:colOff>
      <xdr:row>58</xdr:row>
      <xdr:rowOff>153670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169545</xdr:rowOff>
    </xdr:from>
    <xdr:ext cx="598805" cy="250190"/>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9914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146,137</a:t>
          </a:r>
          <a:endParaRPr kumimoji="1" lang="ja-JP" altLang="en-US" sz="1000" b="1">
            <a:latin typeface="ＭＳ Ｐゴシック"/>
          </a:endParaRPr>
        </a:p>
      </xdr:txBody>
    </xdr:sp>
    <xdr:clientData/>
  </xdr:oneCellAnchor>
  <xdr:twoCellAnchor>
    <xdr:from>
      <xdr:col>54</xdr:col>
      <xdr:colOff>101600</xdr:colOff>
      <xdr:row>50</xdr:row>
      <xdr:rowOff>52070</xdr:rowOff>
    </xdr:from>
    <xdr:to>
      <xdr:col>55</xdr:col>
      <xdr:colOff>88900</xdr:colOff>
      <xdr:row>50</xdr:row>
      <xdr:rowOff>52070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100965</xdr:rowOff>
    </xdr:from>
    <xdr:to>
      <xdr:col>55</xdr:col>
      <xdr:colOff>0</xdr:colOff>
      <xdr:row>54</xdr:row>
      <xdr:rowOff>168275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187815"/>
          <a:ext cx="8382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127000</xdr:rowOff>
    </xdr:from>
    <xdr:ext cx="534670" cy="259080"/>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28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148590</xdr:rowOff>
    </xdr:from>
    <xdr:to>
      <xdr:col>55</xdr:col>
      <xdr:colOff>50800</xdr:colOff>
      <xdr:row>57</xdr:row>
      <xdr:rowOff>78740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100965</xdr:rowOff>
    </xdr:from>
    <xdr:to>
      <xdr:col>50</xdr:col>
      <xdr:colOff>114300</xdr:colOff>
      <xdr:row>53</xdr:row>
      <xdr:rowOff>118110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1878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146050</xdr:rowOff>
    </xdr:from>
    <xdr:to>
      <xdr:col>50</xdr:col>
      <xdr:colOff>165100</xdr:colOff>
      <xdr:row>57</xdr:row>
      <xdr:rowOff>76200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67310</xdr:rowOff>
    </xdr:from>
    <xdr:ext cx="525780"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1965" y="98399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118110</xdr:rowOff>
    </xdr:from>
    <xdr:to>
      <xdr:col>45</xdr:col>
      <xdr:colOff>177800</xdr:colOff>
      <xdr:row>53</xdr:row>
      <xdr:rowOff>130810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2049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16510</xdr:rowOff>
    </xdr:from>
    <xdr:to>
      <xdr:col>46</xdr:col>
      <xdr:colOff>38100</xdr:colOff>
      <xdr:row>57</xdr:row>
      <xdr:rowOff>118110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109220</xdr:rowOff>
    </xdr:from>
    <xdr:ext cx="525780" cy="25146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2965" y="988187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130810</xdr:rowOff>
    </xdr:from>
    <xdr:to>
      <xdr:col>41</xdr:col>
      <xdr:colOff>50800</xdr:colOff>
      <xdr:row>55</xdr:row>
      <xdr:rowOff>34290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217660"/>
          <a:ext cx="8890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20320</xdr:rowOff>
    </xdr:from>
    <xdr:to>
      <xdr:col>41</xdr:col>
      <xdr:colOff>101600</xdr:colOff>
      <xdr:row>57</xdr:row>
      <xdr:rowOff>121920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9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113030</xdr:rowOff>
    </xdr:from>
    <xdr:ext cx="52578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3965" y="98856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135890</xdr:rowOff>
    </xdr:from>
    <xdr:to>
      <xdr:col>36</xdr:col>
      <xdr:colOff>165100</xdr:colOff>
      <xdr:row>57</xdr:row>
      <xdr:rowOff>66040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57150</xdr:rowOff>
    </xdr:from>
    <xdr:ext cx="52578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4965" y="982980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117475</xdr:rowOff>
    </xdr:from>
    <xdr:to>
      <xdr:col>55</xdr:col>
      <xdr:colOff>50800</xdr:colOff>
      <xdr:row>55</xdr:row>
      <xdr:rowOff>47625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37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140335</xdr:rowOff>
    </xdr:from>
    <xdr:ext cx="534670" cy="259080"/>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227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72,395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53</xdr:row>
      <xdr:rowOff>50165</xdr:rowOff>
    </xdr:from>
    <xdr:to>
      <xdr:col>50</xdr:col>
      <xdr:colOff>165100</xdr:colOff>
      <xdr:row>53</xdr:row>
      <xdr:rowOff>151765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13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51</xdr:row>
      <xdr:rowOff>168275</xdr:rowOff>
    </xdr:from>
    <xdr:ext cx="525780" cy="25019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1965" y="89122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94,307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67310</xdr:rowOff>
    </xdr:from>
    <xdr:to>
      <xdr:col>46</xdr:col>
      <xdr:colOff>38100</xdr:colOff>
      <xdr:row>53</xdr:row>
      <xdr:rowOff>168910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1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13970</xdr:rowOff>
    </xdr:from>
    <xdr:ext cx="525780" cy="25908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2965" y="89293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53</xdr:row>
      <xdr:rowOff>80010</xdr:rowOff>
    </xdr:from>
    <xdr:to>
      <xdr:col>41</xdr:col>
      <xdr:colOff>101600</xdr:colOff>
      <xdr:row>54</xdr:row>
      <xdr:rowOff>10160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26670</xdr:rowOff>
    </xdr:from>
    <xdr:ext cx="525780" cy="259080"/>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3965" y="89420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91,561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154940</xdr:rowOff>
    </xdr:from>
    <xdr:to>
      <xdr:col>36</xdr:col>
      <xdr:colOff>165100</xdr:colOff>
      <xdr:row>55</xdr:row>
      <xdr:rowOff>85090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101600</xdr:rowOff>
    </xdr:from>
    <xdr:ext cx="525780" cy="259080"/>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4965" y="918845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995" cy="21717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0030" cy="25019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080" y="13370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019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505" y="12913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0190"/>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505" y="12456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0190"/>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505" y="11998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0190"/>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505" y="11541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127635</xdr:rowOff>
    </xdr:from>
    <xdr:to>
      <xdr:col>54</xdr:col>
      <xdr:colOff>189865</xdr:colOff>
      <xdr:row>78</xdr:row>
      <xdr:rowOff>113030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00585"/>
          <a:ext cx="127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116840</xdr:rowOff>
    </xdr:from>
    <xdr:ext cx="469900" cy="259080"/>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89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113030</xdr:rowOff>
    </xdr:from>
    <xdr:to>
      <xdr:col>55</xdr:col>
      <xdr:colOff>88900</xdr:colOff>
      <xdr:row>78</xdr:row>
      <xdr:rowOff>113030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74930</xdr:rowOff>
    </xdr:from>
    <xdr:ext cx="534670" cy="251460"/>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64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53,023</a:t>
          </a:r>
          <a:endParaRPr kumimoji="1" lang="ja-JP" altLang="en-US" sz="1000" b="1">
            <a:latin typeface="ＭＳ Ｐゴシック"/>
          </a:endParaRPr>
        </a:p>
      </xdr:txBody>
    </xdr:sp>
    <xdr:clientData/>
  </xdr:oneCellAnchor>
  <xdr:twoCellAnchor>
    <xdr:from>
      <xdr:col>54</xdr:col>
      <xdr:colOff>101600</xdr:colOff>
      <xdr:row>71</xdr:row>
      <xdr:rowOff>127635</xdr:rowOff>
    </xdr:from>
    <xdr:to>
      <xdr:col>55</xdr:col>
      <xdr:colOff>88900</xdr:colOff>
      <xdr:row>71</xdr:row>
      <xdr:rowOff>127635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00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115570</xdr:rowOff>
    </xdr:from>
    <xdr:to>
      <xdr:col>55</xdr:col>
      <xdr:colOff>0</xdr:colOff>
      <xdr:row>77</xdr:row>
      <xdr:rowOff>3175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14577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7620</xdr:rowOff>
    </xdr:from>
    <xdr:ext cx="534670" cy="250190"/>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6637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156210</xdr:rowOff>
    </xdr:from>
    <xdr:to>
      <xdr:col>55</xdr:col>
      <xdr:colOff>50800</xdr:colOff>
      <xdr:row>76</xdr:row>
      <xdr:rowOff>86360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115570</xdr:rowOff>
    </xdr:from>
    <xdr:to>
      <xdr:col>50</xdr:col>
      <xdr:colOff>114300</xdr:colOff>
      <xdr:row>76</xdr:row>
      <xdr:rowOff>157480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1457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36830</xdr:rowOff>
    </xdr:from>
    <xdr:to>
      <xdr:col>50</xdr:col>
      <xdr:colOff>165100</xdr:colOff>
      <xdr:row>76</xdr:row>
      <xdr:rowOff>138430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6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154940</xdr:rowOff>
    </xdr:from>
    <xdr:ext cx="525780" cy="25146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1965" y="1284224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157480</xdr:rowOff>
    </xdr:from>
    <xdr:to>
      <xdr:col>45</xdr:col>
      <xdr:colOff>177800</xdr:colOff>
      <xdr:row>76</xdr:row>
      <xdr:rowOff>169545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876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3810</xdr:rowOff>
    </xdr:from>
    <xdr:to>
      <xdr:col>46</xdr:col>
      <xdr:colOff>38100</xdr:colOff>
      <xdr:row>76</xdr:row>
      <xdr:rowOff>105410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121920</xdr:rowOff>
    </xdr:from>
    <xdr:ext cx="525780" cy="25019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2965" y="1280922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147955</xdr:rowOff>
    </xdr:from>
    <xdr:to>
      <xdr:col>41</xdr:col>
      <xdr:colOff>50800</xdr:colOff>
      <xdr:row>76</xdr:row>
      <xdr:rowOff>169545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17815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41275</xdr:rowOff>
    </xdr:from>
    <xdr:to>
      <xdr:col>41</xdr:col>
      <xdr:colOff>101600</xdr:colOff>
      <xdr:row>76</xdr:row>
      <xdr:rowOff>143510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1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159385</xdr:rowOff>
    </xdr:from>
    <xdr:ext cx="525780" cy="2584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3965" y="1284668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152400</xdr:rowOff>
    </xdr:from>
    <xdr:to>
      <xdr:col>36</xdr:col>
      <xdr:colOff>165100</xdr:colOff>
      <xdr:row>76</xdr:row>
      <xdr:rowOff>82550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99060</xdr:rowOff>
    </xdr:from>
    <xdr:ext cx="525780" cy="25019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4965" y="1278636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19,725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123825</xdr:rowOff>
    </xdr:from>
    <xdr:to>
      <xdr:col>55</xdr:col>
      <xdr:colOff>50800</xdr:colOff>
      <xdr:row>77</xdr:row>
      <xdr:rowOff>53975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102235</xdr:rowOff>
    </xdr:from>
    <xdr:ext cx="534670" cy="2584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32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64770</xdr:rowOff>
    </xdr:from>
    <xdr:to>
      <xdr:col>50</xdr:col>
      <xdr:colOff>165100</xdr:colOff>
      <xdr:row>76</xdr:row>
      <xdr:rowOff>166370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157480</xdr:rowOff>
    </xdr:from>
    <xdr:ext cx="525780" cy="25019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1965" y="1318768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106680</xdr:rowOff>
    </xdr:from>
    <xdr:to>
      <xdr:col>46</xdr:col>
      <xdr:colOff>38100</xdr:colOff>
      <xdr:row>77</xdr:row>
      <xdr:rowOff>36830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29210</xdr:rowOff>
    </xdr:from>
    <xdr:ext cx="525780" cy="25146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2965" y="1323086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14,209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118745</xdr:rowOff>
    </xdr:from>
    <xdr:to>
      <xdr:col>41</xdr:col>
      <xdr:colOff>101600</xdr:colOff>
      <xdr:row>77</xdr:row>
      <xdr:rowOff>48895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40640</xdr:rowOff>
    </xdr:from>
    <xdr:ext cx="525780" cy="25146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3965" y="1324229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97790</xdr:rowOff>
    </xdr:from>
    <xdr:to>
      <xdr:col>36</xdr:col>
      <xdr:colOff>165100</xdr:colOff>
      <xdr:row>77</xdr:row>
      <xdr:rowOff>27305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27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18415</xdr:rowOff>
    </xdr:from>
    <xdr:ext cx="525780" cy="25082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4965" y="1322006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44,017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995" cy="21717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0030" cy="25019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080" y="16799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6740" cy="25019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370" y="163423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6740" cy="25019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370" y="158851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6740" cy="25019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370" y="154279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740" cy="25019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78105</xdr:rowOff>
    </xdr:from>
    <xdr:to>
      <xdr:col>54</xdr:col>
      <xdr:colOff>189865</xdr:colOff>
      <xdr:row>98</xdr:row>
      <xdr:rowOff>106680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08605"/>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110490</xdr:rowOff>
    </xdr:from>
    <xdr:ext cx="534670" cy="250190"/>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1259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14,552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106680</xdr:rowOff>
    </xdr:from>
    <xdr:to>
      <xdr:col>55</xdr:col>
      <xdr:colOff>88900</xdr:colOff>
      <xdr:row>98</xdr:row>
      <xdr:rowOff>106680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0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24765</xdr:rowOff>
    </xdr:from>
    <xdr:ext cx="598805" cy="259080"/>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83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626,885</a:t>
          </a:r>
          <a:endParaRPr kumimoji="1" lang="ja-JP" altLang="en-US" sz="1000" b="1">
            <a:latin typeface="ＭＳ Ｐゴシック"/>
          </a:endParaRPr>
        </a:p>
      </xdr:txBody>
    </xdr:sp>
    <xdr:clientData/>
  </xdr:oneCellAnchor>
  <xdr:twoCellAnchor>
    <xdr:from>
      <xdr:col>54</xdr:col>
      <xdr:colOff>101600</xdr:colOff>
      <xdr:row>90</xdr:row>
      <xdr:rowOff>78105</xdr:rowOff>
    </xdr:from>
    <xdr:to>
      <xdr:col>55</xdr:col>
      <xdr:colOff>88900</xdr:colOff>
      <xdr:row>90</xdr:row>
      <xdr:rowOff>78105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08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6350</xdr:rowOff>
    </xdr:from>
    <xdr:to>
      <xdr:col>55</xdr:col>
      <xdr:colOff>0</xdr:colOff>
      <xdr:row>98</xdr:row>
      <xdr:rowOff>10795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8084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114935</xdr:rowOff>
    </xdr:from>
    <xdr:ext cx="534670" cy="259080"/>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1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73,584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92075</xdr:rowOff>
    </xdr:from>
    <xdr:to>
      <xdr:col>55</xdr:col>
      <xdr:colOff>50800</xdr:colOff>
      <xdr:row>98</xdr:row>
      <xdr:rowOff>22225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635</xdr:rowOff>
    </xdr:from>
    <xdr:to>
      <xdr:col>50</xdr:col>
      <xdr:colOff>114300</xdr:colOff>
      <xdr:row>98</xdr:row>
      <xdr:rowOff>6350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8027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67310</xdr:rowOff>
    </xdr:from>
    <xdr:to>
      <xdr:col>50</xdr:col>
      <xdr:colOff>165100</xdr:colOff>
      <xdr:row>97</xdr:row>
      <xdr:rowOff>168910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13970</xdr:rowOff>
    </xdr:from>
    <xdr:ext cx="525780" cy="25908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1965" y="164731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84,354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635</xdr:rowOff>
    </xdr:from>
    <xdr:to>
      <xdr:col>45</xdr:col>
      <xdr:colOff>177800</xdr:colOff>
      <xdr:row>98</xdr:row>
      <xdr:rowOff>12065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027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116205</xdr:rowOff>
    </xdr:from>
    <xdr:to>
      <xdr:col>46</xdr:col>
      <xdr:colOff>38100</xdr:colOff>
      <xdr:row>98</xdr:row>
      <xdr:rowOff>46355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4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63500</xdr:rowOff>
    </xdr:from>
    <xdr:ext cx="525780" cy="25146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2965" y="1652270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143510</xdr:rowOff>
    </xdr:from>
    <xdr:to>
      <xdr:col>41</xdr:col>
      <xdr:colOff>50800</xdr:colOff>
      <xdr:row>98</xdr:row>
      <xdr:rowOff>12065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7741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121285</xdr:rowOff>
    </xdr:from>
    <xdr:to>
      <xdr:col>41</xdr:col>
      <xdr:colOff>101600</xdr:colOff>
      <xdr:row>98</xdr:row>
      <xdr:rowOff>52070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51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67945</xdr:rowOff>
    </xdr:from>
    <xdr:ext cx="525780" cy="2584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3965" y="1652714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84455</xdr:rowOff>
    </xdr:from>
    <xdr:to>
      <xdr:col>36</xdr:col>
      <xdr:colOff>165100</xdr:colOff>
      <xdr:row>98</xdr:row>
      <xdr:rowOff>14605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31115</xdr:rowOff>
    </xdr:from>
    <xdr:ext cx="525780" cy="25019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4965" y="1649031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132080</xdr:rowOff>
    </xdr:from>
    <xdr:to>
      <xdr:col>55</xdr:col>
      <xdr:colOff>50800</xdr:colOff>
      <xdr:row>98</xdr:row>
      <xdr:rowOff>61595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62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70485</xdr:rowOff>
    </xdr:from>
    <xdr:ext cx="534670" cy="259080"/>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01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127000</xdr:rowOff>
    </xdr:from>
    <xdr:to>
      <xdr:col>50</xdr:col>
      <xdr:colOff>165100</xdr:colOff>
      <xdr:row>98</xdr:row>
      <xdr:rowOff>57150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48260</xdr:rowOff>
    </xdr:from>
    <xdr:ext cx="52578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1965" y="168503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121285</xdr:rowOff>
    </xdr:from>
    <xdr:to>
      <xdr:col>46</xdr:col>
      <xdr:colOff>38100</xdr:colOff>
      <xdr:row>98</xdr:row>
      <xdr:rowOff>52070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51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42545</xdr:rowOff>
    </xdr:from>
    <xdr:ext cx="525780" cy="25019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2965" y="1684464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132715</xdr:rowOff>
    </xdr:from>
    <xdr:to>
      <xdr:col>41</xdr:col>
      <xdr:colOff>101600</xdr:colOff>
      <xdr:row>98</xdr:row>
      <xdr:rowOff>63500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6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53975</xdr:rowOff>
    </xdr:from>
    <xdr:ext cx="525780" cy="25019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3965" y="1685607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92710</xdr:rowOff>
    </xdr:from>
    <xdr:to>
      <xdr:col>36</xdr:col>
      <xdr:colOff>165100</xdr:colOff>
      <xdr:row>98</xdr:row>
      <xdr:rowOff>22860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13970</xdr:rowOff>
    </xdr:from>
    <xdr:ext cx="525780"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4965" y="168160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995" cy="217170"/>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0030" cy="25908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080" y="6588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0190"/>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505" y="5826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6740" cy="25908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370" y="5064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6740" cy="250190"/>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370" y="468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118110</xdr:rowOff>
    </xdr:from>
    <xdr:to>
      <xdr:col>85</xdr:col>
      <xdr:colOff>126365</xdr:colOff>
      <xdr:row>38</xdr:row>
      <xdr:rowOff>20955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61610"/>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24765</xdr:rowOff>
    </xdr:from>
    <xdr:ext cx="534670" cy="259080"/>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39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15,348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20955</xdr:rowOff>
    </xdr:from>
    <xdr:to>
      <xdr:col>86</xdr:col>
      <xdr:colOff>25400</xdr:colOff>
      <xdr:row>38</xdr:row>
      <xdr:rowOff>20955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36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64770</xdr:rowOff>
    </xdr:from>
    <xdr:ext cx="598805" cy="250190"/>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682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115,687</a:t>
          </a:r>
          <a:endParaRPr kumimoji="1" lang="ja-JP" altLang="en-US" sz="1000" b="1">
            <a:latin typeface="ＭＳ Ｐゴシック"/>
          </a:endParaRPr>
        </a:p>
      </xdr:txBody>
    </xdr:sp>
    <xdr:clientData/>
  </xdr:oneCellAnchor>
  <xdr:twoCellAnchor>
    <xdr:from>
      <xdr:col>85</xdr:col>
      <xdr:colOff>38100</xdr:colOff>
      <xdr:row>30</xdr:row>
      <xdr:rowOff>118110</xdr:rowOff>
    </xdr:from>
    <xdr:to>
      <xdr:col>86</xdr:col>
      <xdr:colOff>25400</xdr:colOff>
      <xdr:row>30</xdr:row>
      <xdr:rowOff>118110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29845</xdr:rowOff>
    </xdr:from>
    <xdr:to>
      <xdr:col>85</xdr:col>
      <xdr:colOff>127000</xdr:colOff>
      <xdr:row>37</xdr:row>
      <xdr:rowOff>48260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7349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156845</xdr:rowOff>
    </xdr:from>
    <xdr:ext cx="534670" cy="250190"/>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7595"/>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29,469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133985</xdr:rowOff>
    </xdr:from>
    <xdr:to>
      <xdr:col>85</xdr:col>
      <xdr:colOff>177800</xdr:colOff>
      <xdr:row>37</xdr:row>
      <xdr:rowOff>64135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29845</xdr:rowOff>
    </xdr:from>
    <xdr:to>
      <xdr:col>81</xdr:col>
      <xdr:colOff>50800</xdr:colOff>
      <xdr:row>37</xdr:row>
      <xdr:rowOff>34290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734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19050</xdr:rowOff>
    </xdr:from>
    <xdr:to>
      <xdr:col>81</xdr:col>
      <xdr:colOff>101600</xdr:colOff>
      <xdr:row>37</xdr:row>
      <xdr:rowOff>120650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111760</xdr:rowOff>
    </xdr:from>
    <xdr:ext cx="525780" cy="25019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3965" y="645541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24,987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34290</xdr:rowOff>
    </xdr:from>
    <xdr:to>
      <xdr:col>76</xdr:col>
      <xdr:colOff>114300</xdr:colOff>
      <xdr:row>37</xdr:row>
      <xdr:rowOff>66040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779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171450</xdr:rowOff>
    </xdr:from>
    <xdr:to>
      <xdr:col>76</xdr:col>
      <xdr:colOff>165100</xdr:colOff>
      <xdr:row>37</xdr:row>
      <xdr:rowOff>101600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92710</xdr:rowOff>
    </xdr:from>
    <xdr:ext cx="52578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4965" y="64363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163830</xdr:rowOff>
    </xdr:from>
    <xdr:to>
      <xdr:col>71</xdr:col>
      <xdr:colOff>177800</xdr:colOff>
      <xdr:row>37</xdr:row>
      <xdr:rowOff>66040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164580"/>
          <a:ext cx="8890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12065</xdr:rowOff>
    </xdr:from>
    <xdr:to>
      <xdr:col>72</xdr:col>
      <xdr:colOff>38100</xdr:colOff>
      <xdr:row>37</xdr:row>
      <xdr:rowOff>113665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130175</xdr:rowOff>
    </xdr:from>
    <xdr:ext cx="525780"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5965" y="613092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26670</xdr:rowOff>
    </xdr:from>
    <xdr:to>
      <xdr:col>67</xdr:col>
      <xdr:colOff>101600</xdr:colOff>
      <xdr:row>37</xdr:row>
      <xdr:rowOff>128270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119380</xdr:rowOff>
    </xdr:from>
    <xdr:ext cx="52578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6965" y="64630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24,396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168910</xdr:rowOff>
    </xdr:from>
    <xdr:to>
      <xdr:col>85</xdr:col>
      <xdr:colOff>177800</xdr:colOff>
      <xdr:row>37</xdr:row>
      <xdr:rowOff>99060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147320</xdr:rowOff>
    </xdr:from>
    <xdr:ext cx="534670" cy="259080"/>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19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150495</xdr:rowOff>
    </xdr:from>
    <xdr:to>
      <xdr:col>81</xdr:col>
      <xdr:colOff>101600</xdr:colOff>
      <xdr:row>37</xdr:row>
      <xdr:rowOff>80645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97790</xdr:rowOff>
    </xdr:from>
    <xdr:ext cx="525780" cy="25146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3965" y="609854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154940</xdr:rowOff>
    </xdr:from>
    <xdr:to>
      <xdr:col>76</xdr:col>
      <xdr:colOff>165100</xdr:colOff>
      <xdr:row>37</xdr:row>
      <xdr:rowOff>85090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101600</xdr:rowOff>
    </xdr:from>
    <xdr:ext cx="525780"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4965" y="610235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15240</xdr:rowOff>
    </xdr:from>
    <xdr:to>
      <xdr:col>72</xdr:col>
      <xdr:colOff>38100</xdr:colOff>
      <xdr:row>37</xdr:row>
      <xdr:rowOff>116840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107950</xdr:rowOff>
    </xdr:from>
    <xdr:ext cx="525780" cy="25908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5965" y="645160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113030</xdr:rowOff>
    </xdr:from>
    <xdr:to>
      <xdr:col>67</xdr:col>
      <xdr:colOff>101600</xdr:colOff>
      <xdr:row>36</xdr:row>
      <xdr:rowOff>43180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59690</xdr:rowOff>
    </xdr:from>
    <xdr:ext cx="525780" cy="25908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6965" y="58889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995" cy="21717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0030" cy="25908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080" y="10017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86740" cy="25019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370" y="9255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6740" cy="25908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370" y="8874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6740" cy="25908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370" y="8493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6740" cy="25019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44450</xdr:rowOff>
    </xdr:from>
    <xdr:to>
      <xdr:col>85</xdr:col>
      <xdr:colOff>126365</xdr:colOff>
      <xdr:row>57</xdr:row>
      <xdr:rowOff>140970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16950"/>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144780</xdr:rowOff>
    </xdr:from>
    <xdr:ext cx="534670" cy="250190"/>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1743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32,363</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140970</xdr:rowOff>
    </xdr:from>
    <xdr:to>
      <xdr:col>86</xdr:col>
      <xdr:colOff>25400</xdr:colOff>
      <xdr:row>57</xdr:row>
      <xdr:rowOff>140970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13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162560</xdr:rowOff>
    </xdr:from>
    <xdr:ext cx="598805" cy="259080"/>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92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202,473</a:t>
          </a:r>
          <a:endParaRPr kumimoji="1" lang="ja-JP" altLang="en-US" sz="1000" b="1">
            <a:latin typeface="ＭＳ Ｐゴシック"/>
          </a:endParaRPr>
        </a:p>
      </xdr:txBody>
    </xdr:sp>
    <xdr:clientData/>
  </xdr:oneCellAnchor>
  <xdr:twoCellAnchor>
    <xdr:from>
      <xdr:col>85</xdr:col>
      <xdr:colOff>38100</xdr:colOff>
      <xdr:row>50</xdr:row>
      <xdr:rowOff>44450</xdr:rowOff>
    </xdr:from>
    <xdr:to>
      <xdr:col>86</xdr:col>
      <xdr:colOff>25400</xdr:colOff>
      <xdr:row>50</xdr:row>
      <xdr:rowOff>44450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16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91440</xdr:rowOff>
    </xdr:from>
    <xdr:to>
      <xdr:col>85</xdr:col>
      <xdr:colOff>127000</xdr:colOff>
      <xdr:row>56</xdr:row>
      <xdr:rowOff>121285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9264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60325</xdr:rowOff>
    </xdr:from>
    <xdr:ext cx="534670" cy="259080"/>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90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61,786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37465</xdr:rowOff>
    </xdr:from>
    <xdr:to>
      <xdr:col>85</xdr:col>
      <xdr:colOff>177800</xdr:colOff>
      <xdr:row>56</xdr:row>
      <xdr:rowOff>139065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121285</xdr:rowOff>
    </xdr:from>
    <xdr:to>
      <xdr:col>81</xdr:col>
      <xdr:colOff>50800</xdr:colOff>
      <xdr:row>56</xdr:row>
      <xdr:rowOff>145415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72248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38735</xdr:rowOff>
    </xdr:from>
    <xdr:to>
      <xdr:col>81</xdr:col>
      <xdr:colOff>101600</xdr:colOff>
      <xdr:row>56</xdr:row>
      <xdr:rowOff>140335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156845</xdr:rowOff>
    </xdr:from>
    <xdr:ext cx="525780" cy="25019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3965" y="941514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80010</xdr:rowOff>
    </xdr:from>
    <xdr:to>
      <xdr:col>76</xdr:col>
      <xdr:colOff>114300</xdr:colOff>
      <xdr:row>56</xdr:row>
      <xdr:rowOff>145415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6812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70485</xdr:rowOff>
    </xdr:from>
    <xdr:to>
      <xdr:col>76</xdr:col>
      <xdr:colOff>165100</xdr:colOff>
      <xdr:row>57</xdr:row>
      <xdr:rowOff>635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17780</xdr:rowOff>
    </xdr:from>
    <xdr:ext cx="525780" cy="25146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4965" y="944753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80010</xdr:rowOff>
    </xdr:from>
    <xdr:to>
      <xdr:col>71</xdr:col>
      <xdr:colOff>177800</xdr:colOff>
      <xdr:row>56</xdr:row>
      <xdr:rowOff>130175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68121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40640</xdr:rowOff>
    </xdr:from>
    <xdr:to>
      <xdr:col>72</xdr:col>
      <xdr:colOff>38100</xdr:colOff>
      <xdr:row>56</xdr:row>
      <xdr:rowOff>142240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133350</xdr:rowOff>
    </xdr:from>
    <xdr:ext cx="525780" cy="25019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5965" y="973455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15875</xdr:rowOff>
    </xdr:from>
    <xdr:to>
      <xdr:col>67</xdr:col>
      <xdr:colOff>101600</xdr:colOff>
      <xdr:row>56</xdr:row>
      <xdr:rowOff>117475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133985</xdr:rowOff>
    </xdr:from>
    <xdr:ext cx="525780" cy="25019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6965" y="939228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64,612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56</xdr:row>
      <xdr:rowOff>40640</xdr:rowOff>
    </xdr:from>
    <xdr:to>
      <xdr:col>85</xdr:col>
      <xdr:colOff>177800</xdr:colOff>
      <xdr:row>56</xdr:row>
      <xdr:rowOff>142240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19050</xdr:rowOff>
    </xdr:from>
    <xdr:ext cx="534670" cy="250190"/>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202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70485</xdr:rowOff>
    </xdr:from>
    <xdr:to>
      <xdr:col>81</xdr:col>
      <xdr:colOff>101600</xdr:colOff>
      <xdr:row>57</xdr:row>
      <xdr:rowOff>635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163195</xdr:rowOff>
    </xdr:from>
    <xdr:ext cx="52578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3965" y="976439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94615</xdr:rowOff>
    </xdr:from>
    <xdr:to>
      <xdr:col>76</xdr:col>
      <xdr:colOff>165100</xdr:colOff>
      <xdr:row>57</xdr:row>
      <xdr:rowOff>24765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15875</xdr:rowOff>
    </xdr:from>
    <xdr:ext cx="52578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4965" y="978852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29210</xdr:rowOff>
    </xdr:from>
    <xdr:to>
      <xdr:col>72</xdr:col>
      <xdr:colOff>38100</xdr:colOff>
      <xdr:row>56</xdr:row>
      <xdr:rowOff>130810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147320</xdr:rowOff>
    </xdr:from>
    <xdr:ext cx="525780"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5965" y="94056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62,873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79375</xdr:rowOff>
    </xdr:from>
    <xdr:to>
      <xdr:col>67</xdr:col>
      <xdr:colOff>101600</xdr:colOff>
      <xdr:row>57</xdr:row>
      <xdr:rowOff>9525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635</xdr:rowOff>
    </xdr:from>
    <xdr:ext cx="525780"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6965" y="977328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995" cy="21717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0030" cy="25908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080" y="13446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019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505" y="12684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6740" cy="25019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2540</xdr:rowOff>
    </xdr:from>
    <xdr:to>
      <xdr:col>85</xdr:col>
      <xdr:colOff>126365</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04040"/>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120650</xdr:rowOff>
    </xdr:from>
    <xdr:ext cx="534670" cy="251460"/>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7792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83,193</a:t>
          </a:r>
          <a:endParaRPr kumimoji="1" lang="ja-JP" altLang="en-US" sz="1000" b="1">
            <a:latin typeface="ＭＳ Ｐゴシック"/>
          </a:endParaRPr>
        </a:p>
      </xdr:txBody>
    </xdr:sp>
    <xdr:clientData/>
  </xdr:oneCellAnchor>
  <xdr:twoCellAnchor>
    <xdr:from>
      <xdr:col>85</xdr:col>
      <xdr:colOff>38100</xdr:colOff>
      <xdr:row>70</xdr:row>
      <xdr:rowOff>2540</xdr:rowOff>
    </xdr:from>
    <xdr:to>
      <xdr:col>86</xdr:col>
      <xdr:colOff>25400</xdr:colOff>
      <xdr:row>70</xdr:row>
      <xdr:rowOff>2540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0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167005</xdr:rowOff>
    </xdr:from>
    <xdr:to>
      <xdr:col>85</xdr:col>
      <xdr:colOff>127000</xdr:colOff>
      <xdr:row>76</xdr:row>
      <xdr:rowOff>58420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2854305"/>
          <a:ext cx="8382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57150</xdr:rowOff>
    </xdr:from>
    <xdr:ext cx="534670" cy="259080"/>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588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78740</xdr:rowOff>
    </xdr:from>
    <xdr:to>
      <xdr:col>85</xdr:col>
      <xdr:colOff>177800</xdr:colOff>
      <xdr:row>78</xdr:row>
      <xdr:rowOff>8890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2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58420</xdr:rowOff>
    </xdr:from>
    <xdr:to>
      <xdr:col>81</xdr:col>
      <xdr:colOff>50800</xdr:colOff>
      <xdr:row>78</xdr:row>
      <xdr:rowOff>137795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088620"/>
          <a:ext cx="889000" cy="422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160020</xdr:rowOff>
    </xdr:from>
    <xdr:to>
      <xdr:col>81</xdr:col>
      <xdr:colOff>101600</xdr:colOff>
      <xdr:row>78</xdr:row>
      <xdr:rowOff>90170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81280</xdr:rowOff>
    </xdr:from>
    <xdr:ext cx="461010" cy="25908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350" y="1345438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137795</xdr:rowOff>
    </xdr:from>
    <xdr:to>
      <xdr:col>76</xdr:col>
      <xdr:colOff>114300</xdr:colOff>
      <xdr:row>79</xdr:row>
      <xdr:rowOff>8255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51089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73660</xdr:rowOff>
    </xdr:from>
    <xdr:to>
      <xdr:col>76</xdr:col>
      <xdr:colOff>165100</xdr:colOff>
      <xdr:row>79</xdr:row>
      <xdr:rowOff>3810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20320</xdr:rowOff>
    </xdr:from>
    <xdr:ext cx="461010" cy="25019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350" y="1322197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3810</xdr:rowOff>
    </xdr:from>
    <xdr:to>
      <xdr:col>71</xdr:col>
      <xdr:colOff>177800</xdr:colOff>
      <xdr:row>79</xdr:row>
      <xdr:rowOff>8255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376910"/>
          <a:ext cx="889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55880</xdr:rowOff>
    </xdr:from>
    <xdr:to>
      <xdr:col>72</xdr:col>
      <xdr:colOff>38100</xdr:colOff>
      <xdr:row>78</xdr:row>
      <xdr:rowOff>157480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2540</xdr:rowOff>
    </xdr:from>
    <xdr:ext cx="461010"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350" y="1320419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21590</xdr:rowOff>
    </xdr:from>
    <xdr:to>
      <xdr:col>67</xdr:col>
      <xdr:colOff>101600</xdr:colOff>
      <xdr:row>78</xdr:row>
      <xdr:rowOff>123190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114935</xdr:rowOff>
    </xdr:from>
    <xdr:ext cx="461010"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350" y="1348803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116205</xdr:rowOff>
    </xdr:from>
    <xdr:to>
      <xdr:col>85</xdr:col>
      <xdr:colOff>177800</xdr:colOff>
      <xdr:row>75</xdr:row>
      <xdr:rowOff>46355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139700</xdr:rowOff>
    </xdr:from>
    <xdr:ext cx="534670" cy="259080"/>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655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38,550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7620</xdr:rowOff>
    </xdr:from>
    <xdr:to>
      <xdr:col>81</xdr:col>
      <xdr:colOff>101600</xdr:colOff>
      <xdr:row>76</xdr:row>
      <xdr:rowOff>109220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125730</xdr:rowOff>
    </xdr:from>
    <xdr:ext cx="52578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3965" y="128130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86995</xdr:rowOff>
    </xdr:from>
    <xdr:to>
      <xdr:col>76</xdr:col>
      <xdr:colOff>165100</xdr:colOff>
      <xdr:row>79</xdr:row>
      <xdr:rowOff>17780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8255</xdr:rowOff>
    </xdr:from>
    <xdr:ext cx="461010" cy="25019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350" y="1355280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128905</xdr:rowOff>
    </xdr:from>
    <xdr:to>
      <xdr:col>72</xdr:col>
      <xdr:colOff>38100</xdr:colOff>
      <xdr:row>79</xdr:row>
      <xdr:rowOff>59055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50165</xdr:rowOff>
    </xdr:from>
    <xdr:ext cx="461010"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350" y="1359471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124460</xdr:rowOff>
    </xdr:from>
    <xdr:to>
      <xdr:col>67</xdr:col>
      <xdr:colOff>101600</xdr:colOff>
      <xdr:row>78</xdr:row>
      <xdr:rowOff>54610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71120</xdr:rowOff>
    </xdr:from>
    <xdr:ext cx="52578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6965" y="131013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995" cy="21717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0030" cy="259080"/>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080" y="16875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6740" cy="25019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370" y="1611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6740"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370" y="1573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6740" cy="25908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370" y="15351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6740" cy="25019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132080</xdr:rowOff>
    </xdr:from>
    <xdr:to>
      <xdr:col>85</xdr:col>
      <xdr:colOff>126365</xdr:colOff>
      <xdr:row>98</xdr:row>
      <xdr:rowOff>24130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6258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27940</xdr:rowOff>
    </xdr:from>
    <xdr:ext cx="534670" cy="259080"/>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25,148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24130</xdr:rowOff>
    </xdr:from>
    <xdr:to>
      <xdr:col>86</xdr:col>
      <xdr:colOff>25400</xdr:colOff>
      <xdr:row>98</xdr:row>
      <xdr:rowOff>24130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78740</xdr:rowOff>
    </xdr:from>
    <xdr:ext cx="598805" cy="259080"/>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37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191,023</a:t>
          </a:r>
          <a:endParaRPr kumimoji="1" lang="ja-JP" altLang="en-US" sz="1000" b="1">
            <a:latin typeface="ＭＳ Ｐゴシック"/>
          </a:endParaRPr>
        </a:p>
      </xdr:txBody>
    </xdr:sp>
    <xdr:clientData/>
  </xdr:oneCellAnchor>
  <xdr:twoCellAnchor>
    <xdr:from>
      <xdr:col>85</xdr:col>
      <xdr:colOff>38100</xdr:colOff>
      <xdr:row>90</xdr:row>
      <xdr:rowOff>132080</xdr:rowOff>
    </xdr:from>
    <xdr:to>
      <xdr:col>86</xdr:col>
      <xdr:colOff>25400</xdr:colOff>
      <xdr:row>90</xdr:row>
      <xdr:rowOff>132080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6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153035</xdr:rowOff>
    </xdr:from>
    <xdr:to>
      <xdr:col>85</xdr:col>
      <xdr:colOff>127000</xdr:colOff>
      <xdr:row>94</xdr:row>
      <xdr:rowOff>133350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5926435"/>
          <a:ext cx="838200" cy="323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27940</xdr:rowOff>
    </xdr:from>
    <xdr:ext cx="534670" cy="259080"/>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487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49530</xdr:rowOff>
    </xdr:from>
    <xdr:to>
      <xdr:col>85</xdr:col>
      <xdr:colOff>177800</xdr:colOff>
      <xdr:row>96</xdr:row>
      <xdr:rowOff>151130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109220</xdr:rowOff>
    </xdr:from>
    <xdr:to>
      <xdr:col>81</xdr:col>
      <xdr:colOff>50800</xdr:colOff>
      <xdr:row>94</xdr:row>
      <xdr:rowOff>133350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2255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77470</xdr:rowOff>
    </xdr:from>
    <xdr:to>
      <xdr:col>81</xdr:col>
      <xdr:colOff>101600</xdr:colOff>
      <xdr:row>97</xdr:row>
      <xdr:rowOff>7620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170180</xdr:rowOff>
    </xdr:from>
    <xdr:ext cx="525780"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3965" y="166293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109220</xdr:rowOff>
    </xdr:from>
    <xdr:to>
      <xdr:col>76</xdr:col>
      <xdr:colOff>114300</xdr:colOff>
      <xdr:row>95</xdr:row>
      <xdr:rowOff>41275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22552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64770</xdr:rowOff>
    </xdr:from>
    <xdr:to>
      <xdr:col>76</xdr:col>
      <xdr:colOff>165100</xdr:colOff>
      <xdr:row>96</xdr:row>
      <xdr:rowOff>166370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2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157480</xdr:rowOff>
    </xdr:from>
    <xdr:ext cx="525780" cy="25019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4965" y="1661668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15875</xdr:rowOff>
    </xdr:from>
    <xdr:to>
      <xdr:col>71</xdr:col>
      <xdr:colOff>177800</xdr:colOff>
      <xdr:row>95</xdr:row>
      <xdr:rowOff>41275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30362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46355</xdr:rowOff>
    </xdr:from>
    <xdr:to>
      <xdr:col>72</xdr:col>
      <xdr:colOff>38100</xdr:colOff>
      <xdr:row>96</xdr:row>
      <xdr:rowOff>147955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0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139065</xdr:rowOff>
    </xdr:from>
    <xdr:ext cx="525780"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5965" y="165982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76200</xdr:rowOff>
    </xdr:from>
    <xdr:to>
      <xdr:col>67</xdr:col>
      <xdr:colOff>101600</xdr:colOff>
      <xdr:row>97</xdr:row>
      <xdr:rowOff>6350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168910</xdr:rowOff>
    </xdr:from>
    <xdr:ext cx="525780" cy="25019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6965" y="1662811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92</xdr:row>
      <xdr:rowOff>102235</xdr:rowOff>
    </xdr:from>
    <xdr:to>
      <xdr:col>85</xdr:col>
      <xdr:colOff>177800</xdr:colOff>
      <xdr:row>93</xdr:row>
      <xdr:rowOff>32385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58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125095</xdr:rowOff>
    </xdr:from>
    <xdr:ext cx="598805" cy="2584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7270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143,213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82550</xdr:rowOff>
    </xdr:from>
    <xdr:to>
      <xdr:col>81</xdr:col>
      <xdr:colOff>101600</xdr:colOff>
      <xdr:row>95</xdr:row>
      <xdr:rowOff>12700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19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93</xdr:row>
      <xdr:rowOff>29210</xdr:rowOff>
    </xdr:from>
    <xdr:ext cx="589915" cy="25146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580" y="1597406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58420</xdr:rowOff>
    </xdr:from>
    <xdr:to>
      <xdr:col>76</xdr:col>
      <xdr:colOff>165100</xdr:colOff>
      <xdr:row>94</xdr:row>
      <xdr:rowOff>160020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1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93</xdr:row>
      <xdr:rowOff>5080</xdr:rowOff>
    </xdr:from>
    <xdr:ext cx="589915"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580" y="1594993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103,983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161925</xdr:rowOff>
    </xdr:from>
    <xdr:to>
      <xdr:col>72</xdr:col>
      <xdr:colOff>38100</xdr:colOff>
      <xdr:row>95</xdr:row>
      <xdr:rowOff>92075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2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109220</xdr:rowOff>
    </xdr:from>
    <xdr:ext cx="525780" cy="25146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5965" y="1605407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90,419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136525</xdr:rowOff>
    </xdr:from>
    <xdr:to>
      <xdr:col>67</xdr:col>
      <xdr:colOff>101600</xdr:colOff>
      <xdr:row>95</xdr:row>
      <xdr:rowOff>66675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2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83185</xdr:rowOff>
    </xdr:from>
    <xdr:ext cx="52578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6965" y="1602803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995" cy="21717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0030" cy="259080"/>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080" y="6588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36</xdr:row>
      <xdr:rowOff>35560</xdr:rowOff>
    </xdr:from>
    <xdr:ext cx="313055" cy="25908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4945" y="6207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168910</xdr:rowOff>
    </xdr:from>
    <xdr:ext cx="368300" cy="25019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810" y="5826760"/>
          <a:ext cx="368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130810</xdr:rowOff>
    </xdr:from>
    <xdr:ext cx="368300" cy="25908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810" y="5445760"/>
          <a:ext cx="368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92710</xdr:rowOff>
    </xdr:from>
    <xdr:ext cx="368300" cy="25908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810" y="5064760"/>
          <a:ext cx="368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68300" cy="25019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810" y="4683760"/>
          <a:ext cx="3683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62865</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601460"/>
          <a:ext cx="1270" cy="12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91440</xdr:rowOff>
    </xdr:from>
    <xdr:ext cx="249555" cy="259080"/>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7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33020</xdr:rowOff>
    </xdr:from>
    <xdr:ext cx="313690" cy="259080"/>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3766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0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8890</xdr:rowOff>
    </xdr:from>
    <xdr:ext cx="249555" cy="250190"/>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3990"/>
          <a:ext cx="24955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37</xdr:row>
      <xdr:rowOff>104140</xdr:rowOff>
    </xdr:from>
    <xdr:ext cx="240665" cy="25908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840" y="644779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37</xdr:row>
      <xdr:rowOff>88900</xdr:rowOff>
    </xdr:from>
    <xdr:ext cx="240665" cy="25019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840" y="6432550"/>
          <a:ext cx="240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28</xdr:row>
      <xdr:rowOff>146050</xdr:rowOff>
    </xdr:from>
    <xdr:ext cx="378460" cy="25019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70" y="494665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33</xdr:row>
      <xdr:rowOff>20320</xdr:rowOff>
    </xdr:from>
    <xdr:ext cx="378460" cy="25019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70" y="567817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135890</xdr:rowOff>
    </xdr:from>
    <xdr:ext cx="249555" cy="259080"/>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50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0665" cy="25146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0665" cy="25146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0665" cy="25146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0665" cy="25146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995" cy="217170"/>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0030" cy="250190"/>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080" y="9255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0030" cy="250190"/>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080" y="8112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0665"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0665"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0665"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0665"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0665"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0665"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0665"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0665"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kumimoji="1" lang="ja-JP" altLang="ja-JP" sz="1100">
              <a:solidFill>
                <a:schemeClr val="dk1"/>
              </a:solidFill>
              <a:effectLst/>
              <a:latin typeface="ＭＳ ゴシック"/>
              <a:ea typeface="ＭＳ ゴシック"/>
              <a:cs typeface="+mn-cs"/>
            </a:rPr>
            <a:t>本町における目的別の住民一人あたりのコストは、</a:t>
          </a:r>
          <a:r>
            <a:rPr kumimoji="1" lang="ja-JP" altLang="ja-JP" sz="1100" b="0" i="0" baseline="0">
              <a:solidFill>
                <a:schemeClr val="dk1"/>
              </a:solidFill>
              <a:effectLst/>
              <a:latin typeface="ＭＳ ゴシック"/>
              <a:ea typeface="ＭＳ ゴシック"/>
              <a:cs typeface="+mn-cs"/>
            </a:rPr>
            <a:t>地理的条件（面積が広大かつ過疎地域）が起因となり、引き続き</a:t>
          </a:r>
          <a:r>
            <a:rPr kumimoji="1" lang="ja-JP" altLang="ja-JP" sz="1100">
              <a:solidFill>
                <a:schemeClr val="dk1"/>
              </a:solidFill>
              <a:effectLst/>
              <a:latin typeface="ＭＳ ゴシック"/>
              <a:ea typeface="ＭＳ ゴシック"/>
              <a:cs typeface="+mn-cs"/>
            </a:rPr>
            <a:t>衛生費、</a:t>
          </a:r>
          <a:r>
            <a:rPr kumimoji="1" lang="ja-JP" altLang="ja-JP" sz="1100" b="0" i="0" baseline="0">
              <a:solidFill>
                <a:schemeClr val="dk1"/>
              </a:solidFill>
              <a:effectLst/>
              <a:latin typeface="ＭＳ ゴシック"/>
              <a:ea typeface="ＭＳ ゴシック"/>
              <a:cs typeface="+mn-cs"/>
            </a:rPr>
            <a:t>農林水産業費、</a:t>
          </a:r>
          <a:r>
            <a:rPr kumimoji="1" lang="ja-JP" altLang="ja-JP" sz="1100">
              <a:solidFill>
                <a:schemeClr val="dk1"/>
              </a:solidFill>
              <a:effectLst/>
              <a:latin typeface="ＭＳ ゴシック"/>
              <a:ea typeface="ＭＳ ゴシック"/>
              <a:cs typeface="+mn-cs"/>
            </a:rPr>
            <a:t>公債費が類似団体平均と比較して大きくなっている。</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衛生費については、</a:t>
          </a:r>
          <a:r>
            <a:rPr kumimoji="1" lang="ja-JP" altLang="en-US" sz="1100">
              <a:solidFill>
                <a:schemeClr val="dk1"/>
              </a:solidFill>
              <a:effectLst/>
              <a:latin typeface="ＭＳ ゴシック"/>
              <a:ea typeface="ＭＳ ゴシック"/>
              <a:cs typeface="+mn-cs"/>
            </a:rPr>
            <a:t>上下</a:t>
          </a:r>
          <a:r>
            <a:rPr kumimoji="1" lang="ja-JP" altLang="ja-JP" sz="1100">
              <a:solidFill>
                <a:schemeClr val="dk1"/>
              </a:solidFill>
              <a:effectLst/>
              <a:latin typeface="ＭＳ ゴシック"/>
              <a:ea typeface="ＭＳ ゴシック"/>
              <a:cs typeface="+mn-cs"/>
            </a:rPr>
            <a:t>水道や病院において、過疎地域であることから十分な料金収入が見込めず、</a:t>
          </a:r>
          <a:r>
            <a:rPr lang="ja-JP" altLang="ja-JP" sz="1100" b="0" i="0" baseline="0">
              <a:solidFill>
                <a:schemeClr val="dk1"/>
              </a:solidFill>
              <a:effectLst/>
              <a:latin typeface="ＭＳ ゴシック"/>
              <a:ea typeface="ＭＳ ゴシック"/>
              <a:cs typeface="+mn-cs"/>
            </a:rPr>
            <a:t>財源を公営企業債に依存せざるを得ない状況にあるため、それらに充当する</a:t>
          </a:r>
          <a:r>
            <a:rPr lang="ja-JP" altLang="en-US" sz="1100" b="0" i="0" baseline="0">
              <a:solidFill>
                <a:schemeClr val="dk1"/>
              </a:solidFill>
              <a:effectLst/>
              <a:latin typeface="ＭＳ ゴシック"/>
              <a:ea typeface="ＭＳ ゴシック"/>
              <a:cs typeface="+mn-cs"/>
            </a:rPr>
            <a:t>補助金や</a:t>
          </a:r>
          <a:r>
            <a:rPr lang="ja-JP" altLang="ja-JP" sz="1100" b="0" i="0" baseline="0">
              <a:solidFill>
                <a:schemeClr val="dk1"/>
              </a:solidFill>
              <a:effectLst/>
              <a:latin typeface="ＭＳ ゴシック"/>
              <a:ea typeface="ＭＳ ゴシック"/>
              <a:cs typeface="+mn-cs"/>
            </a:rPr>
            <a:t>繰出金によるものである。</a:t>
          </a:r>
          <a:endParaRPr lang="ja-JP" altLang="ja-JP" sz="1400">
            <a:effectLst/>
            <a:latin typeface="ＭＳ ゴシック"/>
            <a:ea typeface="ＭＳ ゴシック"/>
          </a:endParaRPr>
        </a:p>
        <a:p>
          <a:r>
            <a:rPr kumimoji="1" lang="ja-JP" altLang="ja-JP" sz="1100" b="0" i="0" baseline="0">
              <a:solidFill>
                <a:schemeClr val="dk1"/>
              </a:solidFill>
              <a:effectLst/>
              <a:latin typeface="ＭＳ ゴシック"/>
              <a:ea typeface="ＭＳ ゴシック"/>
              <a:cs typeface="+mn-cs"/>
            </a:rPr>
            <a:t>　農林水産業費は、丹波ブランドを代表する特産物の生産維持のため、施設整備支援や後継者育成支援を実施していることによるものである。</a:t>
          </a:r>
          <a:endParaRPr lang="ja-JP" altLang="ja-JP" sz="1400">
            <a:effectLst/>
            <a:latin typeface="ＭＳ ゴシック"/>
            <a:ea typeface="ＭＳ ゴシック"/>
          </a:endParaRPr>
        </a:p>
        <a:p>
          <a:pPr eaLnBrk="1" fontAlgn="auto" latinLnBrk="0" hangingPunct="1"/>
          <a:r>
            <a:rPr kumimoji="1" lang="ja-JP" altLang="ja-JP" sz="1100">
              <a:solidFill>
                <a:schemeClr val="dk1"/>
              </a:solidFill>
              <a:effectLst/>
              <a:latin typeface="ＭＳ ゴシック"/>
              <a:ea typeface="ＭＳ ゴシック"/>
              <a:cs typeface="+mn-cs"/>
            </a:rPr>
            <a:t>　公債費は、</a:t>
          </a:r>
          <a:r>
            <a:rPr lang="ja-JP" altLang="ja-JP" sz="1100">
              <a:solidFill>
                <a:schemeClr val="dk1"/>
              </a:solidFill>
              <a:effectLst/>
              <a:latin typeface="ＭＳ ゴシック"/>
              <a:ea typeface="ＭＳ ゴシック"/>
              <a:cs typeface="+mn-cs"/>
            </a:rPr>
            <a:t>地理的条件による不利や格差を補うために、必要な事業は単独ででも実施せざるを得ない状況であり、自主財源が乏しいことから財源の大部分を地方債により賄っていることに</a:t>
          </a:r>
          <a:r>
            <a:rPr kumimoji="1" lang="ja-JP" altLang="ja-JP" sz="1100">
              <a:solidFill>
                <a:schemeClr val="dk1"/>
              </a:solidFill>
              <a:effectLst/>
              <a:latin typeface="ＭＳ ゴシック"/>
              <a:ea typeface="ＭＳ ゴシック"/>
              <a:cs typeface="+mn-cs"/>
            </a:rPr>
            <a:t>よるものである。</a:t>
          </a:r>
          <a:endParaRPr lang="ja-JP" altLang="ja-JP">
            <a:effectLst/>
            <a:latin typeface="ＭＳ ゴシック"/>
            <a:ea typeface="ＭＳ ゴシック"/>
          </a:endParaRPr>
        </a:p>
        <a:p>
          <a:r>
            <a:rPr kumimoji="1" lang="ja-JP" altLang="ja-JP" sz="1100" b="0" i="0" baseline="0">
              <a:solidFill>
                <a:schemeClr val="dk1"/>
              </a:solidFill>
              <a:effectLst/>
              <a:latin typeface="ＭＳ ゴシック"/>
              <a:ea typeface="ＭＳ ゴシック"/>
              <a:cs typeface="+mn-cs"/>
            </a:rPr>
            <a:t>　今後については、積極的な企業誘致や定住促進により担税力を確保し、業務の見直し、公共施設等の再編や事業の選択により、コストの削減を図っていく。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ゴシック"/>
              <a:ea typeface="ＭＳ ゴシック"/>
              <a:cs typeface="+mn-cs"/>
            </a:rPr>
            <a:t>　本町は、歳入に占める地方交付税及びその振替措置である臨時財政対策債の構成比が極めて高く、財政状況は地方交付税等の増減が如実に反映される状況</a:t>
          </a:r>
          <a:r>
            <a:rPr lang="ja-JP" altLang="en-US" sz="1100" b="0" i="0" baseline="0">
              <a:solidFill>
                <a:schemeClr val="dk1"/>
              </a:solidFill>
              <a:effectLst/>
              <a:latin typeface="ＭＳ ゴシック"/>
              <a:ea typeface="ＭＳ ゴシック"/>
              <a:cs typeface="+mn-cs"/>
            </a:rPr>
            <a:t>に</a:t>
          </a:r>
          <a:r>
            <a:rPr lang="ja-JP" altLang="ja-JP" sz="1100" b="0" i="0" baseline="0">
              <a:solidFill>
                <a:schemeClr val="dk1"/>
              </a:solidFill>
              <a:effectLst/>
              <a:latin typeface="ＭＳ ゴシック"/>
              <a:ea typeface="ＭＳ ゴシック"/>
              <a:cs typeface="+mn-cs"/>
            </a:rPr>
            <a:t>ある。</a:t>
          </a:r>
          <a:endParaRPr lang="ja-JP" altLang="ja-JP" sz="1400">
            <a:effectLst/>
            <a:latin typeface="ＭＳ ゴシック"/>
            <a:ea typeface="ＭＳ ゴシック"/>
          </a:endParaRPr>
        </a:p>
        <a:p>
          <a:pPr rtl="0"/>
          <a:r>
            <a:rPr lang="ja-JP" altLang="ja-JP" sz="1100" b="0" i="0" baseline="0">
              <a:solidFill>
                <a:schemeClr val="dk1"/>
              </a:solidFill>
              <a:effectLst/>
              <a:latin typeface="ＭＳ ゴシック"/>
              <a:ea typeface="ＭＳ ゴシック"/>
              <a:cs typeface="+mn-cs"/>
            </a:rPr>
            <a:t>　そのため、平成</a:t>
          </a:r>
          <a:r>
            <a:rPr lang="en-US" altLang="ja-JP" sz="1100" b="0" i="0" baseline="0">
              <a:solidFill>
                <a:schemeClr val="dk1"/>
              </a:solidFill>
              <a:effectLst/>
              <a:latin typeface="ＭＳ ゴシック"/>
              <a:ea typeface="ＭＳ ゴシック"/>
              <a:cs typeface="+mn-cs"/>
            </a:rPr>
            <a:t>28</a:t>
          </a:r>
          <a:r>
            <a:rPr lang="ja-JP" altLang="ja-JP" sz="1100" b="0" i="0" baseline="0">
              <a:solidFill>
                <a:schemeClr val="dk1"/>
              </a:solidFill>
              <a:effectLst/>
              <a:latin typeface="ＭＳ ゴシック"/>
              <a:ea typeface="ＭＳ ゴシック"/>
              <a:cs typeface="+mn-cs"/>
            </a:rPr>
            <a:t>年度</a:t>
          </a:r>
          <a:r>
            <a:rPr lang="ja-JP" altLang="en-US" sz="1100" b="0" i="0" baseline="0">
              <a:solidFill>
                <a:schemeClr val="dk1"/>
              </a:solidFill>
              <a:effectLst/>
              <a:latin typeface="ＭＳ ゴシック"/>
              <a:ea typeface="ＭＳ ゴシック"/>
              <a:cs typeface="+mn-cs"/>
            </a:rPr>
            <a:t>から</a:t>
          </a:r>
          <a:r>
            <a:rPr lang="ja-JP" altLang="ja-JP" sz="1100" b="0" i="0" baseline="0">
              <a:solidFill>
                <a:schemeClr val="dk1"/>
              </a:solidFill>
              <a:effectLst/>
              <a:latin typeface="ＭＳ ゴシック"/>
              <a:ea typeface="ＭＳ ゴシック"/>
              <a:cs typeface="+mn-cs"/>
            </a:rPr>
            <a:t>普通交付税の段階的縮減</a:t>
          </a:r>
          <a:r>
            <a:rPr lang="ja-JP" altLang="en-US" sz="1100" b="0" i="0" baseline="0">
              <a:solidFill>
                <a:schemeClr val="dk1"/>
              </a:solidFill>
              <a:effectLst/>
              <a:latin typeface="ＭＳ ゴシック"/>
              <a:ea typeface="ＭＳ ゴシック"/>
              <a:cs typeface="+mn-cs"/>
            </a:rPr>
            <a:t>により</a:t>
          </a:r>
          <a:r>
            <a:rPr lang="ja-JP" altLang="ja-JP" sz="1100" b="0" i="0" baseline="0">
              <a:solidFill>
                <a:schemeClr val="dk1"/>
              </a:solidFill>
              <a:effectLst/>
              <a:latin typeface="ＭＳ ゴシック"/>
              <a:ea typeface="ＭＳ ゴシック"/>
              <a:cs typeface="+mn-cs"/>
            </a:rPr>
            <a:t>交付額が減少</a:t>
          </a:r>
          <a:r>
            <a:rPr lang="ja-JP" altLang="en-US" sz="1100" b="0" i="0" baseline="0">
              <a:solidFill>
                <a:schemeClr val="dk1"/>
              </a:solidFill>
              <a:effectLst/>
              <a:latin typeface="ＭＳ ゴシック"/>
              <a:ea typeface="ＭＳ ゴシック"/>
              <a:cs typeface="+mn-cs"/>
            </a:rPr>
            <a:t>しており</a:t>
          </a:r>
          <a:r>
            <a:rPr lang="ja-JP" altLang="ja-JP" sz="1100" b="0" i="0" baseline="0">
              <a:solidFill>
                <a:schemeClr val="dk1"/>
              </a:solidFill>
              <a:effectLst/>
              <a:latin typeface="ＭＳ ゴシック"/>
              <a:ea typeface="ＭＳ ゴシック"/>
              <a:cs typeface="+mn-cs"/>
            </a:rPr>
            <a:t>、今後の財源確保について危惧されるところである。</a:t>
          </a:r>
          <a:endParaRPr lang="ja-JP" altLang="ja-JP" sz="1400">
            <a:effectLst/>
            <a:latin typeface="ＭＳ ゴシック"/>
            <a:ea typeface="ＭＳ ゴシック"/>
          </a:endParaRPr>
        </a:p>
        <a:p>
          <a:pPr rtl="0"/>
          <a:r>
            <a:rPr lang="ja-JP" altLang="ja-JP" sz="1100" b="0" i="0" baseline="0">
              <a:solidFill>
                <a:schemeClr val="dk1"/>
              </a:solidFill>
              <a:effectLst/>
              <a:latin typeface="ＭＳ ゴシック"/>
              <a:ea typeface="ＭＳ ゴシック"/>
              <a:cs typeface="+mn-cs"/>
            </a:rPr>
            <a:t>　標準財政規模比で</a:t>
          </a:r>
          <a:r>
            <a:rPr lang="en-US" altLang="ja-JP" sz="1100" b="0" i="0" baseline="0">
              <a:solidFill>
                <a:schemeClr val="dk1"/>
              </a:solidFill>
              <a:effectLst/>
              <a:latin typeface="ＭＳ ゴシック"/>
              <a:ea typeface="ＭＳ ゴシック"/>
              <a:cs typeface="+mn-cs"/>
            </a:rPr>
            <a:t>20</a:t>
          </a:r>
          <a:r>
            <a:rPr lang="ja-JP" altLang="ja-JP" sz="1100" b="0" i="0" baseline="0">
              <a:solidFill>
                <a:schemeClr val="dk1"/>
              </a:solidFill>
              <a:effectLst/>
              <a:latin typeface="ＭＳ ゴシック"/>
              <a:ea typeface="ＭＳ ゴシック"/>
              <a:cs typeface="+mn-cs"/>
            </a:rPr>
            <a:t>％を超える基金残高を確保しているが、堅実な基金積立を実施し、併せて、行財政改革や公債費の縮減対策、将来の財政健全化を見据えた施策に積極的に取り組むこととする。</a:t>
          </a:r>
          <a:endParaRPr lang="ja-JP" altLang="ja-JP" sz="1400">
            <a:effectLst/>
            <a:latin typeface="ＭＳ ゴシック"/>
            <a:ea typeface="ＭＳ ゴシック"/>
          </a:endParaRPr>
        </a:p>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ゴシック"/>
              <a:ea typeface="ＭＳ ゴシック"/>
              <a:cs typeface="+mn-cs"/>
            </a:rPr>
            <a:t>　一般会計の実質収支については、地方交付税等の動向に大きく左右されるところであり、</a:t>
          </a:r>
          <a:r>
            <a:rPr lang="ja-JP" altLang="en-US" sz="1100" b="0" i="0" baseline="0">
              <a:solidFill>
                <a:schemeClr val="dk1"/>
              </a:solidFill>
              <a:effectLst/>
              <a:latin typeface="ＭＳ ゴシック"/>
              <a:ea typeface="ＭＳ ゴシック"/>
              <a:cs typeface="+mn-cs"/>
            </a:rPr>
            <a:t>平成</a:t>
          </a:r>
          <a:r>
            <a:rPr lang="en-US" altLang="ja-JP" sz="1100" b="0" i="0" baseline="0">
              <a:solidFill>
                <a:schemeClr val="dk1"/>
              </a:solidFill>
              <a:effectLst/>
              <a:latin typeface="ＭＳ ゴシック"/>
              <a:ea typeface="ＭＳ ゴシック"/>
              <a:cs typeface="+mn-cs"/>
            </a:rPr>
            <a:t>28</a:t>
          </a:r>
          <a:r>
            <a:rPr lang="ja-JP" altLang="en-US" sz="1100" b="0" i="0" baseline="0">
              <a:solidFill>
                <a:schemeClr val="dk1"/>
              </a:solidFill>
              <a:effectLst/>
              <a:latin typeface="ＭＳ ゴシック"/>
              <a:ea typeface="ＭＳ ゴシック"/>
              <a:cs typeface="+mn-cs"/>
            </a:rPr>
            <a:t>年度から</a:t>
          </a:r>
          <a:r>
            <a:rPr lang="ja-JP" altLang="ja-JP" sz="1100" b="0" i="0" baseline="0">
              <a:solidFill>
                <a:schemeClr val="dk1"/>
              </a:solidFill>
              <a:effectLst/>
              <a:latin typeface="ＭＳ ゴシック"/>
              <a:ea typeface="ＭＳ ゴシック"/>
              <a:cs typeface="+mn-cs"/>
            </a:rPr>
            <a:t>段階的縮減により交付額が減少</a:t>
          </a:r>
          <a:r>
            <a:rPr lang="ja-JP" altLang="en-US" sz="1100" b="0" i="0" baseline="0">
              <a:solidFill>
                <a:schemeClr val="dk1"/>
              </a:solidFill>
              <a:effectLst/>
              <a:latin typeface="ＭＳ ゴシック"/>
              <a:ea typeface="ＭＳ ゴシック"/>
              <a:cs typeface="+mn-cs"/>
            </a:rPr>
            <a:t>し、</a:t>
          </a:r>
          <a:r>
            <a:rPr lang="ja-JP" altLang="ja-JP" sz="1100" b="0" i="0" baseline="0">
              <a:solidFill>
                <a:schemeClr val="dk1"/>
              </a:solidFill>
              <a:effectLst/>
              <a:latin typeface="ＭＳ ゴシック"/>
              <a:ea typeface="ＭＳ ゴシック"/>
              <a:cs typeface="+mn-cs"/>
            </a:rPr>
            <a:t>標準財政規模との比率でも減少しており、財源確保が危惧されるところである。</a:t>
          </a:r>
          <a:endParaRPr lang="ja-JP" altLang="ja-JP" sz="1400">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近年、全会計で赤字額を計上することは無い状況が続いているが、料金体系の見直しや業務効率化等により一般会計から繰入金に過度に依存しない財政運営に取り組む必要がある。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7;&#24180;&#24230;&#27770;&#31639;/04%20&#9313;10&#26376;&#20844;&#34920;&#20998;&#65288;&#36861;&#21152;&#20998;&#65289;/04%20&#24066;&#30010;&#26449;&#22238;&#31572;/24%20&#20140;&#20025;&#27874;&#30010;/&#65288;10.5&#20462;&#27491;&#65289;R3&#12304;&#36001;&#25919;&#29366;&#27841;&#36039;&#26009;&#38598;&#12305;_264075_&#20140;&#20025;&#27874;&#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1">
          <cell r="AN51" t="str">
            <v>当該団体値</v>
          </cell>
          <cell r="BX51">
            <v>121</v>
          </cell>
          <cell r="CF51">
            <v>128.69999999999999</v>
          </cell>
          <cell r="CN51">
            <v>141.4</v>
          </cell>
        </row>
        <row r="53">
          <cell r="BX53">
            <v>53.9</v>
          </cell>
          <cell r="CF53">
            <v>55.5</v>
          </cell>
          <cell r="CN53">
            <v>57.4</v>
          </cell>
        </row>
        <row r="55">
          <cell r="AN55" t="str">
            <v>類似団体内平均値</v>
          </cell>
          <cell r="BX55">
            <v>38.5</v>
          </cell>
          <cell r="CF55">
            <v>32.799999999999997</v>
          </cell>
          <cell r="CN55">
            <v>20.9</v>
          </cell>
        </row>
        <row r="57">
          <cell r="BX57">
            <v>57.6</v>
          </cell>
          <cell r="CF57">
            <v>58.9</v>
          </cell>
          <cell r="CN57">
            <v>60.5</v>
          </cell>
        </row>
        <row r="73">
          <cell r="AN73" t="str">
            <v>当該団体値</v>
          </cell>
          <cell r="BP73">
            <v>119.6</v>
          </cell>
          <cell r="BX73">
            <v>121</v>
          </cell>
          <cell r="CF73">
            <v>128.69999999999999</v>
          </cell>
          <cell r="CN73">
            <v>141.4</v>
          </cell>
          <cell r="CV73">
            <v>120.2</v>
          </cell>
        </row>
        <row r="75">
          <cell r="BP75">
            <v>14</v>
          </cell>
          <cell r="BX75">
            <v>14.2</v>
          </cell>
          <cell r="CF75">
            <v>15</v>
          </cell>
          <cell r="CN75">
            <v>16.8</v>
          </cell>
          <cell r="CV75">
            <v>17.8</v>
          </cell>
        </row>
        <row r="77">
          <cell r="AN77" t="str">
            <v>類似団体内平均値</v>
          </cell>
          <cell r="BP77">
            <v>20.2</v>
          </cell>
          <cell r="BX77">
            <v>38.5</v>
          </cell>
          <cell r="CF77">
            <v>32.799999999999997</v>
          </cell>
          <cell r="CN77">
            <v>20.9</v>
          </cell>
          <cell r="CV77">
            <v>21</v>
          </cell>
        </row>
        <row r="79">
          <cell r="BP79">
            <v>9.3000000000000007</v>
          </cell>
          <cell r="BX79">
            <v>9.1999999999999993</v>
          </cell>
          <cell r="CF79">
            <v>9.1</v>
          </cell>
          <cell r="CN79">
            <v>9.1</v>
          </cell>
          <cell r="CV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21" t="s">
        <v>129</v>
      </c>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1"/>
      <c r="CP1" s="321"/>
      <c r="CQ1" s="321"/>
      <c r="CR1" s="321"/>
      <c r="CS1" s="321"/>
      <c r="CT1" s="321"/>
      <c r="CU1" s="321"/>
      <c r="CV1" s="321"/>
      <c r="CW1" s="321"/>
      <c r="CX1" s="321"/>
      <c r="CY1" s="321"/>
      <c r="CZ1" s="321"/>
      <c r="DA1" s="321"/>
      <c r="DB1" s="321"/>
      <c r="DC1" s="321"/>
      <c r="DD1" s="321"/>
      <c r="DE1" s="321"/>
      <c r="DF1" s="321"/>
      <c r="DG1" s="321"/>
      <c r="DH1" s="321"/>
      <c r="DI1" s="321"/>
      <c r="DJ1" s="2"/>
      <c r="DK1" s="2"/>
      <c r="DL1" s="2"/>
      <c r="DM1" s="2"/>
      <c r="DN1" s="2"/>
      <c r="DO1" s="2"/>
    </row>
    <row r="2" spans="1:119" ht="24" x14ac:dyDescent="0.15">
      <c r="B2" s="3" t="s">
        <v>132</v>
      </c>
      <c r="C2" s="3"/>
      <c r="D2" s="12"/>
    </row>
    <row r="3" spans="1:119" ht="18.75" customHeight="1" x14ac:dyDescent="0.15">
      <c r="A3" s="2"/>
      <c r="B3" s="472" t="s">
        <v>134</v>
      </c>
      <c r="C3" s="473"/>
      <c r="D3" s="473"/>
      <c r="E3" s="474"/>
      <c r="F3" s="474"/>
      <c r="G3" s="474"/>
      <c r="H3" s="474"/>
      <c r="I3" s="474"/>
      <c r="J3" s="474"/>
      <c r="K3" s="474"/>
      <c r="L3" s="474" t="s">
        <v>136</v>
      </c>
      <c r="M3" s="474"/>
      <c r="N3" s="474"/>
      <c r="O3" s="474"/>
      <c r="P3" s="474"/>
      <c r="Q3" s="474"/>
      <c r="R3" s="481"/>
      <c r="S3" s="481"/>
      <c r="T3" s="481"/>
      <c r="U3" s="481"/>
      <c r="V3" s="482"/>
      <c r="W3" s="325" t="s">
        <v>139</v>
      </c>
      <c r="X3" s="326"/>
      <c r="Y3" s="326"/>
      <c r="Z3" s="326"/>
      <c r="AA3" s="326"/>
      <c r="AB3" s="473"/>
      <c r="AC3" s="481" t="s">
        <v>141</v>
      </c>
      <c r="AD3" s="326"/>
      <c r="AE3" s="326"/>
      <c r="AF3" s="326"/>
      <c r="AG3" s="326"/>
      <c r="AH3" s="326"/>
      <c r="AI3" s="326"/>
      <c r="AJ3" s="326"/>
      <c r="AK3" s="326"/>
      <c r="AL3" s="327"/>
      <c r="AM3" s="325" t="s">
        <v>143</v>
      </c>
      <c r="AN3" s="326"/>
      <c r="AO3" s="326"/>
      <c r="AP3" s="326"/>
      <c r="AQ3" s="326"/>
      <c r="AR3" s="326"/>
      <c r="AS3" s="326"/>
      <c r="AT3" s="326"/>
      <c r="AU3" s="326"/>
      <c r="AV3" s="326"/>
      <c r="AW3" s="326"/>
      <c r="AX3" s="327"/>
      <c r="AY3" s="322" t="s">
        <v>5</v>
      </c>
      <c r="AZ3" s="323"/>
      <c r="BA3" s="323"/>
      <c r="BB3" s="323"/>
      <c r="BC3" s="323"/>
      <c r="BD3" s="323"/>
      <c r="BE3" s="323"/>
      <c r="BF3" s="323"/>
      <c r="BG3" s="323"/>
      <c r="BH3" s="323"/>
      <c r="BI3" s="323"/>
      <c r="BJ3" s="323"/>
      <c r="BK3" s="323"/>
      <c r="BL3" s="323"/>
      <c r="BM3" s="324"/>
      <c r="BN3" s="325" t="s">
        <v>147</v>
      </c>
      <c r="BO3" s="326"/>
      <c r="BP3" s="326"/>
      <c r="BQ3" s="326"/>
      <c r="BR3" s="326"/>
      <c r="BS3" s="326"/>
      <c r="BT3" s="326"/>
      <c r="BU3" s="327"/>
      <c r="BV3" s="325" t="s">
        <v>149</v>
      </c>
      <c r="BW3" s="326"/>
      <c r="BX3" s="326"/>
      <c r="BY3" s="326"/>
      <c r="BZ3" s="326"/>
      <c r="CA3" s="326"/>
      <c r="CB3" s="326"/>
      <c r="CC3" s="327"/>
      <c r="CD3" s="322" t="s">
        <v>5</v>
      </c>
      <c r="CE3" s="323"/>
      <c r="CF3" s="323"/>
      <c r="CG3" s="323"/>
      <c r="CH3" s="323"/>
      <c r="CI3" s="323"/>
      <c r="CJ3" s="323"/>
      <c r="CK3" s="323"/>
      <c r="CL3" s="323"/>
      <c r="CM3" s="323"/>
      <c r="CN3" s="323"/>
      <c r="CO3" s="323"/>
      <c r="CP3" s="323"/>
      <c r="CQ3" s="323"/>
      <c r="CR3" s="323"/>
      <c r="CS3" s="324"/>
      <c r="CT3" s="325" t="s">
        <v>150</v>
      </c>
      <c r="CU3" s="326"/>
      <c r="CV3" s="326"/>
      <c r="CW3" s="326"/>
      <c r="CX3" s="326"/>
      <c r="CY3" s="326"/>
      <c r="CZ3" s="326"/>
      <c r="DA3" s="327"/>
      <c r="DB3" s="325" t="s">
        <v>152</v>
      </c>
      <c r="DC3" s="326"/>
      <c r="DD3" s="326"/>
      <c r="DE3" s="326"/>
      <c r="DF3" s="326"/>
      <c r="DG3" s="326"/>
      <c r="DH3" s="326"/>
      <c r="DI3" s="327"/>
    </row>
    <row r="4" spans="1:119" ht="18.75" customHeight="1" x14ac:dyDescent="0.15">
      <c r="A4" s="2"/>
      <c r="B4" s="475"/>
      <c r="C4" s="476"/>
      <c r="D4" s="476"/>
      <c r="E4" s="477"/>
      <c r="F4" s="477"/>
      <c r="G4" s="477"/>
      <c r="H4" s="477"/>
      <c r="I4" s="477"/>
      <c r="J4" s="477"/>
      <c r="K4" s="477"/>
      <c r="L4" s="477"/>
      <c r="M4" s="477"/>
      <c r="N4" s="477"/>
      <c r="O4" s="477"/>
      <c r="P4" s="477"/>
      <c r="Q4" s="477"/>
      <c r="R4" s="483"/>
      <c r="S4" s="483"/>
      <c r="T4" s="483"/>
      <c r="U4" s="483"/>
      <c r="V4" s="484"/>
      <c r="W4" s="487"/>
      <c r="X4" s="458"/>
      <c r="Y4" s="458"/>
      <c r="Z4" s="458"/>
      <c r="AA4" s="458"/>
      <c r="AB4" s="476"/>
      <c r="AC4" s="483"/>
      <c r="AD4" s="458"/>
      <c r="AE4" s="458"/>
      <c r="AF4" s="458"/>
      <c r="AG4" s="458"/>
      <c r="AH4" s="458"/>
      <c r="AI4" s="458"/>
      <c r="AJ4" s="458"/>
      <c r="AK4" s="458"/>
      <c r="AL4" s="490"/>
      <c r="AM4" s="488"/>
      <c r="AN4" s="489"/>
      <c r="AO4" s="489"/>
      <c r="AP4" s="489"/>
      <c r="AQ4" s="489"/>
      <c r="AR4" s="489"/>
      <c r="AS4" s="489"/>
      <c r="AT4" s="489"/>
      <c r="AU4" s="489"/>
      <c r="AV4" s="489"/>
      <c r="AW4" s="489"/>
      <c r="AX4" s="491"/>
      <c r="AY4" s="328" t="s">
        <v>154</v>
      </c>
      <c r="AZ4" s="329"/>
      <c r="BA4" s="329"/>
      <c r="BB4" s="329"/>
      <c r="BC4" s="329"/>
      <c r="BD4" s="329"/>
      <c r="BE4" s="329"/>
      <c r="BF4" s="329"/>
      <c r="BG4" s="329"/>
      <c r="BH4" s="329"/>
      <c r="BI4" s="329"/>
      <c r="BJ4" s="329"/>
      <c r="BK4" s="329"/>
      <c r="BL4" s="329"/>
      <c r="BM4" s="330"/>
      <c r="BN4" s="331">
        <v>11762434</v>
      </c>
      <c r="BO4" s="332"/>
      <c r="BP4" s="332"/>
      <c r="BQ4" s="332"/>
      <c r="BR4" s="332"/>
      <c r="BS4" s="332"/>
      <c r="BT4" s="332"/>
      <c r="BU4" s="333"/>
      <c r="BV4" s="331">
        <v>11362637</v>
      </c>
      <c r="BW4" s="332"/>
      <c r="BX4" s="332"/>
      <c r="BY4" s="332"/>
      <c r="BZ4" s="332"/>
      <c r="CA4" s="332"/>
      <c r="CB4" s="332"/>
      <c r="CC4" s="333"/>
      <c r="CD4" s="334" t="s">
        <v>155</v>
      </c>
      <c r="CE4" s="335"/>
      <c r="CF4" s="335"/>
      <c r="CG4" s="335"/>
      <c r="CH4" s="335"/>
      <c r="CI4" s="335"/>
      <c r="CJ4" s="335"/>
      <c r="CK4" s="335"/>
      <c r="CL4" s="335"/>
      <c r="CM4" s="335"/>
      <c r="CN4" s="335"/>
      <c r="CO4" s="335"/>
      <c r="CP4" s="335"/>
      <c r="CQ4" s="335"/>
      <c r="CR4" s="335"/>
      <c r="CS4" s="336"/>
      <c r="CT4" s="337">
        <v>2.9</v>
      </c>
      <c r="CU4" s="338"/>
      <c r="CV4" s="338"/>
      <c r="CW4" s="338"/>
      <c r="CX4" s="338"/>
      <c r="CY4" s="338"/>
      <c r="CZ4" s="338"/>
      <c r="DA4" s="339"/>
      <c r="DB4" s="337">
        <v>0.9</v>
      </c>
      <c r="DC4" s="338"/>
      <c r="DD4" s="338"/>
      <c r="DE4" s="338"/>
      <c r="DF4" s="338"/>
      <c r="DG4" s="338"/>
      <c r="DH4" s="338"/>
      <c r="DI4" s="339"/>
    </row>
    <row r="5" spans="1:119" ht="18.75" customHeight="1" x14ac:dyDescent="0.15">
      <c r="A5" s="2"/>
      <c r="B5" s="478"/>
      <c r="C5" s="479"/>
      <c r="D5" s="479"/>
      <c r="E5" s="480"/>
      <c r="F5" s="480"/>
      <c r="G5" s="480"/>
      <c r="H5" s="480"/>
      <c r="I5" s="480"/>
      <c r="J5" s="480"/>
      <c r="K5" s="480"/>
      <c r="L5" s="480"/>
      <c r="M5" s="480"/>
      <c r="N5" s="480"/>
      <c r="O5" s="480"/>
      <c r="P5" s="480"/>
      <c r="Q5" s="480"/>
      <c r="R5" s="485"/>
      <c r="S5" s="485"/>
      <c r="T5" s="485"/>
      <c r="U5" s="485"/>
      <c r="V5" s="486"/>
      <c r="W5" s="488"/>
      <c r="X5" s="489"/>
      <c r="Y5" s="489"/>
      <c r="Z5" s="489"/>
      <c r="AA5" s="489"/>
      <c r="AB5" s="479"/>
      <c r="AC5" s="485"/>
      <c r="AD5" s="489"/>
      <c r="AE5" s="489"/>
      <c r="AF5" s="489"/>
      <c r="AG5" s="489"/>
      <c r="AH5" s="489"/>
      <c r="AI5" s="489"/>
      <c r="AJ5" s="489"/>
      <c r="AK5" s="489"/>
      <c r="AL5" s="491"/>
      <c r="AM5" s="340" t="s">
        <v>157</v>
      </c>
      <c r="AN5" s="341"/>
      <c r="AO5" s="341"/>
      <c r="AP5" s="341"/>
      <c r="AQ5" s="341"/>
      <c r="AR5" s="341"/>
      <c r="AS5" s="341"/>
      <c r="AT5" s="342"/>
      <c r="AU5" s="343" t="s">
        <v>66</v>
      </c>
      <c r="AV5" s="344"/>
      <c r="AW5" s="344"/>
      <c r="AX5" s="344"/>
      <c r="AY5" s="345" t="s">
        <v>144</v>
      </c>
      <c r="AZ5" s="346"/>
      <c r="BA5" s="346"/>
      <c r="BB5" s="346"/>
      <c r="BC5" s="346"/>
      <c r="BD5" s="346"/>
      <c r="BE5" s="346"/>
      <c r="BF5" s="346"/>
      <c r="BG5" s="346"/>
      <c r="BH5" s="346"/>
      <c r="BI5" s="346"/>
      <c r="BJ5" s="346"/>
      <c r="BK5" s="346"/>
      <c r="BL5" s="346"/>
      <c r="BM5" s="347"/>
      <c r="BN5" s="348">
        <v>11530959</v>
      </c>
      <c r="BO5" s="349"/>
      <c r="BP5" s="349"/>
      <c r="BQ5" s="349"/>
      <c r="BR5" s="349"/>
      <c r="BS5" s="349"/>
      <c r="BT5" s="349"/>
      <c r="BU5" s="350"/>
      <c r="BV5" s="348">
        <v>11061012</v>
      </c>
      <c r="BW5" s="349"/>
      <c r="BX5" s="349"/>
      <c r="BY5" s="349"/>
      <c r="BZ5" s="349"/>
      <c r="CA5" s="349"/>
      <c r="CB5" s="349"/>
      <c r="CC5" s="350"/>
      <c r="CD5" s="351" t="s">
        <v>159</v>
      </c>
      <c r="CE5" s="352"/>
      <c r="CF5" s="352"/>
      <c r="CG5" s="352"/>
      <c r="CH5" s="352"/>
      <c r="CI5" s="352"/>
      <c r="CJ5" s="352"/>
      <c r="CK5" s="352"/>
      <c r="CL5" s="352"/>
      <c r="CM5" s="352"/>
      <c r="CN5" s="352"/>
      <c r="CO5" s="352"/>
      <c r="CP5" s="352"/>
      <c r="CQ5" s="352"/>
      <c r="CR5" s="352"/>
      <c r="CS5" s="353"/>
      <c r="CT5" s="354">
        <v>89.4</v>
      </c>
      <c r="CU5" s="355"/>
      <c r="CV5" s="355"/>
      <c r="CW5" s="355"/>
      <c r="CX5" s="355"/>
      <c r="CY5" s="355"/>
      <c r="CZ5" s="355"/>
      <c r="DA5" s="356"/>
      <c r="DB5" s="354">
        <v>92.5</v>
      </c>
      <c r="DC5" s="355"/>
      <c r="DD5" s="355"/>
      <c r="DE5" s="355"/>
      <c r="DF5" s="355"/>
      <c r="DG5" s="355"/>
      <c r="DH5" s="355"/>
      <c r="DI5" s="356"/>
    </row>
    <row r="6" spans="1:119" ht="18.75" customHeight="1" x14ac:dyDescent="0.15">
      <c r="A6" s="2"/>
      <c r="B6" s="492" t="s">
        <v>161</v>
      </c>
      <c r="C6" s="493"/>
      <c r="D6" s="493"/>
      <c r="E6" s="494"/>
      <c r="F6" s="494"/>
      <c r="G6" s="494"/>
      <c r="H6" s="494"/>
      <c r="I6" s="494"/>
      <c r="J6" s="494"/>
      <c r="K6" s="494"/>
      <c r="L6" s="494" t="s">
        <v>164</v>
      </c>
      <c r="M6" s="494"/>
      <c r="N6" s="494"/>
      <c r="O6" s="494"/>
      <c r="P6" s="494"/>
      <c r="Q6" s="494"/>
      <c r="R6" s="498"/>
      <c r="S6" s="498"/>
      <c r="T6" s="498"/>
      <c r="U6" s="498"/>
      <c r="V6" s="499"/>
      <c r="W6" s="502" t="s">
        <v>166</v>
      </c>
      <c r="X6" s="503"/>
      <c r="Y6" s="503"/>
      <c r="Z6" s="503"/>
      <c r="AA6" s="503"/>
      <c r="AB6" s="493"/>
      <c r="AC6" s="506" t="s">
        <v>169</v>
      </c>
      <c r="AD6" s="507"/>
      <c r="AE6" s="507"/>
      <c r="AF6" s="507"/>
      <c r="AG6" s="507"/>
      <c r="AH6" s="507"/>
      <c r="AI6" s="507"/>
      <c r="AJ6" s="507"/>
      <c r="AK6" s="507"/>
      <c r="AL6" s="508"/>
      <c r="AM6" s="340" t="s">
        <v>70</v>
      </c>
      <c r="AN6" s="341"/>
      <c r="AO6" s="341"/>
      <c r="AP6" s="341"/>
      <c r="AQ6" s="341"/>
      <c r="AR6" s="341"/>
      <c r="AS6" s="341"/>
      <c r="AT6" s="342"/>
      <c r="AU6" s="343" t="s">
        <v>66</v>
      </c>
      <c r="AV6" s="344"/>
      <c r="AW6" s="344"/>
      <c r="AX6" s="344"/>
      <c r="AY6" s="345" t="s">
        <v>171</v>
      </c>
      <c r="AZ6" s="346"/>
      <c r="BA6" s="346"/>
      <c r="BB6" s="346"/>
      <c r="BC6" s="346"/>
      <c r="BD6" s="346"/>
      <c r="BE6" s="346"/>
      <c r="BF6" s="346"/>
      <c r="BG6" s="346"/>
      <c r="BH6" s="346"/>
      <c r="BI6" s="346"/>
      <c r="BJ6" s="346"/>
      <c r="BK6" s="346"/>
      <c r="BL6" s="346"/>
      <c r="BM6" s="347"/>
      <c r="BN6" s="348">
        <v>231475</v>
      </c>
      <c r="BO6" s="349"/>
      <c r="BP6" s="349"/>
      <c r="BQ6" s="349"/>
      <c r="BR6" s="349"/>
      <c r="BS6" s="349"/>
      <c r="BT6" s="349"/>
      <c r="BU6" s="350"/>
      <c r="BV6" s="348">
        <v>301625</v>
      </c>
      <c r="BW6" s="349"/>
      <c r="BX6" s="349"/>
      <c r="BY6" s="349"/>
      <c r="BZ6" s="349"/>
      <c r="CA6" s="349"/>
      <c r="CB6" s="349"/>
      <c r="CC6" s="350"/>
      <c r="CD6" s="351" t="s">
        <v>174</v>
      </c>
      <c r="CE6" s="352"/>
      <c r="CF6" s="352"/>
      <c r="CG6" s="352"/>
      <c r="CH6" s="352"/>
      <c r="CI6" s="352"/>
      <c r="CJ6" s="352"/>
      <c r="CK6" s="352"/>
      <c r="CL6" s="352"/>
      <c r="CM6" s="352"/>
      <c r="CN6" s="352"/>
      <c r="CO6" s="352"/>
      <c r="CP6" s="352"/>
      <c r="CQ6" s="352"/>
      <c r="CR6" s="352"/>
      <c r="CS6" s="353"/>
      <c r="CT6" s="357">
        <v>92.2</v>
      </c>
      <c r="CU6" s="358"/>
      <c r="CV6" s="358"/>
      <c r="CW6" s="358"/>
      <c r="CX6" s="358"/>
      <c r="CY6" s="358"/>
      <c r="CZ6" s="358"/>
      <c r="DA6" s="359"/>
      <c r="DB6" s="357">
        <v>96.5</v>
      </c>
      <c r="DC6" s="358"/>
      <c r="DD6" s="358"/>
      <c r="DE6" s="358"/>
      <c r="DF6" s="358"/>
      <c r="DG6" s="358"/>
      <c r="DH6" s="358"/>
      <c r="DI6" s="359"/>
    </row>
    <row r="7" spans="1:119" ht="18.75" customHeight="1" x14ac:dyDescent="0.15">
      <c r="A7" s="2"/>
      <c r="B7" s="475"/>
      <c r="C7" s="476"/>
      <c r="D7" s="476"/>
      <c r="E7" s="477"/>
      <c r="F7" s="477"/>
      <c r="G7" s="477"/>
      <c r="H7" s="477"/>
      <c r="I7" s="477"/>
      <c r="J7" s="477"/>
      <c r="K7" s="477"/>
      <c r="L7" s="477"/>
      <c r="M7" s="477"/>
      <c r="N7" s="477"/>
      <c r="O7" s="477"/>
      <c r="P7" s="477"/>
      <c r="Q7" s="477"/>
      <c r="R7" s="483"/>
      <c r="S7" s="483"/>
      <c r="T7" s="483"/>
      <c r="U7" s="483"/>
      <c r="V7" s="484"/>
      <c r="W7" s="487"/>
      <c r="X7" s="458"/>
      <c r="Y7" s="458"/>
      <c r="Z7" s="458"/>
      <c r="AA7" s="458"/>
      <c r="AB7" s="476"/>
      <c r="AC7" s="509"/>
      <c r="AD7" s="457"/>
      <c r="AE7" s="457"/>
      <c r="AF7" s="457"/>
      <c r="AG7" s="457"/>
      <c r="AH7" s="457"/>
      <c r="AI7" s="457"/>
      <c r="AJ7" s="457"/>
      <c r="AK7" s="457"/>
      <c r="AL7" s="510"/>
      <c r="AM7" s="340" t="s">
        <v>175</v>
      </c>
      <c r="AN7" s="341"/>
      <c r="AO7" s="341"/>
      <c r="AP7" s="341"/>
      <c r="AQ7" s="341"/>
      <c r="AR7" s="341"/>
      <c r="AS7" s="341"/>
      <c r="AT7" s="342"/>
      <c r="AU7" s="343" t="s">
        <v>66</v>
      </c>
      <c r="AV7" s="344"/>
      <c r="AW7" s="344"/>
      <c r="AX7" s="344"/>
      <c r="AY7" s="345" t="s">
        <v>176</v>
      </c>
      <c r="AZ7" s="346"/>
      <c r="BA7" s="346"/>
      <c r="BB7" s="346"/>
      <c r="BC7" s="346"/>
      <c r="BD7" s="346"/>
      <c r="BE7" s="346"/>
      <c r="BF7" s="346"/>
      <c r="BG7" s="346"/>
      <c r="BH7" s="346"/>
      <c r="BI7" s="346"/>
      <c r="BJ7" s="346"/>
      <c r="BK7" s="346"/>
      <c r="BL7" s="346"/>
      <c r="BM7" s="347"/>
      <c r="BN7" s="348">
        <v>31636</v>
      </c>
      <c r="BO7" s="349"/>
      <c r="BP7" s="349"/>
      <c r="BQ7" s="349"/>
      <c r="BR7" s="349"/>
      <c r="BS7" s="349"/>
      <c r="BT7" s="349"/>
      <c r="BU7" s="350"/>
      <c r="BV7" s="348">
        <v>242030</v>
      </c>
      <c r="BW7" s="349"/>
      <c r="BX7" s="349"/>
      <c r="BY7" s="349"/>
      <c r="BZ7" s="349"/>
      <c r="CA7" s="349"/>
      <c r="CB7" s="349"/>
      <c r="CC7" s="350"/>
      <c r="CD7" s="351" t="s">
        <v>177</v>
      </c>
      <c r="CE7" s="352"/>
      <c r="CF7" s="352"/>
      <c r="CG7" s="352"/>
      <c r="CH7" s="352"/>
      <c r="CI7" s="352"/>
      <c r="CJ7" s="352"/>
      <c r="CK7" s="352"/>
      <c r="CL7" s="352"/>
      <c r="CM7" s="352"/>
      <c r="CN7" s="352"/>
      <c r="CO7" s="352"/>
      <c r="CP7" s="352"/>
      <c r="CQ7" s="352"/>
      <c r="CR7" s="352"/>
      <c r="CS7" s="353"/>
      <c r="CT7" s="348">
        <v>6979011</v>
      </c>
      <c r="CU7" s="349"/>
      <c r="CV7" s="349"/>
      <c r="CW7" s="349"/>
      <c r="CX7" s="349"/>
      <c r="CY7" s="349"/>
      <c r="CZ7" s="349"/>
      <c r="DA7" s="350"/>
      <c r="DB7" s="348">
        <v>6619087</v>
      </c>
      <c r="DC7" s="349"/>
      <c r="DD7" s="349"/>
      <c r="DE7" s="349"/>
      <c r="DF7" s="349"/>
      <c r="DG7" s="349"/>
      <c r="DH7" s="349"/>
      <c r="DI7" s="350"/>
    </row>
    <row r="8" spans="1:119" ht="18.75" customHeight="1" x14ac:dyDescent="0.15">
      <c r="A8" s="2"/>
      <c r="B8" s="495"/>
      <c r="C8" s="496"/>
      <c r="D8" s="496"/>
      <c r="E8" s="497"/>
      <c r="F8" s="497"/>
      <c r="G8" s="497"/>
      <c r="H8" s="497"/>
      <c r="I8" s="497"/>
      <c r="J8" s="497"/>
      <c r="K8" s="497"/>
      <c r="L8" s="497"/>
      <c r="M8" s="497"/>
      <c r="N8" s="497"/>
      <c r="O8" s="497"/>
      <c r="P8" s="497"/>
      <c r="Q8" s="497"/>
      <c r="R8" s="500"/>
      <c r="S8" s="500"/>
      <c r="T8" s="500"/>
      <c r="U8" s="500"/>
      <c r="V8" s="501"/>
      <c r="W8" s="504"/>
      <c r="X8" s="505"/>
      <c r="Y8" s="505"/>
      <c r="Z8" s="505"/>
      <c r="AA8" s="505"/>
      <c r="AB8" s="496"/>
      <c r="AC8" s="511"/>
      <c r="AD8" s="512"/>
      <c r="AE8" s="512"/>
      <c r="AF8" s="512"/>
      <c r="AG8" s="512"/>
      <c r="AH8" s="512"/>
      <c r="AI8" s="512"/>
      <c r="AJ8" s="512"/>
      <c r="AK8" s="512"/>
      <c r="AL8" s="513"/>
      <c r="AM8" s="340" t="s">
        <v>178</v>
      </c>
      <c r="AN8" s="341"/>
      <c r="AO8" s="341"/>
      <c r="AP8" s="341"/>
      <c r="AQ8" s="341"/>
      <c r="AR8" s="341"/>
      <c r="AS8" s="341"/>
      <c r="AT8" s="342"/>
      <c r="AU8" s="343" t="s">
        <v>66</v>
      </c>
      <c r="AV8" s="344"/>
      <c r="AW8" s="344"/>
      <c r="AX8" s="344"/>
      <c r="AY8" s="345" t="s">
        <v>182</v>
      </c>
      <c r="AZ8" s="346"/>
      <c r="BA8" s="346"/>
      <c r="BB8" s="346"/>
      <c r="BC8" s="346"/>
      <c r="BD8" s="346"/>
      <c r="BE8" s="346"/>
      <c r="BF8" s="346"/>
      <c r="BG8" s="346"/>
      <c r="BH8" s="346"/>
      <c r="BI8" s="346"/>
      <c r="BJ8" s="346"/>
      <c r="BK8" s="346"/>
      <c r="BL8" s="346"/>
      <c r="BM8" s="347"/>
      <c r="BN8" s="348">
        <v>199839</v>
      </c>
      <c r="BO8" s="349"/>
      <c r="BP8" s="349"/>
      <c r="BQ8" s="349"/>
      <c r="BR8" s="349"/>
      <c r="BS8" s="349"/>
      <c r="BT8" s="349"/>
      <c r="BU8" s="350"/>
      <c r="BV8" s="348">
        <v>59595</v>
      </c>
      <c r="BW8" s="349"/>
      <c r="BX8" s="349"/>
      <c r="BY8" s="349"/>
      <c r="BZ8" s="349"/>
      <c r="CA8" s="349"/>
      <c r="CB8" s="349"/>
      <c r="CC8" s="350"/>
      <c r="CD8" s="351" t="s">
        <v>184</v>
      </c>
      <c r="CE8" s="352"/>
      <c r="CF8" s="352"/>
      <c r="CG8" s="352"/>
      <c r="CH8" s="352"/>
      <c r="CI8" s="352"/>
      <c r="CJ8" s="352"/>
      <c r="CK8" s="352"/>
      <c r="CL8" s="352"/>
      <c r="CM8" s="352"/>
      <c r="CN8" s="352"/>
      <c r="CO8" s="352"/>
      <c r="CP8" s="352"/>
      <c r="CQ8" s="352"/>
      <c r="CR8" s="352"/>
      <c r="CS8" s="353"/>
      <c r="CT8" s="360">
        <v>0.28999999999999998</v>
      </c>
      <c r="CU8" s="361"/>
      <c r="CV8" s="361"/>
      <c r="CW8" s="361"/>
      <c r="CX8" s="361"/>
      <c r="CY8" s="361"/>
      <c r="CZ8" s="361"/>
      <c r="DA8" s="362"/>
      <c r="DB8" s="360">
        <v>0.28999999999999998</v>
      </c>
      <c r="DC8" s="361"/>
      <c r="DD8" s="361"/>
      <c r="DE8" s="361"/>
      <c r="DF8" s="361"/>
      <c r="DG8" s="361"/>
      <c r="DH8" s="361"/>
      <c r="DI8" s="362"/>
    </row>
    <row r="9" spans="1:119" ht="18.75" customHeight="1" x14ac:dyDescent="0.15">
      <c r="A9" s="2"/>
      <c r="B9" s="322" t="s">
        <v>20</v>
      </c>
      <c r="C9" s="323"/>
      <c r="D9" s="323"/>
      <c r="E9" s="323"/>
      <c r="F9" s="323"/>
      <c r="G9" s="323"/>
      <c r="H9" s="323"/>
      <c r="I9" s="323"/>
      <c r="J9" s="323"/>
      <c r="K9" s="420"/>
      <c r="L9" s="373" t="s">
        <v>185</v>
      </c>
      <c r="M9" s="374"/>
      <c r="N9" s="374"/>
      <c r="O9" s="374"/>
      <c r="P9" s="374"/>
      <c r="Q9" s="375"/>
      <c r="R9" s="376">
        <v>14453</v>
      </c>
      <c r="S9" s="377"/>
      <c r="T9" s="377"/>
      <c r="U9" s="377"/>
      <c r="V9" s="378"/>
      <c r="W9" s="325" t="s">
        <v>187</v>
      </c>
      <c r="X9" s="326"/>
      <c r="Y9" s="326"/>
      <c r="Z9" s="326"/>
      <c r="AA9" s="326"/>
      <c r="AB9" s="326"/>
      <c r="AC9" s="326"/>
      <c r="AD9" s="326"/>
      <c r="AE9" s="326"/>
      <c r="AF9" s="326"/>
      <c r="AG9" s="326"/>
      <c r="AH9" s="326"/>
      <c r="AI9" s="326"/>
      <c r="AJ9" s="326"/>
      <c r="AK9" s="326"/>
      <c r="AL9" s="327"/>
      <c r="AM9" s="340" t="s">
        <v>189</v>
      </c>
      <c r="AN9" s="341"/>
      <c r="AO9" s="341"/>
      <c r="AP9" s="341"/>
      <c r="AQ9" s="341"/>
      <c r="AR9" s="341"/>
      <c r="AS9" s="341"/>
      <c r="AT9" s="342"/>
      <c r="AU9" s="343" t="s">
        <v>66</v>
      </c>
      <c r="AV9" s="344"/>
      <c r="AW9" s="344"/>
      <c r="AX9" s="344"/>
      <c r="AY9" s="345" t="s">
        <v>68</v>
      </c>
      <c r="AZ9" s="346"/>
      <c r="BA9" s="346"/>
      <c r="BB9" s="346"/>
      <c r="BC9" s="346"/>
      <c r="BD9" s="346"/>
      <c r="BE9" s="346"/>
      <c r="BF9" s="346"/>
      <c r="BG9" s="346"/>
      <c r="BH9" s="346"/>
      <c r="BI9" s="346"/>
      <c r="BJ9" s="346"/>
      <c r="BK9" s="346"/>
      <c r="BL9" s="346"/>
      <c r="BM9" s="347"/>
      <c r="BN9" s="348">
        <v>140244</v>
      </c>
      <c r="BO9" s="349"/>
      <c r="BP9" s="349"/>
      <c r="BQ9" s="349"/>
      <c r="BR9" s="349"/>
      <c r="BS9" s="349"/>
      <c r="BT9" s="349"/>
      <c r="BU9" s="350"/>
      <c r="BV9" s="348">
        <v>-2487</v>
      </c>
      <c r="BW9" s="349"/>
      <c r="BX9" s="349"/>
      <c r="BY9" s="349"/>
      <c r="BZ9" s="349"/>
      <c r="CA9" s="349"/>
      <c r="CB9" s="349"/>
      <c r="CC9" s="350"/>
      <c r="CD9" s="351" t="s">
        <v>63</v>
      </c>
      <c r="CE9" s="352"/>
      <c r="CF9" s="352"/>
      <c r="CG9" s="352"/>
      <c r="CH9" s="352"/>
      <c r="CI9" s="352"/>
      <c r="CJ9" s="352"/>
      <c r="CK9" s="352"/>
      <c r="CL9" s="352"/>
      <c r="CM9" s="352"/>
      <c r="CN9" s="352"/>
      <c r="CO9" s="352"/>
      <c r="CP9" s="352"/>
      <c r="CQ9" s="352"/>
      <c r="CR9" s="352"/>
      <c r="CS9" s="353"/>
      <c r="CT9" s="354">
        <v>23.9</v>
      </c>
      <c r="CU9" s="355"/>
      <c r="CV9" s="355"/>
      <c r="CW9" s="355"/>
      <c r="CX9" s="355"/>
      <c r="CY9" s="355"/>
      <c r="CZ9" s="355"/>
      <c r="DA9" s="356"/>
      <c r="DB9" s="354">
        <v>17.2</v>
      </c>
      <c r="DC9" s="355"/>
      <c r="DD9" s="355"/>
      <c r="DE9" s="355"/>
      <c r="DF9" s="355"/>
      <c r="DG9" s="355"/>
      <c r="DH9" s="355"/>
      <c r="DI9" s="356"/>
    </row>
    <row r="10" spans="1:119" ht="18.75" customHeight="1" x14ac:dyDescent="0.15">
      <c r="A10" s="2"/>
      <c r="B10" s="322"/>
      <c r="C10" s="323"/>
      <c r="D10" s="323"/>
      <c r="E10" s="323"/>
      <c r="F10" s="323"/>
      <c r="G10" s="323"/>
      <c r="H10" s="323"/>
      <c r="I10" s="323"/>
      <c r="J10" s="323"/>
      <c r="K10" s="420"/>
      <c r="L10" s="363" t="s">
        <v>183</v>
      </c>
      <c r="M10" s="341"/>
      <c r="N10" s="341"/>
      <c r="O10" s="341"/>
      <c r="P10" s="341"/>
      <c r="Q10" s="342"/>
      <c r="R10" s="364">
        <v>15732</v>
      </c>
      <c r="S10" s="365"/>
      <c r="T10" s="365"/>
      <c r="U10" s="365"/>
      <c r="V10" s="366"/>
      <c r="W10" s="487"/>
      <c r="X10" s="458"/>
      <c r="Y10" s="458"/>
      <c r="Z10" s="458"/>
      <c r="AA10" s="458"/>
      <c r="AB10" s="458"/>
      <c r="AC10" s="458"/>
      <c r="AD10" s="458"/>
      <c r="AE10" s="458"/>
      <c r="AF10" s="458"/>
      <c r="AG10" s="458"/>
      <c r="AH10" s="458"/>
      <c r="AI10" s="458"/>
      <c r="AJ10" s="458"/>
      <c r="AK10" s="458"/>
      <c r="AL10" s="490"/>
      <c r="AM10" s="340" t="s">
        <v>191</v>
      </c>
      <c r="AN10" s="341"/>
      <c r="AO10" s="341"/>
      <c r="AP10" s="341"/>
      <c r="AQ10" s="341"/>
      <c r="AR10" s="341"/>
      <c r="AS10" s="341"/>
      <c r="AT10" s="342"/>
      <c r="AU10" s="343" t="s">
        <v>193</v>
      </c>
      <c r="AV10" s="344"/>
      <c r="AW10" s="344"/>
      <c r="AX10" s="344"/>
      <c r="AY10" s="345" t="s">
        <v>195</v>
      </c>
      <c r="AZ10" s="346"/>
      <c r="BA10" s="346"/>
      <c r="BB10" s="346"/>
      <c r="BC10" s="346"/>
      <c r="BD10" s="346"/>
      <c r="BE10" s="346"/>
      <c r="BF10" s="346"/>
      <c r="BG10" s="346"/>
      <c r="BH10" s="346"/>
      <c r="BI10" s="346"/>
      <c r="BJ10" s="346"/>
      <c r="BK10" s="346"/>
      <c r="BL10" s="346"/>
      <c r="BM10" s="347"/>
      <c r="BN10" s="348">
        <v>30819</v>
      </c>
      <c r="BO10" s="349"/>
      <c r="BP10" s="349"/>
      <c r="BQ10" s="349"/>
      <c r="BR10" s="349"/>
      <c r="BS10" s="349"/>
      <c r="BT10" s="349"/>
      <c r="BU10" s="350"/>
      <c r="BV10" s="348">
        <v>32038</v>
      </c>
      <c r="BW10" s="349"/>
      <c r="BX10" s="349"/>
      <c r="BY10" s="349"/>
      <c r="BZ10" s="349"/>
      <c r="CA10" s="349"/>
      <c r="CB10" s="349"/>
      <c r="CC10" s="350"/>
      <c r="CD10" s="25" t="s">
        <v>196</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22"/>
      <c r="C11" s="323"/>
      <c r="D11" s="323"/>
      <c r="E11" s="323"/>
      <c r="F11" s="323"/>
      <c r="G11" s="323"/>
      <c r="H11" s="323"/>
      <c r="I11" s="323"/>
      <c r="J11" s="323"/>
      <c r="K11" s="420"/>
      <c r="L11" s="367" t="s">
        <v>198</v>
      </c>
      <c r="M11" s="368"/>
      <c r="N11" s="368"/>
      <c r="O11" s="368"/>
      <c r="P11" s="368"/>
      <c r="Q11" s="369"/>
      <c r="R11" s="370" t="s">
        <v>200</v>
      </c>
      <c r="S11" s="371"/>
      <c r="T11" s="371"/>
      <c r="U11" s="371"/>
      <c r="V11" s="372"/>
      <c r="W11" s="487"/>
      <c r="X11" s="458"/>
      <c r="Y11" s="458"/>
      <c r="Z11" s="458"/>
      <c r="AA11" s="458"/>
      <c r="AB11" s="458"/>
      <c r="AC11" s="458"/>
      <c r="AD11" s="458"/>
      <c r="AE11" s="458"/>
      <c r="AF11" s="458"/>
      <c r="AG11" s="458"/>
      <c r="AH11" s="458"/>
      <c r="AI11" s="458"/>
      <c r="AJ11" s="458"/>
      <c r="AK11" s="458"/>
      <c r="AL11" s="490"/>
      <c r="AM11" s="340" t="s">
        <v>201</v>
      </c>
      <c r="AN11" s="341"/>
      <c r="AO11" s="341"/>
      <c r="AP11" s="341"/>
      <c r="AQ11" s="341"/>
      <c r="AR11" s="341"/>
      <c r="AS11" s="341"/>
      <c r="AT11" s="342"/>
      <c r="AU11" s="343" t="s">
        <v>193</v>
      </c>
      <c r="AV11" s="344"/>
      <c r="AW11" s="344"/>
      <c r="AX11" s="344"/>
      <c r="AY11" s="345" t="s">
        <v>202</v>
      </c>
      <c r="AZ11" s="346"/>
      <c r="BA11" s="346"/>
      <c r="BB11" s="346"/>
      <c r="BC11" s="346"/>
      <c r="BD11" s="346"/>
      <c r="BE11" s="346"/>
      <c r="BF11" s="346"/>
      <c r="BG11" s="346"/>
      <c r="BH11" s="346"/>
      <c r="BI11" s="346"/>
      <c r="BJ11" s="346"/>
      <c r="BK11" s="346"/>
      <c r="BL11" s="346"/>
      <c r="BM11" s="347"/>
      <c r="BN11" s="348">
        <v>501813</v>
      </c>
      <c r="BO11" s="349"/>
      <c r="BP11" s="349"/>
      <c r="BQ11" s="349"/>
      <c r="BR11" s="349"/>
      <c r="BS11" s="349"/>
      <c r="BT11" s="349"/>
      <c r="BU11" s="350"/>
      <c r="BV11" s="348">
        <v>3300</v>
      </c>
      <c r="BW11" s="349"/>
      <c r="BX11" s="349"/>
      <c r="BY11" s="349"/>
      <c r="BZ11" s="349"/>
      <c r="CA11" s="349"/>
      <c r="CB11" s="349"/>
      <c r="CC11" s="350"/>
      <c r="CD11" s="351" t="s">
        <v>205</v>
      </c>
      <c r="CE11" s="352"/>
      <c r="CF11" s="352"/>
      <c r="CG11" s="352"/>
      <c r="CH11" s="352"/>
      <c r="CI11" s="352"/>
      <c r="CJ11" s="352"/>
      <c r="CK11" s="352"/>
      <c r="CL11" s="352"/>
      <c r="CM11" s="352"/>
      <c r="CN11" s="352"/>
      <c r="CO11" s="352"/>
      <c r="CP11" s="352"/>
      <c r="CQ11" s="352"/>
      <c r="CR11" s="352"/>
      <c r="CS11" s="353"/>
      <c r="CT11" s="360" t="s">
        <v>206</v>
      </c>
      <c r="CU11" s="361"/>
      <c r="CV11" s="361"/>
      <c r="CW11" s="361"/>
      <c r="CX11" s="361"/>
      <c r="CY11" s="361"/>
      <c r="CZ11" s="361"/>
      <c r="DA11" s="362"/>
      <c r="DB11" s="360" t="s">
        <v>206</v>
      </c>
      <c r="DC11" s="361"/>
      <c r="DD11" s="361"/>
      <c r="DE11" s="361"/>
      <c r="DF11" s="361"/>
      <c r="DG11" s="361"/>
      <c r="DH11" s="361"/>
      <c r="DI11" s="362"/>
    </row>
    <row r="12" spans="1:119" ht="18.75" customHeight="1" x14ac:dyDescent="0.15">
      <c r="A12" s="2"/>
      <c r="B12" s="514" t="s">
        <v>207</v>
      </c>
      <c r="C12" s="515"/>
      <c r="D12" s="515"/>
      <c r="E12" s="515"/>
      <c r="F12" s="515"/>
      <c r="G12" s="515"/>
      <c r="H12" s="515"/>
      <c r="I12" s="515"/>
      <c r="J12" s="515"/>
      <c r="K12" s="516"/>
      <c r="L12" s="386" t="s">
        <v>209</v>
      </c>
      <c r="M12" s="387"/>
      <c r="N12" s="387"/>
      <c r="O12" s="387"/>
      <c r="P12" s="387"/>
      <c r="Q12" s="388"/>
      <c r="R12" s="389">
        <v>13928</v>
      </c>
      <c r="S12" s="390"/>
      <c r="T12" s="390"/>
      <c r="U12" s="390"/>
      <c r="V12" s="391"/>
      <c r="W12" s="392" t="s">
        <v>5</v>
      </c>
      <c r="X12" s="344"/>
      <c r="Y12" s="344"/>
      <c r="Z12" s="344"/>
      <c r="AA12" s="344"/>
      <c r="AB12" s="393"/>
      <c r="AC12" s="394" t="s">
        <v>210</v>
      </c>
      <c r="AD12" s="395"/>
      <c r="AE12" s="395"/>
      <c r="AF12" s="395"/>
      <c r="AG12" s="396"/>
      <c r="AH12" s="394" t="s">
        <v>212</v>
      </c>
      <c r="AI12" s="395"/>
      <c r="AJ12" s="395"/>
      <c r="AK12" s="395"/>
      <c r="AL12" s="397"/>
      <c r="AM12" s="340" t="s">
        <v>215</v>
      </c>
      <c r="AN12" s="341"/>
      <c r="AO12" s="341"/>
      <c r="AP12" s="341"/>
      <c r="AQ12" s="341"/>
      <c r="AR12" s="341"/>
      <c r="AS12" s="341"/>
      <c r="AT12" s="342"/>
      <c r="AU12" s="343" t="s">
        <v>66</v>
      </c>
      <c r="AV12" s="344"/>
      <c r="AW12" s="344"/>
      <c r="AX12" s="344"/>
      <c r="AY12" s="345" t="s">
        <v>217</v>
      </c>
      <c r="AZ12" s="346"/>
      <c r="BA12" s="346"/>
      <c r="BB12" s="346"/>
      <c r="BC12" s="346"/>
      <c r="BD12" s="346"/>
      <c r="BE12" s="346"/>
      <c r="BF12" s="346"/>
      <c r="BG12" s="346"/>
      <c r="BH12" s="346"/>
      <c r="BI12" s="346"/>
      <c r="BJ12" s="346"/>
      <c r="BK12" s="346"/>
      <c r="BL12" s="346"/>
      <c r="BM12" s="347"/>
      <c r="BN12" s="348">
        <v>0</v>
      </c>
      <c r="BO12" s="349"/>
      <c r="BP12" s="349"/>
      <c r="BQ12" s="349"/>
      <c r="BR12" s="349"/>
      <c r="BS12" s="349"/>
      <c r="BT12" s="349"/>
      <c r="BU12" s="350"/>
      <c r="BV12" s="348">
        <v>570000</v>
      </c>
      <c r="BW12" s="349"/>
      <c r="BX12" s="349"/>
      <c r="BY12" s="349"/>
      <c r="BZ12" s="349"/>
      <c r="CA12" s="349"/>
      <c r="CB12" s="349"/>
      <c r="CC12" s="350"/>
      <c r="CD12" s="351" t="s">
        <v>219</v>
      </c>
      <c r="CE12" s="352"/>
      <c r="CF12" s="352"/>
      <c r="CG12" s="352"/>
      <c r="CH12" s="352"/>
      <c r="CI12" s="352"/>
      <c r="CJ12" s="352"/>
      <c r="CK12" s="352"/>
      <c r="CL12" s="352"/>
      <c r="CM12" s="352"/>
      <c r="CN12" s="352"/>
      <c r="CO12" s="352"/>
      <c r="CP12" s="352"/>
      <c r="CQ12" s="352"/>
      <c r="CR12" s="352"/>
      <c r="CS12" s="353"/>
      <c r="CT12" s="360" t="s">
        <v>206</v>
      </c>
      <c r="CU12" s="361"/>
      <c r="CV12" s="361"/>
      <c r="CW12" s="361"/>
      <c r="CX12" s="361"/>
      <c r="CY12" s="361"/>
      <c r="CZ12" s="361"/>
      <c r="DA12" s="362"/>
      <c r="DB12" s="360" t="s">
        <v>206</v>
      </c>
      <c r="DC12" s="361"/>
      <c r="DD12" s="361"/>
      <c r="DE12" s="361"/>
      <c r="DF12" s="361"/>
      <c r="DG12" s="361"/>
      <c r="DH12" s="361"/>
      <c r="DI12" s="362"/>
    </row>
    <row r="13" spans="1:119" ht="18.75" customHeight="1" x14ac:dyDescent="0.15">
      <c r="A13" s="2"/>
      <c r="B13" s="517"/>
      <c r="C13" s="518"/>
      <c r="D13" s="518"/>
      <c r="E13" s="518"/>
      <c r="F13" s="518"/>
      <c r="G13" s="518"/>
      <c r="H13" s="518"/>
      <c r="I13" s="518"/>
      <c r="J13" s="518"/>
      <c r="K13" s="519"/>
      <c r="L13" s="16"/>
      <c r="M13" s="379" t="s">
        <v>221</v>
      </c>
      <c r="N13" s="380"/>
      <c r="O13" s="380"/>
      <c r="P13" s="380"/>
      <c r="Q13" s="381"/>
      <c r="R13" s="382">
        <v>13740</v>
      </c>
      <c r="S13" s="383"/>
      <c r="T13" s="383"/>
      <c r="U13" s="383"/>
      <c r="V13" s="384"/>
      <c r="W13" s="502" t="s">
        <v>223</v>
      </c>
      <c r="X13" s="503"/>
      <c r="Y13" s="503"/>
      <c r="Z13" s="503"/>
      <c r="AA13" s="503"/>
      <c r="AB13" s="493"/>
      <c r="AC13" s="364">
        <v>1079</v>
      </c>
      <c r="AD13" s="365"/>
      <c r="AE13" s="365"/>
      <c r="AF13" s="365"/>
      <c r="AG13" s="385"/>
      <c r="AH13" s="364">
        <v>1174</v>
      </c>
      <c r="AI13" s="365"/>
      <c r="AJ13" s="365"/>
      <c r="AK13" s="365"/>
      <c r="AL13" s="366"/>
      <c r="AM13" s="340" t="s">
        <v>224</v>
      </c>
      <c r="AN13" s="341"/>
      <c r="AO13" s="341"/>
      <c r="AP13" s="341"/>
      <c r="AQ13" s="341"/>
      <c r="AR13" s="341"/>
      <c r="AS13" s="341"/>
      <c r="AT13" s="342"/>
      <c r="AU13" s="343" t="s">
        <v>193</v>
      </c>
      <c r="AV13" s="344"/>
      <c r="AW13" s="344"/>
      <c r="AX13" s="344"/>
      <c r="AY13" s="345" t="s">
        <v>226</v>
      </c>
      <c r="AZ13" s="346"/>
      <c r="BA13" s="346"/>
      <c r="BB13" s="346"/>
      <c r="BC13" s="346"/>
      <c r="BD13" s="346"/>
      <c r="BE13" s="346"/>
      <c r="BF13" s="346"/>
      <c r="BG13" s="346"/>
      <c r="BH13" s="346"/>
      <c r="BI13" s="346"/>
      <c r="BJ13" s="346"/>
      <c r="BK13" s="346"/>
      <c r="BL13" s="346"/>
      <c r="BM13" s="347"/>
      <c r="BN13" s="348">
        <v>672876</v>
      </c>
      <c r="BO13" s="349"/>
      <c r="BP13" s="349"/>
      <c r="BQ13" s="349"/>
      <c r="BR13" s="349"/>
      <c r="BS13" s="349"/>
      <c r="BT13" s="349"/>
      <c r="BU13" s="350"/>
      <c r="BV13" s="348">
        <v>-537149</v>
      </c>
      <c r="BW13" s="349"/>
      <c r="BX13" s="349"/>
      <c r="BY13" s="349"/>
      <c r="BZ13" s="349"/>
      <c r="CA13" s="349"/>
      <c r="CB13" s="349"/>
      <c r="CC13" s="350"/>
      <c r="CD13" s="351" t="s">
        <v>228</v>
      </c>
      <c r="CE13" s="352"/>
      <c r="CF13" s="352"/>
      <c r="CG13" s="352"/>
      <c r="CH13" s="352"/>
      <c r="CI13" s="352"/>
      <c r="CJ13" s="352"/>
      <c r="CK13" s="352"/>
      <c r="CL13" s="352"/>
      <c r="CM13" s="352"/>
      <c r="CN13" s="352"/>
      <c r="CO13" s="352"/>
      <c r="CP13" s="352"/>
      <c r="CQ13" s="352"/>
      <c r="CR13" s="352"/>
      <c r="CS13" s="353"/>
      <c r="CT13" s="354">
        <v>17.8</v>
      </c>
      <c r="CU13" s="355"/>
      <c r="CV13" s="355"/>
      <c r="CW13" s="355"/>
      <c r="CX13" s="355"/>
      <c r="CY13" s="355"/>
      <c r="CZ13" s="355"/>
      <c r="DA13" s="356"/>
      <c r="DB13" s="354">
        <v>16.8</v>
      </c>
      <c r="DC13" s="355"/>
      <c r="DD13" s="355"/>
      <c r="DE13" s="355"/>
      <c r="DF13" s="355"/>
      <c r="DG13" s="355"/>
      <c r="DH13" s="355"/>
      <c r="DI13" s="356"/>
    </row>
    <row r="14" spans="1:119" ht="18.75" customHeight="1" x14ac:dyDescent="0.15">
      <c r="A14" s="2"/>
      <c r="B14" s="517"/>
      <c r="C14" s="518"/>
      <c r="D14" s="518"/>
      <c r="E14" s="518"/>
      <c r="F14" s="518"/>
      <c r="G14" s="518"/>
      <c r="H14" s="518"/>
      <c r="I14" s="518"/>
      <c r="J14" s="518"/>
      <c r="K14" s="519"/>
      <c r="L14" s="404" t="s">
        <v>229</v>
      </c>
      <c r="M14" s="405"/>
      <c r="N14" s="405"/>
      <c r="O14" s="405"/>
      <c r="P14" s="405"/>
      <c r="Q14" s="406"/>
      <c r="R14" s="382">
        <v>14246</v>
      </c>
      <c r="S14" s="383"/>
      <c r="T14" s="383"/>
      <c r="U14" s="383"/>
      <c r="V14" s="384"/>
      <c r="W14" s="488"/>
      <c r="X14" s="489"/>
      <c r="Y14" s="489"/>
      <c r="Z14" s="489"/>
      <c r="AA14" s="489"/>
      <c r="AB14" s="479"/>
      <c r="AC14" s="407">
        <v>15.6</v>
      </c>
      <c r="AD14" s="408"/>
      <c r="AE14" s="408"/>
      <c r="AF14" s="408"/>
      <c r="AG14" s="409"/>
      <c r="AH14" s="407">
        <v>15.8</v>
      </c>
      <c r="AI14" s="408"/>
      <c r="AJ14" s="408"/>
      <c r="AK14" s="408"/>
      <c r="AL14" s="410"/>
      <c r="AM14" s="340"/>
      <c r="AN14" s="341"/>
      <c r="AO14" s="341"/>
      <c r="AP14" s="341"/>
      <c r="AQ14" s="341"/>
      <c r="AR14" s="341"/>
      <c r="AS14" s="341"/>
      <c r="AT14" s="342"/>
      <c r="AU14" s="343"/>
      <c r="AV14" s="344"/>
      <c r="AW14" s="344"/>
      <c r="AX14" s="344"/>
      <c r="AY14" s="345"/>
      <c r="AZ14" s="346"/>
      <c r="BA14" s="346"/>
      <c r="BB14" s="346"/>
      <c r="BC14" s="346"/>
      <c r="BD14" s="346"/>
      <c r="BE14" s="346"/>
      <c r="BF14" s="346"/>
      <c r="BG14" s="346"/>
      <c r="BH14" s="346"/>
      <c r="BI14" s="346"/>
      <c r="BJ14" s="346"/>
      <c r="BK14" s="346"/>
      <c r="BL14" s="346"/>
      <c r="BM14" s="347"/>
      <c r="BN14" s="348"/>
      <c r="BO14" s="349"/>
      <c r="BP14" s="349"/>
      <c r="BQ14" s="349"/>
      <c r="BR14" s="349"/>
      <c r="BS14" s="349"/>
      <c r="BT14" s="349"/>
      <c r="BU14" s="350"/>
      <c r="BV14" s="348"/>
      <c r="BW14" s="349"/>
      <c r="BX14" s="349"/>
      <c r="BY14" s="349"/>
      <c r="BZ14" s="349"/>
      <c r="CA14" s="349"/>
      <c r="CB14" s="349"/>
      <c r="CC14" s="350"/>
      <c r="CD14" s="398" t="s">
        <v>231</v>
      </c>
      <c r="CE14" s="399"/>
      <c r="CF14" s="399"/>
      <c r="CG14" s="399"/>
      <c r="CH14" s="399"/>
      <c r="CI14" s="399"/>
      <c r="CJ14" s="399"/>
      <c r="CK14" s="399"/>
      <c r="CL14" s="399"/>
      <c r="CM14" s="399"/>
      <c r="CN14" s="399"/>
      <c r="CO14" s="399"/>
      <c r="CP14" s="399"/>
      <c r="CQ14" s="399"/>
      <c r="CR14" s="399"/>
      <c r="CS14" s="400"/>
      <c r="CT14" s="401">
        <v>120.2</v>
      </c>
      <c r="CU14" s="402"/>
      <c r="CV14" s="402"/>
      <c r="CW14" s="402"/>
      <c r="CX14" s="402"/>
      <c r="CY14" s="402"/>
      <c r="CZ14" s="402"/>
      <c r="DA14" s="403"/>
      <c r="DB14" s="401">
        <v>141.4</v>
      </c>
      <c r="DC14" s="402"/>
      <c r="DD14" s="402"/>
      <c r="DE14" s="402"/>
      <c r="DF14" s="402"/>
      <c r="DG14" s="402"/>
      <c r="DH14" s="402"/>
      <c r="DI14" s="403"/>
    </row>
    <row r="15" spans="1:119" ht="18.75" customHeight="1" x14ac:dyDescent="0.15">
      <c r="A15" s="2"/>
      <c r="B15" s="517"/>
      <c r="C15" s="518"/>
      <c r="D15" s="518"/>
      <c r="E15" s="518"/>
      <c r="F15" s="518"/>
      <c r="G15" s="518"/>
      <c r="H15" s="518"/>
      <c r="I15" s="518"/>
      <c r="J15" s="518"/>
      <c r="K15" s="519"/>
      <c r="L15" s="16"/>
      <c r="M15" s="379" t="s">
        <v>221</v>
      </c>
      <c r="N15" s="380"/>
      <c r="O15" s="380"/>
      <c r="P15" s="380"/>
      <c r="Q15" s="381"/>
      <c r="R15" s="382">
        <v>14083</v>
      </c>
      <c r="S15" s="383"/>
      <c r="T15" s="383"/>
      <c r="U15" s="383"/>
      <c r="V15" s="384"/>
      <c r="W15" s="502" t="s">
        <v>7</v>
      </c>
      <c r="X15" s="503"/>
      <c r="Y15" s="503"/>
      <c r="Z15" s="503"/>
      <c r="AA15" s="503"/>
      <c r="AB15" s="493"/>
      <c r="AC15" s="364">
        <v>1896</v>
      </c>
      <c r="AD15" s="365"/>
      <c r="AE15" s="365"/>
      <c r="AF15" s="365"/>
      <c r="AG15" s="385"/>
      <c r="AH15" s="364">
        <v>2115</v>
      </c>
      <c r="AI15" s="365"/>
      <c r="AJ15" s="365"/>
      <c r="AK15" s="365"/>
      <c r="AL15" s="366"/>
      <c r="AM15" s="340"/>
      <c r="AN15" s="341"/>
      <c r="AO15" s="341"/>
      <c r="AP15" s="341"/>
      <c r="AQ15" s="341"/>
      <c r="AR15" s="341"/>
      <c r="AS15" s="341"/>
      <c r="AT15" s="342"/>
      <c r="AU15" s="343"/>
      <c r="AV15" s="344"/>
      <c r="AW15" s="344"/>
      <c r="AX15" s="344"/>
      <c r="AY15" s="328" t="s">
        <v>234</v>
      </c>
      <c r="AZ15" s="329"/>
      <c r="BA15" s="329"/>
      <c r="BB15" s="329"/>
      <c r="BC15" s="329"/>
      <c r="BD15" s="329"/>
      <c r="BE15" s="329"/>
      <c r="BF15" s="329"/>
      <c r="BG15" s="329"/>
      <c r="BH15" s="329"/>
      <c r="BI15" s="329"/>
      <c r="BJ15" s="329"/>
      <c r="BK15" s="329"/>
      <c r="BL15" s="329"/>
      <c r="BM15" s="330"/>
      <c r="BN15" s="331">
        <v>1666875</v>
      </c>
      <c r="BO15" s="332"/>
      <c r="BP15" s="332"/>
      <c r="BQ15" s="332"/>
      <c r="BR15" s="332"/>
      <c r="BS15" s="332"/>
      <c r="BT15" s="332"/>
      <c r="BU15" s="333"/>
      <c r="BV15" s="331">
        <v>1612226</v>
      </c>
      <c r="BW15" s="332"/>
      <c r="BX15" s="332"/>
      <c r="BY15" s="332"/>
      <c r="BZ15" s="332"/>
      <c r="CA15" s="332"/>
      <c r="CB15" s="332"/>
      <c r="CC15" s="333"/>
      <c r="CD15" s="334" t="s">
        <v>222</v>
      </c>
      <c r="CE15" s="335"/>
      <c r="CF15" s="335"/>
      <c r="CG15" s="335"/>
      <c r="CH15" s="335"/>
      <c r="CI15" s="335"/>
      <c r="CJ15" s="335"/>
      <c r="CK15" s="335"/>
      <c r="CL15" s="335"/>
      <c r="CM15" s="335"/>
      <c r="CN15" s="335"/>
      <c r="CO15" s="335"/>
      <c r="CP15" s="335"/>
      <c r="CQ15" s="335"/>
      <c r="CR15" s="335"/>
      <c r="CS15" s="336"/>
      <c r="CT15" s="31"/>
      <c r="CU15" s="34"/>
      <c r="CV15" s="34"/>
      <c r="CW15" s="34"/>
      <c r="CX15" s="34"/>
      <c r="CY15" s="34"/>
      <c r="CZ15" s="34"/>
      <c r="DA15" s="37"/>
      <c r="DB15" s="31"/>
      <c r="DC15" s="34"/>
      <c r="DD15" s="34"/>
      <c r="DE15" s="34"/>
      <c r="DF15" s="34"/>
      <c r="DG15" s="34"/>
      <c r="DH15" s="34"/>
      <c r="DI15" s="37"/>
    </row>
    <row r="16" spans="1:119" ht="18.75" customHeight="1" x14ac:dyDescent="0.15">
      <c r="A16" s="2"/>
      <c r="B16" s="517"/>
      <c r="C16" s="518"/>
      <c r="D16" s="518"/>
      <c r="E16" s="518"/>
      <c r="F16" s="518"/>
      <c r="G16" s="518"/>
      <c r="H16" s="518"/>
      <c r="I16" s="518"/>
      <c r="J16" s="518"/>
      <c r="K16" s="519"/>
      <c r="L16" s="404" t="s">
        <v>48</v>
      </c>
      <c r="M16" s="411"/>
      <c r="N16" s="411"/>
      <c r="O16" s="411"/>
      <c r="P16" s="411"/>
      <c r="Q16" s="412"/>
      <c r="R16" s="413" t="s">
        <v>168</v>
      </c>
      <c r="S16" s="414"/>
      <c r="T16" s="414"/>
      <c r="U16" s="414"/>
      <c r="V16" s="415"/>
      <c r="W16" s="488"/>
      <c r="X16" s="489"/>
      <c r="Y16" s="489"/>
      <c r="Z16" s="489"/>
      <c r="AA16" s="489"/>
      <c r="AB16" s="479"/>
      <c r="AC16" s="407">
        <v>27.5</v>
      </c>
      <c r="AD16" s="408"/>
      <c r="AE16" s="408"/>
      <c r="AF16" s="408"/>
      <c r="AG16" s="409"/>
      <c r="AH16" s="407">
        <v>28.4</v>
      </c>
      <c r="AI16" s="408"/>
      <c r="AJ16" s="408"/>
      <c r="AK16" s="408"/>
      <c r="AL16" s="410"/>
      <c r="AM16" s="340"/>
      <c r="AN16" s="341"/>
      <c r="AO16" s="341"/>
      <c r="AP16" s="341"/>
      <c r="AQ16" s="341"/>
      <c r="AR16" s="341"/>
      <c r="AS16" s="341"/>
      <c r="AT16" s="342"/>
      <c r="AU16" s="343"/>
      <c r="AV16" s="344"/>
      <c r="AW16" s="344"/>
      <c r="AX16" s="344"/>
      <c r="AY16" s="345" t="s">
        <v>105</v>
      </c>
      <c r="AZ16" s="346"/>
      <c r="BA16" s="346"/>
      <c r="BB16" s="346"/>
      <c r="BC16" s="346"/>
      <c r="BD16" s="346"/>
      <c r="BE16" s="346"/>
      <c r="BF16" s="346"/>
      <c r="BG16" s="346"/>
      <c r="BH16" s="346"/>
      <c r="BI16" s="346"/>
      <c r="BJ16" s="346"/>
      <c r="BK16" s="346"/>
      <c r="BL16" s="346"/>
      <c r="BM16" s="347"/>
      <c r="BN16" s="348">
        <v>5909953</v>
      </c>
      <c r="BO16" s="349"/>
      <c r="BP16" s="349"/>
      <c r="BQ16" s="349"/>
      <c r="BR16" s="349"/>
      <c r="BS16" s="349"/>
      <c r="BT16" s="349"/>
      <c r="BU16" s="350"/>
      <c r="BV16" s="348">
        <v>5629895</v>
      </c>
      <c r="BW16" s="349"/>
      <c r="BX16" s="349"/>
      <c r="BY16" s="349"/>
      <c r="BZ16" s="349"/>
      <c r="CA16" s="349"/>
      <c r="CB16" s="349"/>
      <c r="CC16" s="350"/>
      <c r="CD16" s="24"/>
      <c r="CE16" s="523"/>
      <c r="CF16" s="523"/>
      <c r="CG16" s="523"/>
      <c r="CH16" s="523"/>
      <c r="CI16" s="523"/>
      <c r="CJ16" s="523"/>
      <c r="CK16" s="523"/>
      <c r="CL16" s="523"/>
      <c r="CM16" s="523"/>
      <c r="CN16" s="523"/>
      <c r="CO16" s="523"/>
      <c r="CP16" s="523"/>
      <c r="CQ16" s="523"/>
      <c r="CR16" s="523"/>
      <c r="CS16" s="524"/>
      <c r="CT16" s="354"/>
      <c r="CU16" s="355"/>
      <c r="CV16" s="355"/>
      <c r="CW16" s="355"/>
      <c r="CX16" s="355"/>
      <c r="CY16" s="355"/>
      <c r="CZ16" s="355"/>
      <c r="DA16" s="356"/>
      <c r="DB16" s="354"/>
      <c r="DC16" s="355"/>
      <c r="DD16" s="355"/>
      <c r="DE16" s="355"/>
      <c r="DF16" s="355"/>
      <c r="DG16" s="355"/>
      <c r="DH16" s="355"/>
      <c r="DI16" s="356"/>
    </row>
    <row r="17" spans="1:113" ht="18.75" customHeight="1" x14ac:dyDescent="0.15">
      <c r="A17" s="2"/>
      <c r="B17" s="520"/>
      <c r="C17" s="521"/>
      <c r="D17" s="521"/>
      <c r="E17" s="521"/>
      <c r="F17" s="521"/>
      <c r="G17" s="521"/>
      <c r="H17" s="521"/>
      <c r="I17" s="521"/>
      <c r="J17" s="521"/>
      <c r="K17" s="522"/>
      <c r="L17" s="17"/>
      <c r="M17" s="416" t="s">
        <v>100</v>
      </c>
      <c r="N17" s="417"/>
      <c r="O17" s="417"/>
      <c r="P17" s="417"/>
      <c r="Q17" s="418"/>
      <c r="R17" s="413" t="s">
        <v>220</v>
      </c>
      <c r="S17" s="414"/>
      <c r="T17" s="414"/>
      <c r="U17" s="414"/>
      <c r="V17" s="415"/>
      <c r="W17" s="502" t="s">
        <v>92</v>
      </c>
      <c r="X17" s="503"/>
      <c r="Y17" s="503"/>
      <c r="Z17" s="503"/>
      <c r="AA17" s="503"/>
      <c r="AB17" s="493"/>
      <c r="AC17" s="364">
        <v>3922</v>
      </c>
      <c r="AD17" s="365"/>
      <c r="AE17" s="365"/>
      <c r="AF17" s="365"/>
      <c r="AG17" s="385"/>
      <c r="AH17" s="364">
        <v>4148</v>
      </c>
      <c r="AI17" s="365"/>
      <c r="AJ17" s="365"/>
      <c r="AK17" s="365"/>
      <c r="AL17" s="366"/>
      <c r="AM17" s="340"/>
      <c r="AN17" s="341"/>
      <c r="AO17" s="341"/>
      <c r="AP17" s="341"/>
      <c r="AQ17" s="341"/>
      <c r="AR17" s="341"/>
      <c r="AS17" s="341"/>
      <c r="AT17" s="342"/>
      <c r="AU17" s="343"/>
      <c r="AV17" s="344"/>
      <c r="AW17" s="344"/>
      <c r="AX17" s="344"/>
      <c r="AY17" s="345" t="s">
        <v>236</v>
      </c>
      <c r="AZ17" s="346"/>
      <c r="BA17" s="346"/>
      <c r="BB17" s="346"/>
      <c r="BC17" s="346"/>
      <c r="BD17" s="346"/>
      <c r="BE17" s="346"/>
      <c r="BF17" s="346"/>
      <c r="BG17" s="346"/>
      <c r="BH17" s="346"/>
      <c r="BI17" s="346"/>
      <c r="BJ17" s="346"/>
      <c r="BK17" s="346"/>
      <c r="BL17" s="346"/>
      <c r="BM17" s="347"/>
      <c r="BN17" s="348">
        <v>2107355</v>
      </c>
      <c r="BO17" s="349"/>
      <c r="BP17" s="349"/>
      <c r="BQ17" s="349"/>
      <c r="BR17" s="349"/>
      <c r="BS17" s="349"/>
      <c r="BT17" s="349"/>
      <c r="BU17" s="350"/>
      <c r="BV17" s="348">
        <v>2043141</v>
      </c>
      <c r="BW17" s="349"/>
      <c r="BX17" s="349"/>
      <c r="BY17" s="349"/>
      <c r="BZ17" s="349"/>
      <c r="CA17" s="349"/>
      <c r="CB17" s="349"/>
      <c r="CC17" s="350"/>
      <c r="CD17" s="24"/>
      <c r="CE17" s="523"/>
      <c r="CF17" s="523"/>
      <c r="CG17" s="523"/>
      <c r="CH17" s="523"/>
      <c r="CI17" s="523"/>
      <c r="CJ17" s="523"/>
      <c r="CK17" s="523"/>
      <c r="CL17" s="523"/>
      <c r="CM17" s="523"/>
      <c r="CN17" s="523"/>
      <c r="CO17" s="523"/>
      <c r="CP17" s="523"/>
      <c r="CQ17" s="523"/>
      <c r="CR17" s="523"/>
      <c r="CS17" s="524"/>
      <c r="CT17" s="354"/>
      <c r="CU17" s="355"/>
      <c r="CV17" s="355"/>
      <c r="CW17" s="355"/>
      <c r="CX17" s="355"/>
      <c r="CY17" s="355"/>
      <c r="CZ17" s="355"/>
      <c r="DA17" s="356"/>
      <c r="DB17" s="354"/>
      <c r="DC17" s="355"/>
      <c r="DD17" s="355"/>
      <c r="DE17" s="355"/>
      <c r="DF17" s="355"/>
      <c r="DG17" s="355"/>
      <c r="DH17" s="355"/>
      <c r="DI17" s="356"/>
    </row>
    <row r="18" spans="1:113" ht="18.75" customHeight="1" x14ac:dyDescent="0.15">
      <c r="A18" s="2"/>
      <c r="B18" s="419" t="s">
        <v>238</v>
      </c>
      <c r="C18" s="420"/>
      <c r="D18" s="420"/>
      <c r="E18" s="421"/>
      <c r="F18" s="421"/>
      <c r="G18" s="421"/>
      <c r="H18" s="421"/>
      <c r="I18" s="421"/>
      <c r="J18" s="421"/>
      <c r="K18" s="421"/>
      <c r="L18" s="422">
        <v>303.08999999999997</v>
      </c>
      <c r="M18" s="422"/>
      <c r="N18" s="422"/>
      <c r="O18" s="422"/>
      <c r="P18" s="422"/>
      <c r="Q18" s="422"/>
      <c r="R18" s="423"/>
      <c r="S18" s="423"/>
      <c r="T18" s="423"/>
      <c r="U18" s="423"/>
      <c r="V18" s="424"/>
      <c r="W18" s="504"/>
      <c r="X18" s="505"/>
      <c r="Y18" s="505"/>
      <c r="Z18" s="505"/>
      <c r="AA18" s="505"/>
      <c r="AB18" s="496"/>
      <c r="AC18" s="425">
        <v>56.9</v>
      </c>
      <c r="AD18" s="426"/>
      <c r="AE18" s="426"/>
      <c r="AF18" s="426"/>
      <c r="AG18" s="427"/>
      <c r="AH18" s="425">
        <v>55.8</v>
      </c>
      <c r="AI18" s="426"/>
      <c r="AJ18" s="426"/>
      <c r="AK18" s="426"/>
      <c r="AL18" s="428"/>
      <c r="AM18" s="340"/>
      <c r="AN18" s="341"/>
      <c r="AO18" s="341"/>
      <c r="AP18" s="341"/>
      <c r="AQ18" s="341"/>
      <c r="AR18" s="341"/>
      <c r="AS18" s="341"/>
      <c r="AT18" s="342"/>
      <c r="AU18" s="343"/>
      <c r="AV18" s="344"/>
      <c r="AW18" s="344"/>
      <c r="AX18" s="344"/>
      <c r="AY18" s="345" t="s">
        <v>239</v>
      </c>
      <c r="AZ18" s="346"/>
      <c r="BA18" s="346"/>
      <c r="BB18" s="346"/>
      <c r="BC18" s="346"/>
      <c r="BD18" s="346"/>
      <c r="BE18" s="346"/>
      <c r="BF18" s="346"/>
      <c r="BG18" s="346"/>
      <c r="BH18" s="346"/>
      <c r="BI18" s="346"/>
      <c r="BJ18" s="346"/>
      <c r="BK18" s="346"/>
      <c r="BL18" s="346"/>
      <c r="BM18" s="347"/>
      <c r="BN18" s="348">
        <v>6341630</v>
      </c>
      <c r="BO18" s="349"/>
      <c r="BP18" s="349"/>
      <c r="BQ18" s="349"/>
      <c r="BR18" s="349"/>
      <c r="BS18" s="349"/>
      <c r="BT18" s="349"/>
      <c r="BU18" s="350"/>
      <c r="BV18" s="348">
        <v>6266438</v>
      </c>
      <c r="BW18" s="349"/>
      <c r="BX18" s="349"/>
      <c r="BY18" s="349"/>
      <c r="BZ18" s="349"/>
      <c r="CA18" s="349"/>
      <c r="CB18" s="349"/>
      <c r="CC18" s="350"/>
      <c r="CD18" s="24"/>
      <c r="CE18" s="523"/>
      <c r="CF18" s="523"/>
      <c r="CG18" s="523"/>
      <c r="CH18" s="523"/>
      <c r="CI18" s="523"/>
      <c r="CJ18" s="523"/>
      <c r="CK18" s="523"/>
      <c r="CL18" s="523"/>
      <c r="CM18" s="523"/>
      <c r="CN18" s="523"/>
      <c r="CO18" s="523"/>
      <c r="CP18" s="523"/>
      <c r="CQ18" s="523"/>
      <c r="CR18" s="523"/>
      <c r="CS18" s="524"/>
      <c r="CT18" s="354"/>
      <c r="CU18" s="355"/>
      <c r="CV18" s="355"/>
      <c r="CW18" s="355"/>
      <c r="CX18" s="355"/>
      <c r="CY18" s="355"/>
      <c r="CZ18" s="355"/>
      <c r="DA18" s="356"/>
      <c r="DB18" s="354"/>
      <c r="DC18" s="355"/>
      <c r="DD18" s="355"/>
      <c r="DE18" s="355"/>
      <c r="DF18" s="355"/>
      <c r="DG18" s="355"/>
      <c r="DH18" s="355"/>
      <c r="DI18" s="356"/>
    </row>
    <row r="19" spans="1:113" ht="18.75" customHeight="1" x14ac:dyDescent="0.15">
      <c r="A19" s="2"/>
      <c r="B19" s="419" t="s">
        <v>61</v>
      </c>
      <c r="C19" s="420"/>
      <c r="D19" s="420"/>
      <c r="E19" s="421"/>
      <c r="F19" s="421"/>
      <c r="G19" s="421"/>
      <c r="H19" s="421"/>
      <c r="I19" s="421"/>
      <c r="J19" s="421"/>
      <c r="K19" s="421"/>
      <c r="L19" s="429">
        <v>48</v>
      </c>
      <c r="M19" s="429"/>
      <c r="N19" s="429"/>
      <c r="O19" s="429"/>
      <c r="P19" s="429"/>
      <c r="Q19" s="429"/>
      <c r="R19" s="430"/>
      <c r="S19" s="430"/>
      <c r="T19" s="430"/>
      <c r="U19" s="430"/>
      <c r="V19" s="431"/>
      <c r="W19" s="325"/>
      <c r="X19" s="326"/>
      <c r="Y19" s="326"/>
      <c r="Z19" s="326"/>
      <c r="AA19" s="326"/>
      <c r="AB19" s="326"/>
      <c r="AC19" s="432"/>
      <c r="AD19" s="432"/>
      <c r="AE19" s="432"/>
      <c r="AF19" s="432"/>
      <c r="AG19" s="432"/>
      <c r="AH19" s="432"/>
      <c r="AI19" s="432"/>
      <c r="AJ19" s="432"/>
      <c r="AK19" s="432"/>
      <c r="AL19" s="433"/>
      <c r="AM19" s="340"/>
      <c r="AN19" s="341"/>
      <c r="AO19" s="341"/>
      <c r="AP19" s="341"/>
      <c r="AQ19" s="341"/>
      <c r="AR19" s="341"/>
      <c r="AS19" s="341"/>
      <c r="AT19" s="342"/>
      <c r="AU19" s="343"/>
      <c r="AV19" s="344"/>
      <c r="AW19" s="344"/>
      <c r="AX19" s="344"/>
      <c r="AY19" s="345" t="s">
        <v>241</v>
      </c>
      <c r="AZ19" s="346"/>
      <c r="BA19" s="346"/>
      <c r="BB19" s="346"/>
      <c r="BC19" s="346"/>
      <c r="BD19" s="346"/>
      <c r="BE19" s="346"/>
      <c r="BF19" s="346"/>
      <c r="BG19" s="346"/>
      <c r="BH19" s="346"/>
      <c r="BI19" s="346"/>
      <c r="BJ19" s="346"/>
      <c r="BK19" s="346"/>
      <c r="BL19" s="346"/>
      <c r="BM19" s="347"/>
      <c r="BN19" s="348">
        <v>8208345</v>
      </c>
      <c r="BO19" s="349"/>
      <c r="BP19" s="349"/>
      <c r="BQ19" s="349"/>
      <c r="BR19" s="349"/>
      <c r="BS19" s="349"/>
      <c r="BT19" s="349"/>
      <c r="BU19" s="350"/>
      <c r="BV19" s="348">
        <v>8152905</v>
      </c>
      <c r="BW19" s="349"/>
      <c r="BX19" s="349"/>
      <c r="BY19" s="349"/>
      <c r="BZ19" s="349"/>
      <c r="CA19" s="349"/>
      <c r="CB19" s="349"/>
      <c r="CC19" s="350"/>
      <c r="CD19" s="24"/>
      <c r="CE19" s="523"/>
      <c r="CF19" s="523"/>
      <c r="CG19" s="523"/>
      <c r="CH19" s="523"/>
      <c r="CI19" s="523"/>
      <c r="CJ19" s="523"/>
      <c r="CK19" s="523"/>
      <c r="CL19" s="523"/>
      <c r="CM19" s="523"/>
      <c r="CN19" s="523"/>
      <c r="CO19" s="523"/>
      <c r="CP19" s="523"/>
      <c r="CQ19" s="523"/>
      <c r="CR19" s="523"/>
      <c r="CS19" s="524"/>
      <c r="CT19" s="354"/>
      <c r="CU19" s="355"/>
      <c r="CV19" s="355"/>
      <c r="CW19" s="355"/>
      <c r="CX19" s="355"/>
      <c r="CY19" s="355"/>
      <c r="CZ19" s="355"/>
      <c r="DA19" s="356"/>
      <c r="DB19" s="354"/>
      <c r="DC19" s="355"/>
      <c r="DD19" s="355"/>
      <c r="DE19" s="355"/>
      <c r="DF19" s="355"/>
      <c r="DG19" s="355"/>
      <c r="DH19" s="355"/>
      <c r="DI19" s="356"/>
    </row>
    <row r="20" spans="1:113" ht="18.75" customHeight="1" x14ac:dyDescent="0.15">
      <c r="A20" s="2"/>
      <c r="B20" s="419" t="s">
        <v>244</v>
      </c>
      <c r="C20" s="420"/>
      <c r="D20" s="420"/>
      <c r="E20" s="421"/>
      <c r="F20" s="421"/>
      <c r="G20" s="421"/>
      <c r="H20" s="421"/>
      <c r="I20" s="421"/>
      <c r="J20" s="421"/>
      <c r="K20" s="421"/>
      <c r="L20" s="429">
        <v>5448</v>
      </c>
      <c r="M20" s="429"/>
      <c r="N20" s="429"/>
      <c r="O20" s="429"/>
      <c r="P20" s="429"/>
      <c r="Q20" s="429"/>
      <c r="R20" s="430"/>
      <c r="S20" s="430"/>
      <c r="T20" s="430"/>
      <c r="U20" s="430"/>
      <c r="V20" s="431"/>
      <c r="W20" s="504"/>
      <c r="X20" s="505"/>
      <c r="Y20" s="505"/>
      <c r="Z20" s="505"/>
      <c r="AA20" s="505"/>
      <c r="AB20" s="505"/>
      <c r="AC20" s="434"/>
      <c r="AD20" s="434"/>
      <c r="AE20" s="434"/>
      <c r="AF20" s="434"/>
      <c r="AG20" s="434"/>
      <c r="AH20" s="434"/>
      <c r="AI20" s="434"/>
      <c r="AJ20" s="434"/>
      <c r="AK20" s="434"/>
      <c r="AL20" s="435"/>
      <c r="AM20" s="436"/>
      <c r="AN20" s="368"/>
      <c r="AO20" s="368"/>
      <c r="AP20" s="368"/>
      <c r="AQ20" s="368"/>
      <c r="AR20" s="368"/>
      <c r="AS20" s="368"/>
      <c r="AT20" s="369"/>
      <c r="AU20" s="437"/>
      <c r="AV20" s="438"/>
      <c r="AW20" s="438"/>
      <c r="AX20" s="439"/>
      <c r="AY20" s="345"/>
      <c r="AZ20" s="346"/>
      <c r="BA20" s="346"/>
      <c r="BB20" s="346"/>
      <c r="BC20" s="346"/>
      <c r="BD20" s="346"/>
      <c r="BE20" s="346"/>
      <c r="BF20" s="346"/>
      <c r="BG20" s="346"/>
      <c r="BH20" s="346"/>
      <c r="BI20" s="346"/>
      <c r="BJ20" s="346"/>
      <c r="BK20" s="346"/>
      <c r="BL20" s="346"/>
      <c r="BM20" s="347"/>
      <c r="BN20" s="348"/>
      <c r="BO20" s="349"/>
      <c r="BP20" s="349"/>
      <c r="BQ20" s="349"/>
      <c r="BR20" s="349"/>
      <c r="BS20" s="349"/>
      <c r="BT20" s="349"/>
      <c r="BU20" s="350"/>
      <c r="BV20" s="348"/>
      <c r="BW20" s="349"/>
      <c r="BX20" s="349"/>
      <c r="BY20" s="349"/>
      <c r="BZ20" s="349"/>
      <c r="CA20" s="349"/>
      <c r="CB20" s="349"/>
      <c r="CC20" s="350"/>
      <c r="CD20" s="24"/>
      <c r="CE20" s="523"/>
      <c r="CF20" s="523"/>
      <c r="CG20" s="523"/>
      <c r="CH20" s="523"/>
      <c r="CI20" s="523"/>
      <c r="CJ20" s="523"/>
      <c r="CK20" s="523"/>
      <c r="CL20" s="523"/>
      <c r="CM20" s="523"/>
      <c r="CN20" s="523"/>
      <c r="CO20" s="523"/>
      <c r="CP20" s="523"/>
      <c r="CQ20" s="523"/>
      <c r="CR20" s="523"/>
      <c r="CS20" s="524"/>
      <c r="CT20" s="354"/>
      <c r="CU20" s="355"/>
      <c r="CV20" s="355"/>
      <c r="CW20" s="355"/>
      <c r="CX20" s="355"/>
      <c r="CY20" s="355"/>
      <c r="CZ20" s="355"/>
      <c r="DA20" s="356"/>
      <c r="DB20" s="354"/>
      <c r="DC20" s="355"/>
      <c r="DD20" s="355"/>
      <c r="DE20" s="355"/>
      <c r="DF20" s="355"/>
      <c r="DG20" s="355"/>
      <c r="DH20" s="355"/>
      <c r="DI20" s="356"/>
    </row>
    <row r="21" spans="1:113" ht="18.75" customHeight="1" x14ac:dyDescent="0.15">
      <c r="A21" s="2"/>
      <c r="B21" s="440" t="s">
        <v>246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45"/>
      <c r="AZ21" s="346"/>
      <c r="BA21" s="346"/>
      <c r="BB21" s="346"/>
      <c r="BC21" s="346"/>
      <c r="BD21" s="346"/>
      <c r="BE21" s="346"/>
      <c r="BF21" s="346"/>
      <c r="BG21" s="346"/>
      <c r="BH21" s="346"/>
      <c r="BI21" s="346"/>
      <c r="BJ21" s="346"/>
      <c r="BK21" s="346"/>
      <c r="BL21" s="346"/>
      <c r="BM21" s="347"/>
      <c r="BN21" s="348"/>
      <c r="BO21" s="349"/>
      <c r="BP21" s="349"/>
      <c r="BQ21" s="349"/>
      <c r="BR21" s="349"/>
      <c r="BS21" s="349"/>
      <c r="BT21" s="349"/>
      <c r="BU21" s="350"/>
      <c r="BV21" s="348"/>
      <c r="BW21" s="349"/>
      <c r="BX21" s="349"/>
      <c r="BY21" s="349"/>
      <c r="BZ21" s="349"/>
      <c r="CA21" s="349"/>
      <c r="CB21" s="349"/>
      <c r="CC21" s="350"/>
      <c r="CD21" s="24"/>
      <c r="CE21" s="523"/>
      <c r="CF21" s="523"/>
      <c r="CG21" s="523"/>
      <c r="CH21" s="523"/>
      <c r="CI21" s="523"/>
      <c r="CJ21" s="523"/>
      <c r="CK21" s="523"/>
      <c r="CL21" s="523"/>
      <c r="CM21" s="523"/>
      <c r="CN21" s="523"/>
      <c r="CO21" s="523"/>
      <c r="CP21" s="523"/>
      <c r="CQ21" s="523"/>
      <c r="CR21" s="523"/>
      <c r="CS21" s="524"/>
      <c r="CT21" s="354"/>
      <c r="CU21" s="355"/>
      <c r="CV21" s="355"/>
      <c r="CW21" s="355"/>
      <c r="CX21" s="355"/>
      <c r="CY21" s="355"/>
      <c r="CZ21" s="355"/>
      <c r="DA21" s="356"/>
      <c r="DB21" s="354"/>
      <c r="DC21" s="355"/>
      <c r="DD21" s="355"/>
      <c r="DE21" s="355"/>
      <c r="DF21" s="355"/>
      <c r="DG21" s="355"/>
      <c r="DH21" s="355"/>
      <c r="DI21" s="356"/>
    </row>
    <row r="22" spans="1:113" ht="18.75" customHeight="1" x14ac:dyDescent="0.15">
      <c r="A22" s="2"/>
      <c r="B22" s="459" t="s">
        <v>247</v>
      </c>
      <c r="C22" s="460"/>
      <c r="D22" s="461"/>
      <c r="E22" s="498" t="s">
        <v>5</v>
      </c>
      <c r="F22" s="503"/>
      <c r="G22" s="503"/>
      <c r="H22" s="503"/>
      <c r="I22" s="503"/>
      <c r="J22" s="503"/>
      <c r="K22" s="493"/>
      <c r="L22" s="498" t="s">
        <v>249</v>
      </c>
      <c r="M22" s="503"/>
      <c r="N22" s="503"/>
      <c r="O22" s="503"/>
      <c r="P22" s="493"/>
      <c r="Q22" s="525" t="s">
        <v>250</v>
      </c>
      <c r="R22" s="526"/>
      <c r="S22" s="526"/>
      <c r="T22" s="526"/>
      <c r="U22" s="526"/>
      <c r="V22" s="527"/>
      <c r="W22" s="539" t="s">
        <v>252</v>
      </c>
      <c r="X22" s="460"/>
      <c r="Y22" s="461"/>
      <c r="Z22" s="498" t="s">
        <v>5</v>
      </c>
      <c r="AA22" s="503"/>
      <c r="AB22" s="503"/>
      <c r="AC22" s="503"/>
      <c r="AD22" s="503"/>
      <c r="AE22" s="503"/>
      <c r="AF22" s="503"/>
      <c r="AG22" s="493"/>
      <c r="AH22" s="531" t="s">
        <v>190</v>
      </c>
      <c r="AI22" s="503"/>
      <c r="AJ22" s="503"/>
      <c r="AK22" s="503"/>
      <c r="AL22" s="493"/>
      <c r="AM22" s="531" t="s">
        <v>253</v>
      </c>
      <c r="AN22" s="532"/>
      <c r="AO22" s="532"/>
      <c r="AP22" s="532"/>
      <c r="AQ22" s="532"/>
      <c r="AR22" s="533"/>
      <c r="AS22" s="525" t="s">
        <v>250</v>
      </c>
      <c r="AT22" s="526"/>
      <c r="AU22" s="526"/>
      <c r="AV22" s="526"/>
      <c r="AW22" s="526"/>
      <c r="AX22" s="537"/>
      <c r="AY22" s="443"/>
      <c r="AZ22" s="444"/>
      <c r="BA22" s="444"/>
      <c r="BB22" s="444"/>
      <c r="BC22" s="444"/>
      <c r="BD22" s="444"/>
      <c r="BE22" s="444"/>
      <c r="BF22" s="444"/>
      <c r="BG22" s="444"/>
      <c r="BH22" s="444"/>
      <c r="BI22" s="444"/>
      <c r="BJ22" s="444"/>
      <c r="BK22" s="444"/>
      <c r="BL22" s="444"/>
      <c r="BM22" s="445"/>
      <c r="BN22" s="446"/>
      <c r="BO22" s="447"/>
      <c r="BP22" s="447"/>
      <c r="BQ22" s="447"/>
      <c r="BR22" s="447"/>
      <c r="BS22" s="447"/>
      <c r="BT22" s="447"/>
      <c r="BU22" s="448"/>
      <c r="BV22" s="446"/>
      <c r="BW22" s="447"/>
      <c r="BX22" s="447"/>
      <c r="BY22" s="447"/>
      <c r="BZ22" s="447"/>
      <c r="CA22" s="447"/>
      <c r="CB22" s="447"/>
      <c r="CC22" s="448"/>
      <c r="CD22" s="24"/>
      <c r="CE22" s="523"/>
      <c r="CF22" s="523"/>
      <c r="CG22" s="523"/>
      <c r="CH22" s="523"/>
      <c r="CI22" s="523"/>
      <c r="CJ22" s="523"/>
      <c r="CK22" s="523"/>
      <c r="CL22" s="523"/>
      <c r="CM22" s="523"/>
      <c r="CN22" s="523"/>
      <c r="CO22" s="523"/>
      <c r="CP22" s="523"/>
      <c r="CQ22" s="523"/>
      <c r="CR22" s="523"/>
      <c r="CS22" s="524"/>
      <c r="CT22" s="354"/>
      <c r="CU22" s="355"/>
      <c r="CV22" s="355"/>
      <c r="CW22" s="355"/>
      <c r="CX22" s="355"/>
      <c r="CY22" s="355"/>
      <c r="CZ22" s="355"/>
      <c r="DA22" s="356"/>
      <c r="DB22" s="354"/>
      <c r="DC22" s="355"/>
      <c r="DD22" s="355"/>
      <c r="DE22" s="355"/>
      <c r="DF22" s="355"/>
      <c r="DG22" s="355"/>
      <c r="DH22" s="355"/>
      <c r="DI22" s="356"/>
    </row>
    <row r="23" spans="1:113" ht="18.75" customHeight="1" x14ac:dyDescent="0.15">
      <c r="A23" s="2"/>
      <c r="B23" s="462"/>
      <c r="C23" s="463"/>
      <c r="D23" s="464"/>
      <c r="E23" s="485"/>
      <c r="F23" s="489"/>
      <c r="G23" s="489"/>
      <c r="H23" s="489"/>
      <c r="I23" s="489"/>
      <c r="J23" s="489"/>
      <c r="K23" s="479"/>
      <c r="L23" s="485"/>
      <c r="M23" s="489"/>
      <c r="N23" s="489"/>
      <c r="O23" s="489"/>
      <c r="P23" s="479"/>
      <c r="Q23" s="528"/>
      <c r="R23" s="529"/>
      <c r="S23" s="529"/>
      <c r="T23" s="529"/>
      <c r="U23" s="529"/>
      <c r="V23" s="530"/>
      <c r="W23" s="540"/>
      <c r="X23" s="463"/>
      <c r="Y23" s="464"/>
      <c r="Z23" s="485"/>
      <c r="AA23" s="489"/>
      <c r="AB23" s="489"/>
      <c r="AC23" s="489"/>
      <c r="AD23" s="489"/>
      <c r="AE23" s="489"/>
      <c r="AF23" s="489"/>
      <c r="AG23" s="479"/>
      <c r="AH23" s="485"/>
      <c r="AI23" s="489"/>
      <c r="AJ23" s="489"/>
      <c r="AK23" s="489"/>
      <c r="AL23" s="479"/>
      <c r="AM23" s="534"/>
      <c r="AN23" s="535"/>
      <c r="AO23" s="535"/>
      <c r="AP23" s="535"/>
      <c r="AQ23" s="535"/>
      <c r="AR23" s="536"/>
      <c r="AS23" s="528"/>
      <c r="AT23" s="529"/>
      <c r="AU23" s="529"/>
      <c r="AV23" s="529"/>
      <c r="AW23" s="529"/>
      <c r="AX23" s="538"/>
      <c r="AY23" s="328" t="s">
        <v>254</v>
      </c>
      <c r="AZ23" s="329"/>
      <c r="BA23" s="329"/>
      <c r="BB23" s="329"/>
      <c r="BC23" s="329"/>
      <c r="BD23" s="329"/>
      <c r="BE23" s="329"/>
      <c r="BF23" s="329"/>
      <c r="BG23" s="329"/>
      <c r="BH23" s="329"/>
      <c r="BI23" s="329"/>
      <c r="BJ23" s="329"/>
      <c r="BK23" s="329"/>
      <c r="BL23" s="329"/>
      <c r="BM23" s="330"/>
      <c r="BN23" s="348">
        <v>13368932</v>
      </c>
      <c r="BO23" s="349"/>
      <c r="BP23" s="349"/>
      <c r="BQ23" s="349"/>
      <c r="BR23" s="349"/>
      <c r="BS23" s="349"/>
      <c r="BT23" s="349"/>
      <c r="BU23" s="350"/>
      <c r="BV23" s="348">
        <v>13999951</v>
      </c>
      <c r="BW23" s="349"/>
      <c r="BX23" s="349"/>
      <c r="BY23" s="349"/>
      <c r="BZ23" s="349"/>
      <c r="CA23" s="349"/>
      <c r="CB23" s="349"/>
      <c r="CC23" s="350"/>
      <c r="CD23" s="24"/>
      <c r="CE23" s="523"/>
      <c r="CF23" s="523"/>
      <c r="CG23" s="523"/>
      <c r="CH23" s="523"/>
      <c r="CI23" s="523"/>
      <c r="CJ23" s="523"/>
      <c r="CK23" s="523"/>
      <c r="CL23" s="523"/>
      <c r="CM23" s="523"/>
      <c r="CN23" s="523"/>
      <c r="CO23" s="523"/>
      <c r="CP23" s="523"/>
      <c r="CQ23" s="523"/>
      <c r="CR23" s="523"/>
      <c r="CS23" s="524"/>
      <c r="CT23" s="354"/>
      <c r="CU23" s="355"/>
      <c r="CV23" s="355"/>
      <c r="CW23" s="355"/>
      <c r="CX23" s="355"/>
      <c r="CY23" s="355"/>
      <c r="CZ23" s="355"/>
      <c r="DA23" s="356"/>
      <c r="DB23" s="354"/>
      <c r="DC23" s="355"/>
      <c r="DD23" s="355"/>
      <c r="DE23" s="355"/>
      <c r="DF23" s="355"/>
      <c r="DG23" s="355"/>
      <c r="DH23" s="355"/>
      <c r="DI23" s="356"/>
    </row>
    <row r="24" spans="1:113" ht="18.75" customHeight="1" x14ac:dyDescent="0.15">
      <c r="A24" s="2"/>
      <c r="B24" s="462"/>
      <c r="C24" s="463"/>
      <c r="D24" s="464"/>
      <c r="E24" s="363" t="s">
        <v>257</v>
      </c>
      <c r="F24" s="341"/>
      <c r="G24" s="341"/>
      <c r="H24" s="341"/>
      <c r="I24" s="341"/>
      <c r="J24" s="341"/>
      <c r="K24" s="342"/>
      <c r="L24" s="364">
        <v>1</v>
      </c>
      <c r="M24" s="365"/>
      <c r="N24" s="365"/>
      <c r="O24" s="365"/>
      <c r="P24" s="385"/>
      <c r="Q24" s="364">
        <v>6750</v>
      </c>
      <c r="R24" s="365"/>
      <c r="S24" s="365"/>
      <c r="T24" s="365"/>
      <c r="U24" s="365"/>
      <c r="V24" s="385"/>
      <c r="W24" s="540"/>
      <c r="X24" s="463"/>
      <c r="Y24" s="464"/>
      <c r="Z24" s="363" t="s">
        <v>259</v>
      </c>
      <c r="AA24" s="341"/>
      <c r="AB24" s="341"/>
      <c r="AC24" s="341"/>
      <c r="AD24" s="341"/>
      <c r="AE24" s="341"/>
      <c r="AF24" s="341"/>
      <c r="AG24" s="342"/>
      <c r="AH24" s="364">
        <v>194</v>
      </c>
      <c r="AI24" s="365"/>
      <c r="AJ24" s="365"/>
      <c r="AK24" s="365"/>
      <c r="AL24" s="385"/>
      <c r="AM24" s="364">
        <v>577150</v>
      </c>
      <c r="AN24" s="365"/>
      <c r="AO24" s="365"/>
      <c r="AP24" s="365"/>
      <c r="AQ24" s="365"/>
      <c r="AR24" s="385"/>
      <c r="AS24" s="364">
        <v>2975</v>
      </c>
      <c r="AT24" s="365"/>
      <c r="AU24" s="365"/>
      <c r="AV24" s="365"/>
      <c r="AW24" s="365"/>
      <c r="AX24" s="366"/>
      <c r="AY24" s="443" t="s">
        <v>260</v>
      </c>
      <c r="AZ24" s="444"/>
      <c r="BA24" s="444"/>
      <c r="BB24" s="444"/>
      <c r="BC24" s="444"/>
      <c r="BD24" s="444"/>
      <c r="BE24" s="444"/>
      <c r="BF24" s="444"/>
      <c r="BG24" s="444"/>
      <c r="BH24" s="444"/>
      <c r="BI24" s="444"/>
      <c r="BJ24" s="444"/>
      <c r="BK24" s="444"/>
      <c r="BL24" s="444"/>
      <c r="BM24" s="445"/>
      <c r="BN24" s="348">
        <v>9137893</v>
      </c>
      <c r="BO24" s="349"/>
      <c r="BP24" s="349"/>
      <c r="BQ24" s="349"/>
      <c r="BR24" s="349"/>
      <c r="BS24" s="349"/>
      <c r="BT24" s="349"/>
      <c r="BU24" s="350"/>
      <c r="BV24" s="348">
        <v>9596669</v>
      </c>
      <c r="BW24" s="349"/>
      <c r="BX24" s="349"/>
      <c r="BY24" s="349"/>
      <c r="BZ24" s="349"/>
      <c r="CA24" s="349"/>
      <c r="CB24" s="349"/>
      <c r="CC24" s="350"/>
      <c r="CD24" s="24"/>
      <c r="CE24" s="523"/>
      <c r="CF24" s="523"/>
      <c r="CG24" s="523"/>
      <c r="CH24" s="523"/>
      <c r="CI24" s="523"/>
      <c r="CJ24" s="523"/>
      <c r="CK24" s="523"/>
      <c r="CL24" s="523"/>
      <c r="CM24" s="523"/>
      <c r="CN24" s="523"/>
      <c r="CO24" s="523"/>
      <c r="CP24" s="523"/>
      <c r="CQ24" s="523"/>
      <c r="CR24" s="523"/>
      <c r="CS24" s="524"/>
      <c r="CT24" s="354"/>
      <c r="CU24" s="355"/>
      <c r="CV24" s="355"/>
      <c r="CW24" s="355"/>
      <c r="CX24" s="355"/>
      <c r="CY24" s="355"/>
      <c r="CZ24" s="355"/>
      <c r="DA24" s="356"/>
      <c r="DB24" s="354"/>
      <c r="DC24" s="355"/>
      <c r="DD24" s="355"/>
      <c r="DE24" s="355"/>
      <c r="DF24" s="355"/>
      <c r="DG24" s="355"/>
      <c r="DH24" s="355"/>
      <c r="DI24" s="356"/>
    </row>
    <row r="25" spans="1:113" ht="18.75" customHeight="1" x14ac:dyDescent="0.15">
      <c r="A25" s="2"/>
      <c r="B25" s="462"/>
      <c r="C25" s="463"/>
      <c r="D25" s="464"/>
      <c r="E25" s="363" t="s">
        <v>261</v>
      </c>
      <c r="F25" s="341"/>
      <c r="G25" s="341"/>
      <c r="H25" s="341"/>
      <c r="I25" s="341"/>
      <c r="J25" s="341"/>
      <c r="K25" s="342"/>
      <c r="L25" s="364">
        <v>1</v>
      </c>
      <c r="M25" s="365"/>
      <c r="N25" s="365"/>
      <c r="O25" s="365"/>
      <c r="P25" s="385"/>
      <c r="Q25" s="364">
        <v>5580</v>
      </c>
      <c r="R25" s="365"/>
      <c r="S25" s="365"/>
      <c r="T25" s="365"/>
      <c r="U25" s="365"/>
      <c r="V25" s="385"/>
      <c r="W25" s="540"/>
      <c r="X25" s="463"/>
      <c r="Y25" s="464"/>
      <c r="Z25" s="363" t="s">
        <v>264</v>
      </c>
      <c r="AA25" s="341"/>
      <c r="AB25" s="341"/>
      <c r="AC25" s="341"/>
      <c r="AD25" s="341"/>
      <c r="AE25" s="341"/>
      <c r="AF25" s="341"/>
      <c r="AG25" s="342"/>
      <c r="AH25" s="364" t="s">
        <v>206</v>
      </c>
      <c r="AI25" s="365"/>
      <c r="AJ25" s="365"/>
      <c r="AK25" s="365"/>
      <c r="AL25" s="385"/>
      <c r="AM25" s="364" t="s">
        <v>206</v>
      </c>
      <c r="AN25" s="365"/>
      <c r="AO25" s="365"/>
      <c r="AP25" s="365"/>
      <c r="AQ25" s="365"/>
      <c r="AR25" s="385"/>
      <c r="AS25" s="364" t="s">
        <v>206</v>
      </c>
      <c r="AT25" s="365"/>
      <c r="AU25" s="365"/>
      <c r="AV25" s="365"/>
      <c r="AW25" s="365"/>
      <c r="AX25" s="366"/>
      <c r="AY25" s="328" t="s">
        <v>39</v>
      </c>
      <c r="AZ25" s="329"/>
      <c r="BA25" s="329"/>
      <c r="BB25" s="329"/>
      <c r="BC25" s="329"/>
      <c r="BD25" s="329"/>
      <c r="BE25" s="329"/>
      <c r="BF25" s="329"/>
      <c r="BG25" s="329"/>
      <c r="BH25" s="329"/>
      <c r="BI25" s="329"/>
      <c r="BJ25" s="329"/>
      <c r="BK25" s="329"/>
      <c r="BL25" s="329"/>
      <c r="BM25" s="330"/>
      <c r="BN25" s="331">
        <v>4168204</v>
      </c>
      <c r="BO25" s="332"/>
      <c r="BP25" s="332"/>
      <c r="BQ25" s="332"/>
      <c r="BR25" s="332"/>
      <c r="BS25" s="332"/>
      <c r="BT25" s="332"/>
      <c r="BU25" s="333"/>
      <c r="BV25" s="331">
        <v>1780722</v>
      </c>
      <c r="BW25" s="332"/>
      <c r="BX25" s="332"/>
      <c r="BY25" s="332"/>
      <c r="BZ25" s="332"/>
      <c r="CA25" s="332"/>
      <c r="CB25" s="332"/>
      <c r="CC25" s="333"/>
      <c r="CD25" s="24"/>
      <c r="CE25" s="523"/>
      <c r="CF25" s="523"/>
      <c r="CG25" s="523"/>
      <c r="CH25" s="523"/>
      <c r="CI25" s="523"/>
      <c r="CJ25" s="523"/>
      <c r="CK25" s="523"/>
      <c r="CL25" s="523"/>
      <c r="CM25" s="523"/>
      <c r="CN25" s="523"/>
      <c r="CO25" s="523"/>
      <c r="CP25" s="523"/>
      <c r="CQ25" s="523"/>
      <c r="CR25" s="523"/>
      <c r="CS25" s="524"/>
      <c r="CT25" s="354"/>
      <c r="CU25" s="355"/>
      <c r="CV25" s="355"/>
      <c r="CW25" s="355"/>
      <c r="CX25" s="355"/>
      <c r="CY25" s="355"/>
      <c r="CZ25" s="355"/>
      <c r="DA25" s="356"/>
      <c r="DB25" s="354"/>
      <c r="DC25" s="355"/>
      <c r="DD25" s="355"/>
      <c r="DE25" s="355"/>
      <c r="DF25" s="355"/>
      <c r="DG25" s="355"/>
      <c r="DH25" s="355"/>
      <c r="DI25" s="356"/>
    </row>
    <row r="26" spans="1:113" ht="18.75" customHeight="1" x14ac:dyDescent="0.15">
      <c r="A26" s="2"/>
      <c r="B26" s="462"/>
      <c r="C26" s="463"/>
      <c r="D26" s="464"/>
      <c r="E26" s="363" t="s">
        <v>265</v>
      </c>
      <c r="F26" s="341"/>
      <c r="G26" s="341"/>
      <c r="H26" s="341"/>
      <c r="I26" s="341"/>
      <c r="J26" s="341"/>
      <c r="K26" s="342"/>
      <c r="L26" s="364">
        <v>1</v>
      </c>
      <c r="M26" s="365"/>
      <c r="N26" s="365"/>
      <c r="O26" s="365"/>
      <c r="P26" s="385"/>
      <c r="Q26" s="364">
        <v>5040</v>
      </c>
      <c r="R26" s="365"/>
      <c r="S26" s="365"/>
      <c r="T26" s="365"/>
      <c r="U26" s="365"/>
      <c r="V26" s="385"/>
      <c r="W26" s="540"/>
      <c r="X26" s="463"/>
      <c r="Y26" s="464"/>
      <c r="Z26" s="363" t="s">
        <v>266</v>
      </c>
      <c r="AA26" s="449"/>
      <c r="AB26" s="449"/>
      <c r="AC26" s="449"/>
      <c r="AD26" s="449"/>
      <c r="AE26" s="449"/>
      <c r="AF26" s="449"/>
      <c r="AG26" s="450"/>
      <c r="AH26" s="364">
        <v>2</v>
      </c>
      <c r="AI26" s="365"/>
      <c r="AJ26" s="365"/>
      <c r="AK26" s="365"/>
      <c r="AL26" s="385"/>
      <c r="AM26" s="364" t="s">
        <v>267</v>
      </c>
      <c r="AN26" s="365"/>
      <c r="AO26" s="365"/>
      <c r="AP26" s="365"/>
      <c r="AQ26" s="365"/>
      <c r="AR26" s="385"/>
      <c r="AS26" s="364" t="s">
        <v>267</v>
      </c>
      <c r="AT26" s="365"/>
      <c r="AU26" s="365"/>
      <c r="AV26" s="365"/>
      <c r="AW26" s="365"/>
      <c r="AX26" s="366"/>
      <c r="AY26" s="351" t="s">
        <v>270</v>
      </c>
      <c r="AZ26" s="352"/>
      <c r="BA26" s="352"/>
      <c r="BB26" s="352"/>
      <c r="BC26" s="352"/>
      <c r="BD26" s="352"/>
      <c r="BE26" s="352"/>
      <c r="BF26" s="352"/>
      <c r="BG26" s="352"/>
      <c r="BH26" s="352"/>
      <c r="BI26" s="352"/>
      <c r="BJ26" s="352"/>
      <c r="BK26" s="352"/>
      <c r="BL26" s="352"/>
      <c r="BM26" s="353"/>
      <c r="BN26" s="348" t="s">
        <v>206</v>
      </c>
      <c r="BO26" s="349"/>
      <c r="BP26" s="349"/>
      <c r="BQ26" s="349"/>
      <c r="BR26" s="349"/>
      <c r="BS26" s="349"/>
      <c r="BT26" s="349"/>
      <c r="BU26" s="350"/>
      <c r="BV26" s="348" t="s">
        <v>206</v>
      </c>
      <c r="BW26" s="349"/>
      <c r="BX26" s="349"/>
      <c r="BY26" s="349"/>
      <c r="BZ26" s="349"/>
      <c r="CA26" s="349"/>
      <c r="CB26" s="349"/>
      <c r="CC26" s="350"/>
      <c r="CD26" s="24"/>
      <c r="CE26" s="523"/>
      <c r="CF26" s="523"/>
      <c r="CG26" s="523"/>
      <c r="CH26" s="523"/>
      <c r="CI26" s="523"/>
      <c r="CJ26" s="523"/>
      <c r="CK26" s="523"/>
      <c r="CL26" s="523"/>
      <c r="CM26" s="523"/>
      <c r="CN26" s="523"/>
      <c r="CO26" s="523"/>
      <c r="CP26" s="523"/>
      <c r="CQ26" s="523"/>
      <c r="CR26" s="523"/>
      <c r="CS26" s="524"/>
      <c r="CT26" s="354"/>
      <c r="CU26" s="355"/>
      <c r="CV26" s="355"/>
      <c r="CW26" s="355"/>
      <c r="CX26" s="355"/>
      <c r="CY26" s="355"/>
      <c r="CZ26" s="355"/>
      <c r="DA26" s="356"/>
      <c r="DB26" s="354"/>
      <c r="DC26" s="355"/>
      <c r="DD26" s="355"/>
      <c r="DE26" s="355"/>
      <c r="DF26" s="355"/>
      <c r="DG26" s="355"/>
      <c r="DH26" s="355"/>
      <c r="DI26" s="356"/>
    </row>
    <row r="27" spans="1:113" ht="18.75" customHeight="1" x14ac:dyDescent="0.15">
      <c r="A27" s="2"/>
      <c r="B27" s="462"/>
      <c r="C27" s="463"/>
      <c r="D27" s="464"/>
      <c r="E27" s="363" t="s">
        <v>271</v>
      </c>
      <c r="F27" s="341"/>
      <c r="G27" s="341"/>
      <c r="H27" s="341"/>
      <c r="I27" s="341"/>
      <c r="J27" s="341"/>
      <c r="K27" s="342"/>
      <c r="L27" s="364">
        <v>1</v>
      </c>
      <c r="M27" s="365"/>
      <c r="N27" s="365"/>
      <c r="O27" s="365"/>
      <c r="P27" s="385"/>
      <c r="Q27" s="364">
        <v>3000</v>
      </c>
      <c r="R27" s="365"/>
      <c r="S27" s="365"/>
      <c r="T27" s="365"/>
      <c r="U27" s="365"/>
      <c r="V27" s="385"/>
      <c r="W27" s="540"/>
      <c r="X27" s="463"/>
      <c r="Y27" s="464"/>
      <c r="Z27" s="363" t="s">
        <v>272</v>
      </c>
      <c r="AA27" s="341"/>
      <c r="AB27" s="341"/>
      <c r="AC27" s="341"/>
      <c r="AD27" s="341"/>
      <c r="AE27" s="341"/>
      <c r="AF27" s="341"/>
      <c r="AG27" s="342"/>
      <c r="AH27" s="364">
        <v>6</v>
      </c>
      <c r="AI27" s="365"/>
      <c r="AJ27" s="365"/>
      <c r="AK27" s="365"/>
      <c r="AL27" s="385"/>
      <c r="AM27" s="364">
        <v>17232</v>
      </c>
      <c r="AN27" s="365"/>
      <c r="AO27" s="365"/>
      <c r="AP27" s="365"/>
      <c r="AQ27" s="365"/>
      <c r="AR27" s="385"/>
      <c r="AS27" s="364">
        <v>2872</v>
      </c>
      <c r="AT27" s="365"/>
      <c r="AU27" s="365"/>
      <c r="AV27" s="365"/>
      <c r="AW27" s="365"/>
      <c r="AX27" s="366"/>
      <c r="AY27" s="398" t="s">
        <v>275</v>
      </c>
      <c r="AZ27" s="399"/>
      <c r="BA27" s="399"/>
      <c r="BB27" s="399"/>
      <c r="BC27" s="399"/>
      <c r="BD27" s="399"/>
      <c r="BE27" s="399"/>
      <c r="BF27" s="399"/>
      <c r="BG27" s="399"/>
      <c r="BH27" s="399"/>
      <c r="BI27" s="399"/>
      <c r="BJ27" s="399"/>
      <c r="BK27" s="399"/>
      <c r="BL27" s="399"/>
      <c r="BM27" s="400"/>
      <c r="BN27" s="446">
        <v>388094</v>
      </c>
      <c r="BO27" s="447"/>
      <c r="BP27" s="447"/>
      <c r="BQ27" s="447"/>
      <c r="BR27" s="447"/>
      <c r="BS27" s="447"/>
      <c r="BT27" s="447"/>
      <c r="BU27" s="448"/>
      <c r="BV27" s="446">
        <v>388043</v>
      </c>
      <c r="BW27" s="447"/>
      <c r="BX27" s="447"/>
      <c r="BY27" s="447"/>
      <c r="BZ27" s="447"/>
      <c r="CA27" s="447"/>
      <c r="CB27" s="447"/>
      <c r="CC27" s="448"/>
      <c r="CD27" s="19"/>
      <c r="CE27" s="523"/>
      <c r="CF27" s="523"/>
      <c r="CG27" s="523"/>
      <c r="CH27" s="523"/>
      <c r="CI27" s="523"/>
      <c r="CJ27" s="523"/>
      <c r="CK27" s="523"/>
      <c r="CL27" s="523"/>
      <c r="CM27" s="523"/>
      <c r="CN27" s="523"/>
      <c r="CO27" s="523"/>
      <c r="CP27" s="523"/>
      <c r="CQ27" s="523"/>
      <c r="CR27" s="523"/>
      <c r="CS27" s="524"/>
      <c r="CT27" s="354"/>
      <c r="CU27" s="355"/>
      <c r="CV27" s="355"/>
      <c r="CW27" s="355"/>
      <c r="CX27" s="355"/>
      <c r="CY27" s="355"/>
      <c r="CZ27" s="355"/>
      <c r="DA27" s="356"/>
      <c r="DB27" s="354"/>
      <c r="DC27" s="355"/>
      <c r="DD27" s="355"/>
      <c r="DE27" s="355"/>
      <c r="DF27" s="355"/>
      <c r="DG27" s="355"/>
      <c r="DH27" s="355"/>
      <c r="DI27" s="356"/>
    </row>
    <row r="28" spans="1:113" ht="18.75" customHeight="1" x14ac:dyDescent="0.15">
      <c r="A28" s="2"/>
      <c r="B28" s="462"/>
      <c r="C28" s="463"/>
      <c r="D28" s="464"/>
      <c r="E28" s="363" t="s">
        <v>276</v>
      </c>
      <c r="F28" s="341"/>
      <c r="G28" s="341"/>
      <c r="H28" s="341"/>
      <c r="I28" s="341"/>
      <c r="J28" s="341"/>
      <c r="K28" s="342"/>
      <c r="L28" s="364">
        <v>1</v>
      </c>
      <c r="M28" s="365"/>
      <c r="N28" s="365"/>
      <c r="O28" s="365"/>
      <c r="P28" s="385"/>
      <c r="Q28" s="364">
        <v>2300</v>
      </c>
      <c r="R28" s="365"/>
      <c r="S28" s="365"/>
      <c r="T28" s="365"/>
      <c r="U28" s="365"/>
      <c r="V28" s="385"/>
      <c r="W28" s="540"/>
      <c r="X28" s="463"/>
      <c r="Y28" s="464"/>
      <c r="Z28" s="363" t="s">
        <v>37</v>
      </c>
      <c r="AA28" s="341"/>
      <c r="AB28" s="341"/>
      <c r="AC28" s="341"/>
      <c r="AD28" s="341"/>
      <c r="AE28" s="341"/>
      <c r="AF28" s="341"/>
      <c r="AG28" s="342"/>
      <c r="AH28" s="364" t="s">
        <v>206</v>
      </c>
      <c r="AI28" s="365"/>
      <c r="AJ28" s="365"/>
      <c r="AK28" s="365"/>
      <c r="AL28" s="385"/>
      <c r="AM28" s="364" t="s">
        <v>206</v>
      </c>
      <c r="AN28" s="365"/>
      <c r="AO28" s="365"/>
      <c r="AP28" s="365"/>
      <c r="AQ28" s="365"/>
      <c r="AR28" s="385"/>
      <c r="AS28" s="364" t="s">
        <v>206</v>
      </c>
      <c r="AT28" s="365"/>
      <c r="AU28" s="365"/>
      <c r="AV28" s="365"/>
      <c r="AW28" s="365"/>
      <c r="AX28" s="366"/>
      <c r="AY28" s="544" t="s">
        <v>277</v>
      </c>
      <c r="AZ28" s="545"/>
      <c r="BA28" s="545"/>
      <c r="BB28" s="546"/>
      <c r="BC28" s="328" t="s">
        <v>99</v>
      </c>
      <c r="BD28" s="329"/>
      <c r="BE28" s="329"/>
      <c r="BF28" s="329"/>
      <c r="BG28" s="329"/>
      <c r="BH28" s="329"/>
      <c r="BI28" s="329"/>
      <c r="BJ28" s="329"/>
      <c r="BK28" s="329"/>
      <c r="BL28" s="329"/>
      <c r="BM28" s="330"/>
      <c r="BN28" s="331">
        <v>1509599</v>
      </c>
      <c r="BO28" s="332"/>
      <c r="BP28" s="332"/>
      <c r="BQ28" s="332"/>
      <c r="BR28" s="332"/>
      <c r="BS28" s="332"/>
      <c r="BT28" s="332"/>
      <c r="BU28" s="333"/>
      <c r="BV28" s="331">
        <v>1478780</v>
      </c>
      <c r="BW28" s="332"/>
      <c r="BX28" s="332"/>
      <c r="BY28" s="332"/>
      <c r="BZ28" s="332"/>
      <c r="CA28" s="332"/>
      <c r="CB28" s="332"/>
      <c r="CC28" s="333"/>
      <c r="CD28" s="24"/>
      <c r="CE28" s="523"/>
      <c r="CF28" s="523"/>
      <c r="CG28" s="523"/>
      <c r="CH28" s="523"/>
      <c r="CI28" s="523"/>
      <c r="CJ28" s="523"/>
      <c r="CK28" s="523"/>
      <c r="CL28" s="523"/>
      <c r="CM28" s="523"/>
      <c r="CN28" s="523"/>
      <c r="CO28" s="523"/>
      <c r="CP28" s="523"/>
      <c r="CQ28" s="523"/>
      <c r="CR28" s="523"/>
      <c r="CS28" s="524"/>
      <c r="CT28" s="354"/>
      <c r="CU28" s="355"/>
      <c r="CV28" s="355"/>
      <c r="CW28" s="355"/>
      <c r="CX28" s="355"/>
      <c r="CY28" s="355"/>
      <c r="CZ28" s="355"/>
      <c r="DA28" s="356"/>
      <c r="DB28" s="354"/>
      <c r="DC28" s="355"/>
      <c r="DD28" s="355"/>
      <c r="DE28" s="355"/>
      <c r="DF28" s="355"/>
      <c r="DG28" s="355"/>
      <c r="DH28" s="355"/>
      <c r="DI28" s="356"/>
    </row>
    <row r="29" spans="1:113" ht="18.75" customHeight="1" x14ac:dyDescent="0.15">
      <c r="A29" s="2"/>
      <c r="B29" s="462"/>
      <c r="C29" s="463"/>
      <c r="D29" s="464"/>
      <c r="E29" s="363" t="s">
        <v>281</v>
      </c>
      <c r="F29" s="341"/>
      <c r="G29" s="341"/>
      <c r="H29" s="341"/>
      <c r="I29" s="341"/>
      <c r="J29" s="341"/>
      <c r="K29" s="342"/>
      <c r="L29" s="364">
        <v>14</v>
      </c>
      <c r="M29" s="365"/>
      <c r="N29" s="365"/>
      <c r="O29" s="365"/>
      <c r="P29" s="385"/>
      <c r="Q29" s="364">
        <v>2100</v>
      </c>
      <c r="R29" s="365"/>
      <c r="S29" s="365"/>
      <c r="T29" s="365"/>
      <c r="U29" s="365"/>
      <c r="V29" s="385"/>
      <c r="W29" s="541"/>
      <c r="X29" s="542"/>
      <c r="Y29" s="543"/>
      <c r="Z29" s="363" t="s">
        <v>283</v>
      </c>
      <c r="AA29" s="341"/>
      <c r="AB29" s="341"/>
      <c r="AC29" s="341"/>
      <c r="AD29" s="341"/>
      <c r="AE29" s="341"/>
      <c r="AF29" s="341"/>
      <c r="AG29" s="342"/>
      <c r="AH29" s="364">
        <v>200</v>
      </c>
      <c r="AI29" s="365"/>
      <c r="AJ29" s="365"/>
      <c r="AK29" s="365"/>
      <c r="AL29" s="385"/>
      <c r="AM29" s="364">
        <v>594382</v>
      </c>
      <c r="AN29" s="365"/>
      <c r="AO29" s="365"/>
      <c r="AP29" s="365"/>
      <c r="AQ29" s="365"/>
      <c r="AR29" s="385"/>
      <c r="AS29" s="364">
        <v>2972</v>
      </c>
      <c r="AT29" s="365"/>
      <c r="AU29" s="365"/>
      <c r="AV29" s="365"/>
      <c r="AW29" s="365"/>
      <c r="AX29" s="366"/>
      <c r="AY29" s="547"/>
      <c r="AZ29" s="548"/>
      <c r="BA29" s="548"/>
      <c r="BB29" s="549"/>
      <c r="BC29" s="345" t="s">
        <v>165</v>
      </c>
      <c r="BD29" s="346"/>
      <c r="BE29" s="346"/>
      <c r="BF29" s="346"/>
      <c r="BG29" s="346"/>
      <c r="BH29" s="346"/>
      <c r="BI29" s="346"/>
      <c r="BJ29" s="346"/>
      <c r="BK29" s="346"/>
      <c r="BL29" s="346"/>
      <c r="BM29" s="347"/>
      <c r="BN29" s="348">
        <v>124</v>
      </c>
      <c r="BO29" s="349"/>
      <c r="BP29" s="349"/>
      <c r="BQ29" s="349"/>
      <c r="BR29" s="349"/>
      <c r="BS29" s="349"/>
      <c r="BT29" s="349"/>
      <c r="BU29" s="350"/>
      <c r="BV29" s="348">
        <v>325277</v>
      </c>
      <c r="BW29" s="349"/>
      <c r="BX29" s="349"/>
      <c r="BY29" s="349"/>
      <c r="BZ29" s="349"/>
      <c r="CA29" s="349"/>
      <c r="CB29" s="349"/>
      <c r="CC29" s="350"/>
      <c r="CD29" s="19"/>
      <c r="CE29" s="523"/>
      <c r="CF29" s="523"/>
      <c r="CG29" s="523"/>
      <c r="CH29" s="523"/>
      <c r="CI29" s="523"/>
      <c r="CJ29" s="523"/>
      <c r="CK29" s="523"/>
      <c r="CL29" s="523"/>
      <c r="CM29" s="523"/>
      <c r="CN29" s="523"/>
      <c r="CO29" s="523"/>
      <c r="CP29" s="523"/>
      <c r="CQ29" s="523"/>
      <c r="CR29" s="523"/>
      <c r="CS29" s="524"/>
      <c r="CT29" s="354"/>
      <c r="CU29" s="355"/>
      <c r="CV29" s="355"/>
      <c r="CW29" s="355"/>
      <c r="CX29" s="355"/>
      <c r="CY29" s="355"/>
      <c r="CZ29" s="355"/>
      <c r="DA29" s="356"/>
      <c r="DB29" s="354"/>
      <c r="DC29" s="355"/>
      <c r="DD29" s="355"/>
      <c r="DE29" s="355"/>
      <c r="DF29" s="355"/>
      <c r="DG29" s="355"/>
      <c r="DH29" s="355"/>
      <c r="DI29" s="356"/>
    </row>
    <row r="30" spans="1:113" ht="18.75" customHeight="1" x14ac:dyDescent="0.15">
      <c r="A30" s="2"/>
      <c r="B30" s="465"/>
      <c r="C30" s="466"/>
      <c r="D30" s="467"/>
      <c r="E30" s="367"/>
      <c r="F30" s="368"/>
      <c r="G30" s="368"/>
      <c r="H30" s="368"/>
      <c r="I30" s="368"/>
      <c r="J30" s="368"/>
      <c r="K30" s="369"/>
      <c r="L30" s="451"/>
      <c r="M30" s="452"/>
      <c r="N30" s="452"/>
      <c r="O30" s="452"/>
      <c r="P30" s="453"/>
      <c r="Q30" s="451"/>
      <c r="R30" s="452"/>
      <c r="S30" s="452"/>
      <c r="T30" s="452"/>
      <c r="U30" s="452"/>
      <c r="V30" s="453"/>
      <c r="W30" s="454" t="s">
        <v>284</v>
      </c>
      <c r="X30" s="455"/>
      <c r="Y30" s="455"/>
      <c r="Z30" s="455"/>
      <c r="AA30" s="455"/>
      <c r="AB30" s="455"/>
      <c r="AC30" s="455"/>
      <c r="AD30" s="455"/>
      <c r="AE30" s="455"/>
      <c r="AF30" s="455"/>
      <c r="AG30" s="456"/>
      <c r="AH30" s="425">
        <v>93.1</v>
      </c>
      <c r="AI30" s="426"/>
      <c r="AJ30" s="426"/>
      <c r="AK30" s="426"/>
      <c r="AL30" s="426"/>
      <c r="AM30" s="426"/>
      <c r="AN30" s="426"/>
      <c r="AO30" s="426"/>
      <c r="AP30" s="426"/>
      <c r="AQ30" s="426"/>
      <c r="AR30" s="426"/>
      <c r="AS30" s="426"/>
      <c r="AT30" s="426"/>
      <c r="AU30" s="426"/>
      <c r="AV30" s="426"/>
      <c r="AW30" s="426"/>
      <c r="AX30" s="428"/>
      <c r="AY30" s="550"/>
      <c r="AZ30" s="551"/>
      <c r="BA30" s="551"/>
      <c r="BB30" s="552"/>
      <c r="BC30" s="443" t="s">
        <v>65</v>
      </c>
      <c r="BD30" s="444"/>
      <c r="BE30" s="444"/>
      <c r="BF30" s="444"/>
      <c r="BG30" s="444"/>
      <c r="BH30" s="444"/>
      <c r="BI30" s="444"/>
      <c r="BJ30" s="444"/>
      <c r="BK30" s="444"/>
      <c r="BL30" s="444"/>
      <c r="BM30" s="445"/>
      <c r="BN30" s="446">
        <v>1987893</v>
      </c>
      <c r="BO30" s="447"/>
      <c r="BP30" s="447"/>
      <c r="BQ30" s="447"/>
      <c r="BR30" s="447"/>
      <c r="BS30" s="447"/>
      <c r="BT30" s="447"/>
      <c r="BU30" s="448"/>
      <c r="BV30" s="446">
        <v>2017956</v>
      </c>
      <c r="BW30" s="447"/>
      <c r="BX30" s="447"/>
      <c r="BY30" s="447"/>
      <c r="BZ30" s="447"/>
      <c r="CA30" s="447"/>
      <c r="CB30" s="447"/>
      <c r="CC30" s="44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192</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286</v>
      </c>
      <c r="AN32" s="8"/>
      <c r="AO32" s="8"/>
      <c r="AP32" s="8"/>
      <c r="AQ32" s="8"/>
      <c r="AR32" s="8"/>
      <c r="AS32" s="22"/>
      <c r="AT32" s="22"/>
      <c r="AU32" s="22"/>
      <c r="AV32" s="22"/>
      <c r="AW32" s="22"/>
      <c r="AX32" s="22"/>
      <c r="AY32" s="22"/>
      <c r="AZ32" s="22"/>
      <c r="BA32" s="22"/>
      <c r="BB32" s="8"/>
      <c r="BC32" s="22"/>
      <c r="BD32" s="8"/>
      <c r="BE32" s="22" t="s">
        <v>287</v>
      </c>
      <c r="BF32" s="8"/>
      <c r="BG32" s="8"/>
      <c r="BH32" s="8"/>
      <c r="BI32" s="8"/>
      <c r="BJ32" s="22"/>
      <c r="BK32" s="22"/>
      <c r="BL32" s="22"/>
      <c r="BM32" s="22"/>
      <c r="BN32" s="22"/>
      <c r="BO32" s="22"/>
      <c r="BP32" s="22"/>
      <c r="BQ32" s="22"/>
      <c r="BR32" s="8"/>
      <c r="BS32" s="8"/>
      <c r="BT32" s="8"/>
      <c r="BU32" s="8"/>
      <c r="BV32" s="8"/>
      <c r="BW32" s="8" t="s">
        <v>288</v>
      </c>
      <c r="BX32" s="8"/>
      <c r="BY32" s="8"/>
      <c r="BZ32" s="8"/>
      <c r="CA32" s="8"/>
      <c r="CB32" s="22"/>
      <c r="CC32" s="22"/>
      <c r="CD32" s="22"/>
      <c r="CE32" s="22"/>
      <c r="CF32" s="22"/>
      <c r="CG32" s="22"/>
      <c r="CH32" s="22"/>
      <c r="CI32" s="22"/>
      <c r="CJ32" s="22"/>
      <c r="CK32" s="22"/>
      <c r="CL32" s="22"/>
      <c r="CM32" s="22"/>
      <c r="CN32" s="22"/>
      <c r="CO32" s="22" t="s">
        <v>170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57" t="s">
        <v>117</v>
      </c>
      <c r="D33" s="457"/>
      <c r="E33" s="458" t="s">
        <v>290</v>
      </c>
      <c r="F33" s="458"/>
      <c r="G33" s="458"/>
      <c r="H33" s="458"/>
      <c r="I33" s="458"/>
      <c r="J33" s="458"/>
      <c r="K33" s="458"/>
      <c r="L33" s="458"/>
      <c r="M33" s="458"/>
      <c r="N33" s="458"/>
      <c r="O33" s="458"/>
      <c r="P33" s="458"/>
      <c r="Q33" s="458"/>
      <c r="R33" s="458"/>
      <c r="S33" s="458"/>
      <c r="T33" s="14"/>
      <c r="U33" s="457" t="s">
        <v>117</v>
      </c>
      <c r="V33" s="457"/>
      <c r="W33" s="458" t="s">
        <v>290</v>
      </c>
      <c r="X33" s="458"/>
      <c r="Y33" s="458"/>
      <c r="Z33" s="458"/>
      <c r="AA33" s="458"/>
      <c r="AB33" s="458"/>
      <c r="AC33" s="458"/>
      <c r="AD33" s="458"/>
      <c r="AE33" s="458"/>
      <c r="AF33" s="458"/>
      <c r="AG33" s="458"/>
      <c r="AH33" s="458"/>
      <c r="AI33" s="458"/>
      <c r="AJ33" s="458"/>
      <c r="AK33" s="458"/>
      <c r="AL33" s="14"/>
      <c r="AM33" s="457" t="s">
        <v>117</v>
      </c>
      <c r="AN33" s="457"/>
      <c r="AO33" s="458" t="s">
        <v>290</v>
      </c>
      <c r="AP33" s="458"/>
      <c r="AQ33" s="458"/>
      <c r="AR33" s="458"/>
      <c r="AS33" s="458"/>
      <c r="AT33" s="458"/>
      <c r="AU33" s="458"/>
      <c r="AV33" s="458"/>
      <c r="AW33" s="458"/>
      <c r="AX33" s="458"/>
      <c r="AY33" s="458"/>
      <c r="AZ33" s="458"/>
      <c r="BA33" s="458"/>
      <c r="BB33" s="458"/>
      <c r="BC33" s="458"/>
      <c r="BD33" s="10"/>
      <c r="BE33" s="458" t="s">
        <v>291</v>
      </c>
      <c r="BF33" s="458"/>
      <c r="BG33" s="458" t="s">
        <v>172</v>
      </c>
      <c r="BH33" s="458"/>
      <c r="BI33" s="458"/>
      <c r="BJ33" s="458"/>
      <c r="BK33" s="458"/>
      <c r="BL33" s="458"/>
      <c r="BM33" s="458"/>
      <c r="BN33" s="458"/>
      <c r="BO33" s="458"/>
      <c r="BP33" s="458"/>
      <c r="BQ33" s="458"/>
      <c r="BR33" s="458"/>
      <c r="BS33" s="458"/>
      <c r="BT33" s="458"/>
      <c r="BU33" s="458"/>
      <c r="BV33" s="10"/>
      <c r="BW33" s="457" t="s">
        <v>291</v>
      </c>
      <c r="BX33" s="457"/>
      <c r="BY33" s="458" t="s">
        <v>106</v>
      </c>
      <c r="BZ33" s="458"/>
      <c r="CA33" s="458"/>
      <c r="CB33" s="458"/>
      <c r="CC33" s="458"/>
      <c r="CD33" s="458"/>
      <c r="CE33" s="458"/>
      <c r="CF33" s="458"/>
      <c r="CG33" s="458"/>
      <c r="CH33" s="458"/>
      <c r="CI33" s="458"/>
      <c r="CJ33" s="458"/>
      <c r="CK33" s="458"/>
      <c r="CL33" s="458"/>
      <c r="CM33" s="458"/>
      <c r="CN33" s="14"/>
      <c r="CO33" s="457" t="s">
        <v>117</v>
      </c>
      <c r="CP33" s="457"/>
      <c r="CQ33" s="458" t="s">
        <v>293</v>
      </c>
      <c r="CR33" s="458"/>
      <c r="CS33" s="458"/>
      <c r="CT33" s="458"/>
      <c r="CU33" s="458"/>
      <c r="CV33" s="458"/>
      <c r="CW33" s="458"/>
      <c r="CX33" s="458"/>
      <c r="CY33" s="458"/>
      <c r="CZ33" s="458"/>
      <c r="DA33" s="458"/>
      <c r="DB33" s="458"/>
      <c r="DC33" s="458"/>
      <c r="DD33" s="458"/>
      <c r="DE33" s="458"/>
      <c r="DF33" s="14"/>
      <c r="DG33" s="468" t="s">
        <v>77</v>
      </c>
      <c r="DH33" s="468"/>
      <c r="DI33" s="21"/>
    </row>
    <row r="34" spans="1:113" ht="32.25" customHeight="1" x14ac:dyDescent="0.15">
      <c r="A34" s="2"/>
      <c r="B34" s="5"/>
      <c r="C34" s="469">
        <f>IF(E34="","",1)</f>
        <v>1</v>
      </c>
      <c r="D34" s="469"/>
      <c r="E34" s="470" t="str">
        <f>IF('各会計、関係団体の財政状況及び健全化判断比率'!B7="","",'各会計、関係団体の財政状況及び健全化判断比率'!B7)</f>
        <v>一般会計</v>
      </c>
      <c r="F34" s="470"/>
      <c r="G34" s="470"/>
      <c r="H34" s="470"/>
      <c r="I34" s="470"/>
      <c r="J34" s="470"/>
      <c r="K34" s="470"/>
      <c r="L34" s="470"/>
      <c r="M34" s="470"/>
      <c r="N34" s="470"/>
      <c r="O34" s="470"/>
      <c r="P34" s="470"/>
      <c r="Q34" s="470"/>
      <c r="R34" s="470"/>
      <c r="S34" s="470"/>
      <c r="T34" s="9"/>
      <c r="U34" s="469">
        <f>IF(W34="","",MAX(C34:D43)+1)</f>
        <v>5</v>
      </c>
      <c r="V34" s="469"/>
      <c r="W34" s="470" t="str">
        <f>IF('各会計、関係団体の財政状況及び健全化判断比率'!B28="","",'各会計、関係団体の財政状況及び健全化判断比率'!B28)</f>
        <v>国民健康保険事業特別会計（事業勘定）</v>
      </c>
      <c r="X34" s="470"/>
      <c r="Y34" s="470"/>
      <c r="Z34" s="470"/>
      <c r="AA34" s="470"/>
      <c r="AB34" s="470"/>
      <c r="AC34" s="470"/>
      <c r="AD34" s="470"/>
      <c r="AE34" s="470"/>
      <c r="AF34" s="470"/>
      <c r="AG34" s="470"/>
      <c r="AH34" s="470"/>
      <c r="AI34" s="470"/>
      <c r="AJ34" s="470"/>
      <c r="AK34" s="470"/>
      <c r="AL34" s="9"/>
      <c r="AM34" s="469">
        <f>IF(AO34="","",MAX(C34:D43,U34:V43)+1)</f>
        <v>10</v>
      </c>
      <c r="AN34" s="469"/>
      <c r="AO34" s="470" t="str">
        <f>IF('各会計、関係団体の財政状況及び健全化判断比率'!B33="","",'各会計、関係団体の財政状況及び健全化判断比率'!B33)</f>
        <v>国保京丹波町病院事業会計</v>
      </c>
      <c r="AP34" s="470"/>
      <c r="AQ34" s="470"/>
      <c r="AR34" s="470"/>
      <c r="AS34" s="470"/>
      <c r="AT34" s="470"/>
      <c r="AU34" s="470"/>
      <c r="AV34" s="470"/>
      <c r="AW34" s="470"/>
      <c r="AX34" s="470"/>
      <c r="AY34" s="470"/>
      <c r="AZ34" s="470"/>
      <c r="BA34" s="470"/>
      <c r="BB34" s="470"/>
      <c r="BC34" s="470"/>
      <c r="BD34" s="9"/>
      <c r="BE34" s="469">
        <f>IF(BG34="","",MAX(C34:D43,U34:V43,AM34:AN43)+1)</f>
        <v>12</v>
      </c>
      <c r="BF34" s="469"/>
      <c r="BG34" s="470" t="str">
        <f>IF('各会計、関係団体の財政状況及び健全化判断比率'!B35="","",'各会計、関係団体の財政状況及び健全化判断比率'!B35)</f>
        <v>下水道事業特別会計</v>
      </c>
      <c r="BH34" s="470"/>
      <c r="BI34" s="470"/>
      <c r="BJ34" s="470"/>
      <c r="BK34" s="470"/>
      <c r="BL34" s="470"/>
      <c r="BM34" s="470"/>
      <c r="BN34" s="470"/>
      <c r="BO34" s="470"/>
      <c r="BP34" s="470"/>
      <c r="BQ34" s="470"/>
      <c r="BR34" s="470"/>
      <c r="BS34" s="470"/>
      <c r="BT34" s="470"/>
      <c r="BU34" s="470"/>
      <c r="BV34" s="9"/>
      <c r="BW34" s="469">
        <f>IF(BY34="","",MAX(C34:D43,U34:V43,AM34:AN43,BE34:BF43)+1)</f>
        <v>13</v>
      </c>
      <c r="BX34" s="469"/>
      <c r="BY34" s="470" t="str">
        <f>IF('各会計、関係団体の財政状況及び健全化判断比率'!B68="","",'各会計、関係団体の財政状況及び健全化判断比率'!B68)</f>
        <v>国民健康保険南丹病院組合(病院事業会計)</v>
      </c>
      <c r="BZ34" s="470"/>
      <c r="CA34" s="470"/>
      <c r="CB34" s="470"/>
      <c r="CC34" s="470"/>
      <c r="CD34" s="470"/>
      <c r="CE34" s="470"/>
      <c r="CF34" s="470"/>
      <c r="CG34" s="470"/>
      <c r="CH34" s="470"/>
      <c r="CI34" s="470"/>
      <c r="CJ34" s="470"/>
      <c r="CK34" s="470"/>
      <c r="CL34" s="470"/>
      <c r="CM34" s="470"/>
      <c r="CN34" s="9"/>
      <c r="CO34" s="469">
        <f>IF(CQ34="","",MAX(C34:D43,U34:V43,AM34:AN43,BE34:BF43,BW34:BX43)+1)</f>
        <v>23</v>
      </c>
      <c r="CP34" s="469"/>
      <c r="CQ34" s="470" t="str">
        <f>IF('各会計、関係団体の財政状況及び健全化判断比率'!BS7="","",'各会計、関係団体の財政状況及び健全化判断比率'!BS7)</f>
        <v>丹波情報センター</v>
      </c>
      <c r="CR34" s="470"/>
      <c r="CS34" s="470"/>
      <c r="CT34" s="470"/>
      <c r="CU34" s="470"/>
      <c r="CV34" s="470"/>
      <c r="CW34" s="470"/>
      <c r="CX34" s="470"/>
      <c r="CY34" s="470"/>
      <c r="CZ34" s="470"/>
      <c r="DA34" s="470"/>
      <c r="DB34" s="470"/>
      <c r="DC34" s="470"/>
      <c r="DD34" s="470"/>
      <c r="DE34" s="470"/>
      <c r="DF34" s="8"/>
      <c r="DG34" s="471" t="str">
        <f>IF('各会計、関係団体の財政状況及び健全化判断比率'!BR7="","",'各会計、関係団体の財政状況及び健全化判断比率'!BR7)</f>
        <v/>
      </c>
      <c r="DH34" s="471"/>
      <c r="DI34" s="21"/>
    </row>
    <row r="35" spans="1:113" ht="32.25" customHeight="1" x14ac:dyDescent="0.15">
      <c r="A35" s="2"/>
      <c r="B35" s="5"/>
      <c r="C35" s="469">
        <f t="shared" ref="C35:C43" si="0">IF(E35="","",C34+1)</f>
        <v>2</v>
      </c>
      <c r="D35" s="469"/>
      <c r="E35" s="470" t="str">
        <f>IF('各会計、関係団体の財政状況及び健全化判断比率'!B8="","",'各会計、関係団体の財政状況及び健全化判断比率'!B8)</f>
        <v>土地取得特別会計</v>
      </c>
      <c r="F35" s="470"/>
      <c r="G35" s="470"/>
      <c r="H35" s="470"/>
      <c r="I35" s="470"/>
      <c r="J35" s="470"/>
      <c r="K35" s="470"/>
      <c r="L35" s="470"/>
      <c r="M35" s="470"/>
      <c r="N35" s="470"/>
      <c r="O35" s="470"/>
      <c r="P35" s="470"/>
      <c r="Q35" s="470"/>
      <c r="R35" s="470"/>
      <c r="S35" s="470"/>
      <c r="T35" s="9"/>
      <c r="U35" s="469">
        <f t="shared" ref="U35:U43" si="1">IF(W35="","",U34+1)</f>
        <v>6</v>
      </c>
      <c r="V35" s="469"/>
      <c r="W35" s="470" t="str">
        <f>IF('各会計、関係団体の財政状況及び健全化判断比率'!B29="","",'各会計、関係団体の財政状況及び健全化判断比率'!B29)</f>
        <v>後期高齢者医療特別会計</v>
      </c>
      <c r="X35" s="470"/>
      <c r="Y35" s="470"/>
      <c r="Z35" s="470"/>
      <c r="AA35" s="470"/>
      <c r="AB35" s="470"/>
      <c r="AC35" s="470"/>
      <c r="AD35" s="470"/>
      <c r="AE35" s="470"/>
      <c r="AF35" s="470"/>
      <c r="AG35" s="470"/>
      <c r="AH35" s="470"/>
      <c r="AI35" s="470"/>
      <c r="AJ35" s="470"/>
      <c r="AK35" s="470"/>
      <c r="AL35" s="9"/>
      <c r="AM35" s="469">
        <f t="shared" ref="AM35:AM43" si="2">IF(AO35="","",AM34+1)</f>
        <v>11</v>
      </c>
      <c r="AN35" s="469"/>
      <c r="AO35" s="470" t="str">
        <f>IF('各会計、関係団体の財政状況及び健全化判断比率'!B34="","",'各会計、関係団体の財政状況及び健全化判断比率'!B34)</f>
        <v>京丹波町水道事業会計</v>
      </c>
      <c r="AP35" s="470"/>
      <c r="AQ35" s="470"/>
      <c r="AR35" s="470"/>
      <c r="AS35" s="470"/>
      <c r="AT35" s="470"/>
      <c r="AU35" s="470"/>
      <c r="AV35" s="470"/>
      <c r="AW35" s="470"/>
      <c r="AX35" s="470"/>
      <c r="AY35" s="470"/>
      <c r="AZ35" s="470"/>
      <c r="BA35" s="470"/>
      <c r="BB35" s="470"/>
      <c r="BC35" s="470"/>
      <c r="BD35" s="9"/>
      <c r="BE35" s="469" t="str">
        <f t="shared" ref="BE35:BE43" si="3">IF(BG35="","",BE34+1)</f>
        <v/>
      </c>
      <c r="BF35" s="469"/>
      <c r="BG35" s="470"/>
      <c r="BH35" s="470"/>
      <c r="BI35" s="470"/>
      <c r="BJ35" s="470"/>
      <c r="BK35" s="470"/>
      <c r="BL35" s="470"/>
      <c r="BM35" s="470"/>
      <c r="BN35" s="470"/>
      <c r="BO35" s="470"/>
      <c r="BP35" s="470"/>
      <c r="BQ35" s="470"/>
      <c r="BR35" s="470"/>
      <c r="BS35" s="470"/>
      <c r="BT35" s="470"/>
      <c r="BU35" s="470"/>
      <c r="BV35" s="9"/>
      <c r="BW35" s="469">
        <f t="shared" ref="BW35:BW43" si="4">IF(BY35="","",BW34+1)</f>
        <v>14</v>
      </c>
      <c r="BX35" s="469"/>
      <c r="BY35" s="470" t="str">
        <f>IF('各会計、関係団体の財政状況及び健全化判断比率'!B69="","",'各会計、関係団体の財政状況及び健全化判断比率'!B69)</f>
        <v>船井郡衛生管理組合(一般会計)</v>
      </c>
      <c r="BZ35" s="470"/>
      <c r="CA35" s="470"/>
      <c r="CB35" s="470"/>
      <c r="CC35" s="470"/>
      <c r="CD35" s="470"/>
      <c r="CE35" s="470"/>
      <c r="CF35" s="470"/>
      <c r="CG35" s="470"/>
      <c r="CH35" s="470"/>
      <c r="CI35" s="470"/>
      <c r="CJ35" s="470"/>
      <c r="CK35" s="470"/>
      <c r="CL35" s="470"/>
      <c r="CM35" s="470"/>
      <c r="CN35" s="9"/>
      <c r="CO35" s="469">
        <f t="shared" ref="CO35:CO43" si="5">IF(CQ35="","",CO34+1)</f>
        <v>24</v>
      </c>
      <c r="CP35" s="469"/>
      <c r="CQ35" s="470" t="str">
        <f>IF('各会計、関係団体の財政状況及び健全化判断比率'!BS8="","",'各会計、関係団体の財政状況及び健全化判断比率'!BS8)</f>
        <v>丹波地域開発</v>
      </c>
      <c r="CR35" s="470"/>
      <c r="CS35" s="470"/>
      <c r="CT35" s="470"/>
      <c r="CU35" s="470"/>
      <c r="CV35" s="470"/>
      <c r="CW35" s="470"/>
      <c r="CX35" s="470"/>
      <c r="CY35" s="470"/>
      <c r="CZ35" s="470"/>
      <c r="DA35" s="470"/>
      <c r="DB35" s="470"/>
      <c r="DC35" s="470"/>
      <c r="DD35" s="470"/>
      <c r="DE35" s="470"/>
      <c r="DF35" s="8"/>
      <c r="DG35" s="471" t="str">
        <f>IF('各会計、関係団体の財政状況及び健全化判断比率'!BR8="","",'各会計、関係団体の財政状況及び健全化判断比率'!BR8)</f>
        <v/>
      </c>
      <c r="DH35" s="471"/>
      <c r="DI35" s="21"/>
    </row>
    <row r="36" spans="1:113" ht="32.25" customHeight="1" x14ac:dyDescent="0.15">
      <c r="A36" s="2"/>
      <c r="B36" s="5"/>
      <c r="C36" s="469">
        <f t="shared" si="0"/>
        <v>3</v>
      </c>
      <c r="D36" s="469"/>
      <c r="E36" s="470" t="str">
        <f>IF('各会計、関係団体の財政状況及び健全化判断比率'!B9="","",'各会計、関係団体の財政状況及び健全化判断比率'!B9)</f>
        <v>育英資金給付事業特別会計</v>
      </c>
      <c r="F36" s="470"/>
      <c r="G36" s="470"/>
      <c r="H36" s="470"/>
      <c r="I36" s="470"/>
      <c r="J36" s="470"/>
      <c r="K36" s="470"/>
      <c r="L36" s="470"/>
      <c r="M36" s="470"/>
      <c r="N36" s="470"/>
      <c r="O36" s="470"/>
      <c r="P36" s="470"/>
      <c r="Q36" s="470"/>
      <c r="R36" s="470"/>
      <c r="S36" s="470"/>
      <c r="T36" s="9"/>
      <c r="U36" s="469">
        <f t="shared" si="1"/>
        <v>7</v>
      </c>
      <c r="V36" s="469"/>
      <c r="W36" s="470" t="str">
        <f>IF('各会計、関係団体の財政状況及び健全化判断比率'!B30="","",'各会計、関係団体の財政状況及び健全化判断比率'!B30)</f>
        <v>介護保険事業特別会計（事業勘定）</v>
      </c>
      <c r="X36" s="470"/>
      <c r="Y36" s="470"/>
      <c r="Z36" s="470"/>
      <c r="AA36" s="470"/>
      <c r="AB36" s="470"/>
      <c r="AC36" s="470"/>
      <c r="AD36" s="470"/>
      <c r="AE36" s="470"/>
      <c r="AF36" s="470"/>
      <c r="AG36" s="470"/>
      <c r="AH36" s="470"/>
      <c r="AI36" s="470"/>
      <c r="AJ36" s="470"/>
      <c r="AK36" s="470"/>
      <c r="AL36" s="9"/>
      <c r="AM36" s="469" t="str">
        <f t="shared" si="2"/>
        <v/>
      </c>
      <c r="AN36" s="469"/>
      <c r="AO36" s="470"/>
      <c r="AP36" s="470"/>
      <c r="AQ36" s="470"/>
      <c r="AR36" s="470"/>
      <c r="AS36" s="470"/>
      <c r="AT36" s="470"/>
      <c r="AU36" s="470"/>
      <c r="AV36" s="470"/>
      <c r="AW36" s="470"/>
      <c r="AX36" s="470"/>
      <c r="AY36" s="470"/>
      <c r="AZ36" s="470"/>
      <c r="BA36" s="470"/>
      <c r="BB36" s="470"/>
      <c r="BC36" s="470"/>
      <c r="BD36" s="9"/>
      <c r="BE36" s="469" t="str">
        <f t="shared" si="3"/>
        <v/>
      </c>
      <c r="BF36" s="469"/>
      <c r="BG36" s="470"/>
      <c r="BH36" s="470"/>
      <c r="BI36" s="470"/>
      <c r="BJ36" s="470"/>
      <c r="BK36" s="470"/>
      <c r="BL36" s="470"/>
      <c r="BM36" s="470"/>
      <c r="BN36" s="470"/>
      <c r="BO36" s="470"/>
      <c r="BP36" s="470"/>
      <c r="BQ36" s="470"/>
      <c r="BR36" s="470"/>
      <c r="BS36" s="470"/>
      <c r="BT36" s="470"/>
      <c r="BU36" s="470"/>
      <c r="BV36" s="9"/>
      <c r="BW36" s="469">
        <f t="shared" si="4"/>
        <v>15</v>
      </c>
      <c r="BX36" s="469"/>
      <c r="BY36" s="470" t="str">
        <f>IF('各会計、関係団体の財政状況及び健全化判断比率'!B70="","",'各会計、関係団体の財政状況及び健全化判断比率'!B70)</f>
        <v>京都府市町村職員退職手当組合（一般会計）</v>
      </c>
      <c r="BZ36" s="470"/>
      <c r="CA36" s="470"/>
      <c r="CB36" s="470"/>
      <c r="CC36" s="470"/>
      <c r="CD36" s="470"/>
      <c r="CE36" s="470"/>
      <c r="CF36" s="470"/>
      <c r="CG36" s="470"/>
      <c r="CH36" s="470"/>
      <c r="CI36" s="470"/>
      <c r="CJ36" s="470"/>
      <c r="CK36" s="470"/>
      <c r="CL36" s="470"/>
      <c r="CM36" s="470"/>
      <c r="CN36" s="9"/>
      <c r="CO36" s="469">
        <f t="shared" si="5"/>
        <v>25</v>
      </c>
      <c r="CP36" s="469"/>
      <c r="CQ36" s="470" t="str">
        <f>IF('各会計、関係団体の財政状況及び健全化判断比率'!BS9="","",'各会計、関係団体の財政状況及び健全化判断比率'!BS9)</f>
        <v>丹波ふるさと振興公社</v>
      </c>
      <c r="CR36" s="470"/>
      <c r="CS36" s="470"/>
      <c r="CT36" s="470"/>
      <c r="CU36" s="470"/>
      <c r="CV36" s="470"/>
      <c r="CW36" s="470"/>
      <c r="CX36" s="470"/>
      <c r="CY36" s="470"/>
      <c r="CZ36" s="470"/>
      <c r="DA36" s="470"/>
      <c r="DB36" s="470"/>
      <c r="DC36" s="470"/>
      <c r="DD36" s="470"/>
      <c r="DE36" s="470"/>
      <c r="DF36" s="8"/>
      <c r="DG36" s="471" t="str">
        <f>IF('各会計、関係団体の財政状況及び健全化判断比率'!BR9="","",'各会計、関係団体の財政状況及び健全化判断比率'!BR9)</f>
        <v/>
      </c>
      <c r="DH36" s="471"/>
      <c r="DI36" s="21"/>
    </row>
    <row r="37" spans="1:113" ht="32.25" customHeight="1" x14ac:dyDescent="0.15">
      <c r="A37" s="2"/>
      <c r="B37" s="5"/>
      <c r="C37" s="469">
        <f t="shared" si="0"/>
        <v>4</v>
      </c>
      <c r="D37" s="469"/>
      <c r="E37" s="470" t="str">
        <f>IF('各会計、関係団体の財政状況及び健全化判断比率'!B10="","",'各会計、関係団体の財政状況及び健全化判断比率'!B10)</f>
        <v>町営バス運行事業特別会計</v>
      </c>
      <c r="F37" s="470"/>
      <c r="G37" s="470"/>
      <c r="H37" s="470"/>
      <c r="I37" s="470"/>
      <c r="J37" s="470"/>
      <c r="K37" s="470"/>
      <c r="L37" s="470"/>
      <c r="M37" s="470"/>
      <c r="N37" s="470"/>
      <c r="O37" s="470"/>
      <c r="P37" s="470"/>
      <c r="Q37" s="470"/>
      <c r="R37" s="470"/>
      <c r="S37" s="470"/>
      <c r="T37" s="9"/>
      <c r="U37" s="469">
        <f t="shared" si="1"/>
        <v>8</v>
      </c>
      <c r="V37" s="469"/>
      <c r="W37" s="470" t="str">
        <f>IF('各会計、関係団体の財政状況及び健全化判断比率'!B31="","",'各会計、関係団体の財政状況及び健全化判断比率'!B31)</f>
        <v>介護保険事業特別会計（サービス勘定）</v>
      </c>
      <c r="X37" s="470"/>
      <c r="Y37" s="470"/>
      <c r="Z37" s="470"/>
      <c r="AA37" s="470"/>
      <c r="AB37" s="470"/>
      <c r="AC37" s="470"/>
      <c r="AD37" s="470"/>
      <c r="AE37" s="470"/>
      <c r="AF37" s="470"/>
      <c r="AG37" s="470"/>
      <c r="AH37" s="470"/>
      <c r="AI37" s="470"/>
      <c r="AJ37" s="470"/>
      <c r="AK37" s="470"/>
      <c r="AL37" s="9"/>
      <c r="AM37" s="469" t="str">
        <f t="shared" si="2"/>
        <v/>
      </c>
      <c r="AN37" s="469"/>
      <c r="AO37" s="470"/>
      <c r="AP37" s="470"/>
      <c r="AQ37" s="470"/>
      <c r="AR37" s="470"/>
      <c r="AS37" s="470"/>
      <c r="AT37" s="470"/>
      <c r="AU37" s="470"/>
      <c r="AV37" s="470"/>
      <c r="AW37" s="470"/>
      <c r="AX37" s="470"/>
      <c r="AY37" s="470"/>
      <c r="AZ37" s="470"/>
      <c r="BA37" s="470"/>
      <c r="BB37" s="470"/>
      <c r="BC37" s="470"/>
      <c r="BD37" s="9"/>
      <c r="BE37" s="469" t="str">
        <f t="shared" si="3"/>
        <v/>
      </c>
      <c r="BF37" s="469"/>
      <c r="BG37" s="470"/>
      <c r="BH37" s="470"/>
      <c r="BI37" s="470"/>
      <c r="BJ37" s="470"/>
      <c r="BK37" s="470"/>
      <c r="BL37" s="470"/>
      <c r="BM37" s="470"/>
      <c r="BN37" s="470"/>
      <c r="BO37" s="470"/>
      <c r="BP37" s="470"/>
      <c r="BQ37" s="470"/>
      <c r="BR37" s="470"/>
      <c r="BS37" s="470"/>
      <c r="BT37" s="470"/>
      <c r="BU37" s="470"/>
      <c r="BV37" s="9"/>
      <c r="BW37" s="469">
        <f t="shared" si="4"/>
        <v>16</v>
      </c>
      <c r="BX37" s="469"/>
      <c r="BY37" s="470" t="str">
        <f>IF('各会計、関係団体の財政状況及び健全化判断比率'!B71="","",'各会計、関係団体の財政状況及び健全化判断比率'!B71)</f>
        <v>京都府市町村議会議員公務災害補償等組合(一般会計)</v>
      </c>
      <c r="BZ37" s="470"/>
      <c r="CA37" s="470"/>
      <c r="CB37" s="470"/>
      <c r="CC37" s="470"/>
      <c r="CD37" s="470"/>
      <c r="CE37" s="470"/>
      <c r="CF37" s="470"/>
      <c r="CG37" s="470"/>
      <c r="CH37" s="470"/>
      <c r="CI37" s="470"/>
      <c r="CJ37" s="470"/>
      <c r="CK37" s="470"/>
      <c r="CL37" s="470"/>
      <c r="CM37" s="470"/>
      <c r="CN37" s="9"/>
      <c r="CO37" s="469">
        <f t="shared" si="5"/>
        <v>26</v>
      </c>
      <c r="CP37" s="469"/>
      <c r="CQ37" s="470" t="str">
        <f>IF('各会計、関係団体の財政状況及び健全化判断比率'!BS10="","",'各会計、関係団体の財政状況及び健全化判断比率'!BS10)</f>
        <v>グランベール京都ゴルフ倶楽部</v>
      </c>
      <c r="CR37" s="470"/>
      <c r="CS37" s="470"/>
      <c r="CT37" s="470"/>
      <c r="CU37" s="470"/>
      <c r="CV37" s="470"/>
      <c r="CW37" s="470"/>
      <c r="CX37" s="470"/>
      <c r="CY37" s="470"/>
      <c r="CZ37" s="470"/>
      <c r="DA37" s="470"/>
      <c r="DB37" s="470"/>
      <c r="DC37" s="470"/>
      <c r="DD37" s="470"/>
      <c r="DE37" s="470"/>
      <c r="DF37" s="8"/>
      <c r="DG37" s="471" t="str">
        <f>IF('各会計、関係団体の財政状況及び健全化判断比率'!BR10="","",'各会計、関係団体の財政状況及び健全化判断比率'!BR10)</f>
        <v/>
      </c>
      <c r="DH37" s="471"/>
      <c r="DI37" s="21"/>
    </row>
    <row r="38" spans="1:113" ht="32.25" customHeight="1" x14ac:dyDescent="0.15">
      <c r="A38" s="2"/>
      <c r="B38" s="5"/>
      <c r="C38" s="469" t="str">
        <f t="shared" si="0"/>
        <v/>
      </c>
      <c r="D38" s="469"/>
      <c r="E38" s="470" t="str">
        <f>IF('各会計、関係団体の財政状況及び健全化判断比率'!B11="","",'各会計、関係団体の財政状況及び健全化判断比率'!B11)</f>
        <v/>
      </c>
      <c r="F38" s="470"/>
      <c r="G38" s="470"/>
      <c r="H38" s="470"/>
      <c r="I38" s="470"/>
      <c r="J38" s="470"/>
      <c r="K38" s="470"/>
      <c r="L38" s="470"/>
      <c r="M38" s="470"/>
      <c r="N38" s="470"/>
      <c r="O38" s="470"/>
      <c r="P38" s="470"/>
      <c r="Q38" s="470"/>
      <c r="R38" s="470"/>
      <c r="S38" s="470"/>
      <c r="T38" s="9"/>
      <c r="U38" s="469">
        <f t="shared" si="1"/>
        <v>9</v>
      </c>
      <c r="V38" s="469"/>
      <c r="W38" s="470" t="str">
        <f>IF('各会計、関係団体の財政状況及び健全化判断比率'!B32="","",'各会計、関係団体の財政状況及び健全化判断比率'!B32)</f>
        <v>介護保険事業特別会計（老人保健施設サービス勘定）</v>
      </c>
      <c r="X38" s="470"/>
      <c r="Y38" s="470"/>
      <c r="Z38" s="470"/>
      <c r="AA38" s="470"/>
      <c r="AB38" s="470"/>
      <c r="AC38" s="470"/>
      <c r="AD38" s="470"/>
      <c r="AE38" s="470"/>
      <c r="AF38" s="470"/>
      <c r="AG38" s="470"/>
      <c r="AH38" s="470"/>
      <c r="AI38" s="470"/>
      <c r="AJ38" s="470"/>
      <c r="AK38" s="470"/>
      <c r="AL38" s="9"/>
      <c r="AM38" s="469" t="str">
        <f t="shared" si="2"/>
        <v/>
      </c>
      <c r="AN38" s="469"/>
      <c r="AO38" s="470"/>
      <c r="AP38" s="470"/>
      <c r="AQ38" s="470"/>
      <c r="AR38" s="470"/>
      <c r="AS38" s="470"/>
      <c r="AT38" s="470"/>
      <c r="AU38" s="470"/>
      <c r="AV38" s="470"/>
      <c r="AW38" s="470"/>
      <c r="AX38" s="470"/>
      <c r="AY38" s="470"/>
      <c r="AZ38" s="470"/>
      <c r="BA38" s="470"/>
      <c r="BB38" s="470"/>
      <c r="BC38" s="470"/>
      <c r="BD38" s="9"/>
      <c r="BE38" s="469" t="str">
        <f t="shared" si="3"/>
        <v/>
      </c>
      <c r="BF38" s="469"/>
      <c r="BG38" s="470"/>
      <c r="BH38" s="470"/>
      <c r="BI38" s="470"/>
      <c r="BJ38" s="470"/>
      <c r="BK38" s="470"/>
      <c r="BL38" s="470"/>
      <c r="BM38" s="470"/>
      <c r="BN38" s="470"/>
      <c r="BO38" s="470"/>
      <c r="BP38" s="470"/>
      <c r="BQ38" s="470"/>
      <c r="BR38" s="470"/>
      <c r="BS38" s="470"/>
      <c r="BT38" s="470"/>
      <c r="BU38" s="470"/>
      <c r="BV38" s="9"/>
      <c r="BW38" s="469">
        <f t="shared" si="4"/>
        <v>17</v>
      </c>
      <c r="BX38" s="469"/>
      <c r="BY38" s="470" t="str">
        <f>IF('各会計、関係団体の財政状況及び健全化判断比率'!B72="","",'各会計、関係団体の財政状況及び健全化判断比率'!B72)</f>
        <v>京都中部広域消防組合(一般会計)</v>
      </c>
      <c r="BZ38" s="470"/>
      <c r="CA38" s="470"/>
      <c r="CB38" s="470"/>
      <c r="CC38" s="470"/>
      <c r="CD38" s="470"/>
      <c r="CE38" s="470"/>
      <c r="CF38" s="470"/>
      <c r="CG38" s="470"/>
      <c r="CH38" s="470"/>
      <c r="CI38" s="470"/>
      <c r="CJ38" s="470"/>
      <c r="CK38" s="470"/>
      <c r="CL38" s="470"/>
      <c r="CM38" s="470"/>
      <c r="CN38" s="9"/>
      <c r="CO38" s="469">
        <f t="shared" si="5"/>
        <v>27</v>
      </c>
      <c r="CP38" s="469"/>
      <c r="CQ38" s="470" t="str">
        <f>IF('各会計、関係団体の財政状況及び健全化判断比率'!BS11="","",'各会計、関係団体の財政状況及び健全化判断比率'!BS11)</f>
        <v>瑞穂農業公社</v>
      </c>
      <c r="CR38" s="470"/>
      <c r="CS38" s="470"/>
      <c r="CT38" s="470"/>
      <c r="CU38" s="470"/>
      <c r="CV38" s="470"/>
      <c r="CW38" s="470"/>
      <c r="CX38" s="470"/>
      <c r="CY38" s="470"/>
      <c r="CZ38" s="470"/>
      <c r="DA38" s="470"/>
      <c r="DB38" s="470"/>
      <c r="DC38" s="470"/>
      <c r="DD38" s="470"/>
      <c r="DE38" s="470"/>
      <c r="DF38" s="8"/>
      <c r="DG38" s="471" t="str">
        <f>IF('各会計、関係団体の財政状況及び健全化判断比率'!BR11="","",'各会計、関係団体の財政状況及び健全化判断比率'!BR11)</f>
        <v/>
      </c>
      <c r="DH38" s="471"/>
      <c r="DI38" s="21"/>
    </row>
    <row r="39" spans="1:113" ht="32.25" customHeight="1" x14ac:dyDescent="0.15">
      <c r="A39" s="2"/>
      <c r="B39" s="5"/>
      <c r="C39" s="469" t="str">
        <f t="shared" si="0"/>
        <v/>
      </c>
      <c r="D39" s="469"/>
      <c r="E39" s="470" t="str">
        <f>IF('各会計、関係団体の財政状況及び健全化判断比率'!B12="","",'各会計、関係団体の財政状況及び健全化判断比率'!B12)</f>
        <v/>
      </c>
      <c r="F39" s="470"/>
      <c r="G39" s="470"/>
      <c r="H39" s="470"/>
      <c r="I39" s="470"/>
      <c r="J39" s="470"/>
      <c r="K39" s="470"/>
      <c r="L39" s="470"/>
      <c r="M39" s="470"/>
      <c r="N39" s="470"/>
      <c r="O39" s="470"/>
      <c r="P39" s="470"/>
      <c r="Q39" s="470"/>
      <c r="R39" s="470"/>
      <c r="S39" s="470"/>
      <c r="T39" s="9"/>
      <c r="U39" s="469" t="str">
        <f t="shared" si="1"/>
        <v/>
      </c>
      <c r="V39" s="469"/>
      <c r="W39" s="470"/>
      <c r="X39" s="470"/>
      <c r="Y39" s="470"/>
      <c r="Z39" s="470"/>
      <c r="AA39" s="470"/>
      <c r="AB39" s="470"/>
      <c r="AC39" s="470"/>
      <c r="AD39" s="470"/>
      <c r="AE39" s="470"/>
      <c r="AF39" s="470"/>
      <c r="AG39" s="470"/>
      <c r="AH39" s="470"/>
      <c r="AI39" s="470"/>
      <c r="AJ39" s="470"/>
      <c r="AK39" s="470"/>
      <c r="AL39" s="9"/>
      <c r="AM39" s="469" t="str">
        <f t="shared" si="2"/>
        <v/>
      </c>
      <c r="AN39" s="469"/>
      <c r="AO39" s="470"/>
      <c r="AP39" s="470"/>
      <c r="AQ39" s="470"/>
      <c r="AR39" s="470"/>
      <c r="AS39" s="470"/>
      <c r="AT39" s="470"/>
      <c r="AU39" s="470"/>
      <c r="AV39" s="470"/>
      <c r="AW39" s="470"/>
      <c r="AX39" s="470"/>
      <c r="AY39" s="470"/>
      <c r="AZ39" s="470"/>
      <c r="BA39" s="470"/>
      <c r="BB39" s="470"/>
      <c r="BC39" s="470"/>
      <c r="BD39" s="9"/>
      <c r="BE39" s="469" t="str">
        <f t="shared" si="3"/>
        <v/>
      </c>
      <c r="BF39" s="469"/>
      <c r="BG39" s="470"/>
      <c r="BH39" s="470"/>
      <c r="BI39" s="470"/>
      <c r="BJ39" s="470"/>
      <c r="BK39" s="470"/>
      <c r="BL39" s="470"/>
      <c r="BM39" s="470"/>
      <c r="BN39" s="470"/>
      <c r="BO39" s="470"/>
      <c r="BP39" s="470"/>
      <c r="BQ39" s="470"/>
      <c r="BR39" s="470"/>
      <c r="BS39" s="470"/>
      <c r="BT39" s="470"/>
      <c r="BU39" s="470"/>
      <c r="BV39" s="9"/>
      <c r="BW39" s="469">
        <f t="shared" si="4"/>
        <v>18</v>
      </c>
      <c r="BX39" s="469"/>
      <c r="BY39" s="470" t="str">
        <f>IF('各会計、関係団体の財政状況及び健全化判断比率'!B73="","",'各会計、関係団体の財政状況及び健全化判断比率'!B73)</f>
        <v>京都府自治会館管理組合(一般会計)</v>
      </c>
      <c r="BZ39" s="470"/>
      <c r="CA39" s="470"/>
      <c r="CB39" s="470"/>
      <c r="CC39" s="470"/>
      <c r="CD39" s="470"/>
      <c r="CE39" s="470"/>
      <c r="CF39" s="470"/>
      <c r="CG39" s="470"/>
      <c r="CH39" s="470"/>
      <c r="CI39" s="470"/>
      <c r="CJ39" s="470"/>
      <c r="CK39" s="470"/>
      <c r="CL39" s="470"/>
      <c r="CM39" s="470"/>
      <c r="CN39" s="9"/>
      <c r="CO39" s="469">
        <f t="shared" si="5"/>
        <v>28</v>
      </c>
      <c r="CP39" s="469"/>
      <c r="CQ39" s="470" t="str">
        <f>IF('各会計、関係団体の財政状況及び健全化判断比率'!BS12="","",'各会計、関係団体の財政状況及び健全化判断比率'!BS12)</f>
        <v>グリーンランドみずほ</v>
      </c>
      <c r="CR39" s="470"/>
      <c r="CS39" s="470"/>
      <c r="CT39" s="470"/>
      <c r="CU39" s="470"/>
      <c r="CV39" s="470"/>
      <c r="CW39" s="470"/>
      <c r="CX39" s="470"/>
      <c r="CY39" s="470"/>
      <c r="CZ39" s="470"/>
      <c r="DA39" s="470"/>
      <c r="DB39" s="470"/>
      <c r="DC39" s="470"/>
      <c r="DD39" s="470"/>
      <c r="DE39" s="470"/>
      <c r="DF39" s="8"/>
      <c r="DG39" s="471" t="str">
        <f>IF('各会計、関係団体の財政状況及び健全化判断比率'!BR12="","",'各会計、関係団体の財政状況及び健全化判断比率'!BR12)</f>
        <v/>
      </c>
      <c r="DH39" s="471"/>
      <c r="DI39" s="21"/>
    </row>
    <row r="40" spans="1:113" ht="32.25" customHeight="1" x14ac:dyDescent="0.15">
      <c r="A40" s="2"/>
      <c r="B40" s="5"/>
      <c r="C40" s="469" t="str">
        <f t="shared" si="0"/>
        <v/>
      </c>
      <c r="D40" s="469"/>
      <c r="E40" s="470" t="str">
        <f>IF('各会計、関係団体の財政状況及び健全化判断比率'!B13="","",'各会計、関係団体の財政状況及び健全化判断比率'!B13)</f>
        <v/>
      </c>
      <c r="F40" s="470"/>
      <c r="G40" s="470"/>
      <c r="H40" s="470"/>
      <c r="I40" s="470"/>
      <c r="J40" s="470"/>
      <c r="K40" s="470"/>
      <c r="L40" s="470"/>
      <c r="M40" s="470"/>
      <c r="N40" s="470"/>
      <c r="O40" s="470"/>
      <c r="P40" s="470"/>
      <c r="Q40" s="470"/>
      <c r="R40" s="470"/>
      <c r="S40" s="470"/>
      <c r="T40" s="9"/>
      <c r="U40" s="469" t="str">
        <f t="shared" si="1"/>
        <v/>
      </c>
      <c r="V40" s="469"/>
      <c r="W40" s="470"/>
      <c r="X40" s="470"/>
      <c r="Y40" s="470"/>
      <c r="Z40" s="470"/>
      <c r="AA40" s="470"/>
      <c r="AB40" s="470"/>
      <c r="AC40" s="470"/>
      <c r="AD40" s="470"/>
      <c r="AE40" s="470"/>
      <c r="AF40" s="470"/>
      <c r="AG40" s="470"/>
      <c r="AH40" s="470"/>
      <c r="AI40" s="470"/>
      <c r="AJ40" s="470"/>
      <c r="AK40" s="470"/>
      <c r="AL40" s="9"/>
      <c r="AM40" s="469" t="str">
        <f t="shared" si="2"/>
        <v/>
      </c>
      <c r="AN40" s="469"/>
      <c r="AO40" s="470"/>
      <c r="AP40" s="470"/>
      <c r="AQ40" s="470"/>
      <c r="AR40" s="470"/>
      <c r="AS40" s="470"/>
      <c r="AT40" s="470"/>
      <c r="AU40" s="470"/>
      <c r="AV40" s="470"/>
      <c r="AW40" s="470"/>
      <c r="AX40" s="470"/>
      <c r="AY40" s="470"/>
      <c r="AZ40" s="470"/>
      <c r="BA40" s="470"/>
      <c r="BB40" s="470"/>
      <c r="BC40" s="470"/>
      <c r="BD40" s="9"/>
      <c r="BE40" s="469" t="str">
        <f t="shared" si="3"/>
        <v/>
      </c>
      <c r="BF40" s="469"/>
      <c r="BG40" s="470"/>
      <c r="BH40" s="470"/>
      <c r="BI40" s="470"/>
      <c r="BJ40" s="470"/>
      <c r="BK40" s="470"/>
      <c r="BL40" s="470"/>
      <c r="BM40" s="470"/>
      <c r="BN40" s="470"/>
      <c r="BO40" s="470"/>
      <c r="BP40" s="470"/>
      <c r="BQ40" s="470"/>
      <c r="BR40" s="470"/>
      <c r="BS40" s="470"/>
      <c r="BT40" s="470"/>
      <c r="BU40" s="470"/>
      <c r="BV40" s="9"/>
      <c r="BW40" s="469">
        <f t="shared" si="4"/>
        <v>19</v>
      </c>
      <c r="BX40" s="469"/>
      <c r="BY40" s="470" t="str">
        <f>IF('各会計、関係団体の財政状況及び健全化判断比率'!B74="","",'各会計、関係団体の財政状況及び健全化判断比率'!B74)</f>
        <v>京都府住宅新築資金等貸付事業管理組合(一般会計)</v>
      </c>
      <c r="BZ40" s="470"/>
      <c r="CA40" s="470"/>
      <c r="CB40" s="470"/>
      <c r="CC40" s="470"/>
      <c r="CD40" s="470"/>
      <c r="CE40" s="470"/>
      <c r="CF40" s="470"/>
      <c r="CG40" s="470"/>
      <c r="CH40" s="470"/>
      <c r="CI40" s="470"/>
      <c r="CJ40" s="470"/>
      <c r="CK40" s="470"/>
      <c r="CL40" s="470"/>
      <c r="CM40" s="470"/>
      <c r="CN40" s="9"/>
      <c r="CO40" s="469">
        <f t="shared" si="5"/>
        <v>29</v>
      </c>
      <c r="CP40" s="469"/>
      <c r="CQ40" s="470" t="str">
        <f>IF('各会計、関係団体の財政状況及び健全化判断比率'!BS13="","",'各会計、関係団体の財政状況及び健全化判断比率'!BS13)</f>
        <v>瑞穂農林</v>
      </c>
      <c r="CR40" s="470"/>
      <c r="CS40" s="470"/>
      <c r="CT40" s="470"/>
      <c r="CU40" s="470"/>
      <c r="CV40" s="470"/>
      <c r="CW40" s="470"/>
      <c r="CX40" s="470"/>
      <c r="CY40" s="470"/>
      <c r="CZ40" s="470"/>
      <c r="DA40" s="470"/>
      <c r="DB40" s="470"/>
      <c r="DC40" s="470"/>
      <c r="DD40" s="470"/>
      <c r="DE40" s="470"/>
      <c r="DF40" s="8"/>
      <c r="DG40" s="471" t="str">
        <f>IF('各会計、関係団体の財政状況及び健全化判断比率'!BR13="","",'各会計、関係団体の財政状況及び健全化判断比率'!BR13)</f>
        <v/>
      </c>
      <c r="DH40" s="471"/>
      <c r="DI40" s="21"/>
    </row>
    <row r="41" spans="1:113" ht="32.25" customHeight="1" x14ac:dyDescent="0.15">
      <c r="A41" s="2"/>
      <c r="B41" s="5"/>
      <c r="C41" s="469" t="str">
        <f t="shared" si="0"/>
        <v/>
      </c>
      <c r="D41" s="469"/>
      <c r="E41" s="470" t="str">
        <f>IF('各会計、関係団体の財政状況及び健全化判断比率'!B14="","",'各会計、関係団体の財政状況及び健全化判断比率'!B14)</f>
        <v/>
      </c>
      <c r="F41" s="470"/>
      <c r="G41" s="470"/>
      <c r="H41" s="470"/>
      <c r="I41" s="470"/>
      <c r="J41" s="470"/>
      <c r="K41" s="470"/>
      <c r="L41" s="470"/>
      <c r="M41" s="470"/>
      <c r="N41" s="470"/>
      <c r="O41" s="470"/>
      <c r="P41" s="470"/>
      <c r="Q41" s="470"/>
      <c r="R41" s="470"/>
      <c r="S41" s="470"/>
      <c r="T41" s="9"/>
      <c r="U41" s="469" t="str">
        <f t="shared" si="1"/>
        <v/>
      </c>
      <c r="V41" s="469"/>
      <c r="W41" s="470"/>
      <c r="X41" s="470"/>
      <c r="Y41" s="470"/>
      <c r="Z41" s="470"/>
      <c r="AA41" s="470"/>
      <c r="AB41" s="470"/>
      <c r="AC41" s="470"/>
      <c r="AD41" s="470"/>
      <c r="AE41" s="470"/>
      <c r="AF41" s="470"/>
      <c r="AG41" s="470"/>
      <c r="AH41" s="470"/>
      <c r="AI41" s="470"/>
      <c r="AJ41" s="470"/>
      <c r="AK41" s="470"/>
      <c r="AL41" s="9"/>
      <c r="AM41" s="469" t="str">
        <f t="shared" si="2"/>
        <v/>
      </c>
      <c r="AN41" s="469"/>
      <c r="AO41" s="470"/>
      <c r="AP41" s="470"/>
      <c r="AQ41" s="470"/>
      <c r="AR41" s="470"/>
      <c r="AS41" s="470"/>
      <c r="AT41" s="470"/>
      <c r="AU41" s="470"/>
      <c r="AV41" s="470"/>
      <c r="AW41" s="470"/>
      <c r="AX41" s="470"/>
      <c r="AY41" s="470"/>
      <c r="AZ41" s="470"/>
      <c r="BA41" s="470"/>
      <c r="BB41" s="470"/>
      <c r="BC41" s="470"/>
      <c r="BD41" s="9"/>
      <c r="BE41" s="469" t="str">
        <f t="shared" si="3"/>
        <v/>
      </c>
      <c r="BF41" s="469"/>
      <c r="BG41" s="470"/>
      <c r="BH41" s="470"/>
      <c r="BI41" s="470"/>
      <c r="BJ41" s="470"/>
      <c r="BK41" s="470"/>
      <c r="BL41" s="470"/>
      <c r="BM41" s="470"/>
      <c r="BN41" s="470"/>
      <c r="BO41" s="470"/>
      <c r="BP41" s="470"/>
      <c r="BQ41" s="470"/>
      <c r="BR41" s="470"/>
      <c r="BS41" s="470"/>
      <c r="BT41" s="470"/>
      <c r="BU41" s="470"/>
      <c r="BV41" s="9"/>
      <c r="BW41" s="469">
        <f t="shared" si="4"/>
        <v>20</v>
      </c>
      <c r="BX41" s="469"/>
      <c r="BY41" s="470" t="str">
        <f>IF('各会計、関係団体の財政状況及び健全化判断比率'!B75="","",'各会計、関係団体の財政状況及び健全化判断比率'!B75)</f>
        <v>京都府住宅新築資金等貸付事業管理組合(特別会計)</v>
      </c>
      <c r="BZ41" s="470"/>
      <c r="CA41" s="470"/>
      <c r="CB41" s="470"/>
      <c r="CC41" s="470"/>
      <c r="CD41" s="470"/>
      <c r="CE41" s="470"/>
      <c r="CF41" s="470"/>
      <c r="CG41" s="470"/>
      <c r="CH41" s="470"/>
      <c r="CI41" s="470"/>
      <c r="CJ41" s="470"/>
      <c r="CK41" s="470"/>
      <c r="CL41" s="470"/>
      <c r="CM41" s="470"/>
      <c r="CN41" s="9"/>
      <c r="CO41" s="469">
        <f t="shared" si="5"/>
        <v>30</v>
      </c>
      <c r="CP41" s="469"/>
      <c r="CQ41" s="470" t="str">
        <f>IF('各会計、関係団体の財政状況及び健全化判断比率'!BS14="","",'各会計、関係団体の財政状況及び健全化判断比率'!BS14)</f>
        <v>和知ふるさと振興センター</v>
      </c>
      <c r="CR41" s="470"/>
      <c r="CS41" s="470"/>
      <c r="CT41" s="470"/>
      <c r="CU41" s="470"/>
      <c r="CV41" s="470"/>
      <c r="CW41" s="470"/>
      <c r="CX41" s="470"/>
      <c r="CY41" s="470"/>
      <c r="CZ41" s="470"/>
      <c r="DA41" s="470"/>
      <c r="DB41" s="470"/>
      <c r="DC41" s="470"/>
      <c r="DD41" s="470"/>
      <c r="DE41" s="470"/>
      <c r="DF41" s="8"/>
      <c r="DG41" s="471" t="str">
        <f>IF('各会計、関係団体の財政状況及び健全化判断比率'!BR14="","",'各会計、関係団体の財政状況及び健全化判断比率'!BR14)</f>
        <v/>
      </c>
      <c r="DH41" s="471"/>
      <c r="DI41" s="21"/>
    </row>
    <row r="42" spans="1:113" ht="32.25" customHeight="1" x14ac:dyDescent="0.15">
      <c r="B42" s="5"/>
      <c r="C42" s="469" t="str">
        <f t="shared" si="0"/>
        <v/>
      </c>
      <c r="D42" s="469"/>
      <c r="E42" s="470" t="str">
        <f>IF('各会計、関係団体の財政状況及び健全化判断比率'!B15="","",'各会計、関係団体の財政状況及び健全化判断比率'!B15)</f>
        <v/>
      </c>
      <c r="F42" s="470"/>
      <c r="G42" s="470"/>
      <c r="H42" s="470"/>
      <c r="I42" s="470"/>
      <c r="J42" s="470"/>
      <c r="K42" s="470"/>
      <c r="L42" s="470"/>
      <c r="M42" s="470"/>
      <c r="N42" s="470"/>
      <c r="O42" s="470"/>
      <c r="P42" s="470"/>
      <c r="Q42" s="470"/>
      <c r="R42" s="470"/>
      <c r="S42" s="470"/>
      <c r="T42" s="9"/>
      <c r="U42" s="469" t="str">
        <f t="shared" si="1"/>
        <v/>
      </c>
      <c r="V42" s="469"/>
      <c r="W42" s="470"/>
      <c r="X42" s="470"/>
      <c r="Y42" s="470"/>
      <c r="Z42" s="470"/>
      <c r="AA42" s="470"/>
      <c r="AB42" s="470"/>
      <c r="AC42" s="470"/>
      <c r="AD42" s="470"/>
      <c r="AE42" s="470"/>
      <c r="AF42" s="470"/>
      <c r="AG42" s="470"/>
      <c r="AH42" s="470"/>
      <c r="AI42" s="470"/>
      <c r="AJ42" s="470"/>
      <c r="AK42" s="470"/>
      <c r="AL42" s="9"/>
      <c r="AM42" s="469" t="str">
        <f t="shared" si="2"/>
        <v/>
      </c>
      <c r="AN42" s="469"/>
      <c r="AO42" s="470"/>
      <c r="AP42" s="470"/>
      <c r="AQ42" s="470"/>
      <c r="AR42" s="470"/>
      <c r="AS42" s="470"/>
      <c r="AT42" s="470"/>
      <c r="AU42" s="470"/>
      <c r="AV42" s="470"/>
      <c r="AW42" s="470"/>
      <c r="AX42" s="470"/>
      <c r="AY42" s="470"/>
      <c r="AZ42" s="470"/>
      <c r="BA42" s="470"/>
      <c r="BB42" s="470"/>
      <c r="BC42" s="470"/>
      <c r="BD42" s="9"/>
      <c r="BE42" s="469" t="str">
        <f t="shared" si="3"/>
        <v/>
      </c>
      <c r="BF42" s="469"/>
      <c r="BG42" s="470"/>
      <c r="BH42" s="470"/>
      <c r="BI42" s="470"/>
      <c r="BJ42" s="470"/>
      <c r="BK42" s="470"/>
      <c r="BL42" s="470"/>
      <c r="BM42" s="470"/>
      <c r="BN42" s="470"/>
      <c r="BO42" s="470"/>
      <c r="BP42" s="470"/>
      <c r="BQ42" s="470"/>
      <c r="BR42" s="470"/>
      <c r="BS42" s="470"/>
      <c r="BT42" s="470"/>
      <c r="BU42" s="470"/>
      <c r="BV42" s="9"/>
      <c r="BW42" s="469">
        <f t="shared" si="4"/>
        <v>21</v>
      </c>
      <c r="BX42" s="469"/>
      <c r="BY42" s="470" t="str">
        <f>IF('各会計、関係団体の財政状況及び健全化判断比率'!B76="","",'各会計、関係団体の財政状況及び健全化判断比率'!B76)</f>
        <v>京都府後期高齢者医療広域連合(一般会計)</v>
      </c>
      <c r="BZ42" s="470"/>
      <c r="CA42" s="470"/>
      <c r="CB42" s="470"/>
      <c r="CC42" s="470"/>
      <c r="CD42" s="470"/>
      <c r="CE42" s="470"/>
      <c r="CF42" s="470"/>
      <c r="CG42" s="470"/>
      <c r="CH42" s="470"/>
      <c r="CI42" s="470"/>
      <c r="CJ42" s="470"/>
      <c r="CK42" s="470"/>
      <c r="CL42" s="470"/>
      <c r="CM42" s="470"/>
      <c r="CN42" s="9"/>
      <c r="CO42" s="469">
        <f t="shared" si="5"/>
        <v>31</v>
      </c>
      <c r="CP42" s="469"/>
      <c r="CQ42" s="470" t="str">
        <f>IF('各会計、関係団体の財政状況及び健全化判断比率'!BS15="","",'各会計、関係団体の財政状況及び健全化判断比率'!BS15)</f>
        <v>京都府立丹波自然運動公園協力会</v>
      </c>
      <c r="CR42" s="470"/>
      <c r="CS42" s="470"/>
      <c r="CT42" s="470"/>
      <c r="CU42" s="470"/>
      <c r="CV42" s="470"/>
      <c r="CW42" s="470"/>
      <c r="CX42" s="470"/>
      <c r="CY42" s="470"/>
      <c r="CZ42" s="470"/>
      <c r="DA42" s="470"/>
      <c r="DB42" s="470"/>
      <c r="DC42" s="470"/>
      <c r="DD42" s="470"/>
      <c r="DE42" s="470"/>
      <c r="DF42" s="8"/>
      <c r="DG42" s="471" t="str">
        <f>IF('各会計、関係団体の財政状況及び健全化判断比率'!BR15="","",'各会計、関係団体の財政状況及び健全化判断比率'!BR15)</f>
        <v/>
      </c>
      <c r="DH42" s="471"/>
      <c r="DI42" s="21"/>
    </row>
    <row r="43" spans="1:113" ht="32.25" customHeight="1" x14ac:dyDescent="0.15">
      <c r="B43" s="5"/>
      <c r="C43" s="469" t="str">
        <f t="shared" si="0"/>
        <v/>
      </c>
      <c r="D43" s="469"/>
      <c r="E43" s="470" t="str">
        <f>IF('各会計、関係団体の財政状況及び健全化判断比率'!B16="","",'各会計、関係団体の財政状況及び健全化判断比率'!B16)</f>
        <v/>
      </c>
      <c r="F43" s="470"/>
      <c r="G43" s="470"/>
      <c r="H43" s="470"/>
      <c r="I43" s="470"/>
      <c r="J43" s="470"/>
      <c r="K43" s="470"/>
      <c r="L43" s="470"/>
      <c r="M43" s="470"/>
      <c r="N43" s="470"/>
      <c r="O43" s="470"/>
      <c r="P43" s="470"/>
      <c r="Q43" s="470"/>
      <c r="R43" s="470"/>
      <c r="S43" s="470"/>
      <c r="T43" s="9"/>
      <c r="U43" s="469" t="str">
        <f t="shared" si="1"/>
        <v/>
      </c>
      <c r="V43" s="469"/>
      <c r="W43" s="470"/>
      <c r="X43" s="470"/>
      <c r="Y43" s="470"/>
      <c r="Z43" s="470"/>
      <c r="AA43" s="470"/>
      <c r="AB43" s="470"/>
      <c r="AC43" s="470"/>
      <c r="AD43" s="470"/>
      <c r="AE43" s="470"/>
      <c r="AF43" s="470"/>
      <c r="AG43" s="470"/>
      <c r="AH43" s="470"/>
      <c r="AI43" s="470"/>
      <c r="AJ43" s="470"/>
      <c r="AK43" s="470"/>
      <c r="AL43" s="9"/>
      <c r="AM43" s="469" t="str">
        <f t="shared" si="2"/>
        <v/>
      </c>
      <c r="AN43" s="469"/>
      <c r="AO43" s="470"/>
      <c r="AP43" s="470"/>
      <c r="AQ43" s="470"/>
      <c r="AR43" s="470"/>
      <c r="AS43" s="470"/>
      <c r="AT43" s="470"/>
      <c r="AU43" s="470"/>
      <c r="AV43" s="470"/>
      <c r="AW43" s="470"/>
      <c r="AX43" s="470"/>
      <c r="AY43" s="470"/>
      <c r="AZ43" s="470"/>
      <c r="BA43" s="470"/>
      <c r="BB43" s="470"/>
      <c r="BC43" s="470"/>
      <c r="BD43" s="9"/>
      <c r="BE43" s="469" t="str">
        <f t="shared" si="3"/>
        <v/>
      </c>
      <c r="BF43" s="469"/>
      <c r="BG43" s="470"/>
      <c r="BH43" s="470"/>
      <c r="BI43" s="470"/>
      <c r="BJ43" s="470"/>
      <c r="BK43" s="470"/>
      <c r="BL43" s="470"/>
      <c r="BM43" s="470"/>
      <c r="BN43" s="470"/>
      <c r="BO43" s="470"/>
      <c r="BP43" s="470"/>
      <c r="BQ43" s="470"/>
      <c r="BR43" s="470"/>
      <c r="BS43" s="470"/>
      <c r="BT43" s="470"/>
      <c r="BU43" s="470"/>
      <c r="BV43" s="9"/>
      <c r="BW43" s="469">
        <f t="shared" si="4"/>
        <v>22</v>
      </c>
      <c r="BX43" s="469"/>
      <c r="BY43" s="470" t="str">
        <f>IF('各会計、関係団体の財政状況及び健全化判断比率'!B77="","",'各会計、関係団体の財政状況及び健全化判断比率'!B77)</f>
        <v>京都府後期高齢者医療広域連合(後期高齢者医療特別会計)</v>
      </c>
      <c r="BZ43" s="470"/>
      <c r="CA43" s="470"/>
      <c r="CB43" s="470"/>
      <c r="CC43" s="470"/>
      <c r="CD43" s="470"/>
      <c r="CE43" s="470"/>
      <c r="CF43" s="470"/>
      <c r="CG43" s="470"/>
      <c r="CH43" s="470"/>
      <c r="CI43" s="470"/>
      <c r="CJ43" s="470"/>
      <c r="CK43" s="470"/>
      <c r="CL43" s="470"/>
      <c r="CM43" s="470"/>
      <c r="CN43" s="9"/>
      <c r="CO43" s="469">
        <f t="shared" si="5"/>
        <v>32</v>
      </c>
      <c r="CP43" s="469"/>
      <c r="CQ43" s="470" t="str">
        <f>IF('各会計、関係団体の財政状況及び健全化判断比率'!BS16="","",'各会計、関係団体の財政状況及び健全化判断比率'!BS16)</f>
        <v>京丹波農業公社</v>
      </c>
      <c r="CR43" s="470"/>
      <c r="CS43" s="470"/>
      <c r="CT43" s="470"/>
      <c r="CU43" s="470"/>
      <c r="CV43" s="470"/>
      <c r="CW43" s="470"/>
      <c r="CX43" s="470"/>
      <c r="CY43" s="470"/>
      <c r="CZ43" s="470"/>
      <c r="DA43" s="470"/>
      <c r="DB43" s="470"/>
      <c r="DC43" s="470"/>
      <c r="DD43" s="470"/>
      <c r="DE43" s="470"/>
      <c r="DF43" s="8"/>
      <c r="DG43" s="471" t="str">
        <f>IF('各会計、関係団体の財政状況及び健全化判断比率'!BR16="","",'各会計、関係団体の財政状況及び健全化判断比率'!BR16)</f>
        <v/>
      </c>
      <c r="DH43" s="471"/>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294</v>
      </c>
      <c r="E46" s="1" t="s">
        <v>295</v>
      </c>
    </row>
    <row r="47" spans="1:113" x14ac:dyDescent="0.15">
      <c r="E47" s="1" t="s">
        <v>298</v>
      </c>
    </row>
    <row r="48" spans="1:113" x14ac:dyDescent="0.15">
      <c r="E48" s="1" t="s">
        <v>301</v>
      </c>
    </row>
    <row r="49" spans="5:5" x14ac:dyDescent="0.15">
      <c r="E49" s="1" t="s">
        <v>303</v>
      </c>
    </row>
    <row r="50" spans="5:5" x14ac:dyDescent="0.15">
      <c r="E50" s="1" t="s">
        <v>203</v>
      </c>
    </row>
    <row r="51" spans="5:5" x14ac:dyDescent="0.15">
      <c r="E51" s="1" t="s">
        <v>306</v>
      </c>
    </row>
    <row r="52" spans="5:5" x14ac:dyDescent="0.15">
      <c r="E52" s="1" t="s">
        <v>308</v>
      </c>
    </row>
    <row r="53" spans="5:5" x14ac:dyDescent="0.15"/>
    <row r="54" spans="5:5" x14ac:dyDescent="0.15"/>
    <row r="55" spans="5:5" x14ac:dyDescent="0.15"/>
    <row r="56" spans="5:5" x14ac:dyDescent="0.15"/>
  </sheetData>
  <sheetProtection algorithmName="SHA-512" hashValue="YIAY+QGD35p8b0mmE9wKKO1COzElOI/TpTDJqG6FsJce0gHzky3de+OKvTLlD/qEeacEWc1WvU9QJCXKc7TGSw==" saltValue="5Ik63QrIIeom/wdIyrXvM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14</v>
      </c>
      <c r="F33" s="213" t="s">
        <v>531</v>
      </c>
      <c r="G33" s="218" t="s">
        <v>339</v>
      </c>
      <c r="H33" s="218" t="s">
        <v>425</v>
      </c>
      <c r="I33" s="218" t="s">
        <v>532</v>
      </c>
      <c r="J33" s="222" t="s">
        <v>533</v>
      </c>
      <c r="K33" s="203"/>
      <c r="L33" s="203"/>
      <c r="M33" s="203"/>
      <c r="N33" s="203"/>
      <c r="O33" s="203"/>
      <c r="P33" s="203"/>
    </row>
    <row r="34" spans="1:16" ht="39" customHeight="1" x14ac:dyDescent="0.15">
      <c r="A34" s="203"/>
      <c r="B34" s="205"/>
      <c r="C34" s="1034" t="s">
        <v>340</v>
      </c>
      <c r="D34" s="1034"/>
      <c r="E34" s="1035"/>
      <c r="F34" s="214">
        <v>10</v>
      </c>
      <c r="G34" s="219">
        <v>6.5</v>
      </c>
      <c r="H34" s="219">
        <v>6.26</v>
      </c>
      <c r="I34" s="219">
        <v>5.08</v>
      </c>
      <c r="J34" s="223">
        <v>4.62</v>
      </c>
      <c r="K34" s="203"/>
      <c r="L34" s="203"/>
      <c r="M34" s="203"/>
      <c r="N34" s="203"/>
      <c r="O34" s="203"/>
      <c r="P34" s="203"/>
    </row>
    <row r="35" spans="1:16" ht="39" customHeight="1" x14ac:dyDescent="0.15">
      <c r="A35" s="203"/>
      <c r="B35" s="206"/>
      <c r="C35" s="1036" t="s">
        <v>268</v>
      </c>
      <c r="D35" s="1036"/>
      <c r="E35" s="1037"/>
      <c r="F35" s="215">
        <v>4.25</v>
      </c>
      <c r="G35" s="220">
        <v>3.46</v>
      </c>
      <c r="H35" s="220">
        <v>0.91</v>
      </c>
      <c r="I35" s="220">
        <v>0.89</v>
      </c>
      <c r="J35" s="224">
        <v>2.85</v>
      </c>
      <c r="K35" s="203"/>
      <c r="L35" s="203"/>
      <c r="M35" s="203"/>
      <c r="N35" s="203"/>
      <c r="O35" s="203"/>
      <c r="P35" s="203"/>
    </row>
    <row r="36" spans="1:16" ht="39" customHeight="1" x14ac:dyDescent="0.15">
      <c r="A36" s="203"/>
      <c r="B36" s="206"/>
      <c r="C36" s="1036" t="s">
        <v>468</v>
      </c>
      <c r="D36" s="1036"/>
      <c r="E36" s="1037"/>
      <c r="F36" s="215" t="s">
        <v>206</v>
      </c>
      <c r="G36" s="220" t="s">
        <v>206</v>
      </c>
      <c r="H36" s="220">
        <v>2.3199999999999998</v>
      </c>
      <c r="I36" s="220">
        <v>2.62</v>
      </c>
      <c r="J36" s="224">
        <v>2.37</v>
      </c>
      <c r="K36" s="203"/>
      <c r="L36" s="203"/>
      <c r="M36" s="203"/>
      <c r="N36" s="203"/>
      <c r="O36" s="203"/>
      <c r="P36" s="203"/>
    </row>
    <row r="37" spans="1:16" ht="39" customHeight="1" x14ac:dyDescent="0.15">
      <c r="A37" s="203"/>
      <c r="B37" s="206"/>
      <c r="C37" s="1036" t="s">
        <v>128</v>
      </c>
      <c r="D37" s="1036"/>
      <c r="E37" s="1037"/>
      <c r="F37" s="215">
        <v>1.24</v>
      </c>
      <c r="G37" s="220">
        <v>1.1399999999999999</v>
      </c>
      <c r="H37" s="220">
        <v>1.02</v>
      </c>
      <c r="I37" s="220">
        <v>0.67</v>
      </c>
      <c r="J37" s="224">
        <v>0.28000000000000003</v>
      </c>
      <c r="K37" s="203"/>
      <c r="L37" s="203"/>
      <c r="M37" s="203"/>
      <c r="N37" s="203"/>
      <c r="O37" s="203"/>
      <c r="P37" s="203"/>
    </row>
    <row r="38" spans="1:16" ht="39" customHeight="1" x14ac:dyDescent="0.15">
      <c r="A38" s="203"/>
      <c r="B38" s="206"/>
      <c r="C38" s="1036" t="s">
        <v>466</v>
      </c>
      <c r="D38" s="1036"/>
      <c r="E38" s="1037"/>
      <c r="F38" s="215">
        <v>0.02</v>
      </c>
      <c r="G38" s="220">
        <v>0.04</v>
      </c>
      <c r="H38" s="220">
        <v>0.04</v>
      </c>
      <c r="I38" s="220">
        <v>0.04</v>
      </c>
      <c r="J38" s="224">
        <v>0.04</v>
      </c>
      <c r="K38" s="203"/>
      <c r="L38" s="203"/>
      <c r="M38" s="203"/>
      <c r="N38" s="203"/>
      <c r="O38" s="203"/>
      <c r="P38" s="203"/>
    </row>
    <row r="39" spans="1:16" ht="39" customHeight="1" x14ac:dyDescent="0.15">
      <c r="A39" s="203"/>
      <c r="B39" s="206"/>
      <c r="C39" s="1036" t="s">
        <v>235</v>
      </c>
      <c r="D39" s="1036"/>
      <c r="E39" s="1037"/>
      <c r="F39" s="215">
        <v>0.03</v>
      </c>
      <c r="G39" s="220">
        <v>0.03</v>
      </c>
      <c r="H39" s="220">
        <v>0.04</v>
      </c>
      <c r="I39" s="220">
        <v>0.03</v>
      </c>
      <c r="J39" s="224">
        <v>0.03</v>
      </c>
      <c r="K39" s="203"/>
      <c r="L39" s="203"/>
      <c r="M39" s="203"/>
      <c r="N39" s="203"/>
      <c r="O39" s="203"/>
      <c r="P39" s="203"/>
    </row>
    <row r="40" spans="1:16" ht="39" customHeight="1" x14ac:dyDescent="0.15">
      <c r="A40" s="203"/>
      <c r="B40" s="206"/>
      <c r="C40" s="1036" t="s">
        <v>465</v>
      </c>
      <c r="D40" s="1036"/>
      <c r="E40" s="1037"/>
      <c r="F40" s="215">
        <v>0.09</v>
      </c>
      <c r="G40" s="220">
        <v>1.03</v>
      </c>
      <c r="H40" s="220">
        <v>1.49</v>
      </c>
      <c r="I40" s="220">
        <v>0.33</v>
      </c>
      <c r="J40" s="224">
        <v>0.02</v>
      </c>
      <c r="K40" s="203"/>
      <c r="L40" s="203"/>
      <c r="M40" s="203"/>
      <c r="N40" s="203"/>
      <c r="O40" s="203"/>
      <c r="P40" s="203"/>
    </row>
    <row r="41" spans="1:16" ht="39" customHeight="1" x14ac:dyDescent="0.15">
      <c r="A41" s="203"/>
      <c r="B41" s="206"/>
      <c r="C41" s="1036" t="s">
        <v>467</v>
      </c>
      <c r="D41" s="1036"/>
      <c r="E41" s="1037"/>
      <c r="F41" s="215">
        <v>0.01</v>
      </c>
      <c r="G41" s="220">
        <v>0.01</v>
      </c>
      <c r="H41" s="220">
        <v>0</v>
      </c>
      <c r="I41" s="220">
        <v>0.03</v>
      </c>
      <c r="J41" s="224">
        <v>0.01</v>
      </c>
      <c r="K41" s="203"/>
      <c r="L41" s="203"/>
      <c r="M41" s="203"/>
      <c r="N41" s="203"/>
      <c r="O41" s="203"/>
      <c r="P41" s="203"/>
    </row>
    <row r="42" spans="1:16" ht="39" customHeight="1" x14ac:dyDescent="0.15">
      <c r="A42" s="203"/>
      <c r="B42" s="207"/>
      <c r="C42" s="1036" t="s">
        <v>536</v>
      </c>
      <c r="D42" s="1036"/>
      <c r="E42" s="1037"/>
      <c r="F42" s="215" t="s">
        <v>206</v>
      </c>
      <c r="G42" s="220" t="s">
        <v>206</v>
      </c>
      <c r="H42" s="220" t="s">
        <v>206</v>
      </c>
      <c r="I42" s="220" t="s">
        <v>206</v>
      </c>
      <c r="J42" s="224" t="s">
        <v>206</v>
      </c>
      <c r="K42" s="203"/>
      <c r="L42" s="203"/>
      <c r="M42" s="203"/>
      <c r="N42" s="203"/>
      <c r="O42" s="203"/>
      <c r="P42" s="203"/>
    </row>
    <row r="43" spans="1:16" ht="39" customHeight="1" x14ac:dyDescent="0.15">
      <c r="A43" s="203"/>
      <c r="B43" s="208"/>
      <c r="C43" s="1038" t="s">
        <v>494</v>
      </c>
      <c r="D43" s="1038"/>
      <c r="E43" s="1039"/>
      <c r="F43" s="216">
        <v>0.35</v>
      </c>
      <c r="G43" s="221">
        <v>2.37</v>
      </c>
      <c r="H43" s="221">
        <v>0.01</v>
      </c>
      <c r="I43" s="221">
        <v>0.01</v>
      </c>
      <c r="J43" s="225">
        <v>0.01</v>
      </c>
      <c r="K43" s="203"/>
      <c r="L43" s="203"/>
      <c r="M43" s="203"/>
      <c r="N43" s="203"/>
      <c r="O43" s="203"/>
      <c r="P43" s="203"/>
    </row>
    <row r="44" spans="1:16" ht="39" customHeight="1" x14ac:dyDescent="0.15">
      <c r="A44" s="203"/>
      <c r="B44" s="209" t="s">
        <v>16</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lU5R5V5K/RXAYXtcg4btiSmCtqzArG6usr3jl+jLMi5Qs52VsB+G8Pi1RqJ6FckdTayzJRF1IMFal4RMbHT35w==" saltValue="MTaqPBf6FyRBr2qai2z8f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21</v>
      </c>
      <c r="P43" s="103"/>
      <c r="Q43" s="103"/>
      <c r="R43" s="103"/>
      <c r="S43" s="103"/>
      <c r="T43" s="103"/>
      <c r="U43" s="103"/>
    </row>
    <row r="44" spans="1:21" ht="30.75" customHeight="1" x14ac:dyDescent="0.15">
      <c r="A44" s="103"/>
      <c r="B44" s="226" t="s">
        <v>23</v>
      </c>
      <c r="C44" s="232"/>
      <c r="D44" s="232"/>
      <c r="E44" s="240"/>
      <c r="F44" s="240"/>
      <c r="G44" s="240"/>
      <c r="H44" s="240"/>
      <c r="I44" s="240"/>
      <c r="J44" s="243" t="s">
        <v>14</v>
      </c>
      <c r="K44" s="245" t="s">
        <v>531</v>
      </c>
      <c r="L44" s="253" t="s">
        <v>339</v>
      </c>
      <c r="M44" s="253" t="s">
        <v>425</v>
      </c>
      <c r="N44" s="253" t="s">
        <v>532</v>
      </c>
      <c r="O44" s="261" t="s">
        <v>533</v>
      </c>
      <c r="P44" s="103"/>
      <c r="Q44" s="103"/>
      <c r="R44" s="103"/>
      <c r="S44" s="103"/>
      <c r="T44" s="103"/>
      <c r="U44" s="103"/>
    </row>
    <row r="45" spans="1:21" ht="30.75" customHeight="1" x14ac:dyDescent="0.15">
      <c r="A45" s="103"/>
      <c r="B45" s="1050" t="s">
        <v>27</v>
      </c>
      <c r="C45" s="1051"/>
      <c r="D45" s="235"/>
      <c r="E45" s="1064" t="s">
        <v>25</v>
      </c>
      <c r="F45" s="1064"/>
      <c r="G45" s="1064"/>
      <c r="H45" s="1064"/>
      <c r="I45" s="1064"/>
      <c r="J45" s="1065"/>
      <c r="K45" s="246">
        <v>1429</v>
      </c>
      <c r="L45" s="254">
        <v>1348</v>
      </c>
      <c r="M45" s="254">
        <v>1426</v>
      </c>
      <c r="N45" s="254">
        <v>1433</v>
      </c>
      <c r="O45" s="262">
        <v>1493</v>
      </c>
      <c r="P45" s="103"/>
      <c r="Q45" s="103"/>
      <c r="R45" s="103"/>
      <c r="S45" s="103"/>
      <c r="T45" s="103"/>
      <c r="U45" s="103"/>
    </row>
    <row r="46" spans="1:21" ht="30.75" customHeight="1" x14ac:dyDescent="0.15">
      <c r="A46" s="103"/>
      <c r="B46" s="1052"/>
      <c r="C46" s="1053"/>
      <c r="D46" s="236"/>
      <c r="E46" s="1056" t="s">
        <v>29</v>
      </c>
      <c r="F46" s="1056"/>
      <c r="G46" s="1056"/>
      <c r="H46" s="1056"/>
      <c r="I46" s="1056"/>
      <c r="J46" s="1057"/>
      <c r="K46" s="247" t="s">
        <v>206</v>
      </c>
      <c r="L46" s="255" t="s">
        <v>206</v>
      </c>
      <c r="M46" s="255" t="s">
        <v>206</v>
      </c>
      <c r="N46" s="255" t="s">
        <v>206</v>
      </c>
      <c r="O46" s="263" t="s">
        <v>206</v>
      </c>
      <c r="P46" s="103"/>
      <c r="Q46" s="103"/>
      <c r="R46" s="103"/>
      <c r="S46" s="103"/>
      <c r="T46" s="103"/>
      <c r="U46" s="103"/>
    </row>
    <row r="47" spans="1:21" ht="30.75" customHeight="1" x14ac:dyDescent="0.15">
      <c r="A47" s="103"/>
      <c r="B47" s="1052"/>
      <c r="C47" s="1053"/>
      <c r="D47" s="236"/>
      <c r="E47" s="1056" t="s">
        <v>33</v>
      </c>
      <c r="F47" s="1056"/>
      <c r="G47" s="1056"/>
      <c r="H47" s="1056"/>
      <c r="I47" s="1056"/>
      <c r="J47" s="1057"/>
      <c r="K47" s="247" t="s">
        <v>206</v>
      </c>
      <c r="L47" s="255" t="s">
        <v>206</v>
      </c>
      <c r="M47" s="255" t="s">
        <v>206</v>
      </c>
      <c r="N47" s="255" t="s">
        <v>206</v>
      </c>
      <c r="O47" s="263" t="s">
        <v>206</v>
      </c>
      <c r="P47" s="103"/>
      <c r="Q47" s="103"/>
      <c r="R47" s="103"/>
      <c r="S47" s="103"/>
      <c r="T47" s="103"/>
      <c r="U47" s="103"/>
    </row>
    <row r="48" spans="1:21" ht="30.75" customHeight="1" x14ac:dyDescent="0.15">
      <c r="A48" s="103"/>
      <c r="B48" s="1052"/>
      <c r="C48" s="1053"/>
      <c r="D48" s="236"/>
      <c r="E48" s="1056" t="s">
        <v>38</v>
      </c>
      <c r="F48" s="1056"/>
      <c r="G48" s="1056"/>
      <c r="H48" s="1056"/>
      <c r="I48" s="1056"/>
      <c r="J48" s="1057"/>
      <c r="K48" s="247">
        <v>961</v>
      </c>
      <c r="L48" s="255">
        <v>1032</v>
      </c>
      <c r="M48" s="255">
        <v>994</v>
      </c>
      <c r="N48" s="255">
        <v>1086</v>
      </c>
      <c r="O48" s="263">
        <v>1027</v>
      </c>
      <c r="P48" s="103"/>
      <c r="Q48" s="103"/>
      <c r="R48" s="103"/>
      <c r="S48" s="103"/>
      <c r="T48" s="103"/>
      <c r="U48" s="103"/>
    </row>
    <row r="49" spans="1:21" ht="30.75" customHeight="1" x14ac:dyDescent="0.15">
      <c r="A49" s="103"/>
      <c r="B49" s="1052"/>
      <c r="C49" s="1053"/>
      <c r="D49" s="236"/>
      <c r="E49" s="1056" t="s">
        <v>0</v>
      </c>
      <c r="F49" s="1056"/>
      <c r="G49" s="1056"/>
      <c r="H49" s="1056"/>
      <c r="I49" s="1056"/>
      <c r="J49" s="1057"/>
      <c r="K49" s="247">
        <v>15</v>
      </c>
      <c r="L49" s="255">
        <v>17</v>
      </c>
      <c r="M49" s="255">
        <v>20</v>
      </c>
      <c r="N49" s="255">
        <v>19</v>
      </c>
      <c r="O49" s="263">
        <v>22</v>
      </c>
      <c r="P49" s="103"/>
      <c r="Q49" s="103"/>
      <c r="R49" s="103"/>
      <c r="S49" s="103"/>
      <c r="T49" s="103"/>
      <c r="U49" s="103"/>
    </row>
    <row r="50" spans="1:21" ht="30.75" customHeight="1" x14ac:dyDescent="0.15">
      <c r="A50" s="103"/>
      <c r="B50" s="1052"/>
      <c r="C50" s="1053"/>
      <c r="D50" s="236"/>
      <c r="E50" s="1056" t="s">
        <v>43</v>
      </c>
      <c r="F50" s="1056"/>
      <c r="G50" s="1056"/>
      <c r="H50" s="1056"/>
      <c r="I50" s="1056"/>
      <c r="J50" s="1057"/>
      <c r="K50" s="247" t="s">
        <v>206</v>
      </c>
      <c r="L50" s="255" t="s">
        <v>206</v>
      </c>
      <c r="M50" s="255" t="s">
        <v>206</v>
      </c>
      <c r="N50" s="255" t="s">
        <v>206</v>
      </c>
      <c r="O50" s="263" t="s">
        <v>206</v>
      </c>
      <c r="P50" s="103"/>
      <c r="Q50" s="103"/>
      <c r="R50" s="103"/>
      <c r="S50" s="103"/>
      <c r="T50" s="103"/>
      <c r="U50" s="103"/>
    </row>
    <row r="51" spans="1:21" ht="30.75" customHeight="1" x14ac:dyDescent="0.15">
      <c r="A51" s="103"/>
      <c r="B51" s="1054"/>
      <c r="C51" s="1055"/>
      <c r="D51" s="237"/>
      <c r="E51" s="1056" t="s">
        <v>46</v>
      </c>
      <c r="F51" s="1056"/>
      <c r="G51" s="1056"/>
      <c r="H51" s="1056"/>
      <c r="I51" s="1056"/>
      <c r="J51" s="1057"/>
      <c r="K51" s="247" t="s">
        <v>206</v>
      </c>
      <c r="L51" s="255" t="s">
        <v>206</v>
      </c>
      <c r="M51" s="255" t="s">
        <v>206</v>
      </c>
      <c r="N51" s="255" t="s">
        <v>206</v>
      </c>
      <c r="O51" s="263" t="s">
        <v>206</v>
      </c>
      <c r="P51" s="103"/>
      <c r="Q51" s="103"/>
      <c r="R51" s="103"/>
      <c r="S51" s="103"/>
      <c r="T51" s="103"/>
      <c r="U51" s="103"/>
    </row>
    <row r="52" spans="1:21" ht="30.75" customHeight="1" x14ac:dyDescent="0.15">
      <c r="A52" s="103"/>
      <c r="B52" s="1058" t="s">
        <v>52</v>
      </c>
      <c r="C52" s="1059"/>
      <c r="D52" s="237"/>
      <c r="E52" s="1056" t="s">
        <v>54</v>
      </c>
      <c r="F52" s="1056"/>
      <c r="G52" s="1056"/>
      <c r="H52" s="1056"/>
      <c r="I52" s="1056"/>
      <c r="J52" s="1057"/>
      <c r="K52" s="247">
        <v>1627</v>
      </c>
      <c r="L52" s="255">
        <v>1577</v>
      </c>
      <c r="M52" s="255">
        <v>1578</v>
      </c>
      <c r="N52" s="255">
        <v>1565</v>
      </c>
      <c r="O52" s="263">
        <v>1578</v>
      </c>
      <c r="P52" s="103"/>
      <c r="Q52" s="103"/>
      <c r="R52" s="103"/>
      <c r="S52" s="103"/>
      <c r="T52" s="103"/>
      <c r="U52" s="103"/>
    </row>
    <row r="53" spans="1:21" ht="30.75" customHeight="1" x14ac:dyDescent="0.15">
      <c r="A53" s="103"/>
      <c r="B53" s="1060" t="s">
        <v>18</v>
      </c>
      <c r="C53" s="1061"/>
      <c r="D53" s="238"/>
      <c r="E53" s="1062" t="s">
        <v>57</v>
      </c>
      <c r="F53" s="1062"/>
      <c r="G53" s="1062"/>
      <c r="H53" s="1062"/>
      <c r="I53" s="1062"/>
      <c r="J53" s="1063"/>
      <c r="K53" s="248">
        <v>778</v>
      </c>
      <c r="L53" s="256">
        <v>820</v>
      </c>
      <c r="M53" s="256">
        <v>862</v>
      </c>
      <c r="N53" s="256">
        <v>973</v>
      </c>
      <c r="O53" s="264">
        <v>964</v>
      </c>
      <c r="P53" s="103"/>
      <c r="Q53" s="103"/>
      <c r="R53" s="103"/>
      <c r="S53" s="103"/>
      <c r="T53" s="103"/>
      <c r="U53" s="103"/>
    </row>
    <row r="54" spans="1:21" ht="24" customHeight="1" x14ac:dyDescent="0.15">
      <c r="A54" s="103"/>
      <c r="B54" s="227" t="s">
        <v>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65" t="s">
        <v>537</v>
      </c>
      <c r="P55" s="103"/>
      <c r="Q55" s="103"/>
      <c r="R55" s="103"/>
      <c r="S55" s="103"/>
      <c r="T55" s="103"/>
      <c r="U55" s="103"/>
    </row>
    <row r="56" spans="1:21" ht="31.5" customHeight="1" x14ac:dyDescent="0.15">
      <c r="A56" s="103"/>
      <c r="B56" s="229"/>
      <c r="C56" s="234"/>
      <c r="D56" s="234"/>
      <c r="E56" s="241"/>
      <c r="F56" s="241"/>
      <c r="G56" s="241"/>
      <c r="H56" s="241"/>
      <c r="I56" s="241"/>
      <c r="J56" s="244" t="s">
        <v>14</v>
      </c>
      <c r="K56" s="250" t="s">
        <v>538</v>
      </c>
      <c r="L56" s="257" t="s">
        <v>539</v>
      </c>
      <c r="M56" s="257" t="s">
        <v>540</v>
      </c>
      <c r="N56" s="257" t="s">
        <v>541</v>
      </c>
      <c r="O56" s="266" t="s">
        <v>542</v>
      </c>
      <c r="P56" s="103"/>
      <c r="Q56" s="103"/>
      <c r="R56" s="103"/>
      <c r="S56" s="103"/>
      <c r="T56" s="103"/>
      <c r="U56" s="103"/>
    </row>
    <row r="57" spans="1:21" ht="31.5" customHeight="1" x14ac:dyDescent="0.15">
      <c r="B57" s="1046" t="s">
        <v>53</v>
      </c>
      <c r="C57" s="1047"/>
      <c r="D57" s="1040" t="s">
        <v>58</v>
      </c>
      <c r="E57" s="1041"/>
      <c r="F57" s="1041"/>
      <c r="G57" s="1041"/>
      <c r="H57" s="1041"/>
      <c r="I57" s="1041"/>
      <c r="J57" s="1042"/>
      <c r="K57" s="251"/>
      <c r="L57" s="258"/>
      <c r="M57" s="258"/>
      <c r="N57" s="258"/>
      <c r="O57" s="267"/>
    </row>
    <row r="58" spans="1:21" ht="31.5" customHeight="1" x14ac:dyDescent="0.15">
      <c r="B58" s="1048"/>
      <c r="C58" s="1049"/>
      <c r="D58" s="1043" t="s">
        <v>60</v>
      </c>
      <c r="E58" s="1044"/>
      <c r="F58" s="1044"/>
      <c r="G58" s="1044"/>
      <c r="H58" s="1044"/>
      <c r="I58" s="1044"/>
      <c r="J58" s="1045"/>
      <c r="K58" s="252"/>
      <c r="L58" s="259"/>
      <c r="M58" s="259"/>
      <c r="N58" s="259"/>
      <c r="O58" s="268"/>
    </row>
    <row r="59" spans="1:21" ht="24" customHeight="1" x14ac:dyDescent="0.15">
      <c r="B59" s="230"/>
      <c r="C59" s="230"/>
      <c r="D59" s="239" t="s">
        <v>49</v>
      </c>
      <c r="E59" s="242"/>
      <c r="F59" s="242"/>
      <c r="G59" s="242"/>
      <c r="H59" s="242"/>
      <c r="I59" s="242"/>
      <c r="J59" s="242"/>
      <c r="K59" s="242"/>
      <c r="L59" s="242"/>
      <c r="M59" s="242"/>
      <c r="N59" s="242"/>
      <c r="O59" s="242"/>
    </row>
    <row r="60" spans="1:21" ht="24" customHeight="1" x14ac:dyDescent="0.15">
      <c r="B60" s="231"/>
      <c r="C60" s="231"/>
      <c r="D60" s="239" t="s">
        <v>44</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fveqi50NXhU07wf7dKhtPAwtFAIgs3uMPhghQpj4A+iJSnNnU/OPPw5Wd67mz23ZIezTQKN1l3ab5BSIahE38A==" saltValue="yBOK7q4oDFn+PwL8bqOL2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21</v>
      </c>
    </row>
    <row r="40" spans="2:13" ht="27.75" customHeight="1" x14ac:dyDescent="0.15">
      <c r="B40" s="226" t="s">
        <v>23</v>
      </c>
      <c r="C40" s="232"/>
      <c r="D40" s="232"/>
      <c r="E40" s="240"/>
      <c r="F40" s="240"/>
      <c r="G40" s="240"/>
      <c r="H40" s="243" t="s">
        <v>14</v>
      </c>
      <c r="I40" s="245" t="s">
        <v>531</v>
      </c>
      <c r="J40" s="253" t="s">
        <v>339</v>
      </c>
      <c r="K40" s="253" t="s">
        <v>425</v>
      </c>
      <c r="L40" s="253" t="s">
        <v>532</v>
      </c>
      <c r="M40" s="274" t="s">
        <v>533</v>
      </c>
    </row>
    <row r="41" spans="2:13" ht="27.75" customHeight="1" x14ac:dyDescent="0.15">
      <c r="B41" s="1050" t="s">
        <v>40</v>
      </c>
      <c r="C41" s="1051"/>
      <c r="D41" s="235"/>
      <c r="E41" s="1075" t="s">
        <v>62</v>
      </c>
      <c r="F41" s="1075"/>
      <c r="G41" s="1075"/>
      <c r="H41" s="1076"/>
      <c r="I41" s="246">
        <v>14784</v>
      </c>
      <c r="J41" s="254">
        <v>14748</v>
      </c>
      <c r="K41" s="254">
        <v>14264</v>
      </c>
      <c r="L41" s="254">
        <v>14000</v>
      </c>
      <c r="M41" s="262">
        <v>13369</v>
      </c>
    </row>
    <row r="42" spans="2:13" ht="27.75" customHeight="1" x14ac:dyDescent="0.15">
      <c r="B42" s="1052"/>
      <c r="C42" s="1053"/>
      <c r="D42" s="236"/>
      <c r="E42" s="1066" t="s">
        <v>67</v>
      </c>
      <c r="F42" s="1066"/>
      <c r="G42" s="1066"/>
      <c r="H42" s="1067"/>
      <c r="I42" s="247" t="s">
        <v>206</v>
      </c>
      <c r="J42" s="255" t="s">
        <v>206</v>
      </c>
      <c r="K42" s="255" t="s">
        <v>206</v>
      </c>
      <c r="L42" s="255" t="s">
        <v>206</v>
      </c>
      <c r="M42" s="263" t="s">
        <v>206</v>
      </c>
    </row>
    <row r="43" spans="2:13" ht="27.75" customHeight="1" x14ac:dyDescent="0.15">
      <c r="B43" s="1052"/>
      <c r="C43" s="1053"/>
      <c r="D43" s="236"/>
      <c r="E43" s="1066" t="s">
        <v>69</v>
      </c>
      <c r="F43" s="1066"/>
      <c r="G43" s="1066"/>
      <c r="H43" s="1067"/>
      <c r="I43" s="247">
        <v>10328</v>
      </c>
      <c r="J43" s="255">
        <v>10102</v>
      </c>
      <c r="K43" s="255">
        <v>9992</v>
      </c>
      <c r="L43" s="255">
        <v>9958</v>
      </c>
      <c r="M43" s="263">
        <v>9473</v>
      </c>
    </row>
    <row r="44" spans="2:13" ht="27.75" customHeight="1" x14ac:dyDescent="0.15">
      <c r="B44" s="1052"/>
      <c r="C44" s="1053"/>
      <c r="D44" s="236"/>
      <c r="E44" s="1066" t="s">
        <v>71</v>
      </c>
      <c r="F44" s="1066"/>
      <c r="G44" s="1066"/>
      <c r="H44" s="1067"/>
      <c r="I44" s="247">
        <v>636</v>
      </c>
      <c r="J44" s="255">
        <v>643</v>
      </c>
      <c r="K44" s="255">
        <v>555</v>
      </c>
      <c r="L44" s="255">
        <v>477</v>
      </c>
      <c r="M44" s="263">
        <v>196</v>
      </c>
    </row>
    <row r="45" spans="2:13" ht="27.75" customHeight="1" x14ac:dyDescent="0.15">
      <c r="B45" s="1052"/>
      <c r="C45" s="1053"/>
      <c r="D45" s="236"/>
      <c r="E45" s="1066" t="s">
        <v>73</v>
      </c>
      <c r="F45" s="1066"/>
      <c r="G45" s="1066"/>
      <c r="H45" s="1067"/>
      <c r="I45" s="247">
        <v>1401</v>
      </c>
      <c r="J45" s="255">
        <v>1254</v>
      </c>
      <c r="K45" s="255">
        <v>1240</v>
      </c>
      <c r="L45" s="255">
        <v>1167</v>
      </c>
      <c r="M45" s="263">
        <v>1136</v>
      </c>
    </row>
    <row r="46" spans="2:13" ht="27.75" customHeight="1" x14ac:dyDescent="0.15">
      <c r="B46" s="1052"/>
      <c r="C46" s="1053"/>
      <c r="D46" s="237"/>
      <c r="E46" s="1066" t="s">
        <v>72</v>
      </c>
      <c r="F46" s="1066"/>
      <c r="G46" s="1066"/>
      <c r="H46" s="1067"/>
      <c r="I46" s="247" t="s">
        <v>206</v>
      </c>
      <c r="J46" s="255" t="s">
        <v>206</v>
      </c>
      <c r="K46" s="255" t="s">
        <v>206</v>
      </c>
      <c r="L46" s="255" t="s">
        <v>206</v>
      </c>
      <c r="M46" s="263" t="s">
        <v>206</v>
      </c>
    </row>
    <row r="47" spans="2:13" ht="27.75" customHeight="1" x14ac:dyDescent="0.15">
      <c r="B47" s="1052"/>
      <c r="C47" s="1053"/>
      <c r="D47" s="270"/>
      <c r="E47" s="1072" t="s">
        <v>76</v>
      </c>
      <c r="F47" s="1073"/>
      <c r="G47" s="1073"/>
      <c r="H47" s="1074"/>
      <c r="I47" s="247" t="s">
        <v>206</v>
      </c>
      <c r="J47" s="255" t="s">
        <v>206</v>
      </c>
      <c r="K47" s="255" t="s">
        <v>206</v>
      </c>
      <c r="L47" s="255" t="s">
        <v>206</v>
      </c>
      <c r="M47" s="263" t="s">
        <v>206</v>
      </c>
    </row>
    <row r="48" spans="2:13" ht="27.75" customHeight="1" x14ac:dyDescent="0.15">
      <c r="B48" s="1052"/>
      <c r="C48" s="1053"/>
      <c r="D48" s="236"/>
      <c r="E48" s="1066" t="s">
        <v>82</v>
      </c>
      <c r="F48" s="1066"/>
      <c r="G48" s="1066"/>
      <c r="H48" s="1067"/>
      <c r="I48" s="247" t="s">
        <v>206</v>
      </c>
      <c r="J48" s="255" t="s">
        <v>206</v>
      </c>
      <c r="K48" s="255" t="s">
        <v>206</v>
      </c>
      <c r="L48" s="255" t="s">
        <v>206</v>
      </c>
      <c r="M48" s="263" t="s">
        <v>206</v>
      </c>
    </row>
    <row r="49" spans="2:13" ht="27.75" customHeight="1" x14ac:dyDescent="0.15">
      <c r="B49" s="1054"/>
      <c r="C49" s="1055"/>
      <c r="D49" s="236"/>
      <c r="E49" s="1066" t="s">
        <v>86</v>
      </c>
      <c r="F49" s="1066"/>
      <c r="G49" s="1066"/>
      <c r="H49" s="1067"/>
      <c r="I49" s="247" t="s">
        <v>206</v>
      </c>
      <c r="J49" s="255" t="s">
        <v>206</v>
      </c>
      <c r="K49" s="255" t="s">
        <v>206</v>
      </c>
      <c r="L49" s="255" t="s">
        <v>206</v>
      </c>
      <c r="M49" s="263" t="s">
        <v>206</v>
      </c>
    </row>
    <row r="50" spans="2:13" ht="27.75" customHeight="1" x14ac:dyDescent="0.15">
      <c r="B50" s="1070" t="s">
        <v>88</v>
      </c>
      <c r="C50" s="1071"/>
      <c r="D50" s="271"/>
      <c r="E50" s="1066" t="s">
        <v>89</v>
      </c>
      <c r="F50" s="1066"/>
      <c r="G50" s="1066"/>
      <c r="H50" s="1067"/>
      <c r="I50" s="247">
        <v>2934</v>
      </c>
      <c r="J50" s="255">
        <v>3142</v>
      </c>
      <c r="K50" s="255">
        <v>3115</v>
      </c>
      <c r="L50" s="255">
        <v>2683</v>
      </c>
      <c r="M50" s="263">
        <v>2424</v>
      </c>
    </row>
    <row r="51" spans="2:13" ht="27.75" customHeight="1" x14ac:dyDescent="0.15">
      <c r="B51" s="1052"/>
      <c r="C51" s="1053"/>
      <c r="D51" s="236"/>
      <c r="E51" s="1066" t="s">
        <v>91</v>
      </c>
      <c r="F51" s="1066"/>
      <c r="G51" s="1066"/>
      <c r="H51" s="1067"/>
      <c r="I51" s="247">
        <v>284</v>
      </c>
      <c r="J51" s="255">
        <v>249</v>
      </c>
      <c r="K51" s="255">
        <v>177</v>
      </c>
      <c r="L51" s="255">
        <v>140</v>
      </c>
      <c r="M51" s="263">
        <v>106</v>
      </c>
    </row>
    <row r="52" spans="2:13" ht="27.75" customHeight="1" x14ac:dyDescent="0.15">
      <c r="B52" s="1054"/>
      <c r="C52" s="1055"/>
      <c r="D52" s="236"/>
      <c r="E52" s="1066" t="s">
        <v>51</v>
      </c>
      <c r="F52" s="1066"/>
      <c r="G52" s="1066"/>
      <c r="H52" s="1067"/>
      <c r="I52" s="247">
        <v>17054</v>
      </c>
      <c r="J52" s="255">
        <v>16735</v>
      </c>
      <c r="K52" s="255">
        <v>16068</v>
      </c>
      <c r="L52" s="255">
        <v>15583</v>
      </c>
      <c r="M52" s="263">
        <v>15113</v>
      </c>
    </row>
    <row r="53" spans="2:13" ht="27.75" customHeight="1" x14ac:dyDescent="0.15">
      <c r="B53" s="1060" t="s">
        <v>18</v>
      </c>
      <c r="C53" s="1061"/>
      <c r="D53" s="238"/>
      <c r="E53" s="1068" t="s">
        <v>95</v>
      </c>
      <c r="F53" s="1068"/>
      <c r="G53" s="1068"/>
      <c r="H53" s="1069"/>
      <c r="I53" s="248">
        <v>6876</v>
      </c>
      <c r="J53" s="256">
        <v>6622</v>
      </c>
      <c r="K53" s="256">
        <v>6693</v>
      </c>
      <c r="L53" s="256">
        <v>7195</v>
      </c>
      <c r="M53" s="264">
        <v>6531</v>
      </c>
    </row>
    <row r="54" spans="2:13" ht="27.75" customHeight="1" x14ac:dyDescent="0.15">
      <c r="B54" s="269" t="s">
        <v>35</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wIcDxin+N/X2Gq3xMIwN7h0v+/6E/As5V4okKHVMENmB7CzASa3kmBJqEhI1j+NtU78sJ0Mvx3fdfZWarNchg==" saltValue="cTlWCixsVEmLQ6DD0rpUY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93</v>
      </c>
    </row>
    <row r="54" spans="2:8" ht="29.25" customHeight="1" x14ac:dyDescent="0.2">
      <c r="B54" s="275" t="s">
        <v>5</v>
      </c>
      <c r="C54" s="281"/>
      <c r="D54" s="281"/>
      <c r="E54" s="282" t="s">
        <v>14</v>
      </c>
      <c r="F54" s="283" t="s">
        <v>425</v>
      </c>
      <c r="G54" s="283" t="s">
        <v>532</v>
      </c>
      <c r="H54" s="291" t="s">
        <v>533</v>
      </c>
    </row>
    <row r="55" spans="2:8" ht="52.5" customHeight="1" x14ac:dyDescent="0.15">
      <c r="B55" s="276"/>
      <c r="C55" s="1085" t="s">
        <v>99</v>
      </c>
      <c r="D55" s="1085"/>
      <c r="E55" s="1086"/>
      <c r="F55" s="284">
        <v>2017</v>
      </c>
      <c r="G55" s="284">
        <v>1479</v>
      </c>
      <c r="H55" s="292">
        <v>1510</v>
      </c>
    </row>
    <row r="56" spans="2:8" ht="52.5" customHeight="1" x14ac:dyDescent="0.15">
      <c r="B56" s="277"/>
      <c r="C56" s="1087" t="s">
        <v>102</v>
      </c>
      <c r="D56" s="1087"/>
      <c r="E56" s="1088"/>
      <c r="F56" s="285">
        <v>325</v>
      </c>
      <c r="G56" s="285">
        <v>325</v>
      </c>
      <c r="H56" s="293">
        <v>0</v>
      </c>
    </row>
    <row r="57" spans="2:8" ht="53.25" customHeight="1" x14ac:dyDescent="0.15">
      <c r="B57" s="277"/>
      <c r="C57" s="1089" t="s">
        <v>65</v>
      </c>
      <c r="D57" s="1089"/>
      <c r="E57" s="1090"/>
      <c r="F57" s="286">
        <v>2100</v>
      </c>
      <c r="G57" s="286">
        <v>2018</v>
      </c>
      <c r="H57" s="294">
        <v>1988</v>
      </c>
    </row>
    <row r="58" spans="2:8" ht="45.75" customHeight="1" x14ac:dyDescent="0.15">
      <c r="B58" s="278"/>
      <c r="C58" s="1077" t="s">
        <v>558</v>
      </c>
      <c r="D58" s="1078"/>
      <c r="E58" s="1079"/>
      <c r="F58" s="287">
        <v>1691</v>
      </c>
      <c r="G58" s="287">
        <v>1616</v>
      </c>
      <c r="H58" s="295">
        <v>1569</v>
      </c>
    </row>
    <row r="59" spans="2:8" ht="45.75" customHeight="1" x14ac:dyDescent="0.15">
      <c r="B59" s="278"/>
      <c r="C59" s="1077" t="s">
        <v>559</v>
      </c>
      <c r="D59" s="1078"/>
      <c r="E59" s="1079"/>
      <c r="F59" s="287">
        <v>180</v>
      </c>
      <c r="G59" s="287">
        <v>179</v>
      </c>
      <c r="H59" s="295">
        <v>180</v>
      </c>
    </row>
    <row r="60" spans="2:8" ht="45.75" customHeight="1" x14ac:dyDescent="0.15">
      <c r="B60" s="278"/>
      <c r="C60" s="1077" t="s">
        <v>560</v>
      </c>
      <c r="D60" s="1078"/>
      <c r="E60" s="1079"/>
      <c r="F60" s="287">
        <v>108</v>
      </c>
      <c r="G60" s="287">
        <v>108</v>
      </c>
      <c r="H60" s="295">
        <v>108</v>
      </c>
    </row>
    <row r="61" spans="2:8" ht="45.75" customHeight="1" x14ac:dyDescent="0.15">
      <c r="B61" s="278"/>
      <c r="C61" s="1077" t="s">
        <v>561</v>
      </c>
      <c r="D61" s="1078"/>
      <c r="E61" s="1079"/>
      <c r="F61" s="287">
        <v>26</v>
      </c>
      <c r="G61" s="287">
        <v>26</v>
      </c>
      <c r="H61" s="295">
        <v>26</v>
      </c>
    </row>
    <row r="62" spans="2:8" ht="45.75" customHeight="1" x14ac:dyDescent="0.15">
      <c r="B62" s="279"/>
      <c r="C62" s="1080" t="s">
        <v>22</v>
      </c>
      <c r="D62" s="1081"/>
      <c r="E62" s="1082"/>
      <c r="F62" s="288">
        <v>26</v>
      </c>
      <c r="G62" s="288">
        <v>26</v>
      </c>
      <c r="H62" s="296">
        <v>26</v>
      </c>
    </row>
    <row r="63" spans="2:8" ht="52.5" customHeight="1" x14ac:dyDescent="0.15">
      <c r="B63" s="280"/>
      <c r="C63" s="1083" t="s">
        <v>104</v>
      </c>
      <c r="D63" s="1083"/>
      <c r="E63" s="1084"/>
      <c r="F63" s="289">
        <v>4442</v>
      </c>
      <c r="G63" s="289">
        <v>3822</v>
      </c>
      <c r="H63" s="297">
        <v>3498</v>
      </c>
    </row>
    <row r="64" spans="2:8" ht="15" customHeight="1" x14ac:dyDescent="0.15"/>
  </sheetData>
  <sheetProtection algorithmName="SHA-512" hashValue="JMAyrMVVdvdJLdCiMm98LJ469PAfhQeMrxiJEwsb7QF3cP435H5QGNJ6Yw02H7sdpmSSfhCD32vks6HAkaF4aw==" saltValue="a7ZrRwwuHTwcKnlsyOQvI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F466A-8D2F-48C8-B112-B4050CB3E12B}">
  <sheetPr>
    <pageSetUpPr fitToPage="1"/>
  </sheetPr>
  <dimension ref="A1:WZM160"/>
  <sheetViews>
    <sheetView showGridLines="0" tabSelected="1" topLeftCell="AK57" zoomScale="115" zoomScaleNormal="115" zoomScaleSheetLayoutView="55" workbookViewId="0">
      <selection activeCell="AN70" sqref="AN70"/>
    </sheetView>
  </sheetViews>
  <sheetFormatPr defaultColWidth="0" defaultRowHeight="13.5" customHeight="1" zeroHeight="1" x14ac:dyDescent="0.15"/>
  <cols>
    <col min="1" max="1" width="6.375" style="1093" customWidth="1"/>
    <col min="2" max="107" width="2.5" style="1093" customWidth="1"/>
    <col min="108" max="108" width="6.125" style="1101" customWidth="1"/>
    <col min="109" max="109" width="5.875" style="1100" customWidth="1"/>
    <col min="110" max="110" width="19.125" style="1093" hidden="1" customWidth="1"/>
    <col min="111" max="115" width="12.625" style="1093" hidden="1" customWidth="1"/>
    <col min="116" max="349" width="8.625" style="1093" hidden="1" customWidth="1"/>
    <col min="350" max="355" width="14.875" style="1093" hidden="1" customWidth="1"/>
    <col min="356" max="357" width="15.875" style="1093" hidden="1" customWidth="1"/>
    <col min="358" max="363" width="16.125" style="1093" hidden="1" customWidth="1"/>
    <col min="364" max="364" width="6.125" style="1093" hidden="1" customWidth="1"/>
    <col min="365" max="365" width="3" style="1093" hidden="1" customWidth="1"/>
    <col min="366" max="605" width="8.625" style="1093" hidden="1" customWidth="1"/>
    <col min="606" max="611" width="14.875" style="1093" hidden="1" customWidth="1"/>
    <col min="612" max="613" width="15.875" style="1093" hidden="1" customWidth="1"/>
    <col min="614" max="619" width="16.125" style="1093" hidden="1" customWidth="1"/>
    <col min="620" max="620" width="6.125" style="1093" hidden="1" customWidth="1"/>
    <col min="621" max="621" width="3" style="1093" hidden="1" customWidth="1"/>
    <col min="622" max="861" width="8.625" style="1093" hidden="1" customWidth="1"/>
    <col min="862" max="867" width="14.875" style="1093" hidden="1" customWidth="1"/>
    <col min="868" max="869" width="15.875" style="1093" hidden="1" customWidth="1"/>
    <col min="870" max="875" width="16.125" style="1093" hidden="1" customWidth="1"/>
    <col min="876" max="876" width="6.125" style="1093" hidden="1" customWidth="1"/>
    <col min="877" max="877" width="3" style="1093" hidden="1" customWidth="1"/>
    <col min="878" max="1117" width="8.625" style="1093" hidden="1" customWidth="1"/>
    <col min="1118" max="1123" width="14.875" style="1093" hidden="1" customWidth="1"/>
    <col min="1124" max="1125" width="15.875" style="1093" hidden="1" customWidth="1"/>
    <col min="1126" max="1131" width="16.125" style="1093" hidden="1" customWidth="1"/>
    <col min="1132" max="1132" width="6.125" style="1093" hidden="1" customWidth="1"/>
    <col min="1133" max="1133" width="3" style="1093" hidden="1" customWidth="1"/>
    <col min="1134" max="1373" width="8.625" style="1093" hidden="1" customWidth="1"/>
    <col min="1374" max="1379" width="14.875" style="1093" hidden="1" customWidth="1"/>
    <col min="1380" max="1381" width="15.875" style="1093" hidden="1" customWidth="1"/>
    <col min="1382" max="1387" width="16.125" style="1093" hidden="1" customWidth="1"/>
    <col min="1388" max="1388" width="6.125" style="1093" hidden="1" customWidth="1"/>
    <col min="1389" max="1389" width="3" style="1093" hidden="1" customWidth="1"/>
    <col min="1390" max="1629" width="8.625" style="1093" hidden="1" customWidth="1"/>
    <col min="1630" max="1635" width="14.875" style="1093" hidden="1" customWidth="1"/>
    <col min="1636" max="1637" width="15.875" style="1093" hidden="1" customWidth="1"/>
    <col min="1638" max="1643" width="16.125" style="1093" hidden="1" customWidth="1"/>
    <col min="1644" max="1644" width="6.125" style="1093" hidden="1" customWidth="1"/>
    <col min="1645" max="1645" width="3" style="1093" hidden="1" customWidth="1"/>
    <col min="1646" max="1885" width="8.625" style="1093" hidden="1" customWidth="1"/>
    <col min="1886" max="1891" width="14.875" style="1093" hidden="1" customWidth="1"/>
    <col min="1892" max="1893" width="15.875" style="1093" hidden="1" customWidth="1"/>
    <col min="1894" max="1899" width="16.125" style="1093" hidden="1" customWidth="1"/>
    <col min="1900" max="1900" width="6.125" style="1093" hidden="1" customWidth="1"/>
    <col min="1901" max="1901" width="3" style="1093" hidden="1" customWidth="1"/>
    <col min="1902" max="2141" width="8.625" style="1093" hidden="1" customWidth="1"/>
    <col min="2142" max="2147" width="14.875" style="1093" hidden="1" customWidth="1"/>
    <col min="2148" max="2149" width="15.875" style="1093" hidden="1" customWidth="1"/>
    <col min="2150" max="2155" width="16.125" style="1093" hidden="1" customWidth="1"/>
    <col min="2156" max="2156" width="6.125" style="1093" hidden="1" customWidth="1"/>
    <col min="2157" max="2157" width="3" style="1093" hidden="1" customWidth="1"/>
    <col min="2158" max="2397" width="8.625" style="1093" hidden="1" customWidth="1"/>
    <col min="2398" max="2403" width="14.875" style="1093" hidden="1" customWidth="1"/>
    <col min="2404" max="2405" width="15.875" style="1093" hidden="1" customWidth="1"/>
    <col min="2406" max="2411" width="16.125" style="1093" hidden="1" customWidth="1"/>
    <col min="2412" max="2412" width="6.125" style="1093" hidden="1" customWidth="1"/>
    <col min="2413" max="2413" width="3" style="1093" hidden="1" customWidth="1"/>
    <col min="2414" max="2653" width="8.625" style="1093" hidden="1" customWidth="1"/>
    <col min="2654" max="2659" width="14.875" style="1093" hidden="1" customWidth="1"/>
    <col min="2660" max="2661" width="15.875" style="1093" hidden="1" customWidth="1"/>
    <col min="2662" max="2667" width="16.125" style="1093" hidden="1" customWidth="1"/>
    <col min="2668" max="2668" width="6.125" style="1093" hidden="1" customWidth="1"/>
    <col min="2669" max="2669" width="3" style="1093" hidden="1" customWidth="1"/>
    <col min="2670" max="2909" width="8.625" style="1093" hidden="1" customWidth="1"/>
    <col min="2910" max="2915" width="14.875" style="1093" hidden="1" customWidth="1"/>
    <col min="2916" max="2917" width="15.875" style="1093" hidden="1" customWidth="1"/>
    <col min="2918" max="2923" width="16.125" style="1093" hidden="1" customWidth="1"/>
    <col min="2924" max="2924" width="6.125" style="1093" hidden="1" customWidth="1"/>
    <col min="2925" max="2925" width="3" style="1093" hidden="1" customWidth="1"/>
    <col min="2926" max="3165" width="8.625" style="1093" hidden="1" customWidth="1"/>
    <col min="3166" max="3171" width="14.875" style="1093" hidden="1" customWidth="1"/>
    <col min="3172" max="3173" width="15.875" style="1093" hidden="1" customWidth="1"/>
    <col min="3174" max="3179" width="16.125" style="1093" hidden="1" customWidth="1"/>
    <col min="3180" max="3180" width="6.125" style="1093" hidden="1" customWidth="1"/>
    <col min="3181" max="3181" width="3" style="1093" hidden="1" customWidth="1"/>
    <col min="3182" max="3421" width="8.625" style="1093" hidden="1" customWidth="1"/>
    <col min="3422" max="3427" width="14.875" style="1093" hidden="1" customWidth="1"/>
    <col min="3428" max="3429" width="15.875" style="1093" hidden="1" customWidth="1"/>
    <col min="3430" max="3435" width="16.125" style="1093" hidden="1" customWidth="1"/>
    <col min="3436" max="3436" width="6.125" style="1093" hidden="1" customWidth="1"/>
    <col min="3437" max="3437" width="3" style="1093" hidden="1" customWidth="1"/>
    <col min="3438" max="3677" width="8.625" style="1093" hidden="1" customWidth="1"/>
    <col min="3678" max="3683" width="14.875" style="1093" hidden="1" customWidth="1"/>
    <col min="3684" max="3685" width="15.875" style="1093" hidden="1" customWidth="1"/>
    <col min="3686" max="3691" width="16.125" style="1093" hidden="1" customWidth="1"/>
    <col min="3692" max="3692" width="6.125" style="1093" hidden="1" customWidth="1"/>
    <col min="3693" max="3693" width="3" style="1093" hidden="1" customWidth="1"/>
    <col min="3694" max="3933" width="8.625" style="1093" hidden="1" customWidth="1"/>
    <col min="3934" max="3939" width="14.875" style="1093" hidden="1" customWidth="1"/>
    <col min="3940" max="3941" width="15.875" style="1093" hidden="1" customWidth="1"/>
    <col min="3942" max="3947" width="16.125" style="1093" hidden="1" customWidth="1"/>
    <col min="3948" max="3948" width="6.125" style="1093" hidden="1" customWidth="1"/>
    <col min="3949" max="3949" width="3" style="1093" hidden="1" customWidth="1"/>
    <col min="3950" max="4189" width="8.625" style="1093" hidden="1" customWidth="1"/>
    <col min="4190" max="4195" width="14.875" style="1093" hidden="1" customWidth="1"/>
    <col min="4196" max="4197" width="15.875" style="1093" hidden="1" customWidth="1"/>
    <col min="4198" max="4203" width="16.125" style="1093" hidden="1" customWidth="1"/>
    <col min="4204" max="4204" width="6.125" style="1093" hidden="1" customWidth="1"/>
    <col min="4205" max="4205" width="3" style="1093" hidden="1" customWidth="1"/>
    <col min="4206" max="4445" width="8.625" style="1093" hidden="1" customWidth="1"/>
    <col min="4446" max="4451" width="14.875" style="1093" hidden="1" customWidth="1"/>
    <col min="4452" max="4453" width="15.875" style="1093" hidden="1" customWidth="1"/>
    <col min="4454" max="4459" width="16.125" style="1093" hidden="1" customWidth="1"/>
    <col min="4460" max="4460" width="6.125" style="1093" hidden="1" customWidth="1"/>
    <col min="4461" max="4461" width="3" style="1093" hidden="1" customWidth="1"/>
    <col min="4462" max="4701" width="8.625" style="1093" hidden="1" customWidth="1"/>
    <col min="4702" max="4707" width="14.875" style="1093" hidden="1" customWidth="1"/>
    <col min="4708" max="4709" width="15.875" style="1093" hidden="1" customWidth="1"/>
    <col min="4710" max="4715" width="16.125" style="1093" hidden="1" customWidth="1"/>
    <col min="4716" max="4716" width="6.125" style="1093" hidden="1" customWidth="1"/>
    <col min="4717" max="4717" width="3" style="1093" hidden="1" customWidth="1"/>
    <col min="4718" max="4957" width="8.625" style="1093" hidden="1" customWidth="1"/>
    <col min="4958" max="4963" width="14.875" style="1093" hidden="1" customWidth="1"/>
    <col min="4964" max="4965" width="15.875" style="1093" hidden="1" customWidth="1"/>
    <col min="4966" max="4971" width="16.125" style="1093" hidden="1" customWidth="1"/>
    <col min="4972" max="4972" width="6.125" style="1093" hidden="1" customWidth="1"/>
    <col min="4973" max="4973" width="3" style="1093" hidden="1" customWidth="1"/>
    <col min="4974" max="5213" width="8.625" style="1093" hidden="1" customWidth="1"/>
    <col min="5214" max="5219" width="14.875" style="1093" hidden="1" customWidth="1"/>
    <col min="5220" max="5221" width="15.875" style="1093" hidden="1" customWidth="1"/>
    <col min="5222" max="5227" width="16.125" style="1093" hidden="1" customWidth="1"/>
    <col min="5228" max="5228" width="6.125" style="1093" hidden="1" customWidth="1"/>
    <col min="5229" max="5229" width="3" style="1093" hidden="1" customWidth="1"/>
    <col min="5230" max="5469" width="8.625" style="1093" hidden="1" customWidth="1"/>
    <col min="5470" max="5475" width="14.875" style="1093" hidden="1" customWidth="1"/>
    <col min="5476" max="5477" width="15.875" style="1093" hidden="1" customWidth="1"/>
    <col min="5478" max="5483" width="16.125" style="1093" hidden="1" customWidth="1"/>
    <col min="5484" max="5484" width="6.125" style="1093" hidden="1" customWidth="1"/>
    <col min="5485" max="5485" width="3" style="1093" hidden="1" customWidth="1"/>
    <col min="5486" max="5725" width="8.625" style="1093" hidden="1" customWidth="1"/>
    <col min="5726" max="5731" width="14.875" style="1093" hidden="1" customWidth="1"/>
    <col min="5732" max="5733" width="15.875" style="1093" hidden="1" customWidth="1"/>
    <col min="5734" max="5739" width="16.125" style="1093" hidden="1" customWidth="1"/>
    <col min="5740" max="5740" width="6.125" style="1093" hidden="1" customWidth="1"/>
    <col min="5741" max="5741" width="3" style="1093" hidden="1" customWidth="1"/>
    <col min="5742" max="5981" width="8.625" style="1093" hidden="1" customWidth="1"/>
    <col min="5982" max="5987" width="14.875" style="1093" hidden="1" customWidth="1"/>
    <col min="5988" max="5989" width="15.875" style="1093" hidden="1" customWidth="1"/>
    <col min="5990" max="5995" width="16.125" style="1093" hidden="1" customWidth="1"/>
    <col min="5996" max="5996" width="6.125" style="1093" hidden="1" customWidth="1"/>
    <col min="5997" max="5997" width="3" style="1093" hidden="1" customWidth="1"/>
    <col min="5998" max="6237" width="8.625" style="1093" hidden="1" customWidth="1"/>
    <col min="6238" max="6243" width="14.875" style="1093" hidden="1" customWidth="1"/>
    <col min="6244" max="6245" width="15.875" style="1093" hidden="1" customWidth="1"/>
    <col min="6246" max="6251" width="16.125" style="1093" hidden="1" customWidth="1"/>
    <col min="6252" max="6252" width="6.125" style="1093" hidden="1" customWidth="1"/>
    <col min="6253" max="6253" width="3" style="1093" hidden="1" customWidth="1"/>
    <col min="6254" max="6493" width="8.625" style="1093" hidden="1" customWidth="1"/>
    <col min="6494" max="6499" width="14.875" style="1093" hidden="1" customWidth="1"/>
    <col min="6500" max="6501" width="15.875" style="1093" hidden="1" customWidth="1"/>
    <col min="6502" max="6507" width="16.125" style="1093" hidden="1" customWidth="1"/>
    <col min="6508" max="6508" width="6.125" style="1093" hidden="1" customWidth="1"/>
    <col min="6509" max="6509" width="3" style="1093" hidden="1" customWidth="1"/>
    <col min="6510" max="6749" width="8.625" style="1093" hidden="1" customWidth="1"/>
    <col min="6750" max="6755" width="14.875" style="1093" hidden="1" customWidth="1"/>
    <col min="6756" max="6757" width="15.875" style="1093" hidden="1" customWidth="1"/>
    <col min="6758" max="6763" width="16.125" style="1093" hidden="1" customWidth="1"/>
    <col min="6764" max="6764" width="6.125" style="1093" hidden="1" customWidth="1"/>
    <col min="6765" max="6765" width="3" style="1093" hidden="1" customWidth="1"/>
    <col min="6766" max="7005" width="8.625" style="1093" hidden="1" customWidth="1"/>
    <col min="7006" max="7011" width="14.875" style="1093" hidden="1" customWidth="1"/>
    <col min="7012" max="7013" width="15.875" style="1093" hidden="1" customWidth="1"/>
    <col min="7014" max="7019" width="16.125" style="1093" hidden="1" customWidth="1"/>
    <col min="7020" max="7020" width="6.125" style="1093" hidden="1" customWidth="1"/>
    <col min="7021" max="7021" width="3" style="1093" hidden="1" customWidth="1"/>
    <col min="7022" max="7261" width="8.625" style="1093" hidden="1" customWidth="1"/>
    <col min="7262" max="7267" width="14.875" style="1093" hidden="1" customWidth="1"/>
    <col min="7268" max="7269" width="15.875" style="1093" hidden="1" customWidth="1"/>
    <col min="7270" max="7275" width="16.125" style="1093" hidden="1" customWidth="1"/>
    <col min="7276" max="7276" width="6.125" style="1093" hidden="1" customWidth="1"/>
    <col min="7277" max="7277" width="3" style="1093" hidden="1" customWidth="1"/>
    <col min="7278" max="7517" width="8.625" style="1093" hidden="1" customWidth="1"/>
    <col min="7518" max="7523" width="14.875" style="1093" hidden="1" customWidth="1"/>
    <col min="7524" max="7525" width="15.875" style="1093" hidden="1" customWidth="1"/>
    <col min="7526" max="7531" width="16.125" style="1093" hidden="1" customWidth="1"/>
    <col min="7532" max="7532" width="6.125" style="1093" hidden="1" customWidth="1"/>
    <col min="7533" max="7533" width="3" style="1093" hidden="1" customWidth="1"/>
    <col min="7534" max="7773" width="8.625" style="1093" hidden="1" customWidth="1"/>
    <col min="7774" max="7779" width="14.875" style="1093" hidden="1" customWidth="1"/>
    <col min="7780" max="7781" width="15.875" style="1093" hidden="1" customWidth="1"/>
    <col min="7782" max="7787" width="16.125" style="1093" hidden="1" customWidth="1"/>
    <col min="7788" max="7788" width="6.125" style="1093" hidden="1" customWidth="1"/>
    <col min="7789" max="7789" width="3" style="1093" hidden="1" customWidth="1"/>
    <col min="7790" max="8029" width="8.625" style="1093" hidden="1" customWidth="1"/>
    <col min="8030" max="8035" width="14.875" style="1093" hidden="1" customWidth="1"/>
    <col min="8036" max="8037" width="15.875" style="1093" hidden="1" customWidth="1"/>
    <col min="8038" max="8043" width="16.125" style="1093" hidden="1" customWidth="1"/>
    <col min="8044" max="8044" width="6.125" style="1093" hidden="1" customWidth="1"/>
    <col min="8045" max="8045" width="3" style="1093" hidden="1" customWidth="1"/>
    <col min="8046" max="8285" width="8.625" style="1093" hidden="1" customWidth="1"/>
    <col min="8286" max="8291" width="14.875" style="1093" hidden="1" customWidth="1"/>
    <col min="8292" max="8293" width="15.875" style="1093" hidden="1" customWidth="1"/>
    <col min="8294" max="8299" width="16.125" style="1093" hidden="1" customWidth="1"/>
    <col min="8300" max="8300" width="6.125" style="1093" hidden="1" customWidth="1"/>
    <col min="8301" max="8301" width="3" style="1093" hidden="1" customWidth="1"/>
    <col min="8302" max="8541" width="8.625" style="1093" hidden="1" customWidth="1"/>
    <col min="8542" max="8547" width="14.875" style="1093" hidden="1" customWidth="1"/>
    <col min="8548" max="8549" width="15.875" style="1093" hidden="1" customWidth="1"/>
    <col min="8550" max="8555" width="16.125" style="1093" hidden="1" customWidth="1"/>
    <col min="8556" max="8556" width="6.125" style="1093" hidden="1" customWidth="1"/>
    <col min="8557" max="8557" width="3" style="1093" hidden="1" customWidth="1"/>
    <col min="8558" max="8797" width="8.625" style="1093" hidden="1" customWidth="1"/>
    <col min="8798" max="8803" width="14.875" style="1093" hidden="1" customWidth="1"/>
    <col min="8804" max="8805" width="15.875" style="1093" hidden="1" customWidth="1"/>
    <col min="8806" max="8811" width="16.125" style="1093" hidden="1" customWidth="1"/>
    <col min="8812" max="8812" width="6.125" style="1093" hidden="1" customWidth="1"/>
    <col min="8813" max="8813" width="3" style="1093" hidden="1" customWidth="1"/>
    <col min="8814" max="9053" width="8.625" style="1093" hidden="1" customWidth="1"/>
    <col min="9054" max="9059" width="14.875" style="1093" hidden="1" customWidth="1"/>
    <col min="9060" max="9061" width="15.875" style="1093" hidden="1" customWidth="1"/>
    <col min="9062" max="9067" width="16.125" style="1093" hidden="1" customWidth="1"/>
    <col min="9068" max="9068" width="6.125" style="1093" hidden="1" customWidth="1"/>
    <col min="9069" max="9069" width="3" style="1093" hidden="1" customWidth="1"/>
    <col min="9070" max="9309" width="8.625" style="1093" hidden="1" customWidth="1"/>
    <col min="9310" max="9315" width="14.875" style="1093" hidden="1" customWidth="1"/>
    <col min="9316" max="9317" width="15.875" style="1093" hidden="1" customWidth="1"/>
    <col min="9318" max="9323" width="16.125" style="1093" hidden="1" customWidth="1"/>
    <col min="9324" max="9324" width="6.125" style="1093" hidden="1" customWidth="1"/>
    <col min="9325" max="9325" width="3" style="1093" hidden="1" customWidth="1"/>
    <col min="9326" max="9565" width="8.625" style="1093" hidden="1" customWidth="1"/>
    <col min="9566" max="9571" width="14.875" style="1093" hidden="1" customWidth="1"/>
    <col min="9572" max="9573" width="15.875" style="1093" hidden="1" customWidth="1"/>
    <col min="9574" max="9579" width="16.125" style="1093" hidden="1" customWidth="1"/>
    <col min="9580" max="9580" width="6.125" style="1093" hidden="1" customWidth="1"/>
    <col min="9581" max="9581" width="3" style="1093" hidden="1" customWidth="1"/>
    <col min="9582" max="9821" width="8.625" style="1093" hidden="1" customWidth="1"/>
    <col min="9822" max="9827" width="14.875" style="1093" hidden="1" customWidth="1"/>
    <col min="9828" max="9829" width="15.875" style="1093" hidden="1" customWidth="1"/>
    <col min="9830" max="9835" width="16.125" style="1093" hidden="1" customWidth="1"/>
    <col min="9836" max="9836" width="6.125" style="1093" hidden="1" customWidth="1"/>
    <col min="9837" max="9837" width="3" style="1093" hidden="1" customWidth="1"/>
    <col min="9838" max="10077" width="8.625" style="1093" hidden="1" customWidth="1"/>
    <col min="10078" max="10083" width="14.875" style="1093" hidden="1" customWidth="1"/>
    <col min="10084" max="10085" width="15.875" style="1093" hidden="1" customWidth="1"/>
    <col min="10086" max="10091" width="16.125" style="1093" hidden="1" customWidth="1"/>
    <col min="10092" max="10092" width="6.125" style="1093" hidden="1" customWidth="1"/>
    <col min="10093" max="10093" width="3" style="1093" hidden="1" customWidth="1"/>
    <col min="10094" max="10333" width="8.625" style="1093" hidden="1" customWidth="1"/>
    <col min="10334" max="10339" width="14.875" style="1093" hidden="1" customWidth="1"/>
    <col min="10340" max="10341" width="15.875" style="1093" hidden="1" customWidth="1"/>
    <col min="10342" max="10347" width="16.125" style="1093" hidden="1" customWidth="1"/>
    <col min="10348" max="10348" width="6.125" style="1093" hidden="1" customWidth="1"/>
    <col min="10349" max="10349" width="3" style="1093" hidden="1" customWidth="1"/>
    <col min="10350" max="10589" width="8.625" style="1093" hidden="1" customWidth="1"/>
    <col min="10590" max="10595" width="14.875" style="1093" hidden="1" customWidth="1"/>
    <col min="10596" max="10597" width="15.875" style="1093" hidden="1" customWidth="1"/>
    <col min="10598" max="10603" width="16.125" style="1093" hidden="1" customWidth="1"/>
    <col min="10604" max="10604" width="6.125" style="1093" hidden="1" customWidth="1"/>
    <col min="10605" max="10605" width="3" style="1093" hidden="1" customWidth="1"/>
    <col min="10606" max="10845" width="8.625" style="1093" hidden="1" customWidth="1"/>
    <col min="10846" max="10851" width="14.875" style="1093" hidden="1" customWidth="1"/>
    <col min="10852" max="10853" width="15.875" style="1093" hidden="1" customWidth="1"/>
    <col min="10854" max="10859" width="16.125" style="1093" hidden="1" customWidth="1"/>
    <col min="10860" max="10860" width="6.125" style="1093" hidden="1" customWidth="1"/>
    <col min="10861" max="10861" width="3" style="1093" hidden="1" customWidth="1"/>
    <col min="10862" max="11101" width="8.625" style="1093" hidden="1" customWidth="1"/>
    <col min="11102" max="11107" width="14.875" style="1093" hidden="1" customWidth="1"/>
    <col min="11108" max="11109" width="15.875" style="1093" hidden="1" customWidth="1"/>
    <col min="11110" max="11115" width="16.125" style="1093" hidden="1" customWidth="1"/>
    <col min="11116" max="11116" width="6.125" style="1093" hidden="1" customWidth="1"/>
    <col min="11117" max="11117" width="3" style="1093" hidden="1" customWidth="1"/>
    <col min="11118" max="11357" width="8.625" style="1093" hidden="1" customWidth="1"/>
    <col min="11358" max="11363" width="14.875" style="1093" hidden="1" customWidth="1"/>
    <col min="11364" max="11365" width="15.875" style="1093" hidden="1" customWidth="1"/>
    <col min="11366" max="11371" width="16.125" style="1093" hidden="1" customWidth="1"/>
    <col min="11372" max="11372" width="6.125" style="1093" hidden="1" customWidth="1"/>
    <col min="11373" max="11373" width="3" style="1093" hidden="1" customWidth="1"/>
    <col min="11374" max="11613" width="8.625" style="1093" hidden="1" customWidth="1"/>
    <col min="11614" max="11619" width="14.875" style="1093" hidden="1" customWidth="1"/>
    <col min="11620" max="11621" width="15.875" style="1093" hidden="1" customWidth="1"/>
    <col min="11622" max="11627" width="16.125" style="1093" hidden="1" customWidth="1"/>
    <col min="11628" max="11628" width="6.125" style="1093" hidden="1" customWidth="1"/>
    <col min="11629" max="11629" width="3" style="1093" hidden="1" customWidth="1"/>
    <col min="11630" max="11869" width="8.625" style="1093" hidden="1" customWidth="1"/>
    <col min="11870" max="11875" width="14.875" style="1093" hidden="1" customWidth="1"/>
    <col min="11876" max="11877" width="15.875" style="1093" hidden="1" customWidth="1"/>
    <col min="11878" max="11883" width="16.125" style="1093" hidden="1" customWidth="1"/>
    <col min="11884" max="11884" width="6.125" style="1093" hidden="1" customWidth="1"/>
    <col min="11885" max="11885" width="3" style="1093" hidden="1" customWidth="1"/>
    <col min="11886" max="12125" width="8.625" style="1093" hidden="1" customWidth="1"/>
    <col min="12126" max="12131" width="14.875" style="1093" hidden="1" customWidth="1"/>
    <col min="12132" max="12133" width="15.875" style="1093" hidden="1" customWidth="1"/>
    <col min="12134" max="12139" width="16.125" style="1093" hidden="1" customWidth="1"/>
    <col min="12140" max="12140" width="6.125" style="1093" hidden="1" customWidth="1"/>
    <col min="12141" max="12141" width="3" style="1093" hidden="1" customWidth="1"/>
    <col min="12142" max="12381" width="8.625" style="1093" hidden="1" customWidth="1"/>
    <col min="12382" max="12387" width="14.875" style="1093" hidden="1" customWidth="1"/>
    <col min="12388" max="12389" width="15.875" style="1093" hidden="1" customWidth="1"/>
    <col min="12390" max="12395" width="16.125" style="1093" hidden="1" customWidth="1"/>
    <col min="12396" max="12396" width="6.125" style="1093" hidden="1" customWidth="1"/>
    <col min="12397" max="12397" width="3" style="1093" hidden="1" customWidth="1"/>
    <col min="12398" max="12637" width="8.625" style="1093" hidden="1" customWidth="1"/>
    <col min="12638" max="12643" width="14.875" style="1093" hidden="1" customWidth="1"/>
    <col min="12644" max="12645" width="15.875" style="1093" hidden="1" customWidth="1"/>
    <col min="12646" max="12651" width="16.125" style="1093" hidden="1" customWidth="1"/>
    <col min="12652" max="12652" width="6.125" style="1093" hidden="1" customWidth="1"/>
    <col min="12653" max="12653" width="3" style="1093" hidden="1" customWidth="1"/>
    <col min="12654" max="12893" width="8.625" style="1093" hidden="1" customWidth="1"/>
    <col min="12894" max="12899" width="14.875" style="1093" hidden="1" customWidth="1"/>
    <col min="12900" max="12901" width="15.875" style="1093" hidden="1" customWidth="1"/>
    <col min="12902" max="12907" width="16.125" style="1093" hidden="1" customWidth="1"/>
    <col min="12908" max="12908" width="6.125" style="1093" hidden="1" customWidth="1"/>
    <col min="12909" max="12909" width="3" style="1093" hidden="1" customWidth="1"/>
    <col min="12910" max="13149" width="8.625" style="1093" hidden="1" customWidth="1"/>
    <col min="13150" max="13155" width="14.875" style="1093" hidden="1" customWidth="1"/>
    <col min="13156" max="13157" width="15.875" style="1093" hidden="1" customWidth="1"/>
    <col min="13158" max="13163" width="16.125" style="1093" hidden="1" customWidth="1"/>
    <col min="13164" max="13164" width="6.125" style="1093" hidden="1" customWidth="1"/>
    <col min="13165" max="13165" width="3" style="1093" hidden="1" customWidth="1"/>
    <col min="13166" max="13405" width="8.625" style="1093" hidden="1" customWidth="1"/>
    <col min="13406" max="13411" width="14.875" style="1093" hidden="1" customWidth="1"/>
    <col min="13412" max="13413" width="15.875" style="1093" hidden="1" customWidth="1"/>
    <col min="13414" max="13419" width="16.125" style="1093" hidden="1" customWidth="1"/>
    <col min="13420" max="13420" width="6.125" style="1093" hidden="1" customWidth="1"/>
    <col min="13421" max="13421" width="3" style="1093" hidden="1" customWidth="1"/>
    <col min="13422" max="13661" width="8.625" style="1093" hidden="1" customWidth="1"/>
    <col min="13662" max="13667" width="14.875" style="1093" hidden="1" customWidth="1"/>
    <col min="13668" max="13669" width="15.875" style="1093" hidden="1" customWidth="1"/>
    <col min="13670" max="13675" width="16.125" style="1093" hidden="1" customWidth="1"/>
    <col min="13676" max="13676" width="6.125" style="1093" hidden="1" customWidth="1"/>
    <col min="13677" max="13677" width="3" style="1093" hidden="1" customWidth="1"/>
    <col min="13678" max="13917" width="8.625" style="1093" hidden="1" customWidth="1"/>
    <col min="13918" max="13923" width="14.875" style="1093" hidden="1" customWidth="1"/>
    <col min="13924" max="13925" width="15.875" style="1093" hidden="1" customWidth="1"/>
    <col min="13926" max="13931" width="16.125" style="1093" hidden="1" customWidth="1"/>
    <col min="13932" max="13932" width="6.125" style="1093" hidden="1" customWidth="1"/>
    <col min="13933" max="13933" width="3" style="1093" hidden="1" customWidth="1"/>
    <col min="13934" max="14173" width="8.625" style="1093" hidden="1" customWidth="1"/>
    <col min="14174" max="14179" width="14.875" style="1093" hidden="1" customWidth="1"/>
    <col min="14180" max="14181" width="15.875" style="1093" hidden="1" customWidth="1"/>
    <col min="14182" max="14187" width="16.125" style="1093" hidden="1" customWidth="1"/>
    <col min="14188" max="14188" width="6.125" style="1093" hidden="1" customWidth="1"/>
    <col min="14189" max="14189" width="3" style="1093" hidden="1" customWidth="1"/>
    <col min="14190" max="14429" width="8.625" style="1093" hidden="1" customWidth="1"/>
    <col min="14430" max="14435" width="14.875" style="1093" hidden="1" customWidth="1"/>
    <col min="14436" max="14437" width="15.875" style="1093" hidden="1" customWidth="1"/>
    <col min="14438" max="14443" width="16.125" style="1093" hidden="1" customWidth="1"/>
    <col min="14444" max="14444" width="6.125" style="1093" hidden="1" customWidth="1"/>
    <col min="14445" max="14445" width="3" style="1093" hidden="1" customWidth="1"/>
    <col min="14446" max="14685" width="8.625" style="1093" hidden="1" customWidth="1"/>
    <col min="14686" max="14691" width="14.875" style="1093" hidden="1" customWidth="1"/>
    <col min="14692" max="14693" width="15.875" style="1093" hidden="1" customWidth="1"/>
    <col min="14694" max="14699" width="16.125" style="1093" hidden="1" customWidth="1"/>
    <col min="14700" max="14700" width="6.125" style="1093" hidden="1" customWidth="1"/>
    <col min="14701" max="14701" width="3" style="1093" hidden="1" customWidth="1"/>
    <col min="14702" max="14941" width="8.625" style="1093" hidden="1" customWidth="1"/>
    <col min="14942" max="14947" width="14.875" style="1093" hidden="1" customWidth="1"/>
    <col min="14948" max="14949" width="15.875" style="1093" hidden="1" customWidth="1"/>
    <col min="14950" max="14955" width="16.125" style="1093" hidden="1" customWidth="1"/>
    <col min="14956" max="14956" width="6.125" style="1093" hidden="1" customWidth="1"/>
    <col min="14957" max="14957" width="3" style="1093" hidden="1" customWidth="1"/>
    <col min="14958" max="15197" width="8.625" style="1093" hidden="1" customWidth="1"/>
    <col min="15198" max="15203" width="14.875" style="1093" hidden="1" customWidth="1"/>
    <col min="15204" max="15205" width="15.875" style="1093" hidden="1" customWidth="1"/>
    <col min="15206" max="15211" width="16.125" style="1093" hidden="1" customWidth="1"/>
    <col min="15212" max="15212" width="6.125" style="1093" hidden="1" customWidth="1"/>
    <col min="15213" max="15213" width="3" style="1093" hidden="1" customWidth="1"/>
    <col min="15214" max="15453" width="8.625" style="1093" hidden="1" customWidth="1"/>
    <col min="15454" max="15459" width="14.875" style="1093" hidden="1" customWidth="1"/>
    <col min="15460" max="15461" width="15.875" style="1093" hidden="1" customWidth="1"/>
    <col min="15462" max="15467" width="16.125" style="1093" hidden="1" customWidth="1"/>
    <col min="15468" max="15468" width="6.125" style="1093" hidden="1" customWidth="1"/>
    <col min="15469" max="15469" width="3" style="1093" hidden="1" customWidth="1"/>
    <col min="15470" max="15709" width="8.625" style="1093" hidden="1" customWidth="1"/>
    <col min="15710" max="15715" width="14.875" style="1093" hidden="1" customWidth="1"/>
    <col min="15716" max="15717" width="15.875" style="1093" hidden="1" customWidth="1"/>
    <col min="15718" max="15723" width="16.125" style="1093" hidden="1" customWidth="1"/>
    <col min="15724" max="15724" width="6.125" style="1093" hidden="1" customWidth="1"/>
    <col min="15725" max="15725" width="3" style="1093" hidden="1" customWidth="1"/>
    <col min="15726" max="15965" width="8.625" style="1093" hidden="1" customWidth="1"/>
    <col min="15966" max="15971" width="14.875" style="1093" hidden="1" customWidth="1"/>
    <col min="15972" max="15973" width="15.875" style="1093" hidden="1" customWidth="1"/>
    <col min="15974" max="15979" width="16.125" style="1093" hidden="1" customWidth="1"/>
    <col min="15980" max="15980" width="6.125" style="1093" hidden="1" customWidth="1"/>
    <col min="15981" max="15981" width="3" style="1093" hidden="1" customWidth="1"/>
    <col min="15982" max="16221" width="8.625" style="1093" hidden="1" customWidth="1"/>
    <col min="16222" max="16227" width="14.875" style="1093" hidden="1" customWidth="1"/>
    <col min="16228" max="16229" width="15.875" style="1093" hidden="1" customWidth="1"/>
    <col min="16230" max="16235" width="16.125" style="1093" hidden="1" customWidth="1"/>
    <col min="16236" max="16236" width="6.125" style="1093" hidden="1" customWidth="1"/>
    <col min="16237" max="16237" width="3" style="1093" hidden="1" customWidth="1"/>
    <col min="16238" max="16384" width="8.625" style="1093" hidden="1" customWidth="1"/>
  </cols>
  <sheetData>
    <row r="1" spans="1:143" ht="42.75" customHeight="1" x14ac:dyDescent="0.15">
      <c r="A1" s="1091"/>
      <c r="B1" s="1092"/>
      <c r="DD1" s="1093"/>
      <c r="DE1" s="1093"/>
    </row>
    <row r="2" spans="1:143" ht="25.5" customHeight="1" x14ac:dyDescent="0.15">
      <c r="A2" s="1094"/>
      <c r="C2" s="1094"/>
      <c r="O2" s="1094"/>
      <c r="P2" s="1094"/>
      <c r="Q2" s="1094"/>
      <c r="R2" s="1094"/>
      <c r="S2" s="1094"/>
      <c r="T2" s="1094"/>
      <c r="U2" s="1094"/>
      <c r="V2" s="1094"/>
      <c r="W2" s="1094"/>
      <c r="X2" s="1094"/>
      <c r="Y2" s="1094"/>
      <c r="Z2" s="1094"/>
      <c r="AA2" s="1094"/>
      <c r="AB2" s="1094"/>
      <c r="AC2" s="1094"/>
      <c r="AD2" s="1094"/>
      <c r="AE2" s="1094"/>
      <c r="AF2" s="1094"/>
      <c r="AG2" s="1094"/>
      <c r="AH2" s="1094"/>
      <c r="AI2" s="1094"/>
      <c r="AU2" s="1094"/>
      <c r="BG2" s="1094"/>
      <c r="BS2" s="1094"/>
      <c r="CE2" s="1094"/>
      <c r="CQ2" s="1094"/>
      <c r="DD2" s="1093"/>
      <c r="DE2" s="1093"/>
    </row>
    <row r="3" spans="1:143" ht="25.5" customHeight="1" x14ac:dyDescent="0.15">
      <c r="A3" s="1094"/>
      <c r="C3" s="1094"/>
      <c r="O3" s="1094"/>
      <c r="P3" s="1094"/>
      <c r="Q3" s="1094"/>
      <c r="R3" s="1094"/>
      <c r="S3" s="1094"/>
      <c r="T3" s="1094"/>
      <c r="U3" s="1094"/>
      <c r="V3" s="1094"/>
      <c r="W3" s="1094"/>
      <c r="X3" s="1094"/>
      <c r="Y3" s="1094"/>
      <c r="Z3" s="1094"/>
      <c r="AA3" s="1094"/>
      <c r="AB3" s="1094"/>
      <c r="AC3" s="1094"/>
      <c r="AD3" s="1094"/>
      <c r="AE3" s="1094"/>
      <c r="AF3" s="1094"/>
      <c r="AG3" s="1094"/>
      <c r="AH3" s="1094"/>
      <c r="AI3" s="1094"/>
      <c r="AU3" s="1094"/>
      <c r="BG3" s="1094"/>
      <c r="BS3" s="1094"/>
      <c r="CE3" s="1094"/>
      <c r="CQ3" s="1094"/>
      <c r="DD3" s="1093"/>
      <c r="DE3" s="1093"/>
    </row>
    <row r="4" spans="1:143" s="95" customFormat="1" x14ac:dyDescent="0.15">
      <c r="A4" s="1094"/>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1094"/>
      <c r="BA4" s="1094"/>
      <c r="BB4" s="1094"/>
      <c r="BC4" s="1094"/>
      <c r="BD4" s="1094"/>
      <c r="BE4" s="1094"/>
      <c r="BF4" s="1094"/>
      <c r="BG4" s="1094"/>
      <c r="BH4" s="1094"/>
      <c r="BI4" s="1094"/>
      <c r="BJ4" s="1094"/>
      <c r="BK4" s="1094"/>
      <c r="BL4" s="1094"/>
      <c r="BM4" s="1094"/>
      <c r="BN4" s="1094"/>
      <c r="BO4" s="1094"/>
      <c r="BP4" s="1094"/>
      <c r="BQ4" s="1094"/>
      <c r="BR4" s="1094"/>
      <c r="BS4" s="1094"/>
      <c r="BT4" s="1094"/>
      <c r="BU4" s="1094"/>
      <c r="BV4" s="1094"/>
      <c r="BW4" s="1094"/>
      <c r="BX4" s="1094"/>
      <c r="BY4" s="1094"/>
      <c r="BZ4" s="1094"/>
      <c r="CA4" s="1094"/>
      <c r="CB4" s="1094"/>
      <c r="CC4" s="1094"/>
      <c r="CD4" s="1094"/>
      <c r="CE4" s="1094"/>
      <c r="CF4" s="1094"/>
      <c r="CG4" s="1094"/>
      <c r="CH4" s="1094"/>
      <c r="CI4" s="1094"/>
      <c r="CJ4" s="1094"/>
      <c r="CK4" s="1094"/>
      <c r="CL4" s="1094"/>
      <c r="CM4" s="1094"/>
      <c r="CN4" s="1094"/>
      <c r="CO4" s="1094"/>
      <c r="CP4" s="1094"/>
      <c r="CQ4" s="1094"/>
      <c r="CR4" s="1094"/>
      <c r="CS4" s="1094"/>
      <c r="CT4" s="1094"/>
      <c r="CU4" s="1094"/>
      <c r="CV4" s="1094"/>
      <c r="CW4" s="1094"/>
      <c r="CX4" s="1094"/>
      <c r="CY4" s="1094"/>
      <c r="CZ4" s="1094"/>
      <c r="DA4" s="1094"/>
      <c r="DB4" s="1094"/>
      <c r="DC4" s="1094"/>
      <c r="DD4" s="1094"/>
      <c r="DE4" s="1094"/>
      <c r="DF4" s="94"/>
      <c r="DG4" s="94"/>
      <c r="DH4" s="94"/>
      <c r="DI4" s="94"/>
      <c r="DJ4" s="94"/>
      <c r="DK4" s="94"/>
      <c r="DL4" s="94"/>
      <c r="DM4" s="94"/>
      <c r="DN4" s="94"/>
      <c r="DO4" s="94"/>
      <c r="DP4" s="94"/>
      <c r="DQ4" s="94"/>
      <c r="DR4" s="94"/>
      <c r="DS4" s="94"/>
      <c r="DT4" s="94"/>
      <c r="DU4" s="94"/>
      <c r="DV4" s="94"/>
      <c r="DW4" s="94"/>
    </row>
    <row r="5" spans="1:143" s="95" customFormat="1" x14ac:dyDescent="0.15">
      <c r="A5" s="1094"/>
      <c r="B5" s="1094"/>
      <c r="C5" s="1094"/>
      <c r="D5" s="1094"/>
      <c r="E5" s="1094"/>
      <c r="F5" s="1094"/>
      <c r="G5" s="1094"/>
      <c r="H5" s="1094"/>
      <c r="I5" s="1094"/>
      <c r="J5" s="1094"/>
      <c r="K5" s="1094"/>
      <c r="L5" s="1094"/>
      <c r="M5" s="1094"/>
      <c r="N5" s="1094"/>
      <c r="O5" s="1094"/>
      <c r="P5" s="1094"/>
      <c r="Q5" s="1094"/>
      <c r="R5" s="1094"/>
      <c r="S5" s="1094"/>
      <c r="T5" s="1094"/>
      <c r="U5" s="1094"/>
      <c r="V5" s="1094"/>
      <c r="W5" s="1094"/>
      <c r="X5" s="1094"/>
      <c r="Y5" s="1094"/>
      <c r="Z5" s="1094"/>
      <c r="AA5" s="1094"/>
      <c r="AB5" s="1094"/>
      <c r="AC5" s="1094"/>
      <c r="AD5" s="1094"/>
      <c r="AE5" s="1094"/>
      <c r="AF5" s="1094"/>
      <c r="AG5" s="1094"/>
      <c r="AH5" s="1094"/>
      <c r="AI5" s="1094"/>
      <c r="AJ5" s="1094"/>
      <c r="AK5" s="1094"/>
      <c r="AL5" s="1094"/>
      <c r="AM5" s="1094"/>
      <c r="AN5" s="1094"/>
      <c r="AO5" s="1094"/>
      <c r="AP5" s="1094"/>
      <c r="AQ5" s="1094"/>
      <c r="AR5" s="1094"/>
      <c r="AS5" s="1094"/>
      <c r="AT5" s="1094"/>
      <c r="AU5" s="1094"/>
      <c r="AV5" s="1094"/>
      <c r="AW5" s="1094"/>
      <c r="AX5" s="1094"/>
      <c r="AY5" s="1094"/>
      <c r="AZ5" s="1094"/>
      <c r="BA5" s="1094"/>
      <c r="BB5" s="1094"/>
      <c r="BC5" s="1094"/>
      <c r="BD5" s="1094"/>
      <c r="BE5" s="1094"/>
      <c r="BF5" s="1094"/>
      <c r="BG5" s="1094"/>
      <c r="BH5" s="1094"/>
      <c r="BI5" s="1094"/>
      <c r="BJ5" s="1094"/>
      <c r="BK5" s="1094"/>
      <c r="BL5" s="1094"/>
      <c r="BM5" s="1094"/>
      <c r="BN5" s="1094"/>
      <c r="BO5" s="1094"/>
      <c r="BP5" s="1094"/>
      <c r="BQ5" s="1094"/>
      <c r="BR5" s="1094"/>
      <c r="BS5" s="1094"/>
      <c r="BT5" s="1094"/>
      <c r="BU5" s="1094"/>
      <c r="BV5" s="1094"/>
      <c r="BW5" s="1094"/>
      <c r="BX5" s="1094"/>
      <c r="BY5" s="1094"/>
      <c r="BZ5" s="1094"/>
      <c r="CA5" s="1094"/>
      <c r="CB5" s="1094"/>
      <c r="CC5" s="1094"/>
      <c r="CD5" s="1094"/>
      <c r="CE5" s="1094"/>
      <c r="CF5" s="1094"/>
      <c r="CG5" s="1094"/>
      <c r="CH5" s="1094"/>
      <c r="CI5" s="1094"/>
      <c r="CJ5" s="1094"/>
      <c r="CK5" s="1094"/>
      <c r="CL5" s="1094"/>
      <c r="CM5" s="1094"/>
      <c r="CN5" s="1094"/>
      <c r="CO5" s="1094"/>
      <c r="CP5" s="1094"/>
      <c r="CQ5" s="1094"/>
      <c r="CR5" s="1094"/>
      <c r="CS5" s="1094"/>
      <c r="CT5" s="1094"/>
      <c r="CU5" s="1094"/>
      <c r="CV5" s="1094"/>
      <c r="CW5" s="1094"/>
      <c r="CX5" s="1094"/>
      <c r="CY5" s="1094"/>
      <c r="CZ5" s="1094"/>
      <c r="DA5" s="1094"/>
      <c r="DB5" s="1094"/>
      <c r="DC5" s="1094"/>
      <c r="DD5" s="1094"/>
      <c r="DE5" s="1094"/>
      <c r="DF5" s="94"/>
      <c r="DG5" s="94"/>
      <c r="DH5" s="94"/>
      <c r="DI5" s="94"/>
      <c r="DJ5" s="94"/>
      <c r="DK5" s="94"/>
      <c r="DL5" s="94"/>
      <c r="DM5" s="94"/>
      <c r="DN5" s="94"/>
      <c r="DO5" s="94"/>
      <c r="DP5" s="94"/>
      <c r="DQ5" s="94"/>
      <c r="DR5" s="94"/>
      <c r="DS5" s="94"/>
      <c r="DT5" s="94"/>
      <c r="DU5" s="94"/>
      <c r="DV5" s="94"/>
      <c r="DW5" s="94"/>
    </row>
    <row r="6" spans="1:143" s="95" customFormat="1" x14ac:dyDescent="0.15">
      <c r="A6" s="1094"/>
      <c r="B6" s="1094"/>
      <c r="C6" s="1094"/>
      <c r="D6" s="1094"/>
      <c r="E6" s="1094"/>
      <c r="F6" s="1094"/>
      <c r="G6" s="1094"/>
      <c r="H6" s="1094"/>
      <c r="I6" s="1094"/>
      <c r="J6" s="1094"/>
      <c r="K6" s="1094"/>
      <c r="L6" s="1094"/>
      <c r="M6" s="1094"/>
      <c r="N6" s="1094"/>
      <c r="O6" s="1094"/>
      <c r="P6" s="1094"/>
      <c r="Q6" s="1094"/>
      <c r="R6" s="1094"/>
      <c r="S6" s="1094"/>
      <c r="T6" s="1094"/>
      <c r="U6" s="1094"/>
      <c r="V6" s="1094"/>
      <c r="W6" s="1094"/>
      <c r="X6" s="1094"/>
      <c r="Y6" s="1094"/>
      <c r="Z6" s="1094"/>
      <c r="AA6" s="1094"/>
      <c r="AB6" s="1094"/>
      <c r="AC6" s="1094"/>
      <c r="AD6" s="1094"/>
      <c r="AE6" s="1094"/>
      <c r="AF6" s="1094"/>
      <c r="AG6" s="1094"/>
      <c r="AH6" s="1094"/>
      <c r="AI6" s="1094"/>
      <c r="AJ6" s="1094"/>
      <c r="AK6" s="1094"/>
      <c r="AL6" s="1094"/>
      <c r="AM6" s="1094"/>
      <c r="AN6" s="1094"/>
      <c r="AO6" s="1094"/>
      <c r="AP6" s="1094"/>
      <c r="AQ6" s="1094"/>
      <c r="AR6" s="1094"/>
      <c r="AS6" s="1094"/>
      <c r="AT6" s="1094"/>
      <c r="AU6" s="1094"/>
      <c r="AV6" s="1094"/>
      <c r="AW6" s="1094"/>
      <c r="AX6" s="1094"/>
      <c r="AY6" s="1094"/>
      <c r="AZ6" s="1094"/>
      <c r="BA6" s="1094"/>
      <c r="BB6" s="1094"/>
      <c r="BC6" s="1094"/>
      <c r="BD6" s="1094"/>
      <c r="BE6" s="1094"/>
      <c r="BF6" s="1094"/>
      <c r="BG6" s="1094"/>
      <c r="BH6" s="1094"/>
      <c r="BI6" s="1094"/>
      <c r="BJ6" s="1094"/>
      <c r="BK6" s="1094"/>
      <c r="BL6" s="1094"/>
      <c r="BM6" s="1094"/>
      <c r="BN6" s="1094"/>
      <c r="BO6" s="1094"/>
      <c r="BP6" s="1094"/>
      <c r="BQ6" s="1094"/>
      <c r="BR6" s="1094"/>
      <c r="BS6" s="1094"/>
      <c r="BT6" s="1094"/>
      <c r="BU6" s="1094"/>
      <c r="BV6" s="1094"/>
      <c r="BW6" s="1094"/>
      <c r="BX6" s="1094"/>
      <c r="BY6" s="1094"/>
      <c r="BZ6" s="1094"/>
      <c r="CA6" s="1094"/>
      <c r="CB6" s="1094"/>
      <c r="CC6" s="1094"/>
      <c r="CD6" s="1094"/>
      <c r="CE6" s="1094"/>
      <c r="CF6" s="1094"/>
      <c r="CG6" s="1094"/>
      <c r="CH6" s="1094"/>
      <c r="CI6" s="1094"/>
      <c r="CJ6" s="1094"/>
      <c r="CK6" s="1094"/>
      <c r="CL6" s="1094"/>
      <c r="CM6" s="1094"/>
      <c r="CN6" s="1094"/>
      <c r="CO6" s="1094"/>
      <c r="CP6" s="1094"/>
      <c r="CQ6" s="1094"/>
      <c r="CR6" s="1094"/>
      <c r="CS6" s="1094"/>
      <c r="CT6" s="1094"/>
      <c r="CU6" s="1094"/>
      <c r="CV6" s="1094"/>
      <c r="CW6" s="1094"/>
      <c r="CX6" s="1094"/>
      <c r="CY6" s="1094"/>
      <c r="CZ6" s="1094"/>
      <c r="DA6" s="1094"/>
      <c r="DB6" s="1094"/>
      <c r="DC6" s="1094"/>
      <c r="DD6" s="1094"/>
      <c r="DE6" s="1094"/>
      <c r="DF6" s="94"/>
      <c r="DG6" s="94"/>
      <c r="DH6" s="94"/>
      <c r="DI6" s="94"/>
      <c r="DJ6" s="94"/>
      <c r="DK6" s="94"/>
      <c r="DL6" s="94"/>
      <c r="DM6" s="94"/>
      <c r="DN6" s="94"/>
      <c r="DO6" s="94"/>
      <c r="DP6" s="94"/>
      <c r="DQ6" s="94"/>
      <c r="DR6" s="94"/>
      <c r="DS6" s="94"/>
      <c r="DT6" s="94"/>
      <c r="DU6" s="94"/>
      <c r="DV6" s="94"/>
      <c r="DW6" s="94"/>
    </row>
    <row r="7" spans="1:143" s="95" customFormat="1" x14ac:dyDescent="0.15">
      <c r="A7" s="1094"/>
      <c r="B7" s="1094"/>
      <c r="C7" s="1094"/>
      <c r="D7" s="1094"/>
      <c r="E7" s="1094"/>
      <c r="F7" s="1094"/>
      <c r="G7" s="1094"/>
      <c r="H7" s="1094"/>
      <c r="I7" s="1094"/>
      <c r="J7" s="1094"/>
      <c r="K7" s="1094"/>
      <c r="L7" s="1094"/>
      <c r="M7" s="1094"/>
      <c r="N7" s="1094"/>
      <c r="O7" s="1094"/>
      <c r="P7" s="1094"/>
      <c r="Q7" s="1094"/>
      <c r="R7" s="1094"/>
      <c r="S7" s="1094"/>
      <c r="T7" s="1094"/>
      <c r="U7" s="1094"/>
      <c r="V7" s="1094"/>
      <c r="W7" s="1094"/>
      <c r="X7" s="1094"/>
      <c r="Y7" s="1094"/>
      <c r="Z7" s="1094"/>
      <c r="AA7" s="1094"/>
      <c r="AB7" s="1094"/>
      <c r="AC7" s="1094"/>
      <c r="AD7" s="1094"/>
      <c r="AE7" s="1094"/>
      <c r="AF7" s="1094"/>
      <c r="AG7" s="1094"/>
      <c r="AH7" s="1094"/>
      <c r="AI7" s="1094"/>
      <c r="AJ7" s="1094"/>
      <c r="AK7" s="1094"/>
      <c r="AL7" s="1094"/>
      <c r="AM7" s="1094"/>
      <c r="AN7" s="1094"/>
      <c r="AO7" s="1094"/>
      <c r="AP7" s="1094"/>
      <c r="AQ7" s="1094"/>
      <c r="AR7" s="1094"/>
      <c r="AS7" s="1094"/>
      <c r="AT7" s="1094"/>
      <c r="AU7" s="1094"/>
      <c r="AV7" s="1094"/>
      <c r="AW7" s="1094"/>
      <c r="AX7" s="1094"/>
      <c r="AY7" s="1094"/>
      <c r="AZ7" s="1094"/>
      <c r="BA7" s="1094"/>
      <c r="BB7" s="1094"/>
      <c r="BC7" s="1094"/>
      <c r="BD7" s="1094"/>
      <c r="BE7" s="1094"/>
      <c r="BF7" s="1094"/>
      <c r="BG7" s="1094"/>
      <c r="BH7" s="1094"/>
      <c r="BI7" s="1094"/>
      <c r="BJ7" s="1094"/>
      <c r="BK7" s="1094"/>
      <c r="BL7" s="1094"/>
      <c r="BM7" s="1094"/>
      <c r="BN7" s="1094"/>
      <c r="BO7" s="1094"/>
      <c r="BP7" s="1094"/>
      <c r="BQ7" s="1094"/>
      <c r="BR7" s="1094"/>
      <c r="BS7" s="1094"/>
      <c r="BT7" s="1094"/>
      <c r="BU7" s="1094"/>
      <c r="BV7" s="1094"/>
      <c r="BW7" s="1094"/>
      <c r="BX7" s="1094"/>
      <c r="BY7" s="1094"/>
      <c r="BZ7" s="1094"/>
      <c r="CA7" s="1094"/>
      <c r="CB7" s="1094"/>
      <c r="CC7" s="1094"/>
      <c r="CD7" s="1094"/>
      <c r="CE7" s="1094"/>
      <c r="CF7" s="1094"/>
      <c r="CG7" s="1094"/>
      <c r="CH7" s="1094"/>
      <c r="CI7" s="1094"/>
      <c r="CJ7" s="1094"/>
      <c r="CK7" s="1094"/>
      <c r="CL7" s="1094"/>
      <c r="CM7" s="1094"/>
      <c r="CN7" s="1094"/>
      <c r="CO7" s="1094"/>
      <c r="CP7" s="1094"/>
      <c r="CQ7" s="1094"/>
      <c r="CR7" s="1094"/>
      <c r="CS7" s="1094"/>
      <c r="CT7" s="1094"/>
      <c r="CU7" s="1094"/>
      <c r="CV7" s="1094"/>
      <c r="CW7" s="1094"/>
      <c r="CX7" s="1094"/>
      <c r="CY7" s="1094"/>
      <c r="CZ7" s="1094"/>
      <c r="DA7" s="1094"/>
      <c r="DB7" s="1094"/>
      <c r="DC7" s="1094"/>
      <c r="DD7" s="1094"/>
      <c r="DE7" s="1094"/>
      <c r="DF7" s="94"/>
      <c r="DG7" s="94"/>
      <c r="DH7" s="94"/>
      <c r="DI7" s="94"/>
      <c r="DJ7" s="94"/>
      <c r="DK7" s="94"/>
      <c r="DL7" s="94"/>
      <c r="DM7" s="94"/>
      <c r="DN7" s="94"/>
      <c r="DO7" s="94"/>
      <c r="DP7" s="94"/>
      <c r="DQ7" s="94"/>
      <c r="DR7" s="94"/>
      <c r="DS7" s="94"/>
      <c r="DT7" s="94"/>
      <c r="DU7" s="94"/>
      <c r="DV7" s="94"/>
      <c r="DW7" s="94"/>
    </row>
    <row r="8" spans="1:143" s="95" customFormat="1" x14ac:dyDescent="0.15">
      <c r="A8" s="1094"/>
      <c r="B8" s="1094"/>
      <c r="C8" s="1094"/>
      <c r="D8" s="1094"/>
      <c r="E8" s="1094"/>
      <c r="F8" s="1094"/>
      <c r="G8" s="1094"/>
      <c r="H8" s="1094"/>
      <c r="I8" s="1094"/>
      <c r="J8" s="1094"/>
      <c r="K8" s="1094"/>
      <c r="L8" s="1094"/>
      <c r="M8" s="1094"/>
      <c r="N8" s="1094"/>
      <c r="O8" s="1094"/>
      <c r="P8" s="1094"/>
      <c r="Q8" s="1094"/>
      <c r="R8" s="1094"/>
      <c r="S8" s="1094"/>
      <c r="T8" s="1094"/>
      <c r="U8" s="1094"/>
      <c r="V8" s="1094"/>
      <c r="W8" s="1094"/>
      <c r="X8" s="1094"/>
      <c r="Y8" s="1094"/>
      <c r="Z8" s="1094"/>
      <c r="AA8" s="1094"/>
      <c r="AB8" s="1094"/>
      <c r="AC8" s="1094"/>
      <c r="AD8" s="1094"/>
      <c r="AE8" s="1094"/>
      <c r="AF8" s="1094"/>
      <c r="AG8" s="1094"/>
      <c r="AH8" s="1094"/>
      <c r="AI8" s="1094"/>
      <c r="AJ8" s="1094"/>
      <c r="AK8" s="1094"/>
      <c r="AL8" s="1094"/>
      <c r="AM8" s="1094"/>
      <c r="AN8" s="1094"/>
      <c r="AO8" s="1094"/>
      <c r="AP8" s="1094"/>
      <c r="AQ8" s="1094"/>
      <c r="AR8" s="1094"/>
      <c r="AS8" s="1094"/>
      <c r="AT8" s="1094"/>
      <c r="AU8" s="1094"/>
      <c r="AV8" s="1094"/>
      <c r="AW8" s="1094"/>
      <c r="AX8" s="1094"/>
      <c r="AY8" s="1094"/>
      <c r="AZ8" s="1094"/>
      <c r="BA8" s="1094"/>
      <c r="BB8" s="1094"/>
      <c r="BC8" s="1094"/>
      <c r="BD8" s="1094"/>
      <c r="BE8" s="1094"/>
      <c r="BF8" s="1094"/>
      <c r="BG8" s="1094"/>
      <c r="BH8" s="1094"/>
      <c r="BI8" s="1094"/>
      <c r="BJ8" s="1094"/>
      <c r="BK8" s="1094"/>
      <c r="BL8" s="1094"/>
      <c r="BM8" s="1094"/>
      <c r="BN8" s="1094"/>
      <c r="BO8" s="1094"/>
      <c r="BP8" s="1094"/>
      <c r="BQ8" s="1094"/>
      <c r="BR8" s="1094"/>
      <c r="BS8" s="1094"/>
      <c r="BT8" s="1094"/>
      <c r="BU8" s="1094"/>
      <c r="BV8" s="1094"/>
      <c r="BW8" s="1094"/>
      <c r="BX8" s="1094"/>
      <c r="BY8" s="1094"/>
      <c r="BZ8" s="1094"/>
      <c r="CA8" s="1094"/>
      <c r="CB8" s="1094"/>
      <c r="CC8" s="1094"/>
      <c r="CD8" s="1094"/>
      <c r="CE8" s="1094"/>
      <c r="CF8" s="1094"/>
      <c r="CG8" s="1094"/>
      <c r="CH8" s="1094"/>
      <c r="CI8" s="1094"/>
      <c r="CJ8" s="1094"/>
      <c r="CK8" s="1094"/>
      <c r="CL8" s="1094"/>
      <c r="CM8" s="1094"/>
      <c r="CN8" s="1094"/>
      <c r="CO8" s="1094"/>
      <c r="CP8" s="1094"/>
      <c r="CQ8" s="1094"/>
      <c r="CR8" s="1094"/>
      <c r="CS8" s="1094"/>
      <c r="CT8" s="1094"/>
      <c r="CU8" s="1094"/>
      <c r="CV8" s="1094"/>
      <c r="CW8" s="1094"/>
      <c r="CX8" s="1094"/>
      <c r="CY8" s="1094"/>
      <c r="CZ8" s="1094"/>
      <c r="DA8" s="1094"/>
      <c r="DB8" s="1094"/>
      <c r="DC8" s="1094"/>
      <c r="DD8" s="1094"/>
      <c r="DE8" s="1094"/>
      <c r="DF8" s="94"/>
      <c r="DG8" s="94"/>
      <c r="DH8" s="94"/>
      <c r="DI8" s="94"/>
      <c r="DJ8" s="94"/>
      <c r="DK8" s="94"/>
      <c r="DL8" s="94"/>
      <c r="DM8" s="94"/>
      <c r="DN8" s="94"/>
      <c r="DO8" s="94"/>
      <c r="DP8" s="94"/>
      <c r="DQ8" s="94"/>
      <c r="DR8" s="94"/>
      <c r="DS8" s="94"/>
      <c r="DT8" s="94"/>
      <c r="DU8" s="94"/>
      <c r="DV8" s="94"/>
      <c r="DW8" s="94"/>
    </row>
    <row r="9" spans="1:143" s="95" customFormat="1" x14ac:dyDescent="0.15">
      <c r="A9" s="1094"/>
      <c r="B9" s="1094"/>
      <c r="C9" s="1094"/>
      <c r="D9" s="1094"/>
      <c r="E9" s="1094"/>
      <c r="F9" s="1094"/>
      <c r="G9" s="1094"/>
      <c r="H9" s="1094"/>
      <c r="I9" s="1094"/>
      <c r="J9" s="1094"/>
      <c r="K9" s="1094"/>
      <c r="L9" s="1094"/>
      <c r="M9" s="1094"/>
      <c r="N9" s="1094"/>
      <c r="O9" s="1094"/>
      <c r="P9" s="1094"/>
      <c r="Q9" s="1094"/>
      <c r="R9" s="1094"/>
      <c r="S9" s="1094"/>
      <c r="T9" s="1094"/>
      <c r="U9" s="1094"/>
      <c r="V9" s="1094"/>
      <c r="W9" s="1094"/>
      <c r="X9" s="1094"/>
      <c r="Y9" s="1094"/>
      <c r="Z9" s="1094"/>
      <c r="AA9" s="1094"/>
      <c r="AB9" s="1094"/>
      <c r="AC9" s="1094"/>
      <c r="AD9" s="1094"/>
      <c r="AE9" s="1094"/>
      <c r="AF9" s="1094"/>
      <c r="AG9" s="1094"/>
      <c r="AH9" s="1094"/>
      <c r="AI9" s="1094"/>
      <c r="AJ9" s="1094"/>
      <c r="AK9" s="1094"/>
      <c r="AL9" s="1094"/>
      <c r="AM9" s="1094"/>
      <c r="AN9" s="1094"/>
      <c r="AO9" s="1094"/>
      <c r="AP9" s="1094"/>
      <c r="AQ9" s="1094"/>
      <c r="AR9" s="1094"/>
      <c r="AS9" s="1094"/>
      <c r="AT9" s="1094"/>
      <c r="AU9" s="1094"/>
      <c r="AV9" s="1094"/>
      <c r="AW9" s="1094"/>
      <c r="AX9" s="1094"/>
      <c r="AY9" s="1094"/>
      <c r="AZ9" s="1094"/>
      <c r="BA9" s="1094"/>
      <c r="BB9" s="1094"/>
      <c r="BC9" s="1094"/>
      <c r="BD9" s="1094"/>
      <c r="BE9" s="1094"/>
      <c r="BF9" s="1094"/>
      <c r="BG9" s="1094"/>
      <c r="BH9" s="1094"/>
      <c r="BI9" s="1094"/>
      <c r="BJ9" s="1094"/>
      <c r="BK9" s="1094"/>
      <c r="BL9" s="1094"/>
      <c r="BM9" s="1094"/>
      <c r="BN9" s="1094"/>
      <c r="BO9" s="1094"/>
      <c r="BP9" s="1094"/>
      <c r="BQ9" s="1094"/>
      <c r="BR9" s="1094"/>
      <c r="BS9" s="1094"/>
      <c r="BT9" s="1094"/>
      <c r="BU9" s="1094"/>
      <c r="BV9" s="1094"/>
      <c r="BW9" s="1094"/>
      <c r="BX9" s="1094"/>
      <c r="BY9" s="1094"/>
      <c r="BZ9" s="1094"/>
      <c r="CA9" s="1094"/>
      <c r="CB9" s="1094"/>
      <c r="CC9" s="1094"/>
      <c r="CD9" s="1094"/>
      <c r="CE9" s="1094"/>
      <c r="CF9" s="1094"/>
      <c r="CG9" s="1094"/>
      <c r="CH9" s="1094"/>
      <c r="CI9" s="1094"/>
      <c r="CJ9" s="1094"/>
      <c r="CK9" s="1094"/>
      <c r="CL9" s="1094"/>
      <c r="CM9" s="1094"/>
      <c r="CN9" s="1094"/>
      <c r="CO9" s="1094"/>
      <c r="CP9" s="1094"/>
      <c r="CQ9" s="1094"/>
      <c r="CR9" s="1094"/>
      <c r="CS9" s="1094"/>
      <c r="CT9" s="1094"/>
      <c r="CU9" s="1094"/>
      <c r="CV9" s="1094"/>
      <c r="CW9" s="1094"/>
      <c r="CX9" s="1094"/>
      <c r="CY9" s="1094"/>
      <c r="CZ9" s="1094"/>
      <c r="DA9" s="1094"/>
      <c r="DB9" s="1094"/>
      <c r="DC9" s="1094"/>
      <c r="DD9" s="1094"/>
      <c r="DE9" s="1094"/>
      <c r="DF9" s="94"/>
      <c r="DG9" s="94"/>
      <c r="DH9" s="94"/>
      <c r="DI9" s="94"/>
      <c r="DJ9" s="94"/>
      <c r="DK9" s="94"/>
      <c r="DL9" s="94"/>
      <c r="DM9" s="94"/>
      <c r="DN9" s="94"/>
      <c r="DO9" s="94"/>
      <c r="DP9" s="94"/>
      <c r="DQ9" s="94"/>
      <c r="DR9" s="94"/>
      <c r="DS9" s="94"/>
      <c r="DT9" s="94"/>
      <c r="DU9" s="94"/>
      <c r="DV9" s="94"/>
      <c r="DW9" s="94"/>
    </row>
    <row r="10" spans="1:143" s="95" customFormat="1" x14ac:dyDescent="0.15">
      <c r="A10" s="1094"/>
      <c r="B10" s="1094"/>
      <c r="C10" s="1094"/>
      <c r="D10" s="1094"/>
      <c r="E10" s="1094"/>
      <c r="F10" s="1094"/>
      <c r="G10" s="1094"/>
      <c r="H10" s="1094"/>
      <c r="I10" s="1094"/>
      <c r="J10" s="1094"/>
      <c r="K10" s="1094"/>
      <c r="L10" s="1094"/>
      <c r="M10" s="1094"/>
      <c r="N10" s="1094"/>
      <c r="O10" s="1094"/>
      <c r="P10" s="1094"/>
      <c r="Q10" s="1094"/>
      <c r="R10" s="1094"/>
      <c r="S10" s="1094"/>
      <c r="T10" s="1094"/>
      <c r="U10" s="1094"/>
      <c r="V10" s="1094"/>
      <c r="W10" s="1094"/>
      <c r="X10" s="1094"/>
      <c r="Y10" s="1094"/>
      <c r="Z10" s="1094"/>
      <c r="AA10" s="1094"/>
      <c r="AB10" s="1094"/>
      <c r="AC10" s="1094"/>
      <c r="AD10" s="1094"/>
      <c r="AE10" s="1094"/>
      <c r="AF10" s="1094"/>
      <c r="AG10" s="1094"/>
      <c r="AH10" s="1094"/>
      <c r="AI10" s="1094"/>
      <c r="AJ10" s="1094"/>
      <c r="AK10" s="1094"/>
      <c r="AL10" s="1094"/>
      <c r="AM10" s="1094"/>
      <c r="AN10" s="1094"/>
      <c r="AO10" s="1094"/>
      <c r="AP10" s="1094"/>
      <c r="AQ10" s="1094"/>
      <c r="AR10" s="1094"/>
      <c r="AS10" s="1094"/>
      <c r="AT10" s="1094"/>
      <c r="AU10" s="1094"/>
      <c r="AV10" s="1094"/>
      <c r="AW10" s="1094"/>
      <c r="AX10" s="1094"/>
      <c r="AY10" s="1094"/>
      <c r="AZ10" s="1094"/>
      <c r="BA10" s="1094"/>
      <c r="BB10" s="1094"/>
      <c r="BC10" s="1094"/>
      <c r="BD10" s="1094"/>
      <c r="BE10" s="1094"/>
      <c r="BF10" s="1094"/>
      <c r="BG10" s="1094"/>
      <c r="BH10" s="1094"/>
      <c r="BI10" s="1094"/>
      <c r="BJ10" s="1094"/>
      <c r="BK10" s="1094"/>
      <c r="BL10" s="1094"/>
      <c r="BM10" s="1094"/>
      <c r="BN10" s="1094"/>
      <c r="BO10" s="1094"/>
      <c r="BP10" s="1094"/>
      <c r="BQ10" s="1094"/>
      <c r="BR10" s="1094"/>
      <c r="BS10" s="1094"/>
      <c r="BT10" s="1094"/>
      <c r="BU10" s="1094"/>
      <c r="BV10" s="1094"/>
      <c r="BW10" s="1094"/>
      <c r="BX10" s="1094"/>
      <c r="BY10" s="1094"/>
      <c r="BZ10" s="1094"/>
      <c r="CA10" s="1094"/>
      <c r="CB10" s="1094"/>
      <c r="CC10" s="1094"/>
      <c r="CD10" s="1094"/>
      <c r="CE10" s="1094"/>
      <c r="CF10" s="1094"/>
      <c r="CG10" s="1094"/>
      <c r="CH10" s="1094"/>
      <c r="CI10" s="1094"/>
      <c r="CJ10" s="1094"/>
      <c r="CK10" s="1094"/>
      <c r="CL10" s="1094"/>
      <c r="CM10" s="1094"/>
      <c r="CN10" s="1094"/>
      <c r="CO10" s="1094"/>
      <c r="CP10" s="1094"/>
      <c r="CQ10" s="1094"/>
      <c r="CR10" s="1094"/>
      <c r="CS10" s="1094"/>
      <c r="CT10" s="1094"/>
      <c r="CU10" s="1094"/>
      <c r="CV10" s="1094"/>
      <c r="CW10" s="1094"/>
      <c r="CX10" s="1094"/>
      <c r="CY10" s="1094"/>
      <c r="CZ10" s="1094"/>
      <c r="DA10" s="1094"/>
      <c r="DB10" s="1094"/>
      <c r="DC10" s="1094"/>
      <c r="DD10" s="1094"/>
      <c r="DE10" s="1094"/>
      <c r="DF10" s="94"/>
      <c r="DG10" s="94"/>
      <c r="DH10" s="94"/>
      <c r="DI10" s="94"/>
      <c r="DJ10" s="94"/>
      <c r="DK10" s="94"/>
      <c r="DL10" s="94"/>
      <c r="DM10" s="94"/>
      <c r="DN10" s="94"/>
      <c r="DO10" s="94"/>
      <c r="DP10" s="94"/>
      <c r="DQ10" s="94"/>
      <c r="DR10" s="94"/>
      <c r="DS10" s="94"/>
      <c r="DT10" s="94"/>
      <c r="DU10" s="94"/>
      <c r="DV10" s="94"/>
      <c r="DW10" s="94"/>
      <c r="EM10" s="95" t="s">
        <v>563</v>
      </c>
    </row>
    <row r="11" spans="1:143" s="95" customFormat="1" x14ac:dyDescent="0.15">
      <c r="A11" s="1094"/>
      <c r="B11" s="1094"/>
      <c r="C11" s="1094"/>
      <c r="D11" s="1094"/>
      <c r="E11" s="1094"/>
      <c r="F11" s="1094"/>
      <c r="G11" s="1094"/>
      <c r="H11" s="1094"/>
      <c r="I11" s="1094"/>
      <c r="J11" s="1094"/>
      <c r="K11" s="1094"/>
      <c r="L11" s="1094"/>
      <c r="M11" s="1094"/>
      <c r="N11" s="1094"/>
      <c r="O11" s="1094"/>
      <c r="P11" s="1094"/>
      <c r="Q11" s="1094"/>
      <c r="R11" s="1094"/>
      <c r="S11" s="1094"/>
      <c r="T11" s="1094"/>
      <c r="U11" s="1094"/>
      <c r="V11" s="1094"/>
      <c r="W11" s="1094"/>
      <c r="X11" s="1094"/>
      <c r="Y11" s="1094"/>
      <c r="Z11" s="1094"/>
      <c r="AA11" s="1094"/>
      <c r="AB11" s="1094"/>
      <c r="AC11" s="1094"/>
      <c r="AD11" s="1094"/>
      <c r="AE11" s="1094"/>
      <c r="AF11" s="1094"/>
      <c r="AG11" s="1094"/>
      <c r="AH11" s="1094"/>
      <c r="AI11" s="1094"/>
      <c r="AJ11" s="1094"/>
      <c r="AK11" s="1094"/>
      <c r="AL11" s="1094"/>
      <c r="AM11" s="1094"/>
      <c r="AN11" s="1094"/>
      <c r="AO11" s="1094"/>
      <c r="AP11" s="1094"/>
      <c r="AQ11" s="1094"/>
      <c r="AR11" s="1094"/>
      <c r="AS11" s="1094"/>
      <c r="AT11" s="1094"/>
      <c r="AU11" s="1094"/>
      <c r="AV11" s="1094"/>
      <c r="AW11" s="1094"/>
      <c r="AX11" s="1094"/>
      <c r="AY11" s="1094"/>
      <c r="AZ11" s="1094"/>
      <c r="BA11" s="1094"/>
      <c r="BB11" s="1094"/>
      <c r="BC11" s="1094"/>
      <c r="BD11" s="1094"/>
      <c r="BE11" s="1094"/>
      <c r="BF11" s="1094"/>
      <c r="BG11" s="1094"/>
      <c r="BH11" s="1094"/>
      <c r="BI11" s="1094"/>
      <c r="BJ11" s="1094"/>
      <c r="BK11" s="1094"/>
      <c r="BL11" s="1094"/>
      <c r="BM11" s="1094"/>
      <c r="BN11" s="1094"/>
      <c r="BO11" s="1094"/>
      <c r="BP11" s="1094"/>
      <c r="BQ11" s="1094"/>
      <c r="BR11" s="1094"/>
      <c r="BS11" s="1094"/>
      <c r="BT11" s="1094"/>
      <c r="BU11" s="1094"/>
      <c r="BV11" s="1094"/>
      <c r="BW11" s="1094"/>
      <c r="BX11" s="1094"/>
      <c r="BY11" s="1094"/>
      <c r="BZ11" s="1094"/>
      <c r="CA11" s="1094"/>
      <c r="CB11" s="1094"/>
      <c r="CC11" s="1094"/>
      <c r="CD11" s="1094"/>
      <c r="CE11" s="1094"/>
      <c r="CF11" s="1094"/>
      <c r="CG11" s="1094"/>
      <c r="CH11" s="1094"/>
      <c r="CI11" s="1094"/>
      <c r="CJ11" s="1094"/>
      <c r="CK11" s="1094"/>
      <c r="CL11" s="1094"/>
      <c r="CM11" s="1094"/>
      <c r="CN11" s="1094"/>
      <c r="CO11" s="1094"/>
      <c r="CP11" s="1094"/>
      <c r="CQ11" s="1094"/>
      <c r="CR11" s="1094"/>
      <c r="CS11" s="1094"/>
      <c r="CT11" s="1094"/>
      <c r="CU11" s="1094"/>
      <c r="CV11" s="1094"/>
      <c r="CW11" s="1094"/>
      <c r="CX11" s="1094"/>
      <c r="CY11" s="1094"/>
      <c r="CZ11" s="1094"/>
      <c r="DA11" s="1094"/>
      <c r="DB11" s="1094"/>
      <c r="DC11" s="1094"/>
      <c r="DD11" s="1094"/>
      <c r="DE11" s="1094"/>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1094"/>
      <c r="B12" s="1094"/>
      <c r="C12" s="1094"/>
      <c r="D12" s="1094"/>
      <c r="E12" s="1094"/>
      <c r="F12" s="1094"/>
      <c r="G12" s="1094"/>
      <c r="H12" s="1094"/>
      <c r="I12" s="1094"/>
      <c r="J12" s="1094"/>
      <c r="K12" s="1094"/>
      <c r="L12" s="1094"/>
      <c r="M12" s="1094"/>
      <c r="N12" s="1094"/>
      <c r="O12" s="1094"/>
      <c r="P12" s="1094"/>
      <c r="Q12" s="1094"/>
      <c r="R12" s="1094"/>
      <c r="S12" s="1094"/>
      <c r="T12" s="1094"/>
      <c r="U12" s="1094"/>
      <c r="V12" s="1094"/>
      <c r="W12" s="1094"/>
      <c r="X12" s="1094"/>
      <c r="Y12" s="1094"/>
      <c r="Z12" s="1094"/>
      <c r="AA12" s="1094"/>
      <c r="AB12" s="1094"/>
      <c r="AC12" s="1094"/>
      <c r="AD12" s="1094"/>
      <c r="AE12" s="1094"/>
      <c r="AF12" s="1094"/>
      <c r="AG12" s="1094"/>
      <c r="AH12" s="1094"/>
      <c r="AI12" s="1094"/>
      <c r="AJ12" s="1094"/>
      <c r="AK12" s="1094"/>
      <c r="AL12" s="1094"/>
      <c r="AM12" s="1094"/>
      <c r="AN12" s="1094"/>
      <c r="AO12" s="1094"/>
      <c r="AP12" s="1094"/>
      <c r="AQ12" s="1094"/>
      <c r="AR12" s="1094"/>
      <c r="AS12" s="1094"/>
      <c r="AT12" s="1094"/>
      <c r="AU12" s="1094"/>
      <c r="AV12" s="1094"/>
      <c r="AW12" s="1094"/>
      <c r="AX12" s="1094"/>
      <c r="AY12" s="1094"/>
      <c r="AZ12" s="1094"/>
      <c r="BA12" s="1094"/>
      <c r="BB12" s="1094"/>
      <c r="BC12" s="1094"/>
      <c r="BD12" s="1094"/>
      <c r="BE12" s="1094"/>
      <c r="BF12" s="1094"/>
      <c r="BG12" s="1094"/>
      <c r="BH12" s="1094"/>
      <c r="BI12" s="1094"/>
      <c r="BJ12" s="1094"/>
      <c r="BK12" s="1094"/>
      <c r="BL12" s="1094"/>
      <c r="BM12" s="1094"/>
      <c r="BN12" s="1094"/>
      <c r="BO12" s="1094"/>
      <c r="BP12" s="1094"/>
      <c r="BQ12" s="1094"/>
      <c r="BR12" s="1094"/>
      <c r="BS12" s="1094"/>
      <c r="BT12" s="1094"/>
      <c r="BU12" s="1094"/>
      <c r="BV12" s="1094"/>
      <c r="BW12" s="1094"/>
      <c r="BX12" s="1094"/>
      <c r="BY12" s="1094"/>
      <c r="BZ12" s="1094"/>
      <c r="CA12" s="1094"/>
      <c r="CB12" s="1094"/>
      <c r="CC12" s="1094"/>
      <c r="CD12" s="1094"/>
      <c r="CE12" s="1094"/>
      <c r="CF12" s="1094"/>
      <c r="CG12" s="1094"/>
      <c r="CH12" s="1094"/>
      <c r="CI12" s="1094"/>
      <c r="CJ12" s="1094"/>
      <c r="CK12" s="1094"/>
      <c r="CL12" s="1094"/>
      <c r="CM12" s="1094"/>
      <c r="CN12" s="1094"/>
      <c r="CO12" s="1094"/>
      <c r="CP12" s="1094"/>
      <c r="CQ12" s="1094"/>
      <c r="CR12" s="1094"/>
      <c r="CS12" s="1094"/>
      <c r="CT12" s="1094"/>
      <c r="CU12" s="1094"/>
      <c r="CV12" s="1094"/>
      <c r="CW12" s="1094"/>
      <c r="CX12" s="1094"/>
      <c r="CY12" s="1094"/>
      <c r="CZ12" s="1094"/>
      <c r="DA12" s="1094"/>
      <c r="DB12" s="1094"/>
      <c r="DC12" s="1094"/>
      <c r="DD12" s="1094"/>
      <c r="DE12" s="1094"/>
      <c r="DF12" s="94"/>
      <c r="DG12" s="94"/>
      <c r="DH12" s="94"/>
      <c r="DI12" s="94"/>
      <c r="DJ12" s="94"/>
      <c r="DK12" s="94"/>
      <c r="DL12" s="94"/>
      <c r="DM12" s="94"/>
      <c r="DN12" s="94"/>
      <c r="DO12" s="94"/>
      <c r="DP12" s="94"/>
      <c r="DQ12" s="94"/>
      <c r="DR12" s="94"/>
      <c r="DS12" s="94"/>
      <c r="DT12" s="94"/>
      <c r="DU12" s="94"/>
      <c r="DV12" s="94"/>
      <c r="DW12" s="94"/>
      <c r="EM12" s="95" t="s">
        <v>563</v>
      </c>
    </row>
    <row r="13" spans="1:143" s="95" customFormat="1" x14ac:dyDescent="0.15">
      <c r="A13" s="1094"/>
      <c r="B13" s="1094"/>
      <c r="C13" s="1094"/>
      <c r="D13" s="1094"/>
      <c r="E13" s="1094"/>
      <c r="F13" s="1094"/>
      <c r="G13" s="1094"/>
      <c r="H13" s="1094"/>
      <c r="I13" s="1094"/>
      <c r="J13" s="1094"/>
      <c r="K13" s="1094"/>
      <c r="L13" s="1094"/>
      <c r="M13" s="1094"/>
      <c r="N13" s="1094"/>
      <c r="O13" s="1094"/>
      <c r="P13" s="1094"/>
      <c r="Q13" s="1094"/>
      <c r="R13" s="1094"/>
      <c r="S13" s="1094"/>
      <c r="T13" s="1094"/>
      <c r="U13" s="1094"/>
      <c r="V13" s="1094"/>
      <c r="W13" s="1094"/>
      <c r="X13" s="1094"/>
      <c r="Y13" s="1094"/>
      <c r="Z13" s="1094"/>
      <c r="AA13" s="1094"/>
      <c r="AB13" s="1094"/>
      <c r="AC13" s="1094"/>
      <c r="AD13" s="1094"/>
      <c r="AE13" s="1094"/>
      <c r="AF13" s="1094"/>
      <c r="AG13" s="1094"/>
      <c r="AH13" s="1094"/>
      <c r="AI13" s="1094"/>
      <c r="AJ13" s="1094"/>
      <c r="AK13" s="1094"/>
      <c r="AL13" s="1094"/>
      <c r="AM13" s="1094"/>
      <c r="AN13" s="1094"/>
      <c r="AO13" s="1094"/>
      <c r="AP13" s="1094"/>
      <c r="AQ13" s="1094"/>
      <c r="AR13" s="1094"/>
      <c r="AS13" s="1094"/>
      <c r="AT13" s="1094"/>
      <c r="AU13" s="1094"/>
      <c r="AV13" s="1094"/>
      <c r="AW13" s="1094"/>
      <c r="AX13" s="1094"/>
      <c r="AY13" s="1094"/>
      <c r="AZ13" s="1094"/>
      <c r="BA13" s="1094"/>
      <c r="BB13" s="1094"/>
      <c r="BC13" s="1094"/>
      <c r="BD13" s="1094"/>
      <c r="BE13" s="1094"/>
      <c r="BF13" s="1094"/>
      <c r="BG13" s="1094"/>
      <c r="BH13" s="1094"/>
      <c r="BI13" s="1094"/>
      <c r="BJ13" s="1094"/>
      <c r="BK13" s="1094"/>
      <c r="BL13" s="1094"/>
      <c r="BM13" s="1094"/>
      <c r="BN13" s="1094"/>
      <c r="BO13" s="1094"/>
      <c r="BP13" s="1094"/>
      <c r="BQ13" s="1094"/>
      <c r="BR13" s="1094"/>
      <c r="BS13" s="1094"/>
      <c r="BT13" s="1094"/>
      <c r="BU13" s="1094"/>
      <c r="BV13" s="1094"/>
      <c r="BW13" s="1094"/>
      <c r="BX13" s="1094"/>
      <c r="BY13" s="1094"/>
      <c r="BZ13" s="1094"/>
      <c r="CA13" s="1094"/>
      <c r="CB13" s="1094"/>
      <c r="CC13" s="1094"/>
      <c r="CD13" s="1094"/>
      <c r="CE13" s="1094"/>
      <c r="CF13" s="1094"/>
      <c r="CG13" s="1094"/>
      <c r="CH13" s="1094"/>
      <c r="CI13" s="1094"/>
      <c r="CJ13" s="1094"/>
      <c r="CK13" s="1094"/>
      <c r="CL13" s="1094"/>
      <c r="CM13" s="1094"/>
      <c r="CN13" s="1094"/>
      <c r="CO13" s="1094"/>
      <c r="CP13" s="1094"/>
      <c r="CQ13" s="1094"/>
      <c r="CR13" s="1094"/>
      <c r="CS13" s="1094"/>
      <c r="CT13" s="1094"/>
      <c r="CU13" s="1094"/>
      <c r="CV13" s="1094"/>
      <c r="CW13" s="1094"/>
      <c r="CX13" s="1094"/>
      <c r="CY13" s="1094"/>
      <c r="CZ13" s="1094"/>
      <c r="DA13" s="1094"/>
      <c r="DB13" s="1094"/>
      <c r="DC13" s="1094"/>
      <c r="DD13" s="1094"/>
      <c r="DE13" s="1094"/>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1094"/>
      <c r="B14" s="1094"/>
      <c r="C14" s="1094"/>
      <c r="D14" s="1094"/>
      <c r="E14" s="1094"/>
      <c r="F14" s="1094"/>
      <c r="G14" s="1094"/>
      <c r="H14" s="1094"/>
      <c r="I14" s="1094"/>
      <c r="J14" s="1094"/>
      <c r="K14" s="1094"/>
      <c r="L14" s="1094"/>
      <c r="M14" s="1094"/>
      <c r="N14" s="1094"/>
      <c r="O14" s="1094"/>
      <c r="P14" s="1094"/>
      <c r="Q14" s="1094"/>
      <c r="R14" s="1094"/>
      <c r="S14" s="1094"/>
      <c r="T14" s="1094"/>
      <c r="U14" s="1094"/>
      <c r="V14" s="1094"/>
      <c r="W14" s="1094"/>
      <c r="X14" s="1094"/>
      <c r="Y14" s="1094"/>
      <c r="Z14" s="1094"/>
      <c r="AA14" s="1094"/>
      <c r="AB14" s="1094"/>
      <c r="AC14" s="1094"/>
      <c r="AD14" s="1094"/>
      <c r="AE14" s="1094"/>
      <c r="AF14" s="1094"/>
      <c r="AG14" s="1094"/>
      <c r="AH14" s="1094"/>
      <c r="AI14" s="1094"/>
      <c r="AJ14" s="1094"/>
      <c r="AK14" s="1094"/>
      <c r="AL14" s="1094"/>
      <c r="AM14" s="1094"/>
      <c r="AN14" s="1094"/>
      <c r="AO14" s="1094"/>
      <c r="AP14" s="1094"/>
      <c r="AQ14" s="1094"/>
      <c r="AR14" s="1094"/>
      <c r="AS14" s="1094"/>
      <c r="AT14" s="1094"/>
      <c r="AU14" s="1094"/>
      <c r="AV14" s="1094"/>
      <c r="AW14" s="1094"/>
      <c r="AX14" s="1094"/>
      <c r="AY14" s="1094"/>
      <c r="AZ14" s="1094"/>
      <c r="BA14" s="1094"/>
      <c r="BB14" s="1094"/>
      <c r="BC14" s="1094"/>
      <c r="BD14" s="1094"/>
      <c r="BE14" s="1094"/>
      <c r="BF14" s="1094"/>
      <c r="BG14" s="1094"/>
      <c r="BH14" s="1094"/>
      <c r="BI14" s="1094"/>
      <c r="BJ14" s="1094"/>
      <c r="BK14" s="1094"/>
      <c r="BL14" s="1094"/>
      <c r="BM14" s="1094"/>
      <c r="BN14" s="1094"/>
      <c r="BO14" s="1094"/>
      <c r="BP14" s="1094"/>
      <c r="BQ14" s="1094"/>
      <c r="BR14" s="1094"/>
      <c r="BS14" s="1094"/>
      <c r="BT14" s="1094"/>
      <c r="BU14" s="1094"/>
      <c r="BV14" s="1094"/>
      <c r="BW14" s="1094"/>
      <c r="BX14" s="1094"/>
      <c r="BY14" s="1094"/>
      <c r="BZ14" s="1094"/>
      <c r="CA14" s="1094"/>
      <c r="CB14" s="1094"/>
      <c r="CC14" s="1094"/>
      <c r="CD14" s="1094"/>
      <c r="CE14" s="1094"/>
      <c r="CF14" s="1094"/>
      <c r="CG14" s="1094"/>
      <c r="CH14" s="1094"/>
      <c r="CI14" s="1094"/>
      <c r="CJ14" s="1094"/>
      <c r="CK14" s="1094"/>
      <c r="CL14" s="1094"/>
      <c r="CM14" s="1094"/>
      <c r="CN14" s="1094"/>
      <c r="CO14" s="1094"/>
      <c r="CP14" s="1094"/>
      <c r="CQ14" s="1094"/>
      <c r="CR14" s="1094"/>
      <c r="CS14" s="1094"/>
      <c r="CT14" s="1094"/>
      <c r="CU14" s="1094"/>
      <c r="CV14" s="1094"/>
      <c r="CW14" s="1094"/>
      <c r="CX14" s="1094"/>
      <c r="CY14" s="1094"/>
      <c r="CZ14" s="1094"/>
      <c r="DA14" s="1094"/>
      <c r="DB14" s="1094"/>
      <c r="DC14" s="1094"/>
      <c r="DD14" s="1094"/>
      <c r="DE14" s="1094"/>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1093"/>
      <c r="B15" s="1094"/>
      <c r="C15" s="1094"/>
      <c r="D15" s="1094"/>
      <c r="E15" s="1094"/>
      <c r="F15" s="1094"/>
      <c r="G15" s="1094"/>
      <c r="H15" s="1094"/>
      <c r="I15" s="1094"/>
      <c r="J15" s="1094"/>
      <c r="K15" s="1094"/>
      <c r="L15" s="1094"/>
      <c r="M15" s="1094"/>
      <c r="N15" s="1094"/>
      <c r="O15" s="1094"/>
      <c r="P15" s="1094"/>
      <c r="Q15" s="1094"/>
      <c r="R15" s="1094"/>
      <c r="S15" s="1094"/>
      <c r="T15" s="1094"/>
      <c r="U15" s="1094"/>
      <c r="V15" s="1094"/>
      <c r="W15" s="1094"/>
      <c r="X15" s="1094"/>
      <c r="Y15" s="1094"/>
      <c r="Z15" s="1094"/>
      <c r="AA15" s="1094"/>
      <c r="AB15" s="1094"/>
      <c r="AC15" s="1094"/>
      <c r="AD15" s="1094"/>
      <c r="AE15" s="1094"/>
      <c r="AF15" s="1094"/>
      <c r="AG15" s="1094"/>
      <c r="AH15" s="1094"/>
      <c r="AI15" s="1094"/>
      <c r="AJ15" s="1094"/>
      <c r="AK15" s="1094"/>
      <c r="AL15" s="1094"/>
      <c r="AM15" s="1094"/>
      <c r="AN15" s="1094"/>
      <c r="AO15" s="1094"/>
      <c r="AP15" s="1094"/>
      <c r="AQ15" s="1094"/>
      <c r="AR15" s="1094"/>
      <c r="AS15" s="1094"/>
      <c r="AT15" s="1094"/>
      <c r="AU15" s="1094"/>
      <c r="AV15" s="1094"/>
      <c r="AW15" s="1094"/>
      <c r="AX15" s="1094"/>
      <c r="AY15" s="1094"/>
      <c r="AZ15" s="1094"/>
      <c r="BA15" s="1094"/>
      <c r="BB15" s="1094"/>
      <c r="BC15" s="1094"/>
      <c r="BD15" s="1094"/>
      <c r="BE15" s="1094"/>
      <c r="BF15" s="1094"/>
      <c r="BG15" s="1094"/>
      <c r="BH15" s="1094"/>
      <c r="BI15" s="1094"/>
      <c r="BJ15" s="1094"/>
      <c r="BK15" s="1094"/>
      <c r="BL15" s="1094"/>
      <c r="BM15" s="1094"/>
      <c r="BN15" s="1094"/>
      <c r="BO15" s="1094"/>
      <c r="BP15" s="1094"/>
      <c r="BQ15" s="1094"/>
      <c r="BR15" s="1094"/>
      <c r="BS15" s="1094"/>
      <c r="BT15" s="1094"/>
      <c r="BU15" s="1094"/>
      <c r="BV15" s="1094"/>
      <c r="BW15" s="1094"/>
      <c r="BX15" s="1094"/>
      <c r="BY15" s="1094"/>
      <c r="BZ15" s="1094"/>
      <c r="CA15" s="1094"/>
      <c r="CB15" s="1094"/>
      <c r="CC15" s="1094"/>
      <c r="CD15" s="1094"/>
      <c r="CE15" s="1094"/>
      <c r="CF15" s="1094"/>
      <c r="CG15" s="1094"/>
      <c r="CH15" s="1094"/>
      <c r="CI15" s="1094"/>
      <c r="CJ15" s="1094"/>
      <c r="CK15" s="1094"/>
      <c r="CL15" s="1094"/>
      <c r="CM15" s="1094"/>
      <c r="CN15" s="1094"/>
      <c r="CO15" s="1094"/>
      <c r="CP15" s="1094"/>
      <c r="CQ15" s="1094"/>
      <c r="CR15" s="1094"/>
      <c r="CS15" s="1094"/>
      <c r="CT15" s="1094"/>
      <c r="CU15" s="1094"/>
      <c r="CV15" s="1094"/>
      <c r="CW15" s="1094"/>
      <c r="CX15" s="1094"/>
      <c r="CY15" s="1094"/>
      <c r="CZ15" s="1094"/>
      <c r="DA15" s="1094"/>
      <c r="DB15" s="1094"/>
      <c r="DC15" s="1094"/>
      <c r="DD15" s="1094"/>
      <c r="DE15" s="1094"/>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1093"/>
      <c r="B16" s="1094"/>
      <c r="C16" s="1094"/>
      <c r="D16" s="1094"/>
      <c r="E16" s="1094"/>
      <c r="F16" s="1094"/>
      <c r="G16" s="1094"/>
      <c r="H16" s="1094"/>
      <c r="I16" s="1094"/>
      <c r="J16" s="1094"/>
      <c r="K16" s="1094"/>
      <c r="L16" s="1094"/>
      <c r="M16" s="1094"/>
      <c r="N16" s="1094"/>
      <c r="O16" s="1094"/>
      <c r="P16" s="1094"/>
      <c r="Q16" s="1094"/>
      <c r="R16" s="1094"/>
      <c r="S16" s="1094"/>
      <c r="T16" s="1094"/>
      <c r="U16" s="1094"/>
      <c r="V16" s="1094"/>
      <c r="W16" s="1094"/>
      <c r="X16" s="1094"/>
      <c r="Y16" s="1094"/>
      <c r="Z16" s="1094"/>
      <c r="AA16" s="1094"/>
      <c r="AB16" s="1094"/>
      <c r="AC16" s="1094"/>
      <c r="AD16" s="1094"/>
      <c r="AE16" s="1094"/>
      <c r="AF16" s="1094"/>
      <c r="AG16" s="1094"/>
      <c r="AH16" s="1094"/>
      <c r="AI16" s="1094"/>
      <c r="AJ16" s="1094"/>
      <c r="AK16" s="1094"/>
      <c r="AL16" s="1094"/>
      <c r="AM16" s="1094"/>
      <c r="AN16" s="1094"/>
      <c r="AO16" s="1094"/>
      <c r="AP16" s="1094"/>
      <c r="AQ16" s="1094"/>
      <c r="AR16" s="1094"/>
      <c r="AS16" s="1094"/>
      <c r="AT16" s="1094"/>
      <c r="AU16" s="1094"/>
      <c r="AV16" s="1094"/>
      <c r="AW16" s="1094"/>
      <c r="AX16" s="1094"/>
      <c r="AY16" s="1094"/>
      <c r="AZ16" s="1094"/>
      <c r="BA16" s="1094"/>
      <c r="BB16" s="1094"/>
      <c r="BC16" s="1094"/>
      <c r="BD16" s="1094"/>
      <c r="BE16" s="1094"/>
      <c r="BF16" s="1094"/>
      <c r="BG16" s="1094"/>
      <c r="BH16" s="1094"/>
      <c r="BI16" s="1094"/>
      <c r="BJ16" s="1094"/>
      <c r="BK16" s="1094"/>
      <c r="BL16" s="1094"/>
      <c r="BM16" s="1094"/>
      <c r="BN16" s="1094"/>
      <c r="BO16" s="1094"/>
      <c r="BP16" s="1094"/>
      <c r="BQ16" s="1094"/>
      <c r="BR16" s="1094"/>
      <c r="BS16" s="1094"/>
      <c r="BT16" s="1094"/>
      <c r="BU16" s="1094"/>
      <c r="BV16" s="1094"/>
      <c r="BW16" s="1094"/>
      <c r="BX16" s="1094"/>
      <c r="BY16" s="1094"/>
      <c r="BZ16" s="1094"/>
      <c r="CA16" s="1094"/>
      <c r="CB16" s="1094"/>
      <c r="CC16" s="1094"/>
      <c r="CD16" s="1094"/>
      <c r="CE16" s="1094"/>
      <c r="CF16" s="1094"/>
      <c r="CG16" s="1094"/>
      <c r="CH16" s="1094"/>
      <c r="CI16" s="1094"/>
      <c r="CJ16" s="1094"/>
      <c r="CK16" s="1094"/>
      <c r="CL16" s="1094"/>
      <c r="CM16" s="1094"/>
      <c r="CN16" s="1094"/>
      <c r="CO16" s="1094"/>
      <c r="CP16" s="1094"/>
      <c r="CQ16" s="1094"/>
      <c r="CR16" s="1094"/>
      <c r="CS16" s="1094"/>
      <c r="CT16" s="1094"/>
      <c r="CU16" s="1094"/>
      <c r="CV16" s="1094"/>
      <c r="CW16" s="1094"/>
      <c r="CX16" s="1094"/>
      <c r="CY16" s="1094"/>
      <c r="CZ16" s="1094"/>
      <c r="DA16" s="1094"/>
      <c r="DB16" s="1094"/>
      <c r="DC16" s="1094"/>
      <c r="DD16" s="1094"/>
      <c r="DE16" s="1094"/>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1093"/>
      <c r="B17" s="1094"/>
      <c r="C17" s="1094"/>
      <c r="D17" s="1094"/>
      <c r="E17" s="1094"/>
      <c r="F17" s="1094"/>
      <c r="G17" s="1094"/>
      <c r="H17" s="1094"/>
      <c r="I17" s="1094"/>
      <c r="J17" s="1094"/>
      <c r="K17" s="1094"/>
      <c r="L17" s="1094"/>
      <c r="M17" s="1094"/>
      <c r="N17" s="1094"/>
      <c r="O17" s="1094"/>
      <c r="P17" s="1094"/>
      <c r="Q17" s="1094"/>
      <c r="R17" s="1094"/>
      <c r="S17" s="1094"/>
      <c r="T17" s="1094"/>
      <c r="U17" s="1094"/>
      <c r="V17" s="1094"/>
      <c r="W17" s="1094"/>
      <c r="X17" s="1094"/>
      <c r="Y17" s="1094"/>
      <c r="Z17" s="1094"/>
      <c r="AA17" s="1094"/>
      <c r="AB17" s="1094"/>
      <c r="AC17" s="1094"/>
      <c r="AD17" s="1094"/>
      <c r="AE17" s="1094"/>
      <c r="AF17" s="1094"/>
      <c r="AG17" s="1094"/>
      <c r="AH17" s="1094"/>
      <c r="AI17" s="1094"/>
      <c r="AJ17" s="1094"/>
      <c r="AK17" s="1094"/>
      <c r="AL17" s="1094"/>
      <c r="AM17" s="1094"/>
      <c r="AN17" s="1094"/>
      <c r="AO17" s="1094"/>
      <c r="AP17" s="1094"/>
      <c r="AQ17" s="1094"/>
      <c r="AR17" s="1094"/>
      <c r="AS17" s="1094"/>
      <c r="AT17" s="1094"/>
      <c r="AU17" s="1094"/>
      <c r="AV17" s="1094"/>
      <c r="AW17" s="1094"/>
      <c r="AX17" s="1094"/>
      <c r="AY17" s="1094"/>
      <c r="AZ17" s="1094"/>
      <c r="BA17" s="1094"/>
      <c r="BB17" s="1094"/>
      <c r="BC17" s="1094"/>
      <c r="BD17" s="1094"/>
      <c r="BE17" s="1094"/>
      <c r="BF17" s="1094"/>
      <c r="BG17" s="1094"/>
      <c r="BH17" s="1094"/>
      <c r="BI17" s="1094"/>
      <c r="BJ17" s="1094"/>
      <c r="BK17" s="1094"/>
      <c r="BL17" s="1094"/>
      <c r="BM17" s="1094"/>
      <c r="BN17" s="1094"/>
      <c r="BO17" s="1094"/>
      <c r="BP17" s="1094"/>
      <c r="BQ17" s="1094"/>
      <c r="BR17" s="1094"/>
      <c r="BS17" s="1094"/>
      <c r="BT17" s="1094"/>
      <c r="BU17" s="1094"/>
      <c r="BV17" s="1094"/>
      <c r="BW17" s="1094"/>
      <c r="BX17" s="1094"/>
      <c r="BY17" s="1094"/>
      <c r="BZ17" s="1094"/>
      <c r="CA17" s="1094"/>
      <c r="CB17" s="1094"/>
      <c r="CC17" s="1094"/>
      <c r="CD17" s="1094"/>
      <c r="CE17" s="1094"/>
      <c r="CF17" s="1094"/>
      <c r="CG17" s="1094"/>
      <c r="CH17" s="1094"/>
      <c r="CI17" s="1094"/>
      <c r="CJ17" s="1094"/>
      <c r="CK17" s="1094"/>
      <c r="CL17" s="1094"/>
      <c r="CM17" s="1094"/>
      <c r="CN17" s="1094"/>
      <c r="CO17" s="1094"/>
      <c r="CP17" s="1094"/>
      <c r="CQ17" s="1094"/>
      <c r="CR17" s="1094"/>
      <c r="CS17" s="1094"/>
      <c r="CT17" s="1094"/>
      <c r="CU17" s="1094"/>
      <c r="CV17" s="1094"/>
      <c r="CW17" s="1094"/>
      <c r="CX17" s="1094"/>
      <c r="CY17" s="1094"/>
      <c r="CZ17" s="1094"/>
      <c r="DA17" s="1094"/>
      <c r="DB17" s="1094"/>
      <c r="DC17" s="1094"/>
      <c r="DD17" s="1094"/>
      <c r="DE17" s="1094"/>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1093"/>
      <c r="B18" s="1094"/>
      <c r="C18" s="1094"/>
      <c r="D18" s="1094"/>
      <c r="E18" s="1094"/>
      <c r="F18" s="1094"/>
      <c r="G18" s="1094"/>
      <c r="H18" s="1094"/>
      <c r="I18" s="1094"/>
      <c r="J18" s="1094"/>
      <c r="K18" s="1094"/>
      <c r="L18" s="1094"/>
      <c r="M18" s="1094"/>
      <c r="N18" s="1094"/>
      <c r="O18" s="1094"/>
      <c r="P18" s="1094"/>
      <c r="Q18" s="1094"/>
      <c r="R18" s="1094"/>
      <c r="S18" s="1094"/>
      <c r="T18" s="1094"/>
      <c r="U18" s="1094"/>
      <c r="V18" s="1094"/>
      <c r="W18" s="1094"/>
      <c r="X18" s="1094"/>
      <c r="Y18" s="1094"/>
      <c r="Z18" s="1094"/>
      <c r="AA18" s="1094"/>
      <c r="AB18" s="1094"/>
      <c r="AC18" s="1094"/>
      <c r="AD18" s="1094"/>
      <c r="AE18" s="1094"/>
      <c r="AF18" s="1094"/>
      <c r="AG18" s="1094"/>
      <c r="AH18" s="1094"/>
      <c r="AI18" s="1094"/>
      <c r="AJ18" s="1094"/>
      <c r="AK18" s="1094"/>
      <c r="AL18" s="1094"/>
      <c r="AM18" s="1094"/>
      <c r="AN18" s="1094"/>
      <c r="AO18" s="1094"/>
      <c r="AP18" s="1094"/>
      <c r="AQ18" s="1094"/>
      <c r="AR18" s="1094"/>
      <c r="AS18" s="1094"/>
      <c r="AT18" s="1094"/>
      <c r="AU18" s="1094"/>
      <c r="AV18" s="1094"/>
      <c r="AW18" s="1094"/>
      <c r="AX18" s="1094"/>
      <c r="AY18" s="1094"/>
      <c r="AZ18" s="1094"/>
      <c r="BA18" s="1094"/>
      <c r="BB18" s="1094"/>
      <c r="BC18" s="1094"/>
      <c r="BD18" s="1094"/>
      <c r="BE18" s="1094"/>
      <c r="BF18" s="1094"/>
      <c r="BG18" s="1094"/>
      <c r="BH18" s="1094"/>
      <c r="BI18" s="1094"/>
      <c r="BJ18" s="1094"/>
      <c r="BK18" s="1094"/>
      <c r="BL18" s="1094"/>
      <c r="BM18" s="1094"/>
      <c r="BN18" s="1094"/>
      <c r="BO18" s="1094"/>
      <c r="BP18" s="1094"/>
      <c r="BQ18" s="1094"/>
      <c r="BR18" s="1094"/>
      <c r="BS18" s="1094"/>
      <c r="BT18" s="1094"/>
      <c r="BU18" s="1094"/>
      <c r="BV18" s="1094"/>
      <c r="BW18" s="1094"/>
      <c r="BX18" s="1094"/>
      <c r="BY18" s="1094"/>
      <c r="BZ18" s="1094"/>
      <c r="CA18" s="1094"/>
      <c r="CB18" s="1094"/>
      <c r="CC18" s="1094"/>
      <c r="CD18" s="1094"/>
      <c r="CE18" s="1094"/>
      <c r="CF18" s="1094"/>
      <c r="CG18" s="1094"/>
      <c r="CH18" s="1094"/>
      <c r="CI18" s="1094"/>
      <c r="CJ18" s="1094"/>
      <c r="CK18" s="1094"/>
      <c r="CL18" s="1094"/>
      <c r="CM18" s="1094"/>
      <c r="CN18" s="1094"/>
      <c r="CO18" s="1094"/>
      <c r="CP18" s="1094"/>
      <c r="CQ18" s="1094"/>
      <c r="CR18" s="1094"/>
      <c r="CS18" s="1094"/>
      <c r="CT18" s="1094"/>
      <c r="CU18" s="1094"/>
      <c r="CV18" s="1094"/>
      <c r="CW18" s="1094"/>
      <c r="CX18" s="1094"/>
      <c r="CY18" s="1094"/>
      <c r="CZ18" s="1094"/>
      <c r="DA18" s="1094"/>
      <c r="DB18" s="1094"/>
      <c r="DC18" s="1094"/>
      <c r="DD18" s="1094"/>
      <c r="DE18" s="1094"/>
      <c r="DF18" s="94"/>
      <c r="DG18" s="94"/>
      <c r="DH18" s="94"/>
      <c r="DI18" s="94"/>
      <c r="DJ18" s="94"/>
      <c r="DK18" s="94"/>
      <c r="DL18" s="94"/>
      <c r="DM18" s="94"/>
      <c r="DN18" s="94"/>
      <c r="DO18" s="94"/>
      <c r="DP18" s="94"/>
      <c r="DQ18" s="94"/>
      <c r="DR18" s="94"/>
      <c r="DS18" s="94"/>
      <c r="DT18" s="94"/>
      <c r="DU18" s="94"/>
      <c r="DV18" s="94"/>
      <c r="DW18" s="94"/>
    </row>
    <row r="19" spans="1:351" x14ac:dyDescent="0.15">
      <c r="DD19" s="1093"/>
      <c r="DE19" s="1093"/>
    </row>
    <row r="20" spans="1:351" x14ac:dyDescent="0.15">
      <c r="DD20" s="1093"/>
      <c r="DE20" s="1093"/>
    </row>
    <row r="21" spans="1:351" ht="17.25" x14ac:dyDescent="0.15">
      <c r="B21" s="1095"/>
      <c r="C21" s="1096"/>
      <c r="D21" s="1096"/>
      <c r="E21" s="1096"/>
      <c r="F21" s="1096"/>
      <c r="G21" s="1096"/>
      <c r="H21" s="1096"/>
      <c r="I21" s="1096"/>
      <c r="J21" s="1096"/>
      <c r="K21" s="1096"/>
      <c r="L21" s="1096"/>
      <c r="M21" s="1096"/>
      <c r="N21" s="1097"/>
      <c r="O21" s="1096"/>
      <c r="P21" s="1096"/>
      <c r="Q21" s="1096"/>
      <c r="R21" s="1096"/>
      <c r="S21" s="1096"/>
      <c r="T21" s="1096"/>
      <c r="U21" s="1096"/>
      <c r="V21" s="1096"/>
      <c r="W21" s="1096"/>
      <c r="X21" s="1096"/>
      <c r="Y21" s="1096"/>
      <c r="Z21" s="1096"/>
      <c r="AA21" s="1096"/>
      <c r="AB21" s="1096"/>
      <c r="AC21" s="1096"/>
      <c r="AD21" s="1096"/>
      <c r="AE21" s="1096"/>
      <c r="AF21" s="1096"/>
      <c r="AG21" s="1096"/>
      <c r="AH21" s="1096"/>
      <c r="AI21" s="1096"/>
      <c r="AJ21" s="1096"/>
      <c r="AK21" s="1096"/>
      <c r="AL21" s="1096"/>
      <c r="AM21" s="1096"/>
      <c r="AN21" s="1096"/>
      <c r="AO21" s="1096"/>
      <c r="AP21" s="1096"/>
      <c r="AQ21" s="1096"/>
      <c r="AR21" s="1096"/>
      <c r="AS21" s="1096"/>
      <c r="AT21" s="1097"/>
      <c r="AU21" s="1096"/>
      <c r="AV21" s="1096"/>
      <c r="AW21" s="1096"/>
      <c r="AX21" s="1096"/>
      <c r="AY21" s="1096"/>
      <c r="AZ21" s="1096"/>
      <c r="BA21" s="1096"/>
      <c r="BB21" s="1096"/>
      <c r="BC21" s="1096"/>
      <c r="BD21" s="1096"/>
      <c r="BE21" s="1096"/>
      <c r="BF21" s="1097"/>
      <c r="BG21" s="1096"/>
      <c r="BH21" s="1096"/>
      <c r="BI21" s="1096"/>
      <c r="BJ21" s="1096"/>
      <c r="BK21" s="1096"/>
      <c r="BL21" s="1096"/>
      <c r="BM21" s="1096"/>
      <c r="BN21" s="1096"/>
      <c r="BO21" s="1096"/>
      <c r="BP21" s="1096"/>
      <c r="BQ21" s="1096"/>
      <c r="BR21" s="1097"/>
      <c r="BS21" s="1096"/>
      <c r="BT21" s="1096"/>
      <c r="BU21" s="1096"/>
      <c r="BV21" s="1096"/>
      <c r="BW21" s="1096"/>
      <c r="BX21" s="1096"/>
      <c r="BY21" s="1096"/>
      <c r="BZ21" s="1096"/>
      <c r="CA21" s="1096"/>
      <c r="CB21" s="1096"/>
      <c r="CC21" s="1096"/>
      <c r="CD21" s="1097"/>
      <c r="CE21" s="1096"/>
      <c r="CF21" s="1096"/>
      <c r="CG21" s="1096"/>
      <c r="CH21" s="1096"/>
      <c r="CI21" s="1096"/>
      <c r="CJ21" s="1096"/>
      <c r="CK21" s="1096"/>
      <c r="CL21" s="1096"/>
      <c r="CM21" s="1096"/>
      <c r="CN21" s="1096"/>
      <c r="CO21" s="1096"/>
      <c r="CP21" s="1097"/>
      <c r="CQ21" s="1096"/>
      <c r="CR21" s="1096"/>
      <c r="CS21" s="1096"/>
      <c r="CT21" s="1096"/>
      <c r="CU21" s="1096"/>
      <c r="CV21" s="1096"/>
      <c r="CW21" s="1096"/>
      <c r="CX21" s="1096"/>
      <c r="CY21" s="1096"/>
      <c r="CZ21" s="1096"/>
      <c r="DA21" s="1096"/>
      <c r="DB21" s="1097"/>
      <c r="DC21" s="1096"/>
      <c r="DD21" s="1098"/>
      <c r="DE21" s="1093"/>
      <c r="MM21" s="1099"/>
    </row>
    <row r="22" spans="1:351" ht="17.25" x14ac:dyDescent="0.15">
      <c r="B22" s="1100"/>
      <c r="MM22" s="1099"/>
    </row>
    <row r="23" spans="1:351" x14ac:dyDescent="0.15">
      <c r="B23" s="1100"/>
    </row>
    <row r="24" spans="1:351" x14ac:dyDescent="0.15">
      <c r="B24" s="1100"/>
    </row>
    <row r="25" spans="1:351" x14ac:dyDescent="0.15">
      <c r="B25" s="1100"/>
    </row>
    <row r="26" spans="1:351" x14ac:dyDescent="0.15">
      <c r="B26" s="1100"/>
    </row>
    <row r="27" spans="1:351" x14ac:dyDescent="0.15">
      <c r="B27" s="1100"/>
    </row>
    <row r="28" spans="1:351" x14ac:dyDescent="0.15">
      <c r="B28" s="1100"/>
    </row>
    <row r="29" spans="1:351" x14ac:dyDescent="0.15">
      <c r="B29" s="1100"/>
    </row>
    <row r="30" spans="1:351" x14ac:dyDescent="0.15">
      <c r="B30" s="1100"/>
    </row>
    <row r="31" spans="1:351" x14ac:dyDescent="0.15">
      <c r="B31" s="1100"/>
    </row>
    <row r="32" spans="1:351" x14ac:dyDescent="0.15">
      <c r="B32" s="1100"/>
    </row>
    <row r="33" spans="2:109" x14ac:dyDescent="0.15">
      <c r="B33" s="1100"/>
    </row>
    <row r="34" spans="2:109" x14ac:dyDescent="0.15">
      <c r="B34" s="1100"/>
    </row>
    <row r="35" spans="2:109" x14ac:dyDescent="0.15">
      <c r="B35" s="1100"/>
    </row>
    <row r="36" spans="2:109" x14ac:dyDescent="0.15">
      <c r="B36" s="1100"/>
    </row>
    <row r="37" spans="2:109" x14ac:dyDescent="0.15">
      <c r="B37" s="1100"/>
    </row>
    <row r="38" spans="2:109" x14ac:dyDescent="0.15">
      <c r="B38" s="1100"/>
    </row>
    <row r="39" spans="2:109" x14ac:dyDescent="0.15">
      <c r="B39" s="1102"/>
      <c r="C39" s="1103"/>
      <c r="D39" s="1103"/>
      <c r="E39" s="1103"/>
      <c r="F39" s="1103"/>
      <c r="G39" s="1103"/>
      <c r="H39" s="1103"/>
      <c r="I39" s="1103"/>
      <c r="J39" s="1103"/>
      <c r="K39" s="1103"/>
      <c r="L39" s="1103"/>
      <c r="M39" s="1103"/>
      <c r="N39" s="1103"/>
      <c r="O39" s="1103"/>
      <c r="P39" s="1103"/>
      <c r="Q39" s="1103"/>
      <c r="R39" s="1103"/>
      <c r="S39" s="1103"/>
      <c r="T39" s="1103"/>
      <c r="U39" s="1103"/>
      <c r="V39" s="1103"/>
      <c r="W39" s="1103"/>
      <c r="X39" s="1103"/>
      <c r="Y39" s="1103"/>
      <c r="Z39" s="1103"/>
      <c r="AA39" s="1103"/>
      <c r="AB39" s="1103"/>
      <c r="AC39" s="1103"/>
      <c r="AD39" s="1103"/>
      <c r="AE39" s="1103"/>
      <c r="AF39" s="1103"/>
      <c r="AG39" s="1103"/>
      <c r="AH39" s="1103"/>
      <c r="AI39" s="1103"/>
      <c r="AJ39" s="1103"/>
      <c r="AK39" s="1103"/>
      <c r="AL39" s="1103"/>
      <c r="AM39" s="1103"/>
      <c r="AN39" s="1103"/>
      <c r="AO39" s="1103"/>
      <c r="AP39" s="1103"/>
      <c r="AQ39" s="1103"/>
      <c r="AR39" s="1103"/>
      <c r="AS39" s="1103"/>
      <c r="AT39" s="1103"/>
      <c r="AU39" s="1103"/>
      <c r="AV39" s="1103"/>
      <c r="AW39" s="1103"/>
      <c r="AX39" s="1103"/>
      <c r="AY39" s="1103"/>
      <c r="AZ39" s="1103"/>
      <c r="BA39" s="1103"/>
      <c r="BB39" s="1103"/>
      <c r="BC39" s="1103"/>
      <c r="BD39" s="1103"/>
      <c r="BE39" s="1103"/>
      <c r="BF39" s="1103"/>
      <c r="BG39" s="1103"/>
      <c r="BH39" s="1103"/>
      <c r="BI39" s="1103"/>
      <c r="BJ39" s="1103"/>
      <c r="BK39" s="1103"/>
      <c r="BL39" s="1103"/>
      <c r="BM39" s="1103"/>
      <c r="BN39" s="1103"/>
      <c r="BO39" s="1103"/>
      <c r="BP39" s="1103"/>
      <c r="BQ39" s="1103"/>
      <c r="BR39" s="1103"/>
      <c r="BS39" s="1103"/>
      <c r="BT39" s="1103"/>
      <c r="BU39" s="1103"/>
      <c r="BV39" s="1103"/>
      <c r="BW39" s="1103"/>
      <c r="BX39" s="1103"/>
      <c r="BY39" s="1103"/>
      <c r="BZ39" s="1103"/>
      <c r="CA39" s="1103"/>
      <c r="CB39" s="1103"/>
      <c r="CC39" s="1103"/>
      <c r="CD39" s="1103"/>
      <c r="CE39" s="1103"/>
      <c r="CF39" s="1103"/>
      <c r="CG39" s="1103"/>
      <c r="CH39" s="1103"/>
      <c r="CI39" s="1103"/>
      <c r="CJ39" s="1103"/>
      <c r="CK39" s="1103"/>
      <c r="CL39" s="1103"/>
      <c r="CM39" s="1103"/>
      <c r="CN39" s="1103"/>
      <c r="CO39" s="1103"/>
      <c r="CP39" s="1103"/>
      <c r="CQ39" s="1103"/>
      <c r="CR39" s="1103"/>
      <c r="CS39" s="1103"/>
      <c r="CT39" s="1103"/>
      <c r="CU39" s="1103"/>
      <c r="CV39" s="1103"/>
      <c r="CW39" s="1103"/>
      <c r="CX39" s="1103"/>
      <c r="CY39" s="1103"/>
      <c r="CZ39" s="1103"/>
      <c r="DA39" s="1103"/>
      <c r="DB39" s="1103"/>
      <c r="DC39" s="1103"/>
      <c r="DD39" s="1104"/>
    </row>
    <row r="40" spans="2:109" x14ac:dyDescent="0.15">
      <c r="B40" s="1105"/>
      <c r="DD40" s="1105"/>
      <c r="DE40" s="1093"/>
    </row>
    <row r="41" spans="2:109" ht="17.25" x14ac:dyDescent="0.15">
      <c r="B41" s="1106" t="s">
        <v>564</v>
      </c>
      <c r="C41" s="1096"/>
      <c r="D41" s="1096"/>
      <c r="E41" s="1096"/>
      <c r="F41" s="1096"/>
      <c r="G41" s="1096"/>
      <c r="H41" s="1096"/>
      <c r="I41" s="1096"/>
      <c r="J41" s="1096"/>
      <c r="K41" s="1096"/>
      <c r="L41" s="1096"/>
      <c r="M41" s="1096"/>
      <c r="N41" s="1096"/>
      <c r="O41" s="1096"/>
      <c r="P41" s="1096"/>
      <c r="Q41" s="1096"/>
      <c r="R41" s="1096"/>
      <c r="S41" s="1096"/>
      <c r="T41" s="1096"/>
      <c r="U41" s="1096"/>
      <c r="V41" s="1096"/>
      <c r="W41" s="1096"/>
      <c r="X41" s="1096"/>
      <c r="Y41" s="1096"/>
      <c r="Z41" s="1096"/>
      <c r="AA41" s="1096"/>
      <c r="AB41" s="1096"/>
      <c r="AC41" s="1096"/>
      <c r="AD41" s="1096"/>
      <c r="AE41" s="1096"/>
      <c r="AF41" s="1096"/>
      <c r="AG41" s="1096"/>
      <c r="AH41" s="1096"/>
      <c r="AI41" s="1096"/>
      <c r="AJ41" s="1096"/>
      <c r="AK41" s="1096"/>
      <c r="AL41" s="1096"/>
      <c r="AM41" s="1096"/>
      <c r="AN41" s="1096"/>
      <c r="AO41" s="1096"/>
      <c r="AP41" s="1096"/>
      <c r="AQ41" s="1096"/>
      <c r="AR41" s="1096"/>
      <c r="AS41" s="1096"/>
      <c r="AT41" s="1096"/>
      <c r="AU41" s="1096"/>
      <c r="AV41" s="1096"/>
      <c r="AW41" s="1096"/>
      <c r="AX41" s="1096"/>
      <c r="AY41" s="1096"/>
      <c r="AZ41" s="1096"/>
      <c r="BA41" s="1096"/>
      <c r="BB41" s="1096"/>
      <c r="BC41" s="1096"/>
      <c r="BD41" s="1096"/>
      <c r="BE41" s="1096"/>
      <c r="BF41" s="1096"/>
      <c r="BG41" s="1096"/>
      <c r="BH41" s="1096"/>
      <c r="BI41" s="1096"/>
      <c r="BJ41" s="1096"/>
      <c r="BK41" s="1096"/>
      <c r="BL41" s="1096"/>
      <c r="BM41" s="1096"/>
      <c r="BN41" s="1096"/>
      <c r="BO41" s="1096"/>
      <c r="BP41" s="1096"/>
      <c r="BQ41" s="1096"/>
      <c r="BR41" s="1096"/>
      <c r="BS41" s="1096"/>
      <c r="BT41" s="1096"/>
      <c r="BU41" s="1096"/>
      <c r="BV41" s="1096"/>
      <c r="BW41" s="1096"/>
      <c r="BX41" s="1096"/>
      <c r="BY41" s="1096"/>
      <c r="BZ41" s="1096"/>
      <c r="CA41" s="1096"/>
      <c r="CB41" s="1096"/>
      <c r="CC41" s="1096"/>
      <c r="CD41" s="1096"/>
      <c r="CE41" s="1096"/>
      <c r="CF41" s="1096"/>
      <c r="CG41" s="1096"/>
      <c r="CH41" s="1096"/>
      <c r="CI41" s="1096"/>
      <c r="CJ41" s="1096"/>
      <c r="CK41" s="1096"/>
      <c r="CL41" s="1096"/>
      <c r="CM41" s="1096"/>
      <c r="CN41" s="1096"/>
      <c r="CO41" s="1096"/>
      <c r="CP41" s="1096"/>
      <c r="CQ41" s="1096"/>
      <c r="CR41" s="1096"/>
      <c r="CS41" s="1096"/>
      <c r="CT41" s="1096"/>
      <c r="CU41" s="1096"/>
      <c r="CV41" s="1096"/>
      <c r="CW41" s="1096"/>
      <c r="CX41" s="1096"/>
      <c r="CY41" s="1096"/>
      <c r="CZ41" s="1096"/>
      <c r="DA41" s="1096"/>
      <c r="DB41" s="1096"/>
      <c r="DC41" s="1096"/>
      <c r="DD41" s="1098"/>
    </row>
    <row r="42" spans="2:109" x14ac:dyDescent="0.15">
      <c r="B42" s="1100"/>
      <c r="G42" s="1107"/>
      <c r="I42" s="1108"/>
      <c r="J42" s="1108"/>
      <c r="K42" s="1108"/>
      <c r="AM42" s="1107"/>
      <c r="AN42" s="1107" t="s">
        <v>565</v>
      </c>
      <c r="AP42" s="1108"/>
      <c r="AQ42" s="1108"/>
      <c r="AR42" s="1108"/>
      <c r="AY42" s="1107"/>
      <c r="BA42" s="1108"/>
      <c r="BB42" s="1108"/>
      <c r="BC42" s="1108"/>
      <c r="BK42" s="1107"/>
      <c r="BM42" s="1108"/>
      <c r="BN42" s="1108"/>
      <c r="BO42" s="1108"/>
      <c r="BW42" s="1107"/>
      <c r="BY42" s="1108"/>
      <c r="BZ42" s="1108"/>
      <c r="CA42" s="1108"/>
      <c r="CI42" s="1107"/>
      <c r="CK42" s="1108"/>
      <c r="CL42" s="1108"/>
      <c r="CM42" s="1108"/>
      <c r="CU42" s="1107"/>
      <c r="CW42" s="1108"/>
      <c r="CX42" s="1108"/>
      <c r="CY42" s="1108"/>
    </row>
    <row r="43" spans="2:109" ht="13.5" customHeight="1" x14ac:dyDescent="0.15">
      <c r="B43" s="1100"/>
      <c r="AN43" s="1109" t="s">
        <v>566</v>
      </c>
      <c r="AO43" s="1110"/>
      <c r="AP43" s="1110"/>
      <c r="AQ43" s="1110"/>
      <c r="AR43" s="1110"/>
      <c r="AS43" s="1110"/>
      <c r="AT43" s="1110"/>
      <c r="AU43" s="1110"/>
      <c r="AV43" s="1110"/>
      <c r="AW43" s="1110"/>
      <c r="AX43" s="1110"/>
      <c r="AY43" s="1110"/>
      <c r="AZ43" s="1110"/>
      <c r="BA43" s="1110"/>
      <c r="BB43" s="1110"/>
      <c r="BC43" s="1110"/>
      <c r="BD43" s="1110"/>
      <c r="BE43" s="1110"/>
      <c r="BF43" s="1110"/>
      <c r="BG43" s="1110"/>
      <c r="BH43" s="1110"/>
      <c r="BI43" s="1110"/>
      <c r="BJ43" s="1110"/>
      <c r="BK43" s="1110"/>
      <c r="BL43" s="1110"/>
      <c r="BM43" s="1110"/>
      <c r="BN43" s="1110"/>
      <c r="BO43" s="1110"/>
      <c r="BP43" s="1110"/>
      <c r="BQ43" s="1110"/>
      <c r="BR43" s="1110"/>
      <c r="BS43" s="1110"/>
      <c r="BT43" s="1110"/>
      <c r="BU43" s="1110"/>
      <c r="BV43" s="1110"/>
      <c r="BW43" s="1110"/>
      <c r="BX43" s="1110"/>
      <c r="BY43" s="1110"/>
      <c r="BZ43" s="1110"/>
      <c r="CA43" s="1110"/>
      <c r="CB43" s="1110"/>
      <c r="CC43" s="1110"/>
      <c r="CD43" s="1110"/>
      <c r="CE43" s="1110"/>
      <c r="CF43" s="1110"/>
      <c r="CG43" s="1110"/>
      <c r="CH43" s="1110"/>
      <c r="CI43" s="1110"/>
      <c r="CJ43" s="1110"/>
      <c r="CK43" s="1110"/>
      <c r="CL43" s="1110"/>
      <c r="CM43" s="1110"/>
      <c r="CN43" s="1110"/>
      <c r="CO43" s="1110"/>
      <c r="CP43" s="1110"/>
      <c r="CQ43" s="1110"/>
      <c r="CR43" s="1110"/>
      <c r="CS43" s="1110"/>
      <c r="CT43" s="1110"/>
      <c r="CU43" s="1110"/>
      <c r="CV43" s="1110"/>
      <c r="CW43" s="1110"/>
      <c r="CX43" s="1110"/>
      <c r="CY43" s="1110"/>
      <c r="CZ43" s="1110"/>
      <c r="DA43" s="1110"/>
      <c r="DB43" s="1110"/>
      <c r="DC43" s="1111"/>
    </row>
    <row r="44" spans="2:109" x14ac:dyDescent="0.15">
      <c r="B44" s="1100"/>
      <c r="AN44" s="1112"/>
      <c r="AO44" s="1113"/>
      <c r="AP44" s="1113"/>
      <c r="AQ44" s="1113"/>
      <c r="AR44" s="1113"/>
      <c r="AS44" s="1113"/>
      <c r="AT44" s="1113"/>
      <c r="AU44" s="1113"/>
      <c r="AV44" s="1113"/>
      <c r="AW44" s="1113"/>
      <c r="AX44" s="1113"/>
      <c r="AY44" s="1113"/>
      <c r="AZ44" s="1113"/>
      <c r="BA44" s="1113"/>
      <c r="BB44" s="1113"/>
      <c r="BC44" s="1113"/>
      <c r="BD44" s="1113"/>
      <c r="BE44" s="1113"/>
      <c r="BF44" s="1113"/>
      <c r="BG44" s="1113"/>
      <c r="BH44" s="1113"/>
      <c r="BI44" s="1113"/>
      <c r="BJ44" s="1113"/>
      <c r="BK44" s="1113"/>
      <c r="BL44" s="1113"/>
      <c r="BM44" s="1113"/>
      <c r="BN44" s="1113"/>
      <c r="BO44" s="1113"/>
      <c r="BP44" s="1113"/>
      <c r="BQ44" s="1113"/>
      <c r="BR44" s="1113"/>
      <c r="BS44" s="1113"/>
      <c r="BT44" s="1113"/>
      <c r="BU44" s="1113"/>
      <c r="BV44" s="1113"/>
      <c r="BW44" s="1113"/>
      <c r="BX44" s="1113"/>
      <c r="BY44" s="1113"/>
      <c r="BZ44" s="1113"/>
      <c r="CA44" s="1113"/>
      <c r="CB44" s="1113"/>
      <c r="CC44" s="1113"/>
      <c r="CD44" s="1113"/>
      <c r="CE44" s="1113"/>
      <c r="CF44" s="1113"/>
      <c r="CG44" s="1113"/>
      <c r="CH44" s="1113"/>
      <c r="CI44" s="1113"/>
      <c r="CJ44" s="1113"/>
      <c r="CK44" s="1113"/>
      <c r="CL44" s="1113"/>
      <c r="CM44" s="1113"/>
      <c r="CN44" s="1113"/>
      <c r="CO44" s="1113"/>
      <c r="CP44" s="1113"/>
      <c r="CQ44" s="1113"/>
      <c r="CR44" s="1113"/>
      <c r="CS44" s="1113"/>
      <c r="CT44" s="1113"/>
      <c r="CU44" s="1113"/>
      <c r="CV44" s="1113"/>
      <c r="CW44" s="1113"/>
      <c r="CX44" s="1113"/>
      <c r="CY44" s="1113"/>
      <c r="CZ44" s="1113"/>
      <c r="DA44" s="1113"/>
      <c r="DB44" s="1113"/>
      <c r="DC44" s="1114"/>
    </row>
    <row r="45" spans="2:109" x14ac:dyDescent="0.15">
      <c r="B45" s="1100"/>
      <c r="AN45" s="1112"/>
      <c r="AO45" s="1113"/>
      <c r="AP45" s="1113"/>
      <c r="AQ45" s="1113"/>
      <c r="AR45" s="1113"/>
      <c r="AS45" s="1113"/>
      <c r="AT45" s="1113"/>
      <c r="AU45" s="1113"/>
      <c r="AV45" s="1113"/>
      <c r="AW45" s="1113"/>
      <c r="AX45" s="1113"/>
      <c r="AY45" s="1113"/>
      <c r="AZ45" s="1113"/>
      <c r="BA45" s="1113"/>
      <c r="BB45" s="1113"/>
      <c r="BC45" s="1113"/>
      <c r="BD45" s="1113"/>
      <c r="BE45" s="1113"/>
      <c r="BF45" s="1113"/>
      <c r="BG45" s="1113"/>
      <c r="BH45" s="1113"/>
      <c r="BI45" s="1113"/>
      <c r="BJ45" s="1113"/>
      <c r="BK45" s="1113"/>
      <c r="BL45" s="1113"/>
      <c r="BM45" s="1113"/>
      <c r="BN45" s="1113"/>
      <c r="BO45" s="1113"/>
      <c r="BP45" s="1113"/>
      <c r="BQ45" s="1113"/>
      <c r="BR45" s="1113"/>
      <c r="BS45" s="1113"/>
      <c r="BT45" s="1113"/>
      <c r="BU45" s="1113"/>
      <c r="BV45" s="1113"/>
      <c r="BW45" s="1113"/>
      <c r="BX45" s="1113"/>
      <c r="BY45" s="1113"/>
      <c r="BZ45" s="1113"/>
      <c r="CA45" s="1113"/>
      <c r="CB45" s="1113"/>
      <c r="CC45" s="1113"/>
      <c r="CD45" s="1113"/>
      <c r="CE45" s="1113"/>
      <c r="CF45" s="1113"/>
      <c r="CG45" s="1113"/>
      <c r="CH45" s="1113"/>
      <c r="CI45" s="1113"/>
      <c r="CJ45" s="1113"/>
      <c r="CK45" s="1113"/>
      <c r="CL45" s="1113"/>
      <c r="CM45" s="1113"/>
      <c r="CN45" s="1113"/>
      <c r="CO45" s="1113"/>
      <c r="CP45" s="1113"/>
      <c r="CQ45" s="1113"/>
      <c r="CR45" s="1113"/>
      <c r="CS45" s="1113"/>
      <c r="CT45" s="1113"/>
      <c r="CU45" s="1113"/>
      <c r="CV45" s="1113"/>
      <c r="CW45" s="1113"/>
      <c r="CX45" s="1113"/>
      <c r="CY45" s="1113"/>
      <c r="CZ45" s="1113"/>
      <c r="DA45" s="1113"/>
      <c r="DB45" s="1113"/>
      <c r="DC45" s="1114"/>
    </row>
    <row r="46" spans="2:109" x14ac:dyDescent="0.15">
      <c r="B46" s="1100"/>
      <c r="AN46" s="1112"/>
      <c r="AO46" s="1113"/>
      <c r="AP46" s="1113"/>
      <c r="AQ46" s="1113"/>
      <c r="AR46" s="1113"/>
      <c r="AS46" s="1113"/>
      <c r="AT46" s="1113"/>
      <c r="AU46" s="1113"/>
      <c r="AV46" s="1113"/>
      <c r="AW46" s="1113"/>
      <c r="AX46" s="1113"/>
      <c r="AY46" s="1113"/>
      <c r="AZ46" s="1113"/>
      <c r="BA46" s="1113"/>
      <c r="BB46" s="1113"/>
      <c r="BC46" s="1113"/>
      <c r="BD46" s="1113"/>
      <c r="BE46" s="1113"/>
      <c r="BF46" s="1113"/>
      <c r="BG46" s="1113"/>
      <c r="BH46" s="1113"/>
      <c r="BI46" s="1113"/>
      <c r="BJ46" s="1113"/>
      <c r="BK46" s="1113"/>
      <c r="BL46" s="1113"/>
      <c r="BM46" s="1113"/>
      <c r="BN46" s="1113"/>
      <c r="BO46" s="1113"/>
      <c r="BP46" s="1113"/>
      <c r="BQ46" s="1113"/>
      <c r="BR46" s="1113"/>
      <c r="BS46" s="1113"/>
      <c r="BT46" s="1113"/>
      <c r="BU46" s="1113"/>
      <c r="BV46" s="1113"/>
      <c r="BW46" s="1113"/>
      <c r="BX46" s="1113"/>
      <c r="BY46" s="1113"/>
      <c r="BZ46" s="1113"/>
      <c r="CA46" s="1113"/>
      <c r="CB46" s="1113"/>
      <c r="CC46" s="1113"/>
      <c r="CD46" s="1113"/>
      <c r="CE46" s="1113"/>
      <c r="CF46" s="1113"/>
      <c r="CG46" s="1113"/>
      <c r="CH46" s="1113"/>
      <c r="CI46" s="1113"/>
      <c r="CJ46" s="1113"/>
      <c r="CK46" s="1113"/>
      <c r="CL46" s="1113"/>
      <c r="CM46" s="1113"/>
      <c r="CN46" s="1113"/>
      <c r="CO46" s="1113"/>
      <c r="CP46" s="1113"/>
      <c r="CQ46" s="1113"/>
      <c r="CR46" s="1113"/>
      <c r="CS46" s="1113"/>
      <c r="CT46" s="1113"/>
      <c r="CU46" s="1113"/>
      <c r="CV46" s="1113"/>
      <c r="CW46" s="1113"/>
      <c r="CX46" s="1113"/>
      <c r="CY46" s="1113"/>
      <c r="CZ46" s="1113"/>
      <c r="DA46" s="1113"/>
      <c r="DB46" s="1113"/>
      <c r="DC46" s="1114"/>
    </row>
    <row r="47" spans="2:109" x14ac:dyDescent="0.15">
      <c r="B47" s="1100"/>
      <c r="AN47" s="1115"/>
      <c r="AO47" s="1116"/>
      <c r="AP47" s="1116"/>
      <c r="AQ47" s="1116"/>
      <c r="AR47" s="1116"/>
      <c r="AS47" s="1116"/>
      <c r="AT47" s="1116"/>
      <c r="AU47" s="1116"/>
      <c r="AV47" s="1116"/>
      <c r="AW47" s="1116"/>
      <c r="AX47" s="1116"/>
      <c r="AY47" s="1116"/>
      <c r="AZ47" s="1116"/>
      <c r="BA47" s="1116"/>
      <c r="BB47" s="1116"/>
      <c r="BC47" s="1116"/>
      <c r="BD47" s="1116"/>
      <c r="BE47" s="1116"/>
      <c r="BF47" s="1116"/>
      <c r="BG47" s="1116"/>
      <c r="BH47" s="1116"/>
      <c r="BI47" s="1116"/>
      <c r="BJ47" s="1116"/>
      <c r="BK47" s="1116"/>
      <c r="BL47" s="1116"/>
      <c r="BM47" s="1116"/>
      <c r="BN47" s="1116"/>
      <c r="BO47" s="1116"/>
      <c r="BP47" s="1116"/>
      <c r="BQ47" s="1116"/>
      <c r="BR47" s="1116"/>
      <c r="BS47" s="1116"/>
      <c r="BT47" s="1116"/>
      <c r="BU47" s="1116"/>
      <c r="BV47" s="1116"/>
      <c r="BW47" s="1116"/>
      <c r="BX47" s="1116"/>
      <c r="BY47" s="1116"/>
      <c r="BZ47" s="1116"/>
      <c r="CA47" s="1116"/>
      <c r="CB47" s="1116"/>
      <c r="CC47" s="1116"/>
      <c r="CD47" s="1116"/>
      <c r="CE47" s="1116"/>
      <c r="CF47" s="1116"/>
      <c r="CG47" s="1116"/>
      <c r="CH47" s="1116"/>
      <c r="CI47" s="1116"/>
      <c r="CJ47" s="1116"/>
      <c r="CK47" s="1116"/>
      <c r="CL47" s="1116"/>
      <c r="CM47" s="1116"/>
      <c r="CN47" s="1116"/>
      <c r="CO47" s="1116"/>
      <c r="CP47" s="1116"/>
      <c r="CQ47" s="1116"/>
      <c r="CR47" s="1116"/>
      <c r="CS47" s="1116"/>
      <c r="CT47" s="1116"/>
      <c r="CU47" s="1116"/>
      <c r="CV47" s="1116"/>
      <c r="CW47" s="1116"/>
      <c r="CX47" s="1116"/>
      <c r="CY47" s="1116"/>
      <c r="CZ47" s="1116"/>
      <c r="DA47" s="1116"/>
      <c r="DB47" s="1116"/>
      <c r="DC47" s="1117"/>
    </row>
    <row r="48" spans="2:109" x14ac:dyDescent="0.15">
      <c r="B48" s="1100"/>
      <c r="H48" s="1118"/>
      <c r="I48" s="1118"/>
      <c r="J48" s="1118"/>
      <c r="AN48" s="1118"/>
      <c r="AO48" s="1118"/>
      <c r="AP48" s="1118"/>
      <c r="AZ48" s="1118"/>
      <c r="BA48" s="1118"/>
      <c r="BB48" s="1118"/>
      <c r="BL48" s="1118"/>
      <c r="BM48" s="1118"/>
      <c r="BN48" s="1118"/>
      <c r="BX48" s="1118"/>
      <c r="BY48" s="1118"/>
      <c r="BZ48" s="1118"/>
      <c r="CJ48" s="1118"/>
      <c r="CK48" s="1118"/>
      <c r="CL48" s="1118"/>
      <c r="CV48" s="1118"/>
      <c r="CW48" s="1118"/>
      <c r="CX48" s="1118"/>
    </row>
    <row r="49" spans="1:109" x14ac:dyDescent="0.15">
      <c r="B49" s="1100"/>
      <c r="AN49" s="1093" t="s">
        <v>567</v>
      </c>
    </row>
    <row r="50" spans="1:109" x14ac:dyDescent="0.15">
      <c r="B50" s="1100"/>
      <c r="G50" s="1119"/>
      <c r="H50" s="1119"/>
      <c r="I50" s="1119"/>
      <c r="J50" s="1119"/>
      <c r="K50" s="1120"/>
      <c r="L50" s="1120"/>
      <c r="M50" s="1121"/>
      <c r="N50" s="1121"/>
      <c r="AN50" s="1122"/>
      <c r="AO50" s="1123"/>
      <c r="AP50" s="1123"/>
      <c r="AQ50" s="1123"/>
      <c r="AR50" s="1123"/>
      <c r="AS50" s="1123"/>
      <c r="AT50" s="1123"/>
      <c r="AU50" s="1123"/>
      <c r="AV50" s="1123"/>
      <c r="AW50" s="1123"/>
      <c r="AX50" s="1123"/>
      <c r="AY50" s="1123"/>
      <c r="AZ50" s="1123"/>
      <c r="BA50" s="1123"/>
      <c r="BB50" s="1123"/>
      <c r="BC50" s="1123"/>
      <c r="BD50" s="1123"/>
      <c r="BE50" s="1123"/>
      <c r="BF50" s="1123"/>
      <c r="BG50" s="1123"/>
      <c r="BH50" s="1123"/>
      <c r="BI50" s="1123"/>
      <c r="BJ50" s="1123"/>
      <c r="BK50" s="1123"/>
      <c r="BL50" s="1123"/>
      <c r="BM50" s="1123"/>
      <c r="BN50" s="1123"/>
      <c r="BO50" s="1124"/>
      <c r="BP50" s="1125" t="s">
        <v>531</v>
      </c>
      <c r="BQ50" s="1125"/>
      <c r="BR50" s="1125"/>
      <c r="BS50" s="1125"/>
      <c r="BT50" s="1125"/>
      <c r="BU50" s="1125"/>
      <c r="BV50" s="1125"/>
      <c r="BW50" s="1125"/>
      <c r="BX50" s="1125" t="s">
        <v>339</v>
      </c>
      <c r="BY50" s="1125"/>
      <c r="BZ50" s="1125"/>
      <c r="CA50" s="1125"/>
      <c r="CB50" s="1125"/>
      <c r="CC50" s="1125"/>
      <c r="CD50" s="1125"/>
      <c r="CE50" s="1125"/>
      <c r="CF50" s="1125" t="s">
        <v>425</v>
      </c>
      <c r="CG50" s="1125"/>
      <c r="CH50" s="1125"/>
      <c r="CI50" s="1125"/>
      <c r="CJ50" s="1125"/>
      <c r="CK50" s="1125"/>
      <c r="CL50" s="1125"/>
      <c r="CM50" s="1125"/>
      <c r="CN50" s="1125" t="s">
        <v>532</v>
      </c>
      <c r="CO50" s="1125"/>
      <c r="CP50" s="1125"/>
      <c r="CQ50" s="1125"/>
      <c r="CR50" s="1125"/>
      <c r="CS50" s="1125"/>
      <c r="CT50" s="1125"/>
      <c r="CU50" s="1125"/>
      <c r="CV50" s="1125" t="s">
        <v>533</v>
      </c>
      <c r="CW50" s="1125"/>
      <c r="CX50" s="1125"/>
      <c r="CY50" s="1125"/>
      <c r="CZ50" s="1125"/>
      <c r="DA50" s="1125"/>
      <c r="DB50" s="1125"/>
      <c r="DC50" s="1125"/>
    </row>
    <row r="51" spans="1:109" ht="13.5" customHeight="1" x14ac:dyDescent="0.15">
      <c r="B51" s="1100"/>
      <c r="G51" s="1126"/>
      <c r="H51" s="1126"/>
      <c r="I51" s="1127"/>
      <c r="J51" s="1127"/>
      <c r="K51" s="1128"/>
      <c r="L51" s="1128"/>
      <c r="M51" s="1128"/>
      <c r="N51" s="1128"/>
      <c r="AM51" s="1118"/>
      <c r="AN51" s="1129" t="s">
        <v>568</v>
      </c>
      <c r="AO51" s="1129"/>
      <c r="AP51" s="1129"/>
      <c r="AQ51" s="1129"/>
      <c r="AR51" s="1129"/>
      <c r="AS51" s="1129"/>
      <c r="AT51" s="1129"/>
      <c r="AU51" s="1129"/>
      <c r="AV51" s="1129"/>
      <c r="AW51" s="1129"/>
      <c r="AX51" s="1129"/>
      <c r="AY51" s="1129"/>
      <c r="AZ51" s="1129"/>
      <c r="BA51" s="1129"/>
      <c r="BB51" s="1129" t="s">
        <v>569</v>
      </c>
      <c r="BC51" s="1129"/>
      <c r="BD51" s="1129"/>
      <c r="BE51" s="1129"/>
      <c r="BF51" s="1129"/>
      <c r="BG51" s="1129"/>
      <c r="BH51" s="1129"/>
      <c r="BI51" s="1129"/>
      <c r="BJ51" s="1129"/>
      <c r="BK51" s="1129"/>
      <c r="BL51" s="1129"/>
      <c r="BM51" s="1129"/>
      <c r="BN51" s="1129"/>
      <c r="BO51" s="1129"/>
      <c r="BP51" s="1130"/>
      <c r="BQ51" s="1131"/>
      <c r="BR51" s="1131"/>
      <c r="BS51" s="1131"/>
      <c r="BT51" s="1131"/>
      <c r="BU51" s="1131"/>
      <c r="BV51" s="1131"/>
      <c r="BW51" s="1131"/>
      <c r="BX51" s="1131">
        <v>121</v>
      </c>
      <c r="BY51" s="1131"/>
      <c r="BZ51" s="1131"/>
      <c r="CA51" s="1131"/>
      <c r="CB51" s="1131"/>
      <c r="CC51" s="1131"/>
      <c r="CD51" s="1131"/>
      <c r="CE51" s="1131"/>
      <c r="CF51" s="1131">
        <v>128.69999999999999</v>
      </c>
      <c r="CG51" s="1131"/>
      <c r="CH51" s="1131"/>
      <c r="CI51" s="1131"/>
      <c r="CJ51" s="1131"/>
      <c r="CK51" s="1131"/>
      <c r="CL51" s="1131"/>
      <c r="CM51" s="1131"/>
      <c r="CN51" s="1131">
        <v>141.4</v>
      </c>
      <c r="CO51" s="1131"/>
      <c r="CP51" s="1131"/>
      <c r="CQ51" s="1131"/>
      <c r="CR51" s="1131"/>
      <c r="CS51" s="1131"/>
      <c r="CT51" s="1131"/>
      <c r="CU51" s="1131"/>
      <c r="CV51" s="1130"/>
      <c r="CW51" s="1131"/>
      <c r="CX51" s="1131"/>
      <c r="CY51" s="1131"/>
      <c r="CZ51" s="1131"/>
      <c r="DA51" s="1131"/>
      <c r="DB51" s="1131"/>
      <c r="DC51" s="1131"/>
    </row>
    <row r="52" spans="1:109" x14ac:dyDescent="0.15">
      <c r="B52" s="1100"/>
      <c r="G52" s="1126"/>
      <c r="H52" s="1126"/>
      <c r="I52" s="1127"/>
      <c r="J52" s="1127"/>
      <c r="K52" s="1128"/>
      <c r="L52" s="1128"/>
      <c r="M52" s="1128"/>
      <c r="N52" s="1128"/>
      <c r="AM52" s="1118"/>
      <c r="AN52" s="1129"/>
      <c r="AO52" s="1129"/>
      <c r="AP52" s="1129"/>
      <c r="AQ52" s="1129"/>
      <c r="AR52" s="1129"/>
      <c r="AS52" s="1129"/>
      <c r="AT52" s="1129"/>
      <c r="AU52" s="1129"/>
      <c r="AV52" s="1129"/>
      <c r="AW52" s="1129"/>
      <c r="AX52" s="1129"/>
      <c r="AY52" s="1129"/>
      <c r="AZ52" s="1129"/>
      <c r="BA52" s="1129"/>
      <c r="BB52" s="1129"/>
      <c r="BC52" s="1129"/>
      <c r="BD52" s="1129"/>
      <c r="BE52" s="1129"/>
      <c r="BF52" s="1129"/>
      <c r="BG52" s="1129"/>
      <c r="BH52" s="1129"/>
      <c r="BI52" s="1129"/>
      <c r="BJ52" s="1129"/>
      <c r="BK52" s="1129"/>
      <c r="BL52" s="1129"/>
      <c r="BM52" s="1129"/>
      <c r="BN52" s="1129"/>
      <c r="BO52" s="1129"/>
      <c r="BP52" s="1131"/>
      <c r="BQ52" s="1131"/>
      <c r="BR52" s="1131"/>
      <c r="BS52" s="1131"/>
      <c r="BT52" s="1131"/>
      <c r="BU52" s="1131"/>
      <c r="BV52" s="1131"/>
      <c r="BW52" s="1131"/>
      <c r="BX52" s="1131"/>
      <c r="BY52" s="1131"/>
      <c r="BZ52" s="1131"/>
      <c r="CA52" s="1131"/>
      <c r="CB52" s="1131"/>
      <c r="CC52" s="1131"/>
      <c r="CD52" s="1131"/>
      <c r="CE52" s="1131"/>
      <c r="CF52" s="1131"/>
      <c r="CG52" s="1131"/>
      <c r="CH52" s="1131"/>
      <c r="CI52" s="1131"/>
      <c r="CJ52" s="1131"/>
      <c r="CK52" s="1131"/>
      <c r="CL52" s="1131"/>
      <c r="CM52" s="1131"/>
      <c r="CN52" s="1131"/>
      <c r="CO52" s="1131"/>
      <c r="CP52" s="1131"/>
      <c r="CQ52" s="1131"/>
      <c r="CR52" s="1131"/>
      <c r="CS52" s="1131"/>
      <c r="CT52" s="1131"/>
      <c r="CU52" s="1131"/>
      <c r="CV52" s="1131"/>
      <c r="CW52" s="1131"/>
      <c r="CX52" s="1131"/>
      <c r="CY52" s="1131"/>
      <c r="CZ52" s="1131"/>
      <c r="DA52" s="1131"/>
      <c r="DB52" s="1131"/>
      <c r="DC52" s="1131"/>
    </row>
    <row r="53" spans="1:109" x14ac:dyDescent="0.15">
      <c r="A53" s="1108"/>
      <c r="B53" s="1100"/>
      <c r="G53" s="1126"/>
      <c r="H53" s="1126"/>
      <c r="I53" s="1119"/>
      <c r="J53" s="1119"/>
      <c r="K53" s="1128"/>
      <c r="L53" s="1128"/>
      <c r="M53" s="1128"/>
      <c r="N53" s="1128"/>
      <c r="AM53" s="1118"/>
      <c r="AN53" s="1129"/>
      <c r="AO53" s="1129"/>
      <c r="AP53" s="1129"/>
      <c r="AQ53" s="1129"/>
      <c r="AR53" s="1129"/>
      <c r="AS53" s="1129"/>
      <c r="AT53" s="1129"/>
      <c r="AU53" s="1129"/>
      <c r="AV53" s="1129"/>
      <c r="AW53" s="1129"/>
      <c r="AX53" s="1129"/>
      <c r="AY53" s="1129"/>
      <c r="AZ53" s="1129"/>
      <c r="BA53" s="1129"/>
      <c r="BB53" s="1129" t="s">
        <v>570</v>
      </c>
      <c r="BC53" s="1129"/>
      <c r="BD53" s="1129"/>
      <c r="BE53" s="1129"/>
      <c r="BF53" s="1129"/>
      <c r="BG53" s="1129"/>
      <c r="BH53" s="1129"/>
      <c r="BI53" s="1129"/>
      <c r="BJ53" s="1129"/>
      <c r="BK53" s="1129"/>
      <c r="BL53" s="1129"/>
      <c r="BM53" s="1129"/>
      <c r="BN53" s="1129"/>
      <c r="BO53" s="1129"/>
      <c r="BP53" s="1130"/>
      <c r="BQ53" s="1131"/>
      <c r="BR53" s="1131"/>
      <c r="BS53" s="1131"/>
      <c r="BT53" s="1131"/>
      <c r="BU53" s="1131"/>
      <c r="BV53" s="1131"/>
      <c r="BW53" s="1131"/>
      <c r="BX53" s="1131">
        <v>53.9</v>
      </c>
      <c r="BY53" s="1131"/>
      <c r="BZ53" s="1131"/>
      <c r="CA53" s="1131"/>
      <c r="CB53" s="1131"/>
      <c r="CC53" s="1131"/>
      <c r="CD53" s="1131"/>
      <c r="CE53" s="1131"/>
      <c r="CF53" s="1131">
        <v>55.5</v>
      </c>
      <c r="CG53" s="1131"/>
      <c r="CH53" s="1131"/>
      <c r="CI53" s="1131"/>
      <c r="CJ53" s="1131"/>
      <c r="CK53" s="1131"/>
      <c r="CL53" s="1131"/>
      <c r="CM53" s="1131"/>
      <c r="CN53" s="1131">
        <v>57.4</v>
      </c>
      <c r="CO53" s="1131"/>
      <c r="CP53" s="1131"/>
      <c r="CQ53" s="1131"/>
      <c r="CR53" s="1131"/>
      <c r="CS53" s="1131"/>
      <c r="CT53" s="1131"/>
      <c r="CU53" s="1131"/>
      <c r="CV53" s="1130"/>
      <c r="CW53" s="1131"/>
      <c r="CX53" s="1131"/>
      <c r="CY53" s="1131"/>
      <c r="CZ53" s="1131"/>
      <c r="DA53" s="1131"/>
      <c r="DB53" s="1131"/>
      <c r="DC53" s="1131"/>
    </row>
    <row r="54" spans="1:109" x14ac:dyDescent="0.15">
      <c r="A54" s="1108"/>
      <c r="B54" s="1100"/>
      <c r="G54" s="1126"/>
      <c r="H54" s="1126"/>
      <c r="I54" s="1119"/>
      <c r="J54" s="1119"/>
      <c r="K54" s="1128"/>
      <c r="L54" s="1128"/>
      <c r="M54" s="1128"/>
      <c r="N54" s="1128"/>
      <c r="AM54" s="1118"/>
      <c r="AN54" s="1129"/>
      <c r="AO54" s="1129"/>
      <c r="AP54" s="1129"/>
      <c r="AQ54" s="1129"/>
      <c r="AR54" s="1129"/>
      <c r="AS54" s="1129"/>
      <c r="AT54" s="1129"/>
      <c r="AU54" s="1129"/>
      <c r="AV54" s="1129"/>
      <c r="AW54" s="1129"/>
      <c r="AX54" s="1129"/>
      <c r="AY54" s="1129"/>
      <c r="AZ54" s="1129"/>
      <c r="BA54" s="1129"/>
      <c r="BB54" s="1129"/>
      <c r="BC54" s="1129"/>
      <c r="BD54" s="1129"/>
      <c r="BE54" s="1129"/>
      <c r="BF54" s="1129"/>
      <c r="BG54" s="1129"/>
      <c r="BH54" s="1129"/>
      <c r="BI54" s="1129"/>
      <c r="BJ54" s="1129"/>
      <c r="BK54" s="1129"/>
      <c r="BL54" s="1129"/>
      <c r="BM54" s="1129"/>
      <c r="BN54" s="1129"/>
      <c r="BO54" s="1129"/>
      <c r="BP54" s="1131"/>
      <c r="BQ54" s="1131"/>
      <c r="BR54" s="1131"/>
      <c r="BS54" s="1131"/>
      <c r="BT54" s="1131"/>
      <c r="BU54" s="1131"/>
      <c r="BV54" s="1131"/>
      <c r="BW54" s="1131"/>
      <c r="BX54" s="1131"/>
      <c r="BY54" s="1131"/>
      <c r="BZ54" s="1131"/>
      <c r="CA54" s="1131"/>
      <c r="CB54" s="1131"/>
      <c r="CC54" s="1131"/>
      <c r="CD54" s="1131"/>
      <c r="CE54" s="1131"/>
      <c r="CF54" s="1131"/>
      <c r="CG54" s="1131"/>
      <c r="CH54" s="1131"/>
      <c r="CI54" s="1131"/>
      <c r="CJ54" s="1131"/>
      <c r="CK54" s="1131"/>
      <c r="CL54" s="1131"/>
      <c r="CM54" s="1131"/>
      <c r="CN54" s="1131"/>
      <c r="CO54" s="1131"/>
      <c r="CP54" s="1131"/>
      <c r="CQ54" s="1131"/>
      <c r="CR54" s="1131"/>
      <c r="CS54" s="1131"/>
      <c r="CT54" s="1131"/>
      <c r="CU54" s="1131"/>
      <c r="CV54" s="1131"/>
      <c r="CW54" s="1131"/>
      <c r="CX54" s="1131"/>
      <c r="CY54" s="1131"/>
      <c r="CZ54" s="1131"/>
      <c r="DA54" s="1131"/>
      <c r="DB54" s="1131"/>
      <c r="DC54" s="1131"/>
    </row>
    <row r="55" spans="1:109" x14ac:dyDescent="0.15">
      <c r="A55" s="1108"/>
      <c r="B55" s="1100"/>
      <c r="G55" s="1119"/>
      <c r="H55" s="1119"/>
      <c r="I55" s="1119"/>
      <c r="J55" s="1119"/>
      <c r="K55" s="1128"/>
      <c r="L55" s="1128"/>
      <c r="M55" s="1128"/>
      <c r="N55" s="1128"/>
      <c r="AN55" s="1125" t="s">
        <v>571</v>
      </c>
      <c r="AO55" s="1125"/>
      <c r="AP55" s="1125"/>
      <c r="AQ55" s="1125"/>
      <c r="AR55" s="1125"/>
      <c r="AS55" s="1125"/>
      <c r="AT55" s="1125"/>
      <c r="AU55" s="1125"/>
      <c r="AV55" s="1125"/>
      <c r="AW55" s="1125"/>
      <c r="AX55" s="1125"/>
      <c r="AY55" s="1125"/>
      <c r="AZ55" s="1125"/>
      <c r="BA55" s="1125"/>
      <c r="BB55" s="1129" t="s">
        <v>569</v>
      </c>
      <c r="BC55" s="1129"/>
      <c r="BD55" s="1129"/>
      <c r="BE55" s="1129"/>
      <c r="BF55" s="1129"/>
      <c r="BG55" s="1129"/>
      <c r="BH55" s="1129"/>
      <c r="BI55" s="1129"/>
      <c r="BJ55" s="1129"/>
      <c r="BK55" s="1129"/>
      <c r="BL55" s="1129"/>
      <c r="BM55" s="1129"/>
      <c r="BN55" s="1129"/>
      <c r="BO55" s="1129"/>
      <c r="BP55" s="1130"/>
      <c r="BQ55" s="1131"/>
      <c r="BR55" s="1131"/>
      <c r="BS55" s="1131"/>
      <c r="BT55" s="1131"/>
      <c r="BU55" s="1131"/>
      <c r="BV55" s="1131"/>
      <c r="BW55" s="1131"/>
      <c r="BX55" s="1131">
        <v>38.5</v>
      </c>
      <c r="BY55" s="1131"/>
      <c r="BZ55" s="1131"/>
      <c r="CA55" s="1131"/>
      <c r="CB55" s="1131"/>
      <c r="CC55" s="1131"/>
      <c r="CD55" s="1131"/>
      <c r="CE55" s="1131"/>
      <c r="CF55" s="1131">
        <v>32.799999999999997</v>
      </c>
      <c r="CG55" s="1131"/>
      <c r="CH55" s="1131"/>
      <c r="CI55" s="1131"/>
      <c r="CJ55" s="1131"/>
      <c r="CK55" s="1131"/>
      <c r="CL55" s="1131"/>
      <c r="CM55" s="1131"/>
      <c r="CN55" s="1131">
        <v>20.9</v>
      </c>
      <c r="CO55" s="1131"/>
      <c r="CP55" s="1131"/>
      <c r="CQ55" s="1131"/>
      <c r="CR55" s="1131"/>
      <c r="CS55" s="1131"/>
      <c r="CT55" s="1131"/>
      <c r="CU55" s="1131"/>
      <c r="CV55" s="1130"/>
      <c r="CW55" s="1131"/>
      <c r="CX55" s="1131"/>
      <c r="CY55" s="1131"/>
      <c r="CZ55" s="1131"/>
      <c r="DA55" s="1131"/>
      <c r="DB55" s="1131"/>
      <c r="DC55" s="1131"/>
    </row>
    <row r="56" spans="1:109" x14ac:dyDescent="0.15">
      <c r="A56" s="1108"/>
      <c r="B56" s="1100"/>
      <c r="G56" s="1119"/>
      <c r="H56" s="1119"/>
      <c r="I56" s="1119"/>
      <c r="J56" s="1119"/>
      <c r="K56" s="1128"/>
      <c r="L56" s="1128"/>
      <c r="M56" s="1128"/>
      <c r="N56" s="1128"/>
      <c r="AN56" s="1125"/>
      <c r="AO56" s="1125"/>
      <c r="AP56" s="1125"/>
      <c r="AQ56" s="1125"/>
      <c r="AR56" s="1125"/>
      <c r="AS56" s="1125"/>
      <c r="AT56" s="1125"/>
      <c r="AU56" s="1125"/>
      <c r="AV56" s="1125"/>
      <c r="AW56" s="1125"/>
      <c r="AX56" s="1125"/>
      <c r="AY56" s="1125"/>
      <c r="AZ56" s="1125"/>
      <c r="BA56" s="1125"/>
      <c r="BB56" s="1129"/>
      <c r="BC56" s="1129"/>
      <c r="BD56" s="1129"/>
      <c r="BE56" s="1129"/>
      <c r="BF56" s="1129"/>
      <c r="BG56" s="1129"/>
      <c r="BH56" s="1129"/>
      <c r="BI56" s="1129"/>
      <c r="BJ56" s="1129"/>
      <c r="BK56" s="1129"/>
      <c r="BL56" s="1129"/>
      <c r="BM56" s="1129"/>
      <c r="BN56" s="1129"/>
      <c r="BO56" s="1129"/>
      <c r="BP56" s="1131"/>
      <c r="BQ56" s="1131"/>
      <c r="BR56" s="1131"/>
      <c r="BS56" s="1131"/>
      <c r="BT56" s="1131"/>
      <c r="BU56" s="1131"/>
      <c r="BV56" s="1131"/>
      <c r="BW56" s="1131"/>
      <c r="BX56" s="1131"/>
      <c r="BY56" s="1131"/>
      <c r="BZ56" s="1131"/>
      <c r="CA56" s="1131"/>
      <c r="CB56" s="1131"/>
      <c r="CC56" s="1131"/>
      <c r="CD56" s="1131"/>
      <c r="CE56" s="1131"/>
      <c r="CF56" s="1131"/>
      <c r="CG56" s="1131"/>
      <c r="CH56" s="1131"/>
      <c r="CI56" s="1131"/>
      <c r="CJ56" s="1131"/>
      <c r="CK56" s="1131"/>
      <c r="CL56" s="1131"/>
      <c r="CM56" s="1131"/>
      <c r="CN56" s="1131"/>
      <c r="CO56" s="1131"/>
      <c r="CP56" s="1131"/>
      <c r="CQ56" s="1131"/>
      <c r="CR56" s="1131"/>
      <c r="CS56" s="1131"/>
      <c r="CT56" s="1131"/>
      <c r="CU56" s="1131"/>
      <c r="CV56" s="1131"/>
      <c r="CW56" s="1131"/>
      <c r="CX56" s="1131"/>
      <c r="CY56" s="1131"/>
      <c r="CZ56" s="1131"/>
      <c r="DA56" s="1131"/>
      <c r="DB56" s="1131"/>
      <c r="DC56" s="1131"/>
    </row>
    <row r="57" spans="1:109" s="1108" customFormat="1" x14ac:dyDescent="0.15">
      <c r="B57" s="1132"/>
      <c r="G57" s="1119"/>
      <c r="H57" s="1119"/>
      <c r="I57" s="1133"/>
      <c r="J57" s="1133"/>
      <c r="K57" s="1128"/>
      <c r="L57" s="1128"/>
      <c r="M57" s="1128"/>
      <c r="N57" s="1128"/>
      <c r="AM57" s="1093"/>
      <c r="AN57" s="1125"/>
      <c r="AO57" s="1125"/>
      <c r="AP57" s="1125"/>
      <c r="AQ57" s="1125"/>
      <c r="AR57" s="1125"/>
      <c r="AS57" s="1125"/>
      <c r="AT57" s="1125"/>
      <c r="AU57" s="1125"/>
      <c r="AV57" s="1125"/>
      <c r="AW57" s="1125"/>
      <c r="AX57" s="1125"/>
      <c r="AY57" s="1125"/>
      <c r="AZ57" s="1125"/>
      <c r="BA57" s="1125"/>
      <c r="BB57" s="1129" t="s">
        <v>570</v>
      </c>
      <c r="BC57" s="1129"/>
      <c r="BD57" s="1129"/>
      <c r="BE57" s="1129"/>
      <c r="BF57" s="1129"/>
      <c r="BG57" s="1129"/>
      <c r="BH57" s="1129"/>
      <c r="BI57" s="1129"/>
      <c r="BJ57" s="1129"/>
      <c r="BK57" s="1129"/>
      <c r="BL57" s="1129"/>
      <c r="BM57" s="1129"/>
      <c r="BN57" s="1129"/>
      <c r="BO57" s="1129"/>
      <c r="BP57" s="1130"/>
      <c r="BQ57" s="1131"/>
      <c r="BR57" s="1131"/>
      <c r="BS57" s="1131"/>
      <c r="BT57" s="1131"/>
      <c r="BU57" s="1131"/>
      <c r="BV57" s="1131"/>
      <c r="BW57" s="1131"/>
      <c r="BX57" s="1131">
        <v>57.6</v>
      </c>
      <c r="BY57" s="1131"/>
      <c r="BZ57" s="1131"/>
      <c r="CA57" s="1131"/>
      <c r="CB57" s="1131"/>
      <c r="CC57" s="1131"/>
      <c r="CD57" s="1131"/>
      <c r="CE57" s="1131"/>
      <c r="CF57" s="1131">
        <v>58.9</v>
      </c>
      <c r="CG57" s="1131"/>
      <c r="CH57" s="1131"/>
      <c r="CI57" s="1131"/>
      <c r="CJ57" s="1131"/>
      <c r="CK57" s="1131"/>
      <c r="CL57" s="1131"/>
      <c r="CM57" s="1131"/>
      <c r="CN57" s="1131">
        <v>60.5</v>
      </c>
      <c r="CO57" s="1131"/>
      <c r="CP57" s="1131"/>
      <c r="CQ57" s="1131"/>
      <c r="CR57" s="1131"/>
      <c r="CS57" s="1131"/>
      <c r="CT57" s="1131"/>
      <c r="CU57" s="1131"/>
      <c r="CV57" s="1130"/>
      <c r="CW57" s="1131"/>
      <c r="CX57" s="1131"/>
      <c r="CY57" s="1131"/>
      <c r="CZ57" s="1131"/>
      <c r="DA57" s="1131"/>
      <c r="DB57" s="1131"/>
      <c r="DC57" s="1131"/>
      <c r="DD57" s="1134"/>
      <c r="DE57" s="1132"/>
    </row>
    <row r="58" spans="1:109" s="1108" customFormat="1" x14ac:dyDescent="0.15">
      <c r="A58" s="1093"/>
      <c r="B58" s="1132"/>
      <c r="G58" s="1119"/>
      <c r="H58" s="1119"/>
      <c r="I58" s="1133"/>
      <c r="J58" s="1133"/>
      <c r="K58" s="1128"/>
      <c r="L58" s="1128"/>
      <c r="M58" s="1128"/>
      <c r="N58" s="1128"/>
      <c r="AM58" s="1093"/>
      <c r="AN58" s="1125"/>
      <c r="AO58" s="1125"/>
      <c r="AP58" s="1125"/>
      <c r="AQ58" s="1125"/>
      <c r="AR58" s="1125"/>
      <c r="AS58" s="1125"/>
      <c r="AT58" s="1125"/>
      <c r="AU58" s="1125"/>
      <c r="AV58" s="1125"/>
      <c r="AW58" s="1125"/>
      <c r="AX58" s="1125"/>
      <c r="AY58" s="1125"/>
      <c r="AZ58" s="1125"/>
      <c r="BA58" s="1125"/>
      <c r="BB58" s="1129"/>
      <c r="BC58" s="1129"/>
      <c r="BD58" s="1129"/>
      <c r="BE58" s="1129"/>
      <c r="BF58" s="1129"/>
      <c r="BG58" s="1129"/>
      <c r="BH58" s="1129"/>
      <c r="BI58" s="1129"/>
      <c r="BJ58" s="1129"/>
      <c r="BK58" s="1129"/>
      <c r="BL58" s="1129"/>
      <c r="BM58" s="1129"/>
      <c r="BN58" s="1129"/>
      <c r="BO58" s="1129"/>
      <c r="BP58" s="1131"/>
      <c r="BQ58" s="1131"/>
      <c r="BR58" s="1131"/>
      <c r="BS58" s="1131"/>
      <c r="BT58" s="1131"/>
      <c r="BU58" s="1131"/>
      <c r="BV58" s="1131"/>
      <c r="BW58" s="1131"/>
      <c r="BX58" s="1131"/>
      <c r="BY58" s="1131"/>
      <c r="BZ58" s="1131"/>
      <c r="CA58" s="1131"/>
      <c r="CB58" s="1131"/>
      <c r="CC58" s="1131"/>
      <c r="CD58" s="1131"/>
      <c r="CE58" s="1131"/>
      <c r="CF58" s="1131"/>
      <c r="CG58" s="1131"/>
      <c r="CH58" s="1131"/>
      <c r="CI58" s="1131"/>
      <c r="CJ58" s="1131"/>
      <c r="CK58" s="1131"/>
      <c r="CL58" s="1131"/>
      <c r="CM58" s="1131"/>
      <c r="CN58" s="1131"/>
      <c r="CO58" s="1131"/>
      <c r="CP58" s="1131"/>
      <c r="CQ58" s="1131"/>
      <c r="CR58" s="1131"/>
      <c r="CS58" s="1131"/>
      <c r="CT58" s="1131"/>
      <c r="CU58" s="1131"/>
      <c r="CV58" s="1131"/>
      <c r="CW58" s="1131"/>
      <c r="CX58" s="1131"/>
      <c r="CY58" s="1131"/>
      <c r="CZ58" s="1131"/>
      <c r="DA58" s="1131"/>
      <c r="DB58" s="1131"/>
      <c r="DC58" s="1131"/>
      <c r="DD58" s="1134"/>
      <c r="DE58" s="1132"/>
    </row>
    <row r="59" spans="1:109" s="1108" customFormat="1" x14ac:dyDescent="0.15">
      <c r="A59" s="1093"/>
      <c r="B59" s="1132"/>
      <c r="K59" s="1135"/>
      <c r="L59" s="1135"/>
      <c r="M59" s="1135"/>
      <c r="N59" s="1135"/>
      <c r="AQ59" s="1135"/>
      <c r="AR59" s="1135"/>
      <c r="AS59" s="1135"/>
      <c r="AT59" s="1135"/>
      <c r="BC59" s="1135"/>
      <c r="BD59" s="1135"/>
      <c r="BE59" s="1135"/>
      <c r="BF59" s="1135"/>
      <c r="BO59" s="1135"/>
      <c r="BP59" s="1135"/>
      <c r="BQ59" s="1135"/>
      <c r="BR59" s="1135"/>
      <c r="CA59" s="1135"/>
      <c r="CB59" s="1135"/>
      <c r="CC59" s="1135"/>
      <c r="CD59" s="1135"/>
      <c r="CM59" s="1135"/>
      <c r="CN59" s="1135"/>
      <c r="CO59" s="1135"/>
      <c r="CP59" s="1135"/>
      <c r="CY59" s="1135"/>
      <c r="CZ59" s="1135"/>
      <c r="DA59" s="1135"/>
      <c r="DB59" s="1135"/>
      <c r="DC59" s="1135"/>
      <c r="DD59" s="1134"/>
      <c r="DE59" s="1132"/>
    </row>
    <row r="60" spans="1:109" s="1108" customFormat="1" x14ac:dyDescent="0.15">
      <c r="A60" s="1093"/>
      <c r="B60" s="1132"/>
      <c r="K60" s="1135"/>
      <c r="L60" s="1135"/>
      <c r="M60" s="1135"/>
      <c r="N60" s="1135"/>
      <c r="AQ60" s="1135"/>
      <c r="AR60" s="1135"/>
      <c r="AS60" s="1135"/>
      <c r="AT60" s="1135"/>
      <c r="BC60" s="1135"/>
      <c r="BD60" s="1135"/>
      <c r="BE60" s="1135"/>
      <c r="BF60" s="1135"/>
      <c r="BO60" s="1135"/>
      <c r="BP60" s="1135"/>
      <c r="BQ60" s="1135"/>
      <c r="BR60" s="1135"/>
      <c r="CA60" s="1135"/>
      <c r="CB60" s="1135"/>
      <c r="CC60" s="1135"/>
      <c r="CD60" s="1135"/>
      <c r="CM60" s="1135"/>
      <c r="CN60" s="1135"/>
      <c r="CO60" s="1135"/>
      <c r="CP60" s="1135"/>
      <c r="CY60" s="1135"/>
      <c r="CZ60" s="1135"/>
      <c r="DA60" s="1135"/>
      <c r="DB60" s="1135"/>
      <c r="DC60" s="1135"/>
      <c r="DD60" s="1134"/>
      <c r="DE60" s="1132"/>
    </row>
    <row r="61" spans="1:109" s="1108" customFormat="1" x14ac:dyDescent="0.15">
      <c r="A61" s="1093"/>
      <c r="B61" s="1136"/>
      <c r="C61" s="1137"/>
      <c r="D61" s="1137"/>
      <c r="E61" s="1137"/>
      <c r="F61" s="1137"/>
      <c r="G61" s="1137"/>
      <c r="H61" s="1137"/>
      <c r="I61" s="1137"/>
      <c r="J61" s="1137"/>
      <c r="K61" s="1137"/>
      <c r="L61" s="1137"/>
      <c r="M61" s="1138"/>
      <c r="N61" s="1138"/>
      <c r="O61" s="1137"/>
      <c r="P61" s="1137"/>
      <c r="Q61" s="1137"/>
      <c r="R61" s="1137"/>
      <c r="S61" s="1137"/>
      <c r="T61" s="1137"/>
      <c r="U61" s="1137"/>
      <c r="V61" s="1137"/>
      <c r="W61" s="1137"/>
      <c r="X61" s="1137"/>
      <c r="Y61" s="1137"/>
      <c r="Z61" s="1137"/>
      <c r="AA61" s="1137"/>
      <c r="AB61" s="1137"/>
      <c r="AC61" s="1137"/>
      <c r="AD61" s="1137"/>
      <c r="AE61" s="1137"/>
      <c r="AF61" s="1137"/>
      <c r="AG61" s="1137"/>
      <c r="AH61" s="1137"/>
      <c r="AI61" s="1137"/>
      <c r="AJ61" s="1137"/>
      <c r="AK61" s="1137"/>
      <c r="AL61" s="1137"/>
      <c r="AM61" s="1137"/>
      <c r="AN61" s="1137"/>
      <c r="AO61" s="1137"/>
      <c r="AP61" s="1137"/>
      <c r="AQ61" s="1137"/>
      <c r="AR61" s="1137"/>
      <c r="AS61" s="1138"/>
      <c r="AT61" s="1138"/>
      <c r="AU61" s="1137"/>
      <c r="AV61" s="1137"/>
      <c r="AW61" s="1137"/>
      <c r="AX61" s="1137"/>
      <c r="AY61" s="1137"/>
      <c r="AZ61" s="1137"/>
      <c r="BA61" s="1137"/>
      <c r="BB61" s="1137"/>
      <c r="BC61" s="1137"/>
      <c r="BD61" s="1137"/>
      <c r="BE61" s="1138"/>
      <c r="BF61" s="1138"/>
      <c r="BG61" s="1137"/>
      <c r="BH61" s="1137"/>
      <c r="BI61" s="1137"/>
      <c r="BJ61" s="1137"/>
      <c r="BK61" s="1137"/>
      <c r="BL61" s="1137"/>
      <c r="BM61" s="1137"/>
      <c r="BN61" s="1137"/>
      <c r="BO61" s="1137"/>
      <c r="BP61" s="1137"/>
      <c r="BQ61" s="1138"/>
      <c r="BR61" s="1138"/>
      <c r="BS61" s="1137"/>
      <c r="BT61" s="1137"/>
      <c r="BU61" s="1137"/>
      <c r="BV61" s="1137"/>
      <c r="BW61" s="1137"/>
      <c r="BX61" s="1137"/>
      <c r="BY61" s="1137"/>
      <c r="BZ61" s="1137"/>
      <c r="CA61" s="1137"/>
      <c r="CB61" s="1137"/>
      <c r="CC61" s="1138"/>
      <c r="CD61" s="1138"/>
      <c r="CE61" s="1137"/>
      <c r="CF61" s="1137"/>
      <c r="CG61" s="1137"/>
      <c r="CH61" s="1137"/>
      <c r="CI61" s="1137"/>
      <c r="CJ61" s="1137"/>
      <c r="CK61" s="1137"/>
      <c r="CL61" s="1137"/>
      <c r="CM61" s="1137"/>
      <c r="CN61" s="1137"/>
      <c r="CO61" s="1138"/>
      <c r="CP61" s="1138"/>
      <c r="CQ61" s="1137"/>
      <c r="CR61" s="1137"/>
      <c r="CS61" s="1137"/>
      <c r="CT61" s="1137"/>
      <c r="CU61" s="1137"/>
      <c r="CV61" s="1137"/>
      <c r="CW61" s="1137"/>
      <c r="CX61" s="1137"/>
      <c r="CY61" s="1137"/>
      <c r="CZ61" s="1137"/>
      <c r="DA61" s="1138"/>
      <c r="DB61" s="1138"/>
      <c r="DC61" s="1138"/>
      <c r="DD61" s="1139"/>
      <c r="DE61" s="1132"/>
    </row>
    <row r="62" spans="1:109" x14ac:dyDescent="0.15">
      <c r="B62" s="1105"/>
      <c r="C62" s="1105"/>
      <c r="D62" s="1105"/>
      <c r="E62" s="1105"/>
      <c r="F62" s="1105"/>
      <c r="G62" s="1105"/>
      <c r="H62" s="1105"/>
      <c r="I62" s="1105"/>
      <c r="J62" s="1105"/>
      <c r="K62" s="1105"/>
      <c r="L62" s="1105"/>
      <c r="M62" s="1105"/>
      <c r="N62" s="1105"/>
      <c r="O62" s="1105"/>
      <c r="P62" s="1105"/>
      <c r="Q62" s="1105"/>
      <c r="R62" s="1105"/>
      <c r="S62" s="1105"/>
      <c r="T62" s="1105"/>
      <c r="U62" s="1105"/>
      <c r="V62" s="1105"/>
      <c r="W62" s="1105"/>
      <c r="X62" s="1105"/>
      <c r="Y62" s="1105"/>
      <c r="Z62" s="1105"/>
      <c r="AA62" s="1105"/>
      <c r="AB62" s="1105"/>
      <c r="AC62" s="1105"/>
      <c r="AD62" s="1105"/>
      <c r="AE62" s="1105"/>
      <c r="AF62" s="1105"/>
      <c r="AG62" s="1105"/>
      <c r="AH62" s="1105"/>
      <c r="AI62" s="1105"/>
      <c r="AJ62" s="1105"/>
      <c r="AK62" s="1105"/>
      <c r="AL62" s="1105"/>
      <c r="AM62" s="1105"/>
      <c r="AN62" s="1105"/>
      <c r="AO62" s="1105"/>
      <c r="AP62" s="1105"/>
      <c r="AQ62" s="1105"/>
      <c r="AR62" s="1105"/>
      <c r="AS62" s="1105"/>
      <c r="AT62" s="1105"/>
      <c r="AU62" s="1105"/>
      <c r="AV62" s="1105"/>
      <c r="AW62" s="1105"/>
      <c r="AX62" s="1105"/>
      <c r="AY62" s="1105"/>
      <c r="AZ62" s="1105"/>
      <c r="BA62" s="1105"/>
      <c r="BB62" s="1105"/>
      <c r="BC62" s="1105"/>
      <c r="BD62" s="1105"/>
      <c r="BE62" s="1105"/>
      <c r="BF62" s="1105"/>
      <c r="BG62" s="1105"/>
      <c r="BH62" s="1105"/>
      <c r="BI62" s="1105"/>
      <c r="BJ62" s="1105"/>
      <c r="BK62" s="1105"/>
      <c r="BL62" s="1105"/>
      <c r="BM62" s="1105"/>
      <c r="BN62" s="1105"/>
      <c r="BO62" s="1105"/>
      <c r="BP62" s="1105"/>
      <c r="BQ62" s="1105"/>
      <c r="BR62" s="1105"/>
      <c r="BS62" s="1105"/>
      <c r="BT62" s="1105"/>
      <c r="BU62" s="1105"/>
      <c r="BV62" s="1105"/>
      <c r="BW62" s="1105"/>
      <c r="BX62" s="1105"/>
      <c r="BY62" s="1105"/>
      <c r="BZ62" s="1105"/>
      <c r="CA62" s="1105"/>
      <c r="CB62" s="1105"/>
      <c r="CC62" s="1105"/>
      <c r="CD62" s="1105"/>
      <c r="CE62" s="1105"/>
      <c r="CF62" s="1105"/>
      <c r="CG62" s="1105"/>
      <c r="CH62" s="1105"/>
      <c r="CI62" s="1105"/>
      <c r="CJ62" s="1105"/>
      <c r="CK62" s="1105"/>
      <c r="CL62" s="1105"/>
      <c r="CM62" s="1105"/>
      <c r="CN62" s="1105"/>
      <c r="CO62" s="1105"/>
      <c r="CP62" s="1105"/>
      <c r="CQ62" s="1105"/>
      <c r="CR62" s="1105"/>
      <c r="CS62" s="1105"/>
      <c r="CT62" s="1105"/>
      <c r="CU62" s="1105"/>
      <c r="CV62" s="1105"/>
      <c r="CW62" s="1105"/>
      <c r="CX62" s="1105"/>
      <c r="CY62" s="1105"/>
      <c r="CZ62" s="1105"/>
      <c r="DA62" s="1105"/>
      <c r="DB62" s="1105"/>
      <c r="DC62" s="1105"/>
      <c r="DD62" s="1105"/>
      <c r="DE62" s="1093"/>
    </row>
    <row r="63" spans="1:109" ht="17.25" x14ac:dyDescent="0.15">
      <c r="B63" s="1140" t="s">
        <v>572</v>
      </c>
    </row>
    <row r="64" spans="1:109" x14ac:dyDescent="0.15">
      <c r="B64" s="1100"/>
      <c r="G64" s="1107"/>
      <c r="N64" s="1141"/>
      <c r="AM64" s="1107"/>
      <c r="AN64" s="1107" t="s">
        <v>565</v>
      </c>
      <c r="AP64" s="1108"/>
      <c r="AQ64" s="1108"/>
      <c r="AR64" s="1108"/>
      <c r="AY64" s="1107"/>
      <c r="BA64" s="1108"/>
      <c r="BB64" s="1108"/>
      <c r="BC64" s="1108"/>
      <c r="BK64" s="1107"/>
      <c r="BM64" s="1108"/>
      <c r="BN64" s="1108"/>
      <c r="BO64" s="1108"/>
      <c r="BW64" s="1107"/>
      <c r="BY64" s="1108"/>
      <c r="BZ64" s="1108"/>
      <c r="CA64" s="1108"/>
      <c r="CI64" s="1107"/>
      <c r="CK64" s="1108"/>
      <c r="CL64" s="1108"/>
      <c r="CM64" s="1108"/>
      <c r="CU64" s="1107"/>
      <c r="CW64" s="1108"/>
      <c r="CX64" s="1108"/>
      <c r="CY64" s="1108"/>
    </row>
    <row r="65" spans="2:107" x14ac:dyDescent="0.15">
      <c r="B65" s="1100"/>
      <c r="AN65" s="1109" t="s">
        <v>573</v>
      </c>
      <c r="AO65" s="1110"/>
      <c r="AP65" s="1110"/>
      <c r="AQ65" s="1110"/>
      <c r="AR65" s="1110"/>
      <c r="AS65" s="1110"/>
      <c r="AT65" s="1110"/>
      <c r="AU65" s="1110"/>
      <c r="AV65" s="1110"/>
      <c r="AW65" s="1110"/>
      <c r="AX65" s="1110"/>
      <c r="AY65" s="1110"/>
      <c r="AZ65" s="1110"/>
      <c r="BA65" s="1110"/>
      <c r="BB65" s="1110"/>
      <c r="BC65" s="1110"/>
      <c r="BD65" s="1110"/>
      <c r="BE65" s="1110"/>
      <c r="BF65" s="1110"/>
      <c r="BG65" s="1110"/>
      <c r="BH65" s="1110"/>
      <c r="BI65" s="1110"/>
      <c r="BJ65" s="1110"/>
      <c r="BK65" s="1110"/>
      <c r="BL65" s="1110"/>
      <c r="BM65" s="1110"/>
      <c r="BN65" s="1110"/>
      <c r="BO65" s="1110"/>
      <c r="BP65" s="1110"/>
      <c r="BQ65" s="1110"/>
      <c r="BR65" s="1110"/>
      <c r="BS65" s="1110"/>
      <c r="BT65" s="1110"/>
      <c r="BU65" s="1110"/>
      <c r="BV65" s="1110"/>
      <c r="BW65" s="1110"/>
      <c r="BX65" s="1110"/>
      <c r="BY65" s="1110"/>
      <c r="BZ65" s="1110"/>
      <c r="CA65" s="1110"/>
      <c r="CB65" s="1110"/>
      <c r="CC65" s="1110"/>
      <c r="CD65" s="1110"/>
      <c r="CE65" s="1110"/>
      <c r="CF65" s="1110"/>
      <c r="CG65" s="1110"/>
      <c r="CH65" s="1110"/>
      <c r="CI65" s="1110"/>
      <c r="CJ65" s="1110"/>
      <c r="CK65" s="1110"/>
      <c r="CL65" s="1110"/>
      <c r="CM65" s="1110"/>
      <c r="CN65" s="1110"/>
      <c r="CO65" s="1110"/>
      <c r="CP65" s="1110"/>
      <c r="CQ65" s="1110"/>
      <c r="CR65" s="1110"/>
      <c r="CS65" s="1110"/>
      <c r="CT65" s="1110"/>
      <c r="CU65" s="1110"/>
      <c r="CV65" s="1110"/>
      <c r="CW65" s="1110"/>
      <c r="CX65" s="1110"/>
      <c r="CY65" s="1110"/>
      <c r="CZ65" s="1110"/>
      <c r="DA65" s="1110"/>
      <c r="DB65" s="1110"/>
      <c r="DC65" s="1111"/>
    </row>
    <row r="66" spans="2:107" x14ac:dyDescent="0.15">
      <c r="B66" s="1100"/>
      <c r="AN66" s="1112"/>
      <c r="AO66" s="1113"/>
      <c r="AP66" s="1113"/>
      <c r="AQ66" s="1113"/>
      <c r="AR66" s="1113"/>
      <c r="AS66" s="1113"/>
      <c r="AT66" s="1113"/>
      <c r="AU66" s="1113"/>
      <c r="AV66" s="1113"/>
      <c r="AW66" s="1113"/>
      <c r="AX66" s="1113"/>
      <c r="AY66" s="1113"/>
      <c r="AZ66" s="1113"/>
      <c r="BA66" s="1113"/>
      <c r="BB66" s="1113"/>
      <c r="BC66" s="1113"/>
      <c r="BD66" s="1113"/>
      <c r="BE66" s="1113"/>
      <c r="BF66" s="1113"/>
      <c r="BG66" s="1113"/>
      <c r="BH66" s="1113"/>
      <c r="BI66" s="1113"/>
      <c r="BJ66" s="1113"/>
      <c r="BK66" s="1113"/>
      <c r="BL66" s="1113"/>
      <c r="BM66" s="1113"/>
      <c r="BN66" s="1113"/>
      <c r="BO66" s="1113"/>
      <c r="BP66" s="1113"/>
      <c r="BQ66" s="1113"/>
      <c r="BR66" s="1113"/>
      <c r="BS66" s="1113"/>
      <c r="BT66" s="1113"/>
      <c r="BU66" s="1113"/>
      <c r="BV66" s="1113"/>
      <c r="BW66" s="1113"/>
      <c r="BX66" s="1113"/>
      <c r="BY66" s="1113"/>
      <c r="BZ66" s="1113"/>
      <c r="CA66" s="1113"/>
      <c r="CB66" s="1113"/>
      <c r="CC66" s="1113"/>
      <c r="CD66" s="1113"/>
      <c r="CE66" s="1113"/>
      <c r="CF66" s="1113"/>
      <c r="CG66" s="1113"/>
      <c r="CH66" s="1113"/>
      <c r="CI66" s="1113"/>
      <c r="CJ66" s="1113"/>
      <c r="CK66" s="1113"/>
      <c r="CL66" s="1113"/>
      <c r="CM66" s="1113"/>
      <c r="CN66" s="1113"/>
      <c r="CO66" s="1113"/>
      <c r="CP66" s="1113"/>
      <c r="CQ66" s="1113"/>
      <c r="CR66" s="1113"/>
      <c r="CS66" s="1113"/>
      <c r="CT66" s="1113"/>
      <c r="CU66" s="1113"/>
      <c r="CV66" s="1113"/>
      <c r="CW66" s="1113"/>
      <c r="CX66" s="1113"/>
      <c r="CY66" s="1113"/>
      <c r="CZ66" s="1113"/>
      <c r="DA66" s="1113"/>
      <c r="DB66" s="1113"/>
      <c r="DC66" s="1114"/>
    </row>
    <row r="67" spans="2:107" x14ac:dyDescent="0.15">
      <c r="B67" s="1100"/>
      <c r="AN67" s="1112"/>
      <c r="AO67" s="1113"/>
      <c r="AP67" s="1113"/>
      <c r="AQ67" s="1113"/>
      <c r="AR67" s="1113"/>
      <c r="AS67" s="1113"/>
      <c r="AT67" s="1113"/>
      <c r="AU67" s="1113"/>
      <c r="AV67" s="1113"/>
      <c r="AW67" s="1113"/>
      <c r="AX67" s="1113"/>
      <c r="AY67" s="1113"/>
      <c r="AZ67" s="1113"/>
      <c r="BA67" s="1113"/>
      <c r="BB67" s="1113"/>
      <c r="BC67" s="1113"/>
      <c r="BD67" s="1113"/>
      <c r="BE67" s="1113"/>
      <c r="BF67" s="1113"/>
      <c r="BG67" s="1113"/>
      <c r="BH67" s="1113"/>
      <c r="BI67" s="1113"/>
      <c r="BJ67" s="1113"/>
      <c r="BK67" s="1113"/>
      <c r="BL67" s="1113"/>
      <c r="BM67" s="1113"/>
      <c r="BN67" s="1113"/>
      <c r="BO67" s="1113"/>
      <c r="BP67" s="1113"/>
      <c r="BQ67" s="1113"/>
      <c r="BR67" s="1113"/>
      <c r="BS67" s="1113"/>
      <c r="BT67" s="1113"/>
      <c r="BU67" s="1113"/>
      <c r="BV67" s="1113"/>
      <c r="BW67" s="1113"/>
      <c r="BX67" s="1113"/>
      <c r="BY67" s="1113"/>
      <c r="BZ67" s="1113"/>
      <c r="CA67" s="1113"/>
      <c r="CB67" s="1113"/>
      <c r="CC67" s="1113"/>
      <c r="CD67" s="1113"/>
      <c r="CE67" s="1113"/>
      <c r="CF67" s="1113"/>
      <c r="CG67" s="1113"/>
      <c r="CH67" s="1113"/>
      <c r="CI67" s="1113"/>
      <c r="CJ67" s="1113"/>
      <c r="CK67" s="1113"/>
      <c r="CL67" s="1113"/>
      <c r="CM67" s="1113"/>
      <c r="CN67" s="1113"/>
      <c r="CO67" s="1113"/>
      <c r="CP67" s="1113"/>
      <c r="CQ67" s="1113"/>
      <c r="CR67" s="1113"/>
      <c r="CS67" s="1113"/>
      <c r="CT67" s="1113"/>
      <c r="CU67" s="1113"/>
      <c r="CV67" s="1113"/>
      <c r="CW67" s="1113"/>
      <c r="CX67" s="1113"/>
      <c r="CY67" s="1113"/>
      <c r="CZ67" s="1113"/>
      <c r="DA67" s="1113"/>
      <c r="DB67" s="1113"/>
      <c r="DC67" s="1114"/>
    </row>
    <row r="68" spans="2:107" x14ac:dyDescent="0.15">
      <c r="B68" s="1100"/>
      <c r="AN68" s="1112"/>
      <c r="AO68" s="1113"/>
      <c r="AP68" s="1113"/>
      <c r="AQ68" s="1113"/>
      <c r="AR68" s="1113"/>
      <c r="AS68" s="1113"/>
      <c r="AT68" s="1113"/>
      <c r="AU68" s="1113"/>
      <c r="AV68" s="1113"/>
      <c r="AW68" s="1113"/>
      <c r="AX68" s="1113"/>
      <c r="AY68" s="1113"/>
      <c r="AZ68" s="1113"/>
      <c r="BA68" s="1113"/>
      <c r="BB68" s="1113"/>
      <c r="BC68" s="1113"/>
      <c r="BD68" s="1113"/>
      <c r="BE68" s="1113"/>
      <c r="BF68" s="1113"/>
      <c r="BG68" s="1113"/>
      <c r="BH68" s="1113"/>
      <c r="BI68" s="1113"/>
      <c r="BJ68" s="1113"/>
      <c r="BK68" s="1113"/>
      <c r="BL68" s="1113"/>
      <c r="BM68" s="1113"/>
      <c r="BN68" s="1113"/>
      <c r="BO68" s="1113"/>
      <c r="BP68" s="1113"/>
      <c r="BQ68" s="1113"/>
      <c r="BR68" s="1113"/>
      <c r="BS68" s="1113"/>
      <c r="BT68" s="1113"/>
      <c r="BU68" s="1113"/>
      <c r="BV68" s="1113"/>
      <c r="BW68" s="1113"/>
      <c r="BX68" s="1113"/>
      <c r="BY68" s="1113"/>
      <c r="BZ68" s="1113"/>
      <c r="CA68" s="1113"/>
      <c r="CB68" s="1113"/>
      <c r="CC68" s="1113"/>
      <c r="CD68" s="1113"/>
      <c r="CE68" s="1113"/>
      <c r="CF68" s="1113"/>
      <c r="CG68" s="1113"/>
      <c r="CH68" s="1113"/>
      <c r="CI68" s="1113"/>
      <c r="CJ68" s="1113"/>
      <c r="CK68" s="1113"/>
      <c r="CL68" s="1113"/>
      <c r="CM68" s="1113"/>
      <c r="CN68" s="1113"/>
      <c r="CO68" s="1113"/>
      <c r="CP68" s="1113"/>
      <c r="CQ68" s="1113"/>
      <c r="CR68" s="1113"/>
      <c r="CS68" s="1113"/>
      <c r="CT68" s="1113"/>
      <c r="CU68" s="1113"/>
      <c r="CV68" s="1113"/>
      <c r="CW68" s="1113"/>
      <c r="CX68" s="1113"/>
      <c r="CY68" s="1113"/>
      <c r="CZ68" s="1113"/>
      <c r="DA68" s="1113"/>
      <c r="DB68" s="1113"/>
      <c r="DC68" s="1114"/>
    </row>
    <row r="69" spans="2:107" x14ac:dyDescent="0.15">
      <c r="B69" s="1100"/>
      <c r="AN69" s="1115"/>
      <c r="AO69" s="1116"/>
      <c r="AP69" s="1116"/>
      <c r="AQ69" s="1116"/>
      <c r="AR69" s="1116"/>
      <c r="AS69" s="1116"/>
      <c r="AT69" s="1116"/>
      <c r="AU69" s="1116"/>
      <c r="AV69" s="1116"/>
      <c r="AW69" s="1116"/>
      <c r="AX69" s="1116"/>
      <c r="AY69" s="1116"/>
      <c r="AZ69" s="1116"/>
      <c r="BA69" s="1116"/>
      <c r="BB69" s="1116"/>
      <c r="BC69" s="1116"/>
      <c r="BD69" s="1116"/>
      <c r="BE69" s="1116"/>
      <c r="BF69" s="1116"/>
      <c r="BG69" s="1116"/>
      <c r="BH69" s="1116"/>
      <c r="BI69" s="1116"/>
      <c r="BJ69" s="1116"/>
      <c r="BK69" s="1116"/>
      <c r="BL69" s="1116"/>
      <c r="BM69" s="1116"/>
      <c r="BN69" s="1116"/>
      <c r="BO69" s="1116"/>
      <c r="BP69" s="1116"/>
      <c r="BQ69" s="1116"/>
      <c r="BR69" s="1116"/>
      <c r="BS69" s="1116"/>
      <c r="BT69" s="1116"/>
      <c r="BU69" s="1116"/>
      <c r="BV69" s="1116"/>
      <c r="BW69" s="1116"/>
      <c r="BX69" s="1116"/>
      <c r="BY69" s="1116"/>
      <c r="BZ69" s="1116"/>
      <c r="CA69" s="1116"/>
      <c r="CB69" s="1116"/>
      <c r="CC69" s="1116"/>
      <c r="CD69" s="1116"/>
      <c r="CE69" s="1116"/>
      <c r="CF69" s="1116"/>
      <c r="CG69" s="1116"/>
      <c r="CH69" s="1116"/>
      <c r="CI69" s="1116"/>
      <c r="CJ69" s="1116"/>
      <c r="CK69" s="1116"/>
      <c r="CL69" s="1116"/>
      <c r="CM69" s="1116"/>
      <c r="CN69" s="1116"/>
      <c r="CO69" s="1116"/>
      <c r="CP69" s="1116"/>
      <c r="CQ69" s="1116"/>
      <c r="CR69" s="1116"/>
      <c r="CS69" s="1116"/>
      <c r="CT69" s="1116"/>
      <c r="CU69" s="1116"/>
      <c r="CV69" s="1116"/>
      <c r="CW69" s="1116"/>
      <c r="CX69" s="1116"/>
      <c r="CY69" s="1116"/>
      <c r="CZ69" s="1116"/>
      <c r="DA69" s="1116"/>
      <c r="DB69" s="1116"/>
      <c r="DC69" s="1117"/>
    </row>
    <row r="70" spans="2:107" x14ac:dyDescent="0.15">
      <c r="B70" s="1100"/>
      <c r="H70" s="1142"/>
      <c r="I70" s="1142"/>
      <c r="J70" s="1143"/>
      <c r="K70" s="1143"/>
      <c r="L70" s="1144"/>
      <c r="M70" s="1143"/>
      <c r="N70" s="1144"/>
      <c r="AN70" s="1118"/>
      <c r="AO70" s="1118"/>
      <c r="AP70" s="1118"/>
      <c r="AZ70" s="1118"/>
      <c r="BA70" s="1118"/>
      <c r="BB70" s="1118"/>
      <c r="BL70" s="1118"/>
      <c r="BM70" s="1118"/>
      <c r="BN70" s="1118"/>
      <c r="BX70" s="1118"/>
      <c r="BY70" s="1118"/>
      <c r="BZ70" s="1118"/>
      <c r="CJ70" s="1118"/>
      <c r="CK70" s="1118"/>
      <c r="CL70" s="1118"/>
      <c r="CV70" s="1118"/>
      <c r="CW70" s="1118"/>
      <c r="CX70" s="1118"/>
    </row>
    <row r="71" spans="2:107" x14ac:dyDescent="0.15">
      <c r="B71" s="1100"/>
      <c r="G71" s="1145"/>
      <c r="I71" s="1146"/>
      <c r="J71" s="1143"/>
      <c r="K71" s="1143"/>
      <c r="L71" s="1144"/>
      <c r="M71" s="1143"/>
      <c r="N71" s="1144"/>
      <c r="AM71" s="1145"/>
      <c r="AN71" s="1093" t="s">
        <v>567</v>
      </c>
    </row>
    <row r="72" spans="2:107" x14ac:dyDescent="0.15">
      <c r="B72" s="1100"/>
      <c r="G72" s="1119"/>
      <c r="H72" s="1119"/>
      <c r="I72" s="1119"/>
      <c r="J72" s="1119"/>
      <c r="K72" s="1120"/>
      <c r="L72" s="1120"/>
      <c r="M72" s="1121"/>
      <c r="N72" s="1121"/>
      <c r="AN72" s="1122"/>
      <c r="AO72" s="1123"/>
      <c r="AP72" s="1123"/>
      <c r="AQ72" s="1123"/>
      <c r="AR72" s="1123"/>
      <c r="AS72" s="1123"/>
      <c r="AT72" s="1123"/>
      <c r="AU72" s="1123"/>
      <c r="AV72" s="1123"/>
      <c r="AW72" s="1123"/>
      <c r="AX72" s="1123"/>
      <c r="AY72" s="1123"/>
      <c r="AZ72" s="1123"/>
      <c r="BA72" s="1123"/>
      <c r="BB72" s="1123"/>
      <c r="BC72" s="1123"/>
      <c r="BD72" s="1123"/>
      <c r="BE72" s="1123"/>
      <c r="BF72" s="1123"/>
      <c r="BG72" s="1123"/>
      <c r="BH72" s="1123"/>
      <c r="BI72" s="1123"/>
      <c r="BJ72" s="1123"/>
      <c r="BK72" s="1123"/>
      <c r="BL72" s="1123"/>
      <c r="BM72" s="1123"/>
      <c r="BN72" s="1123"/>
      <c r="BO72" s="1124"/>
      <c r="BP72" s="1125" t="s">
        <v>531</v>
      </c>
      <c r="BQ72" s="1125"/>
      <c r="BR72" s="1125"/>
      <c r="BS72" s="1125"/>
      <c r="BT72" s="1125"/>
      <c r="BU72" s="1125"/>
      <c r="BV72" s="1125"/>
      <c r="BW72" s="1125"/>
      <c r="BX72" s="1125" t="s">
        <v>339</v>
      </c>
      <c r="BY72" s="1125"/>
      <c r="BZ72" s="1125"/>
      <c r="CA72" s="1125"/>
      <c r="CB72" s="1125"/>
      <c r="CC72" s="1125"/>
      <c r="CD72" s="1125"/>
      <c r="CE72" s="1125"/>
      <c r="CF72" s="1125" t="s">
        <v>425</v>
      </c>
      <c r="CG72" s="1125"/>
      <c r="CH72" s="1125"/>
      <c r="CI72" s="1125"/>
      <c r="CJ72" s="1125"/>
      <c r="CK72" s="1125"/>
      <c r="CL72" s="1125"/>
      <c r="CM72" s="1125"/>
      <c r="CN72" s="1125" t="s">
        <v>532</v>
      </c>
      <c r="CO72" s="1125"/>
      <c r="CP72" s="1125"/>
      <c r="CQ72" s="1125"/>
      <c r="CR72" s="1125"/>
      <c r="CS72" s="1125"/>
      <c r="CT72" s="1125"/>
      <c r="CU72" s="1125"/>
      <c r="CV72" s="1125" t="s">
        <v>533</v>
      </c>
      <c r="CW72" s="1125"/>
      <c r="CX72" s="1125"/>
      <c r="CY72" s="1125"/>
      <c r="CZ72" s="1125"/>
      <c r="DA72" s="1125"/>
      <c r="DB72" s="1125"/>
      <c r="DC72" s="1125"/>
    </row>
    <row r="73" spans="2:107" x14ac:dyDescent="0.15">
      <c r="B73" s="1100"/>
      <c r="G73" s="1126"/>
      <c r="H73" s="1126"/>
      <c r="I73" s="1126"/>
      <c r="J73" s="1126"/>
      <c r="K73" s="1147"/>
      <c r="L73" s="1147"/>
      <c r="M73" s="1147"/>
      <c r="N73" s="1147"/>
      <c r="AM73" s="1118"/>
      <c r="AN73" s="1129" t="s">
        <v>568</v>
      </c>
      <c r="AO73" s="1129"/>
      <c r="AP73" s="1129"/>
      <c r="AQ73" s="1129"/>
      <c r="AR73" s="1129"/>
      <c r="AS73" s="1129"/>
      <c r="AT73" s="1129"/>
      <c r="AU73" s="1129"/>
      <c r="AV73" s="1129"/>
      <c r="AW73" s="1129"/>
      <c r="AX73" s="1129"/>
      <c r="AY73" s="1129"/>
      <c r="AZ73" s="1129"/>
      <c r="BA73" s="1129"/>
      <c r="BB73" s="1129" t="s">
        <v>569</v>
      </c>
      <c r="BC73" s="1129"/>
      <c r="BD73" s="1129"/>
      <c r="BE73" s="1129"/>
      <c r="BF73" s="1129"/>
      <c r="BG73" s="1129"/>
      <c r="BH73" s="1129"/>
      <c r="BI73" s="1129"/>
      <c r="BJ73" s="1129"/>
      <c r="BK73" s="1129"/>
      <c r="BL73" s="1129"/>
      <c r="BM73" s="1129"/>
      <c r="BN73" s="1129"/>
      <c r="BO73" s="1129"/>
      <c r="BP73" s="1131">
        <v>119.6</v>
      </c>
      <c r="BQ73" s="1131"/>
      <c r="BR73" s="1131"/>
      <c r="BS73" s="1131"/>
      <c r="BT73" s="1131"/>
      <c r="BU73" s="1131"/>
      <c r="BV73" s="1131"/>
      <c r="BW73" s="1131"/>
      <c r="BX73" s="1131">
        <v>121</v>
      </c>
      <c r="BY73" s="1131"/>
      <c r="BZ73" s="1131"/>
      <c r="CA73" s="1131"/>
      <c r="CB73" s="1131"/>
      <c r="CC73" s="1131"/>
      <c r="CD73" s="1131"/>
      <c r="CE73" s="1131"/>
      <c r="CF73" s="1131">
        <v>128.69999999999999</v>
      </c>
      <c r="CG73" s="1131"/>
      <c r="CH73" s="1131"/>
      <c r="CI73" s="1131"/>
      <c r="CJ73" s="1131"/>
      <c r="CK73" s="1131"/>
      <c r="CL73" s="1131"/>
      <c r="CM73" s="1131"/>
      <c r="CN73" s="1131">
        <v>141.4</v>
      </c>
      <c r="CO73" s="1131"/>
      <c r="CP73" s="1131"/>
      <c r="CQ73" s="1131"/>
      <c r="CR73" s="1131"/>
      <c r="CS73" s="1131"/>
      <c r="CT73" s="1131"/>
      <c r="CU73" s="1131"/>
      <c r="CV73" s="1131">
        <v>120.2</v>
      </c>
      <c r="CW73" s="1131"/>
      <c r="CX73" s="1131"/>
      <c r="CY73" s="1131"/>
      <c r="CZ73" s="1131"/>
      <c r="DA73" s="1131"/>
      <c r="DB73" s="1131"/>
      <c r="DC73" s="1131"/>
    </row>
    <row r="74" spans="2:107" x14ac:dyDescent="0.15">
      <c r="B74" s="1100"/>
      <c r="G74" s="1126"/>
      <c r="H74" s="1126"/>
      <c r="I74" s="1126"/>
      <c r="J74" s="1126"/>
      <c r="K74" s="1147"/>
      <c r="L74" s="1147"/>
      <c r="M74" s="1147"/>
      <c r="N74" s="1147"/>
      <c r="AM74" s="1118"/>
      <c r="AN74" s="1129"/>
      <c r="AO74" s="1129"/>
      <c r="AP74" s="1129"/>
      <c r="AQ74" s="1129"/>
      <c r="AR74" s="1129"/>
      <c r="AS74" s="1129"/>
      <c r="AT74" s="1129"/>
      <c r="AU74" s="1129"/>
      <c r="AV74" s="1129"/>
      <c r="AW74" s="1129"/>
      <c r="AX74" s="1129"/>
      <c r="AY74" s="1129"/>
      <c r="AZ74" s="1129"/>
      <c r="BA74" s="1129"/>
      <c r="BB74" s="1129"/>
      <c r="BC74" s="1129"/>
      <c r="BD74" s="1129"/>
      <c r="BE74" s="1129"/>
      <c r="BF74" s="1129"/>
      <c r="BG74" s="1129"/>
      <c r="BH74" s="1129"/>
      <c r="BI74" s="1129"/>
      <c r="BJ74" s="1129"/>
      <c r="BK74" s="1129"/>
      <c r="BL74" s="1129"/>
      <c r="BM74" s="1129"/>
      <c r="BN74" s="1129"/>
      <c r="BO74" s="1129"/>
      <c r="BP74" s="1131"/>
      <c r="BQ74" s="1131"/>
      <c r="BR74" s="1131"/>
      <c r="BS74" s="1131"/>
      <c r="BT74" s="1131"/>
      <c r="BU74" s="1131"/>
      <c r="BV74" s="1131"/>
      <c r="BW74" s="1131"/>
      <c r="BX74" s="1131"/>
      <c r="BY74" s="1131"/>
      <c r="BZ74" s="1131"/>
      <c r="CA74" s="1131"/>
      <c r="CB74" s="1131"/>
      <c r="CC74" s="1131"/>
      <c r="CD74" s="1131"/>
      <c r="CE74" s="1131"/>
      <c r="CF74" s="1131"/>
      <c r="CG74" s="1131"/>
      <c r="CH74" s="1131"/>
      <c r="CI74" s="1131"/>
      <c r="CJ74" s="1131"/>
      <c r="CK74" s="1131"/>
      <c r="CL74" s="1131"/>
      <c r="CM74" s="1131"/>
      <c r="CN74" s="1131"/>
      <c r="CO74" s="1131"/>
      <c r="CP74" s="1131"/>
      <c r="CQ74" s="1131"/>
      <c r="CR74" s="1131"/>
      <c r="CS74" s="1131"/>
      <c r="CT74" s="1131"/>
      <c r="CU74" s="1131"/>
      <c r="CV74" s="1131"/>
      <c r="CW74" s="1131"/>
      <c r="CX74" s="1131"/>
      <c r="CY74" s="1131"/>
      <c r="CZ74" s="1131"/>
      <c r="DA74" s="1131"/>
      <c r="DB74" s="1131"/>
      <c r="DC74" s="1131"/>
    </row>
    <row r="75" spans="2:107" x14ac:dyDescent="0.15">
      <c r="B75" s="1100"/>
      <c r="G75" s="1126"/>
      <c r="H75" s="1126"/>
      <c r="I75" s="1119"/>
      <c r="J75" s="1119"/>
      <c r="K75" s="1128"/>
      <c r="L75" s="1128"/>
      <c r="M75" s="1128"/>
      <c r="N75" s="1128"/>
      <c r="AM75" s="1118"/>
      <c r="AN75" s="1129"/>
      <c r="AO75" s="1129"/>
      <c r="AP75" s="1129"/>
      <c r="AQ75" s="1129"/>
      <c r="AR75" s="1129"/>
      <c r="AS75" s="1129"/>
      <c r="AT75" s="1129"/>
      <c r="AU75" s="1129"/>
      <c r="AV75" s="1129"/>
      <c r="AW75" s="1129"/>
      <c r="AX75" s="1129"/>
      <c r="AY75" s="1129"/>
      <c r="AZ75" s="1129"/>
      <c r="BA75" s="1129"/>
      <c r="BB75" s="1129" t="s">
        <v>574</v>
      </c>
      <c r="BC75" s="1129"/>
      <c r="BD75" s="1129"/>
      <c r="BE75" s="1129"/>
      <c r="BF75" s="1129"/>
      <c r="BG75" s="1129"/>
      <c r="BH75" s="1129"/>
      <c r="BI75" s="1129"/>
      <c r="BJ75" s="1129"/>
      <c r="BK75" s="1129"/>
      <c r="BL75" s="1129"/>
      <c r="BM75" s="1129"/>
      <c r="BN75" s="1129"/>
      <c r="BO75" s="1129"/>
      <c r="BP75" s="1131">
        <v>14</v>
      </c>
      <c r="BQ75" s="1131"/>
      <c r="BR75" s="1131"/>
      <c r="BS75" s="1131"/>
      <c r="BT75" s="1131"/>
      <c r="BU75" s="1131"/>
      <c r="BV75" s="1131"/>
      <c r="BW75" s="1131"/>
      <c r="BX75" s="1131">
        <v>14.2</v>
      </c>
      <c r="BY75" s="1131"/>
      <c r="BZ75" s="1131"/>
      <c r="CA75" s="1131"/>
      <c r="CB75" s="1131"/>
      <c r="CC75" s="1131"/>
      <c r="CD75" s="1131"/>
      <c r="CE75" s="1131"/>
      <c r="CF75" s="1131">
        <v>15</v>
      </c>
      <c r="CG75" s="1131"/>
      <c r="CH75" s="1131"/>
      <c r="CI75" s="1131"/>
      <c r="CJ75" s="1131"/>
      <c r="CK75" s="1131"/>
      <c r="CL75" s="1131"/>
      <c r="CM75" s="1131"/>
      <c r="CN75" s="1131">
        <v>16.8</v>
      </c>
      <c r="CO75" s="1131"/>
      <c r="CP75" s="1131"/>
      <c r="CQ75" s="1131"/>
      <c r="CR75" s="1131"/>
      <c r="CS75" s="1131"/>
      <c r="CT75" s="1131"/>
      <c r="CU75" s="1131"/>
      <c r="CV75" s="1131">
        <v>17.8</v>
      </c>
      <c r="CW75" s="1131"/>
      <c r="CX75" s="1131"/>
      <c r="CY75" s="1131"/>
      <c r="CZ75" s="1131"/>
      <c r="DA75" s="1131"/>
      <c r="DB75" s="1131"/>
      <c r="DC75" s="1131"/>
    </row>
    <row r="76" spans="2:107" x14ac:dyDescent="0.15">
      <c r="B76" s="1100"/>
      <c r="G76" s="1126"/>
      <c r="H76" s="1126"/>
      <c r="I76" s="1119"/>
      <c r="J76" s="1119"/>
      <c r="K76" s="1128"/>
      <c r="L76" s="1128"/>
      <c r="M76" s="1128"/>
      <c r="N76" s="1128"/>
      <c r="AM76" s="1118"/>
      <c r="AN76" s="1129"/>
      <c r="AO76" s="1129"/>
      <c r="AP76" s="1129"/>
      <c r="AQ76" s="1129"/>
      <c r="AR76" s="1129"/>
      <c r="AS76" s="1129"/>
      <c r="AT76" s="1129"/>
      <c r="AU76" s="1129"/>
      <c r="AV76" s="1129"/>
      <c r="AW76" s="1129"/>
      <c r="AX76" s="1129"/>
      <c r="AY76" s="1129"/>
      <c r="AZ76" s="1129"/>
      <c r="BA76" s="1129"/>
      <c r="BB76" s="1129"/>
      <c r="BC76" s="1129"/>
      <c r="BD76" s="1129"/>
      <c r="BE76" s="1129"/>
      <c r="BF76" s="1129"/>
      <c r="BG76" s="1129"/>
      <c r="BH76" s="1129"/>
      <c r="BI76" s="1129"/>
      <c r="BJ76" s="1129"/>
      <c r="BK76" s="1129"/>
      <c r="BL76" s="1129"/>
      <c r="BM76" s="1129"/>
      <c r="BN76" s="1129"/>
      <c r="BO76" s="1129"/>
      <c r="BP76" s="1131"/>
      <c r="BQ76" s="1131"/>
      <c r="BR76" s="1131"/>
      <c r="BS76" s="1131"/>
      <c r="BT76" s="1131"/>
      <c r="BU76" s="1131"/>
      <c r="BV76" s="1131"/>
      <c r="BW76" s="1131"/>
      <c r="BX76" s="1131"/>
      <c r="BY76" s="1131"/>
      <c r="BZ76" s="1131"/>
      <c r="CA76" s="1131"/>
      <c r="CB76" s="1131"/>
      <c r="CC76" s="1131"/>
      <c r="CD76" s="1131"/>
      <c r="CE76" s="1131"/>
      <c r="CF76" s="1131"/>
      <c r="CG76" s="1131"/>
      <c r="CH76" s="1131"/>
      <c r="CI76" s="1131"/>
      <c r="CJ76" s="1131"/>
      <c r="CK76" s="1131"/>
      <c r="CL76" s="1131"/>
      <c r="CM76" s="1131"/>
      <c r="CN76" s="1131"/>
      <c r="CO76" s="1131"/>
      <c r="CP76" s="1131"/>
      <c r="CQ76" s="1131"/>
      <c r="CR76" s="1131"/>
      <c r="CS76" s="1131"/>
      <c r="CT76" s="1131"/>
      <c r="CU76" s="1131"/>
      <c r="CV76" s="1131"/>
      <c r="CW76" s="1131"/>
      <c r="CX76" s="1131"/>
      <c r="CY76" s="1131"/>
      <c r="CZ76" s="1131"/>
      <c r="DA76" s="1131"/>
      <c r="DB76" s="1131"/>
      <c r="DC76" s="1131"/>
    </row>
    <row r="77" spans="2:107" x14ac:dyDescent="0.15">
      <c r="B77" s="1100"/>
      <c r="G77" s="1119"/>
      <c r="H77" s="1119"/>
      <c r="I77" s="1119"/>
      <c r="J77" s="1119"/>
      <c r="K77" s="1147"/>
      <c r="L77" s="1147"/>
      <c r="M77" s="1147"/>
      <c r="N77" s="1147"/>
      <c r="AN77" s="1125" t="s">
        <v>571</v>
      </c>
      <c r="AO77" s="1125"/>
      <c r="AP77" s="1125"/>
      <c r="AQ77" s="1125"/>
      <c r="AR77" s="1125"/>
      <c r="AS77" s="1125"/>
      <c r="AT77" s="1125"/>
      <c r="AU77" s="1125"/>
      <c r="AV77" s="1125"/>
      <c r="AW77" s="1125"/>
      <c r="AX77" s="1125"/>
      <c r="AY77" s="1125"/>
      <c r="AZ77" s="1125"/>
      <c r="BA77" s="1125"/>
      <c r="BB77" s="1129" t="s">
        <v>569</v>
      </c>
      <c r="BC77" s="1129"/>
      <c r="BD77" s="1129"/>
      <c r="BE77" s="1129"/>
      <c r="BF77" s="1129"/>
      <c r="BG77" s="1129"/>
      <c r="BH77" s="1129"/>
      <c r="BI77" s="1129"/>
      <c r="BJ77" s="1129"/>
      <c r="BK77" s="1129"/>
      <c r="BL77" s="1129"/>
      <c r="BM77" s="1129"/>
      <c r="BN77" s="1129"/>
      <c r="BO77" s="1129"/>
      <c r="BP77" s="1131">
        <v>20.2</v>
      </c>
      <c r="BQ77" s="1131"/>
      <c r="BR77" s="1131"/>
      <c r="BS77" s="1131"/>
      <c r="BT77" s="1131"/>
      <c r="BU77" s="1131"/>
      <c r="BV77" s="1131"/>
      <c r="BW77" s="1131"/>
      <c r="BX77" s="1131">
        <v>38.5</v>
      </c>
      <c r="BY77" s="1131"/>
      <c r="BZ77" s="1131"/>
      <c r="CA77" s="1131"/>
      <c r="CB77" s="1131"/>
      <c r="CC77" s="1131"/>
      <c r="CD77" s="1131"/>
      <c r="CE77" s="1131"/>
      <c r="CF77" s="1131">
        <v>32.799999999999997</v>
      </c>
      <c r="CG77" s="1131"/>
      <c r="CH77" s="1131"/>
      <c r="CI77" s="1131"/>
      <c r="CJ77" s="1131"/>
      <c r="CK77" s="1131"/>
      <c r="CL77" s="1131"/>
      <c r="CM77" s="1131"/>
      <c r="CN77" s="1131">
        <v>20.9</v>
      </c>
      <c r="CO77" s="1131"/>
      <c r="CP77" s="1131"/>
      <c r="CQ77" s="1131"/>
      <c r="CR77" s="1131"/>
      <c r="CS77" s="1131"/>
      <c r="CT77" s="1131"/>
      <c r="CU77" s="1131"/>
      <c r="CV77" s="1131">
        <v>21</v>
      </c>
      <c r="CW77" s="1131"/>
      <c r="CX77" s="1131"/>
      <c r="CY77" s="1131"/>
      <c r="CZ77" s="1131"/>
      <c r="DA77" s="1131"/>
      <c r="DB77" s="1131"/>
      <c r="DC77" s="1131"/>
    </row>
    <row r="78" spans="2:107" x14ac:dyDescent="0.15">
      <c r="B78" s="1100"/>
      <c r="G78" s="1119"/>
      <c r="H78" s="1119"/>
      <c r="I78" s="1119"/>
      <c r="J78" s="1119"/>
      <c r="K78" s="1147"/>
      <c r="L78" s="1147"/>
      <c r="M78" s="1147"/>
      <c r="N78" s="1147"/>
      <c r="AN78" s="1125"/>
      <c r="AO78" s="1125"/>
      <c r="AP78" s="1125"/>
      <c r="AQ78" s="1125"/>
      <c r="AR78" s="1125"/>
      <c r="AS78" s="1125"/>
      <c r="AT78" s="1125"/>
      <c r="AU78" s="1125"/>
      <c r="AV78" s="1125"/>
      <c r="AW78" s="1125"/>
      <c r="AX78" s="1125"/>
      <c r="AY78" s="1125"/>
      <c r="AZ78" s="1125"/>
      <c r="BA78" s="1125"/>
      <c r="BB78" s="1129"/>
      <c r="BC78" s="1129"/>
      <c r="BD78" s="1129"/>
      <c r="BE78" s="1129"/>
      <c r="BF78" s="1129"/>
      <c r="BG78" s="1129"/>
      <c r="BH78" s="1129"/>
      <c r="BI78" s="1129"/>
      <c r="BJ78" s="1129"/>
      <c r="BK78" s="1129"/>
      <c r="BL78" s="1129"/>
      <c r="BM78" s="1129"/>
      <c r="BN78" s="1129"/>
      <c r="BO78" s="1129"/>
      <c r="BP78" s="1131"/>
      <c r="BQ78" s="1131"/>
      <c r="BR78" s="1131"/>
      <c r="BS78" s="1131"/>
      <c r="BT78" s="1131"/>
      <c r="BU78" s="1131"/>
      <c r="BV78" s="1131"/>
      <c r="BW78" s="1131"/>
      <c r="BX78" s="1131"/>
      <c r="BY78" s="1131"/>
      <c r="BZ78" s="1131"/>
      <c r="CA78" s="1131"/>
      <c r="CB78" s="1131"/>
      <c r="CC78" s="1131"/>
      <c r="CD78" s="1131"/>
      <c r="CE78" s="1131"/>
      <c r="CF78" s="1131"/>
      <c r="CG78" s="1131"/>
      <c r="CH78" s="1131"/>
      <c r="CI78" s="1131"/>
      <c r="CJ78" s="1131"/>
      <c r="CK78" s="1131"/>
      <c r="CL78" s="1131"/>
      <c r="CM78" s="1131"/>
      <c r="CN78" s="1131"/>
      <c r="CO78" s="1131"/>
      <c r="CP78" s="1131"/>
      <c r="CQ78" s="1131"/>
      <c r="CR78" s="1131"/>
      <c r="CS78" s="1131"/>
      <c r="CT78" s="1131"/>
      <c r="CU78" s="1131"/>
      <c r="CV78" s="1131"/>
      <c r="CW78" s="1131"/>
      <c r="CX78" s="1131"/>
      <c r="CY78" s="1131"/>
      <c r="CZ78" s="1131"/>
      <c r="DA78" s="1131"/>
      <c r="DB78" s="1131"/>
      <c r="DC78" s="1131"/>
    </row>
    <row r="79" spans="2:107" x14ac:dyDescent="0.15">
      <c r="B79" s="1100"/>
      <c r="G79" s="1119"/>
      <c r="H79" s="1119"/>
      <c r="I79" s="1133"/>
      <c r="J79" s="1133"/>
      <c r="K79" s="1148"/>
      <c r="L79" s="1148"/>
      <c r="M79" s="1148"/>
      <c r="N79" s="1148"/>
      <c r="AN79" s="1125"/>
      <c r="AO79" s="1125"/>
      <c r="AP79" s="1125"/>
      <c r="AQ79" s="1125"/>
      <c r="AR79" s="1125"/>
      <c r="AS79" s="1125"/>
      <c r="AT79" s="1125"/>
      <c r="AU79" s="1125"/>
      <c r="AV79" s="1125"/>
      <c r="AW79" s="1125"/>
      <c r="AX79" s="1125"/>
      <c r="AY79" s="1125"/>
      <c r="AZ79" s="1125"/>
      <c r="BA79" s="1125"/>
      <c r="BB79" s="1129" t="s">
        <v>574</v>
      </c>
      <c r="BC79" s="1129"/>
      <c r="BD79" s="1129"/>
      <c r="BE79" s="1129"/>
      <c r="BF79" s="1129"/>
      <c r="BG79" s="1129"/>
      <c r="BH79" s="1129"/>
      <c r="BI79" s="1129"/>
      <c r="BJ79" s="1129"/>
      <c r="BK79" s="1129"/>
      <c r="BL79" s="1129"/>
      <c r="BM79" s="1129"/>
      <c r="BN79" s="1129"/>
      <c r="BO79" s="1129"/>
      <c r="BP79" s="1131">
        <v>9.3000000000000007</v>
      </c>
      <c r="BQ79" s="1131"/>
      <c r="BR79" s="1131"/>
      <c r="BS79" s="1131"/>
      <c r="BT79" s="1131"/>
      <c r="BU79" s="1131"/>
      <c r="BV79" s="1131"/>
      <c r="BW79" s="1131"/>
      <c r="BX79" s="1131">
        <v>9.1999999999999993</v>
      </c>
      <c r="BY79" s="1131"/>
      <c r="BZ79" s="1131"/>
      <c r="CA79" s="1131"/>
      <c r="CB79" s="1131"/>
      <c r="CC79" s="1131"/>
      <c r="CD79" s="1131"/>
      <c r="CE79" s="1131"/>
      <c r="CF79" s="1131">
        <v>9.1</v>
      </c>
      <c r="CG79" s="1131"/>
      <c r="CH79" s="1131"/>
      <c r="CI79" s="1131"/>
      <c r="CJ79" s="1131"/>
      <c r="CK79" s="1131"/>
      <c r="CL79" s="1131"/>
      <c r="CM79" s="1131"/>
      <c r="CN79" s="1131">
        <v>9.1</v>
      </c>
      <c r="CO79" s="1131"/>
      <c r="CP79" s="1131"/>
      <c r="CQ79" s="1131"/>
      <c r="CR79" s="1131"/>
      <c r="CS79" s="1131"/>
      <c r="CT79" s="1131"/>
      <c r="CU79" s="1131"/>
      <c r="CV79" s="1131">
        <v>9.1999999999999993</v>
      </c>
      <c r="CW79" s="1131"/>
      <c r="CX79" s="1131"/>
      <c r="CY79" s="1131"/>
      <c r="CZ79" s="1131"/>
      <c r="DA79" s="1131"/>
      <c r="DB79" s="1131"/>
      <c r="DC79" s="1131"/>
    </row>
    <row r="80" spans="2:107" x14ac:dyDescent="0.15">
      <c r="B80" s="1100"/>
      <c r="G80" s="1119"/>
      <c r="H80" s="1119"/>
      <c r="I80" s="1133"/>
      <c r="J80" s="1133"/>
      <c r="K80" s="1148"/>
      <c r="L80" s="1148"/>
      <c r="M80" s="1148"/>
      <c r="N80" s="1148"/>
      <c r="AN80" s="1125"/>
      <c r="AO80" s="1125"/>
      <c r="AP80" s="1125"/>
      <c r="AQ80" s="1125"/>
      <c r="AR80" s="1125"/>
      <c r="AS80" s="1125"/>
      <c r="AT80" s="1125"/>
      <c r="AU80" s="1125"/>
      <c r="AV80" s="1125"/>
      <c r="AW80" s="1125"/>
      <c r="AX80" s="1125"/>
      <c r="AY80" s="1125"/>
      <c r="AZ80" s="1125"/>
      <c r="BA80" s="1125"/>
      <c r="BB80" s="1129"/>
      <c r="BC80" s="1129"/>
      <c r="BD80" s="1129"/>
      <c r="BE80" s="1129"/>
      <c r="BF80" s="1129"/>
      <c r="BG80" s="1129"/>
      <c r="BH80" s="1129"/>
      <c r="BI80" s="1129"/>
      <c r="BJ80" s="1129"/>
      <c r="BK80" s="1129"/>
      <c r="BL80" s="1129"/>
      <c r="BM80" s="1129"/>
      <c r="BN80" s="1129"/>
      <c r="BO80" s="1129"/>
      <c r="BP80" s="1131"/>
      <c r="BQ80" s="1131"/>
      <c r="BR80" s="1131"/>
      <c r="BS80" s="1131"/>
      <c r="BT80" s="1131"/>
      <c r="BU80" s="1131"/>
      <c r="BV80" s="1131"/>
      <c r="BW80" s="1131"/>
      <c r="BX80" s="1131"/>
      <c r="BY80" s="1131"/>
      <c r="BZ80" s="1131"/>
      <c r="CA80" s="1131"/>
      <c r="CB80" s="1131"/>
      <c r="CC80" s="1131"/>
      <c r="CD80" s="1131"/>
      <c r="CE80" s="1131"/>
      <c r="CF80" s="1131"/>
      <c r="CG80" s="1131"/>
      <c r="CH80" s="1131"/>
      <c r="CI80" s="1131"/>
      <c r="CJ80" s="1131"/>
      <c r="CK80" s="1131"/>
      <c r="CL80" s="1131"/>
      <c r="CM80" s="1131"/>
      <c r="CN80" s="1131"/>
      <c r="CO80" s="1131"/>
      <c r="CP80" s="1131"/>
      <c r="CQ80" s="1131"/>
      <c r="CR80" s="1131"/>
      <c r="CS80" s="1131"/>
      <c r="CT80" s="1131"/>
      <c r="CU80" s="1131"/>
      <c r="CV80" s="1131"/>
      <c r="CW80" s="1131"/>
      <c r="CX80" s="1131"/>
      <c r="CY80" s="1131"/>
      <c r="CZ80" s="1131"/>
      <c r="DA80" s="1131"/>
      <c r="DB80" s="1131"/>
      <c r="DC80" s="1131"/>
    </row>
    <row r="81" spans="2:109" x14ac:dyDescent="0.15">
      <c r="B81" s="1100"/>
    </row>
    <row r="82" spans="2:109" ht="17.25" x14ac:dyDescent="0.15">
      <c r="B82" s="1100"/>
      <c r="K82" s="1149"/>
      <c r="L82" s="1149"/>
      <c r="M82" s="1149"/>
      <c r="N82" s="1149"/>
      <c r="AQ82" s="1149"/>
      <c r="AR82" s="1149"/>
      <c r="AS82" s="1149"/>
      <c r="AT82" s="1149"/>
      <c r="BC82" s="1149"/>
      <c r="BD82" s="1149"/>
      <c r="BE82" s="1149"/>
      <c r="BF82" s="1149"/>
      <c r="BO82" s="1149"/>
      <c r="BP82" s="1149"/>
      <c r="BQ82" s="1149"/>
      <c r="BR82" s="1149"/>
      <c r="CA82" s="1149"/>
      <c r="CB82" s="1149"/>
      <c r="CC82" s="1149"/>
      <c r="CD82" s="1149"/>
      <c r="CM82" s="1149"/>
      <c r="CN82" s="1149"/>
      <c r="CO82" s="1149"/>
      <c r="CP82" s="1149"/>
      <c r="CY82" s="1149"/>
      <c r="CZ82" s="1149"/>
      <c r="DA82" s="1149"/>
      <c r="DB82" s="1149"/>
      <c r="DC82" s="1149"/>
    </row>
    <row r="83" spans="2:109" x14ac:dyDescent="0.15">
      <c r="B83" s="1102"/>
      <c r="C83" s="1103"/>
      <c r="D83" s="1103"/>
      <c r="E83" s="1103"/>
      <c r="F83" s="1103"/>
      <c r="G83" s="1103"/>
      <c r="H83" s="1103"/>
      <c r="I83" s="1103"/>
      <c r="J83" s="1103"/>
      <c r="K83" s="1103"/>
      <c r="L83" s="1103"/>
      <c r="M83" s="1103"/>
      <c r="N83" s="1103"/>
      <c r="O83" s="1103"/>
      <c r="P83" s="1103"/>
      <c r="Q83" s="1103"/>
      <c r="R83" s="1103"/>
      <c r="S83" s="1103"/>
      <c r="T83" s="1103"/>
      <c r="U83" s="1103"/>
      <c r="V83" s="1103"/>
      <c r="W83" s="1103"/>
      <c r="X83" s="1103"/>
      <c r="Y83" s="1103"/>
      <c r="Z83" s="1103"/>
      <c r="AA83" s="1103"/>
      <c r="AB83" s="1103"/>
      <c r="AC83" s="1103"/>
      <c r="AD83" s="1103"/>
      <c r="AE83" s="1103"/>
      <c r="AF83" s="1103"/>
      <c r="AG83" s="1103"/>
      <c r="AH83" s="1103"/>
      <c r="AI83" s="1103"/>
      <c r="AJ83" s="1103"/>
      <c r="AK83" s="1103"/>
      <c r="AL83" s="1103"/>
      <c r="AM83" s="1103"/>
      <c r="AN83" s="1103"/>
      <c r="AO83" s="1103"/>
      <c r="AP83" s="1103"/>
      <c r="AQ83" s="1103"/>
      <c r="AR83" s="1103"/>
      <c r="AS83" s="1103"/>
      <c r="AT83" s="1103"/>
      <c r="AU83" s="1103"/>
      <c r="AV83" s="1103"/>
      <c r="AW83" s="1103"/>
      <c r="AX83" s="1103"/>
      <c r="AY83" s="1103"/>
      <c r="AZ83" s="1103"/>
      <c r="BA83" s="1103"/>
      <c r="BB83" s="1103"/>
      <c r="BC83" s="1103"/>
      <c r="BD83" s="1103"/>
      <c r="BE83" s="1103"/>
      <c r="BF83" s="1103"/>
      <c r="BG83" s="1103"/>
      <c r="BH83" s="1103"/>
      <c r="BI83" s="1103"/>
      <c r="BJ83" s="1103"/>
      <c r="BK83" s="1103"/>
      <c r="BL83" s="1103"/>
      <c r="BM83" s="1103"/>
      <c r="BN83" s="1103"/>
      <c r="BO83" s="1103"/>
      <c r="BP83" s="1103"/>
      <c r="BQ83" s="1103"/>
      <c r="BR83" s="1103"/>
      <c r="BS83" s="1103"/>
      <c r="BT83" s="1103"/>
      <c r="BU83" s="1103"/>
      <c r="BV83" s="1103"/>
      <c r="BW83" s="1103"/>
      <c r="BX83" s="1103"/>
      <c r="BY83" s="1103"/>
      <c r="BZ83" s="1103"/>
      <c r="CA83" s="1103"/>
      <c r="CB83" s="1103"/>
      <c r="CC83" s="1103"/>
      <c r="CD83" s="1103"/>
      <c r="CE83" s="1103"/>
      <c r="CF83" s="1103"/>
      <c r="CG83" s="1103"/>
      <c r="CH83" s="1103"/>
      <c r="CI83" s="1103"/>
      <c r="CJ83" s="1103"/>
      <c r="CK83" s="1103"/>
      <c r="CL83" s="1103"/>
      <c r="CM83" s="1103"/>
      <c r="CN83" s="1103"/>
      <c r="CO83" s="1103"/>
      <c r="CP83" s="1103"/>
      <c r="CQ83" s="1103"/>
      <c r="CR83" s="1103"/>
      <c r="CS83" s="1103"/>
      <c r="CT83" s="1103"/>
      <c r="CU83" s="1103"/>
      <c r="CV83" s="1103"/>
      <c r="CW83" s="1103"/>
      <c r="CX83" s="1103"/>
      <c r="CY83" s="1103"/>
      <c r="CZ83" s="1103"/>
      <c r="DA83" s="1103"/>
      <c r="DB83" s="1103"/>
      <c r="DC83" s="1103"/>
      <c r="DD83" s="1104"/>
    </row>
    <row r="84" spans="2:109" x14ac:dyDescent="0.15">
      <c r="DD84" s="1093"/>
      <c r="DE84" s="1093"/>
    </row>
    <row r="85" spans="2:109" x14ac:dyDescent="0.15">
      <c r="DD85" s="1093"/>
      <c r="DE85" s="1093"/>
    </row>
    <row r="86" spans="2:109" hidden="1" x14ac:dyDescent="0.15">
      <c r="DD86" s="1093"/>
      <c r="DE86" s="1093"/>
    </row>
    <row r="87" spans="2:109" hidden="1" x14ac:dyDescent="0.15">
      <c r="K87" s="1150"/>
      <c r="AQ87" s="1150"/>
      <c r="BC87" s="1150"/>
      <c r="BO87" s="1150"/>
      <c r="CA87" s="1150"/>
      <c r="CM87" s="1150"/>
      <c r="CY87" s="1150"/>
      <c r="DD87" s="1093"/>
      <c r="DE87" s="1093"/>
    </row>
    <row r="88" spans="2:109" hidden="1" x14ac:dyDescent="0.15">
      <c r="DD88" s="1093"/>
      <c r="DE88" s="1093"/>
    </row>
    <row r="89" spans="2:109" hidden="1" x14ac:dyDescent="0.15">
      <c r="DD89" s="1093"/>
      <c r="DE89" s="1093"/>
    </row>
    <row r="90" spans="2:109" hidden="1" x14ac:dyDescent="0.15">
      <c r="DD90" s="1093"/>
      <c r="DE90" s="1093"/>
    </row>
    <row r="91" spans="2:109" hidden="1" x14ac:dyDescent="0.15">
      <c r="DD91" s="1093"/>
      <c r="DE91" s="1093"/>
    </row>
    <row r="92" spans="2:109" ht="13.5" hidden="1" customHeight="1" x14ac:dyDescent="0.15">
      <c r="DD92" s="1093"/>
      <c r="DE92" s="1093"/>
    </row>
    <row r="93" spans="2:109" ht="13.5" hidden="1" customHeight="1" x14ac:dyDescent="0.15">
      <c r="DD93" s="1093"/>
      <c r="DE93" s="1093"/>
    </row>
    <row r="94" spans="2:109" ht="13.5" hidden="1" customHeight="1" x14ac:dyDescent="0.15">
      <c r="DD94" s="1093"/>
      <c r="DE94" s="1093"/>
    </row>
    <row r="95" spans="2:109" ht="13.5" hidden="1" customHeight="1" x14ac:dyDescent="0.15">
      <c r="DD95" s="1093"/>
      <c r="DE95" s="1093"/>
    </row>
    <row r="96" spans="2:109" ht="13.5" hidden="1" customHeight="1" x14ac:dyDescent="0.15">
      <c r="DD96" s="1093"/>
      <c r="DE96" s="1093"/>
    </row>
    <row r="97" s="1093" customFormat="1" ht="13.5" hidden="1" customHeight="1" x14ac:dyDescent="0.15"/>
    <row r="98" s="1093" customFormat="1" ht="13.5" hidden="1" customHeight="1" x14ac:dyDescent="0.15"/>
    <row r="99" s="1093" customFormat="1" ht="13.5" hidden="1" customHeight="1" x14ac:dyDescent="0.15"/>
    <row r="100" s="1093" customFormat="1" ht="13.5" hidden="1" customHeight="1" x14ac:dyDescent="0.15"/>
    <row r="101" s="1093" customFormat="1" ht="13.5" hidden="1" customHeight="1" x14ac:dyDescent="0.15"/>
    <row r="102" s="1093" customFormat="1" ht="13.5" hidden="1" customHeight="1" x14ac:dyDescent="0.15"/>
    <row r="103" s="1093" customFormat="1" ht="13.5" hidden="1" customHeight="1" x14ac:dyDescent="0.15"/>
    <row r="104" s="1093" customFormat="1" ht="13.5" hidden="1" customHeight="1" x14ac:dyDescent="0.15"/>
    <row r="105" s="1093" customFormat="1" ht="13.5" hidden="1" customHeight="1" x14ac:dyDescent="0.15"/>
    <row r="106" s="1093" customFormat="1" ht="13.5" hidden="1" customHeight="1" x14ac:dyDescent="0.15"/>
    <row r="107" s="1093" customFormat="1" ht="13.5" hidden="1" customHeight="1" x14ac:dyDescent="0.15"/>
    <row r="108" s="1093" customFormat="1" ht="13.5" hidden="1" customHeight="1" x14ac:dyDescent="0.15"/>
    <row r="109" s="1093" customFormat="1" ht="13.5" hidden="1" customHeight="1" x14ac:dyDescent="0.15"/>
    <row r="110" s="1093" customFormat="1" ht="13.5" hidden="1" customHeight="1" x14ac:dyDescent="0.15"/>
    <row r="111" s="1093" customFormat="1" ht="13.5" hidden="1" customHeight="1" x14ac:dyDescent="0.15"/>
    <row r="112" s="1093" customFormat="1" ht="13.5" hidden="1" customHeight="1" x14ac:dyDescent="0.15"/>
    <row r="113" s="1093" customFormat="1" ht="13.5" hidden="1" customHeight="1" x14ac:dyDescent="0.15"/>
    <row r="114" s="1093" customFormat="1" ht="13.5" hidden="1" customHeight="1" x14ac:dyDescent="0.15"/>
    <row r="115" s="1093" customFormat="1" ht="13.5" hidden="1" customHeight="1" x14ac:dyDescent="0.15"/>
    <row r="116" s="1093" customFormat="1" ht="13.5" hidden="1" customHeight="1" x14ac:dyDescent="0.15"/>
    <row r="117" s="1093" customFormat="1" ht="13.5" hidden="1" customHeight="1" x14ac:dyDescent="0.15"/>
    <row r="118" s="1093" customFormat="1" ht="13.5" hidden="1" customHeight="1" x14ac:dyDescent="0.15"/>
    <row r="119" s="1093" customFormat="1" ht="13.5" hidden="1" customHeight="1" x14ac:dyDescent="0.15"/>
    <row r="120" s="1093" customFormat="1" ht="13.5" hidden="1" customHeight="1" x14ac:dyDescent="0.15"/>
    <row r="121" s="1093" customFormat="1" ht="13.5" hidden="1" customHeight="1" x14ac:dyDescent="0.15"/>
    <row r="122" s="1093" customFormat="1" ht="13.5" hidden="1" customHeight="1" x14ac:dyDescent="0.15"/>
    <row r="123" s="1093" customFormat="1" ht="13.5" hidden="1" customHeight="1" x14ac:dyDescent="0.15"/>
    <row r="124" s="1093" customFormat="1" ht="13.5" hidden="1" customHeight="1" x14ac:dyDescent="0.15"/>
    <row r="125" s="1093" customFormat="1" ht="13.5" hidden="1" customHeight="1" x14ac:dyDescent="0.15"/>
    <row r="126" s="1093" customFormat="1" ht="13.5" hidden="1" customHeight="1" x14ac:dyDescent="0.15"/>
    <row r="127" s="1093" customFormat="1" ht="13.5" hidden="1" customHeight="1" x14ac:dyDescent="0.15"/>
    <row r="128" s="1093" customFormat="1" ht="13.5" hidden="1" customHeight="1" x14ac:dyDescent="0.15"/>
    <row r="129" s="1093" customFormat="1" ht="13.5" hidden="1" customHeight="1" x14ac:dyDescent="0.15"/>
    <row r="130" s="1093" customFormat="1" ht="13.5" hidden="1" customHeight="1" x14ac:dyDescent="0.15"/>
    <row r="131" s="1093" customFormat="1" ht="13.5" hidden="1" customHeight="1" x14ac:dyDescent="0.15"/>
    <row r="132" s="1093" customFormat="1" ht="13.5" hidden="1" customHeight="1" x14ac:dyDescent="0.15"/>
    <row r="133" s="1093" customFormat="1" ht="13.5" hidden="1" customHeight="1" x14ac:dyDescent="0.15"/>
    <row r="134" s="1093" customFormat="1" ht="13.5" hidden="1" customHeight="1" x14ac:dyDescent="0.15"/>
    <row r="135" s="1093" customFormat="1" ht="13.5" hidden="1" customHeight="1" x14ac:dyDescent="0.15"/>
    <row r="136" s="1093" customFormat="1" ht="13.5" hidden="1" customHeight="1" x14ac:dyDescent="0.15"/>
    <row r="137" s="1093" customFormat="1" ht="13.5" hidden="1" customHeight="1" x14ac:dyDescent="0.15"/>
    <row r="138" s="1093" customFormat="1" ht="13.5" hidden="1" customHeight="1" x14ac:dyDescent="0.15"/>
    <row r="139" s="1093" customFormat="1" ht="13.5" hidden="1" customHeight="1" x14ac:dyDescent="0.15"/>
    <row r="140" s="1093" customFormat="1" ht="13.5" hidden="1" customHeight="1" x14ac:dyDescent="0.15"/>
    <row r="141" s="1093" customFormat="1" ht="13.5" hidden="1" customHeight="1" x14ac:dyDescent="0.15"/>
    <row r="142" s="1093" customFormat="1" ht="13.5" hidden="1" customHeight="1" x14ac:dyDescent="0.15"/>
    <row r="143" s="1093" customFormat="1" ht="13.5" hidden="1" customHeight="1" x14ac:dyDescent="0.15"/>
    <row r="144" s="1093" customFormat="1" ht="13.5" hidden="1" customHeight="1" x14ac:dyDescent="0.15"/>
    <row r="145" s="1093" customFormat="1" ht="13.5" hidden="1" customHeight="1" x14ac:dyDescent="0.15"/>
    <row r="146" s="1093" customFormat="1" ht="13.5" hidden="1" customHeight="1" x14ac:dyDescent="0.15"/>
    <row r="147" s="1093" customFormat="1" ht="13.5" hidden="1" customHeight="1" x14ac:dyDescent="0.15"/>
    <row r="148" s="1093" customFormat="1" ht="13.5" hidden="1" customHeight="1" x14ac:dyDescent="0.15"/>
    <row r="149" s="1093" customFormat="1" ht="13.5" hidden="1" customHeight="1" x14ac:dyDescent="0.15"/>
    <row r="150" s="1093" customFormat="1" ht="13.5" hidden="1" customHeight="1" x14ac:dyDescent="0.15"/>
    <row r="151" s="1093" customFormat="1" ht="13.5" hidden="1" customHeight="1" x14ac:dyDescent="0.15"/>
    <row r="152" s="1093" customFormat="1" ht="13.5" hidden="1" customHeight="1" x14ac:dyDescent="0.15"/>
    <row r="153" s="1093" customFormat="1" ht="13.5" hidden="1" customHeight="1" x14ac:dyDescent="0.15"/>
    <row r="154" s="1093" customFormat="1" ht="13.5" hidden="1" customHeight="1" x14ac:dyDescent="0.15"/>
    <row r="155" s="1093" customFormat="1" ht="13.5" hidden="1" customHeight="1" x14ac:dyDescent="0.15"/>
    <row r="156" s="1093" customFormat="1" ht="13.5" hidden="1" customHeight="1" x14ac:dyDescent="0.15"/>
    <row r="157" s="1093" customFormat="1" ht="13.5" hidden="1" customHeight="1" x14ac:dyDescent="0.15"/>
    <row r="158" s="1093" customFormat="1" ht="13.5" hidden="1" customHeight="1" x14ac:dyDescent="0.15"/>
    <row r="159" s="1093" customFormat="1" ht="13.5" hidden="1" customHeight="1" x14ac:dyDescent="0.15"/>
    <row r="160" s="1093" customFormat="1" ht="13.5" hidden="1" customHeight="1" x14ac:dyDescent="0.15"/>
  </sheetData>
  <sheetProtection algorithmName="SHA-512" hashValue="bmf5fOR9wLYh8u7QRhestouFOmhf5CWPYv25a1s5oPFcGhAOHlHMM0nF5zLxIK+8R3SdGJh7t260lWjU78nJVw==" saltValue="km6cbTPsPfUoAiDV43cCuQ==" spinCount="100000"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45"/>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7D2CA-FEA3-4891-A068-4FB1351BE2CF}">
  <sheetPr>
    <pageSetUpPr fitToPage="1"/>
  </sheetPr>
  <dimension ref="A1:DR125"/>
  <sheetViews>
    <sheetView showGridLines="0" topLeftCell="AD85" zoomScaleSheetLayoutView="70" workbookViewId="0">
      <selection activeCell="AN70" sqref="AN70"/>
    </sheetView>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1:34"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x14ac:dyDescent="0.15">
      <c r="S2" s="95"/>
      <c r="AH2" s="95"/>
    </row>
    <row r="3" spans="1: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x14ac:dyDescent="0.15"/>
    <row r="5" spans="1:34" x14ac:dyDescent="0.15"/>
    <row r="6" spans="1:34" x14ac:dyDescent="0.15"/>
    <row r="7" spans="1:34" x14ac:dyDescent="0.15"/>
    <row r="8" spans="1:34" x14ac:dyDescent="0.15"/>
    <row r="9" spans="1:34" x14ac:dyDescent="0.15">
      <c r="AH9" s="9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98</v>
      </c>
    </row>
  </sheetData>
  <sheetProtection algorithmName="SHA-512" hashValue="Wrj9xD5vFbOxwfaIFrklxxzd8bIXEo/1TxuZTMa6O/GsT33q6popsjAjrNH0LyPlK+10MkJ7mEn2G4icMKz5Yg==" saltValue="VXiODUiVZ/4X3c1/4dhfIw==" spinCount="100000" sheet="1" objects="1" scenarios="1"/>
  <phoneticPr fontId="45"/>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7EF22-B4AB-4094-A4F9-EFB92EF24E3B}">
  <sheetPr>
    <pageSetUpPr fitToPage="1"/>
  </sheetPr>
  <dimension ref="A1:DR125"/>
  <sheetViews>
    <sheetView showGridLines="0" topLeftCell="A79" zoomScale="70" zoomScaleNormal="70" zoomScaleSheetLayoutView="55" workbookViewId="0">
      <selection activeCell="AN70" sqref="AN70"/>
    </sheetView>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98</v>
      </c>
    </row>
  </sheetData>
  <sheetProtection algorithmName="SHA-512" hashValue="dWWrgvMx6Zk9Qq8YdwMKsFBh1SSqcTF1nfZS4v5/tsIuq8kZLWD9gGSyujT64xBIMsu+uhBh5qLSxyfNm0yahQ==" saltValue="D20kyf0SwGvp1vsHxmDaBw==" spinCount="100000" sheet="1" objects="1" scenarios="1"/>
  <phoneticPr fontId="45"/>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78</v>
      </c>
      <c r="E2" s="141"/>
      <c r="F2" s="313" t="s">
        <v>530</v>
      </c>
      <c r="G2" s="165"/>
      <c r="H2" s="175"/>
    </row>
    <row r="3" spans="1:8" x14ac:dyDescent="0.15">
      <c r="A3" s="131" t="s">
        <v>240</v>
      </c>
      <c r="B3" s="123"/>
      <c r="C3" s="306"/>
      <c r="D3" s="309">
        <v>118716</v>
      </c>
      <c r="E3" s="311"/>
      <c r="F3" s="314">
        <v>106092</v>
      </c>
      <c r="G3" s="316"/>
      <c r="H3" s="319"/>
    </row>
    <row r="4" spans="1:8" x14ac:dyDescent="0.15">
      <c r="A4" s="116"/>
      <c r="B4" s="122"/>
      <c r="C4" s="307"/>
      <c r="D4" s="310">
        <v>60845</v>
      </c>
      <c r="E4" s="312"/>
      <c r="F4" s="315">
        <v>44299</v>
      </c>
      <c r="G4" s="317"/>
      <c r="H4" s="320"/>
    </row>
    <row r="5" spans="1:8" x14ac:dyDescent="0.15">
      <c r="A5" s="131" t="s">
        <v>526</v>
      </c>
      <c r="B5" s="123"/>
      <c r="C5" s="306"/>
      <c r="D5" s="309">
        <v>116155</v>
      </c>
      <c r="E5" s="311"/>
      <c r="F5" s="314">
        <v>78903</v>
      </c>
      <c r="G5" s="316"/>
      <c r="H5" s="319"/>
    </row>
    <row r="6" spans="1:8" x14ac:dyDescent="0.15">
      <c r="A6" s="116"/>
      <c r="B6" s="122"/>
      <c r="C6" s="307"/>
      <c r="D6" s="310">
        <v>72229</v>
      </c>
      <c r="E6" s="312"/>
      <c r="F6" s="315">
        <v>49201</v>
      </c>
      <c r="G6" s="317"/>
      <c r="H6" s="320"/>
    </row>
    <row r="7" spans="1:8" x14ac:dyDescent="0.15">
      <c r="A7" s="131" t="s">
        <v>237</v>
      </c>
      <c r="B7" s="123"/>
      <c r="C7" s="306"/>
      <c r="D7" s="309">
        <v>98331</v>
      </c>
      <c r="E7" s="311"/>
      <c r="F7" s="314">
        <v>82993</v>
      </c>
      <c r="G7" s="316"/>
      <c r="H7" s="319"/>
    </row>
    <row r="8" spans="1:8" x14ac:dyDescent="0.15">
      <c r="A8" s="116"/>
      <c r="B8" s="122"/>
      <c r="C8" s="307"/>
      <c r="D8" s="310">
        <v>61112</v>
      </c>
      <c r="E8" s="312"/>
      <c r="F8" s="315">
        <v>46787</v>
      </c>
      <c r="G8" s="317"/>
      <c r="H8" s="320"/>
    </row>
    <row r="9" spans="1:8" x14ac:dyDescent="0.15">
      <c r="A9" s="131" t="s">
        <v>527</v>
      </c>
      <c r="B9" s="123"/>
      <c r="C9" s="306"/>
      <c r="D9" s="309">
        <v>110434</v>
      </c>
      <c r="E9" s="311"/>
      <c r="F9" s="314">
        <v>108252</v>
      </c>
      <c r="G9" s="316"/>
      <c r="H9" s="319"/>
    </row>
    <row r="10" spans="1:8" x14ac:dyDescent="0.15">
      <c r="A10" s="116"/>
      <c r="B10" s="122"/>
      <c r="C10" s="307"/>
      <c r="D10" s="310">
        <v>71444</v>
      </c>
      <c r="E10" s="312"/>
      <c r="F10" s="315">
        <v>50321</v>
      </c>
      <c r="G10" s="317"/>
      <c r="H10" s="320"/>
    </row>
    <row r="11" spans="1:8" x14ac:dyDescent="0.15">
      <c r="A11" s="131" t="s">
        <v>528</v>
      </c>
      <c r="B11" s="123"/>
      <c r="C11" s="306"/>
      <c r="D11" s="309">
        <v>103125</v>
      </c>
      <c r="E11" s="311"/>
      <c r="F11" s="314">
        <v>93492</v>
      </c>
      <c r="G11" s="316"/>
      <c r="H11" s="319"/>
    </row>
    <row r="12" spans="1:8" x14ac:dyDescent="0.15">
      <c r="A12" s="116"/>
      <c r="B12" s="122"/>
      <c r="C12" s="308"/>
      <c r="D12" s="310">
        <v>75283</v>
      </c>
      <c r="E12" s="312"/>
      <c r="F12" s="315">
        <v>53316</v>
      </c>
      <c r="G12" s="317"/>
      <c r="H12" s="320"/>
    </row>
    <row r="13" spans="1:8" x14ac:dyDescent="0.15">
      <c r="A13" s="131"/>
      <c r="B13" s="123"/>
      <c r="C13" s="306"/>
      <c r="D13" s="309">
        <v>109352</v>
      </c>
      <c r="E13" s="311"/>
      <c r="F13" s="314">
        <v>93946</v>
      </c>
      <c r="G13" s="318"/>
      <c r="H13" s="319"/>
    </row>
    <row r="14" spans="1:8" x14ac:dyDescent="0.15">
      <c r="A14" s="116"/>
      <c r="B14" s="122"/>
      <c r="C14" s="307"/>
      <c r="D14" s="310">
        <v>68183</v>
      </c>
      <c r="E14" s="312"/>
      <c r="F14" s="315">
        <v>48785</v>
      </c>
      <c r="G14" s="317"/>
      <c r="H14" s="320"/>
    </row>
    <row r="17" spans="1:11" x14ac:dyDescent="0.15">
      <c r="A17" s="298" t="s">
        <v>26</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84</v>
      </c>
      <c r="B19" s="299">
        <f>ROUND(VALUE(SUBSTITUTE(実質収支比率等に係る経年分析!F$48,"▲","-")),2)</f>
        <v>4.26</v>
      </c>
      <c r="C19" s="299">
        <f>ROUND(VALUE(SUBSTITUTE(実質収支比率等に係る経年分析!G$48,"▲","-")),2)</f>
        <v>3.47</v>
      </c>
      <c r="D19" s="299">
        <f>ROUND(VALUE(SUBSTITUTE(実質収支比率等に係る経年分析!H$48,"▲","-")),2)</f>
        <v>0.92</v>
      </c>
      <c r="E19" s="299">
        <f>ROUND(VALUE(SUBSTITUTE(実質収支比率等に係る経年分析!I$48,"▲","-")),2)</f>
        <v>0.9</v>
      </c>
      <c r="F19" s="299">
        <f>ROUND(VALUE(SUBSTITUTE(実質収支比率等に係る経年分析!J$48,"▲","-")),2)</f>
        <v>2.86</v>
      </c>
    </row>
    <row r="20" spans="1:11" x14ac:dyDescent="0.15">
      <c r="A20" s="299" t="s">
        <v>41</v>
      </c>
      <c r="B20" s="299">
        <f>ROUND(VALUE(SUBSTITUTE(実質収支比率等に係る経年分析!F$47,"▲","-")),2)</f>
        <v>25.78</v>
      </c>
      <c r="C20" s="299">
        <f>ROUND(VALUE(SUBSTITUTE(実質収支比率等に係る経年分析!G$47,"▲","-")),2)</f>
        <v>29.3</v>
      </c>
      <c r="D20" s="299">
        <f>ROUND(VALUE(SUBSTITUTE(実質収支比率等に係る経年分析!H$47,"▲","-")),2)</f>
        <v>29.91</v>
      </c>
      <c r="E20" s="299">
        <f>ROUND(VALUE(SUBSTITUTE(実質収支比率等に係る経年分析!I$47,"▲","-")),2)</f>
        <v>22.34</v>
      </c>
      <c r="F20" s="299">
        <f>ROUND(VALUE(SUBSTITUTE(実質収支比率等に係る経年分析!J$47,"▲","-")),2)</f>
        <v>21.63</v>
      </c>
    </row>
    <row r="21" spans="1:11" x14ac:dyDescent="0.15">
      <c r="A21" s="299" t="s">
        <v>107</v>
      </c>
      <c r="B21" s="299">
        <f>IF(ISNUMBER(VALUE(SUBSTITUTE(実質収支比率等に係る経年分析!F$49,"▲","-"))),ROUND(VALUE(SUBSTITUTE(実質収支比率等に係る経年分析!F$49,"▲","-")),2),NA())</f>
        <v>4.03</v>
      </c>
      <c r="C21" s="299">
        <f>IF(ISNUMBER(VALUE(SUBSTITUTE(実質収支比率等に係る経年分析!G$49,"▲","-"))),ROUND(VALUE(SUBSTITUTE(実質収支比率等に係る経年分析!G$49,"▲","-")),2),NA())</f>
        <v>1.32</v>
      </c>
      <c r="D21" s="299">
        <f>IF(ISNUMBER(VALUE(SUBSTITUTE(実質収支比率等に係る経年分析!H$49,"▲","-"))),ROUND(VALUE(SUBSTITUTE(実質収支比率等に係る経年分析!H$49,"▲","-")),2),NA())</f>
        <v>-1.94</v>
      </c>
      <c r="E21" s="299">
        <f>IF(ISNUMBER(VALUE(SUBSTITUTE(実質収支比率等に係る経年分析!I$49,"▲","-"))),ROUND(VALUE(SUBSTITUTE(実質収支比率等に係る経年分析!I$49,"▲","-")),2),NA())</f>
        <v>-8.1199999999999992</v>
      </c>
      <c r="F21" s="299">
        <f>IF(ISNUMBER(VALUE(SUBSTITUTE(実質収支比率等に係る経年分析!J$49,"▲","-"))),ROUND(VALUE(SUBSTITUTE(実質収支比率等に係る経年分析!J$49,"▲","-")),2),NA())</f>
        <v>9.64</v>
      </c>
    </row>
    <row r="24" spans="1:11" x14ac:dyDescent="0.15">
      <c r="A24" s="298" t="s">
        <v>96</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109</v>
      </c>
      <c r="C26" s="300" t="s">
        <v>64</v>
      </c>
      <c r="D26" s="300" t="s">
        <v>109</v>
      </c>
      <c r="E26" s="300" t="s">
        <v>64</v>
      </c>
      <c r="F26" s="300" t="s">
        <v>109</v>
      </c>
      <c r="G26" s="300" t="s">
        <v>64</v>
      </c>
      <c r="H26" s="300" t="s">
        <v>109</v>
      </c>
      <c r="I26" s="300" t="s">
        <v>64</v>
      </c>
      <c r="J26" s="300" t="s">
        <v>109</v>
      </c>
      <c r="K26" s="300" t="s">
        <v>64</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0.35</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2.37</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0.01</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0.01</v>
      </c>
      <c r="J27" s="300" t="e">
        <f>IF(ROUND(VALUE(SUBSTITUTE(連結実質赤字比率に係る赤字・黒字の構成分析!J$43,"▲","-")),2)&lt;0,ABS(ROUND(VALUE(SUBSTITUTE(連結実質赤字比率に係る赤字・黒字の構成分析!J$43,"▲","-")),2)),NA())</f>
        <v>#N/A</v>
      </c>
      <c r="K27" s="300">
        <f>IF(ROUND(VALUE(SUBSTITUTE(連結実質赤字比率に係る赤字・黒字の構成分析!J$43,"▲","-")),2)&gt;=0,ABS(ROUND(VALUE(SUBSTITUTE(連結実質赤字比率に係る赤字・黒字の構成分析!J$43,"▲","-")),2)),NA())</f>
        <v>0.01</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str">
        <f>IF(連結実質赤字比率に係る赤字・黒字の構成分析!C$41="",NA(),連結実質赤字比率に係る赤字・黒字の構成分析!C$41)</f>
        <v>介護保険事業特別会計（老人保健施設サービス勘定）</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0.01</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0.01</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0</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0.03</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0.01</v>
      </c>
    </row>
    <row r="30" spans="1:11" x14ac:dyDescent="0.15">
      <c r="A30" s="300" t="str">
        <f>IF(連結実質赤字比率に係る赤字・黒字の構成分析!C$40="",NA(),連結実質赤字比率に係る赤字・黒字の構成分析!C$40)</f>
        <v>国民健康保険事業特別会計（事業勘定）</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0.09</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1.03</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1.49</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0.33</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0.02</v>
      </c>
    </row>
    <row r="31" spans="1:11" x14ac:dyDescent="0.15">
      <c r="A31" s="300" t="str">
        <f>IF(連結実質赤字比率に係る赤字・黒字の構成分析!C$39="",NA(),連結実質赤字比率に係る赤字・黒字の構成分析!C$39)</f>
        <v>後期高齢者医療特別会計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0.03</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0.03</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0.04</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0.03</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0.03</v>
      </c>
    </row>
    <row r="32" spans="1:11" x14ac:dyDescent="0.15">
      <c r="A32" s="300" t="str">
        <f>IF(連結実質赤字比率に係る赤字・黒字の構成分析!C$38="",NA(),連結実質赤字比率に係る赤字・黒字の構成分析!C$38)</f>
        <v>介護保険事業特別会計（サービス勘定）</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0.02</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0.04</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0.04</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0.04</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0.04</v>
      </c>
    </row>
    <row r="33" spans="1:16" x14ac:dyDescent="0.15">
      <c r="A33" s="300" t="str">
        <f>IF(連結実質赤字比率に係る赤字・黒字の構成分析!C$37="",NA(),連結実質赤字比率に係る赤字・黒字の構成分析!C$37)</f>
        <v>介護保険事業特別会計（事業勘定）</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1.24</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1.1399999999999999</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1.02</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0.67</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0.28000000000000003</v>
      </c>
    </row>
    <row r="34" spans="1:16" x14ac:dyDescent="0.15">
      <c r="A34" s="300" t="str">
        <f>IF(連結実質赤字比率に係る赤字・黒字の構成分析!C$36="",NA(),連結実質赤字比率に係る赤字・黒字の構成分析!C$36)</f>
        <v>京丹波町水道事業会計</v>
      </c>
      <c r="B34" s="300" t="e">
        <f>IF(ROUND(VALUE(SUBSTITUTE(連結実質赤字比率に係る赤字・黒字の構成分析!F$36,"▲","-")),2)&lt;0,ABS(ROUND(VALUE(SUBSTITUTE(連結実質赤字比率に係る赤字・黒字の構成分析!F$36,"▲","-")),2)),NA())</f>
        <v>#VALUE!</v>
      </c>
      <c r="C34" s="300" t="e">
        <f>IF(ROUND(VALUE(SUBSTITUTE(連結実質赤字比率に係る赤字・黒字の構成分析!F$36,"▲","-")),2)&gt;=0,ABS(ROUND(VALUE(SUBSTITUTE(連結実質赤字比率に係る赤字・黒字の構成分析!F$36,"▲","-")),2)),NA())</f>
        <v>#VALUE!</v>
      </c>
      <c r="D34" s="300" t="e">
        <f>IF(ROUND(VALUE(SUBSTITUTE(連結実質赤字比率に係る赤字・黒字の構成分析!G$36,"▲","-")),2)&lt;0,ABS(ROUND(VALUE(SUBSTITUTE(連結実質赤字比率に係る赤字・黒字の構成分析!G$36,"▲","-")),2)),NA())</f>
        <v>#VALUE!</v>
      </c>
      <c r="E34" s="300" t="e">
        <f>IF(ROUND(VALUE(SUBSTITUTE(連結実質赤字比率に係る赤字・黒字の構成分析!G$36,"▲","-")),2)&gt;=0,ABS(ROUND(VALUE(SUBSTITUTE(連結実質赤字比率に係る赤字・黒字の構成分析!G$36,"▲","-")),2)),NA())</f>
        <v>#VALUE!</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2.3199999999999998</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2.62</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2.37</v>
      </c>
    </row>
    <row r="35" spans="1:16" x14ac:dyDescent="0.15">
      <c r="A35" s="300" t="str">
        <f>IF(連結実質赤字比率に係る赤字・黒字の構成分析!C$35="",NA(),連結実質赤字比率に係る赤字・黒字の構成分析!C$35)</f>
        <v>一般会計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4.25</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3.46</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0.91</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0.89</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2.85</v>
      </c>
    </row>
    <row r="36" spans="1:16" x14ac:dyDescent="0.15">
      <c r="A36" s="300" t="str">
        <f>IF(連結実質赤字比率に係る赤字・黒字の構成分析!C$34="",NA(),連結実質赤字比率に係る赤字・黒字の構成分析!C$34)</f>
        <v>国保京丹波町病院事業会計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10</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6.5</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6.26</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5.08</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4.62</v>
      </c>
    </row>
    <row r="39" spans="1:16" x14ac:dyDescent="0.15">
      <c r="A39" s="298" t="s">
        <v>12</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110</v>
      </c>
      <c r="C41" s="301"/>
      <c r="D41" s="301" t="s">
        <v>112</v>
      </c>
      <c r="E41" s="301" t="s">
        <v>110</v>
      </c>
      <c r="F41" s="301"/>
      <c r="G41" s="301" t="s">
        <v>112</v>
      </c>
      <c r="H41" s="301" t="s">
        <v>110</v>
      </c>
      <c r="I41" s="301"/>
      <c r="J41" s="301" t="s">
        <v>112</v>
      </c>
      <c r="K41" s="301" t="s">
        <v>110</v>
      </c>
      <c r="L41" s="301"/>
      <c r="M41" s="301" t="s">
        <v>112</v>
      </c>
      <c r="N41" s="301" t="s">
        <v>110</v>
      </c>
      <c r="O41" s="301"/>
      <c r="P41" s="301" t="s">
        <v>112</v>
      </c>
    </row>
    <row r="42" spans="1:16" x14ac:dyDescent="0.15">
      <c r="A42" s="301" t="s">
        <v>113</v>
      </c>
      <c r="B42" s="301"/>
      <c r="C42" s="301"/>
      <c r="D42" s="301">
        <f>'実質公債費比率（分子）の構造'!K$52</f>
        <v>1627</v>
      </c>
      <c r="E42" s="301"/>
      <c r="F42" s="301"/>
      <c r="G42" s="301">
        <f>'実質公債費比率（分子）の構造'!L$52</f>
        <v>1577</v>
      </c>
      <c r="H42" s="301"/>
      <c r="I42" s="301"/>
      <c r="J42" s="301">
        <f>'実質公債費比率（分子）の構造'!M$52</f>
        <v>1578</v>
      </c>
      <c r="K42" s="301"/>
      <c r="L42" s="301"/>
      <c r="M42" s="301">
        <f>'実質公債費比率（分子）の構造'!N$52</f>
        <v>1565</v>
      </c>
      <c r="N42" s="301"/>
      <c r="O42" s="301"/>
      <c r="P42" s="301">
        <f>'実質公債費比率（分子）の構造'!O$52</f>
        <v>1578</v>
      </c>
    </row>
    <row r="43" spans="1:16" x14ac:dyDescent="0.15">
      <c r="A43" s="301" t="s">
        <v>46</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15">
      <c r="A44" s="301" t="s">
        <v>43</v>
      </c>
      <c r="B44" s="301" t="str">
        <f>'実質公債費比率（分子）の構造'!K$50</f>
        <v>-</v>
      </c>
      <c r="C44" s="301"/>
      <c r="D44" s="301"/>
      <c r="E44" s="301" t="str">
        <f>'実質公債費比率（分子）の構造'!L$50</f>
        <v>-</v>
      </c>
      <c r="F44" s="301"/>
      <c r="G44" s="301"/>
      <c r="H44" s="301" t="str">
        <f>'実質公債費比率（分子）の構造'!M$50</f>
        <v>-</v>
      </c>
      <c r="I44" s="301"/>
      <c r="J44" s="301"/>
      <c r="K44" s="301" t="str">
        <f>'実質公債費比率（分子）の構造'!N$50</f>
        <v>-</v>
      </c>
      <c r="L44" s="301"/>
      <c r="M44" s="301"/>
      <c r="N44" s="301" t="str">
        <f>'実質公債費比率（分子）の構造'!O$50</f>
        <v>-</v>
      </c>
      <c r="O44" s="301"/>
      <c r="P44" s="301"/>
    </row>
    <row r="45" spans="1:16" x14ac:dyDescent="0.15">
      <c r="A45" s="301" t="s">
        <v>0</v>
      </c>
      <c r="B45" s="301">
        <f>'実質公債費比率（分子）の構造'!K$49</f>
        <v>15</v>
      </c>
      <c r="C45" s="301"/>
      <c r="D45" s="301"/>
      <c r="E45" s="301">
        <f>'実質公債費比率（分子）の構造'!L$49</f>
        <v>17</v>
      </c>
      <c r="F45" s="301"/>
      <c r="G45" s="301"/>
      <c r="H45" s="301">
        <f>'実質公債費比率（分子）の構造'!M$49</f>
        <v>20</v>
      </c>
      <c r="I45" s="301"/>
      <c r="J45" s="301"/>
      <c r="K45" s="301">
        <f>'実質公債費比率（分子）の構造'!N$49</f>
        <v>19</v>
      </c>
      <c r="L45" s="301"/>
      <c r="M45" s="301"/>
      <c r="N45" s="301">
        <f>'実質公債費比率（分子）の構造'!O$49</f>
        <v>22</v>
      </c>
      <c r="O45" s="301"/>
      <c r="P45" s="301"/>
    </row>
    <row r="46" spans="1:16" x14ac:dyDescent="0.15">
      <c r="A46" s="301" t="s">
        <v>38</v>
      </c>
      <c r="B46" s="301">
        <f>'実質公債費比率（分子）の構造'!K$48</f>
        <v>961</v>
      </c>
      <c r="C46" s="301"/>
      <c r="D46" s="301"/>
      <c r="E46" s="301">
        <f>'実質公債費比率（分子）の構造'!L$48</f>
        <v>1032</v>
      </c>
      <c r="F46" s="301"/>
      <c r="G46" s="301"/>
      <c r="H46" s="301">
        <f>'実質公債費比率（分子）の構造'!M$48</f>
        <v>994</v>
      </c>
      <c r="I46" s="301"/>
      <c r="J46" s="301"/>
      <c r="K46" s="301">
        <f>'実質公債費比率（分子）の構造'!N$48</f>
        <v>1086</v>
      </c>
      <c r="L46" s="301"/>
      <c r="M46" s="301"/>
      <c r="N46" s="301">
        <f>'実質公債費比率（分子）の構造'!O$48</f>
        <v>1027</v>
      </c>
      <c r="O46" s="301"/>
      <c r="P46" s="301"/>
    </row>
    <row r="47" spans="1:16" x14ac:dyDescent="0.15">
      <c r="A47" s="301" t="s">
        <v>33</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31</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25</v>
      </c>
      <c r="B49" s="301">
        <f>'実質公債費比率（分子）の構造'!K$45</f>
        <v>1429</v>
      </c>
      <c r="C49" s="301"/>
      <c r="D49" s="301"/>
      <c r="E49" s="301">
        <f>'実質公債費比率（分子）の構造'!L$45</f>
        <v>1348</v>
      </c>
      <c r="F49" s="301"/>
      <c r="G49" s="301"/>
      <c r="H49" s="301">
        <f>'実質公債費比率（分子）の構造'!M$45</f>
        <v>1426</v>
      </c>
      <c r="I49" s="301"/>
      <c r="J49" s="301"/>
      <c r="K49" s="301">
        <f>'実質公債費比率（分子）の構造'!N$45</f>
        <v>1433</v>
      </c>
      <c r="L49" s="301"/>
      <c r="M49" s="301"/>
      <c r="N49" s="301">
        <f>'実質公債費比率（分子）の構造'!O$45</f>
        <v>1493</v>
      </c>
      <c r="O49" s="301"/>
      <c r="P49" s="301"/>
    </row>
    <row r="50" spans="1:16" x14ac:dyDescent="0.15">
      <c r="A50" s="301" t="s">
        <v>57</v>
      </c>
      <c r="B50" s="301" t="e">
        <f>NA()</f>
        <v>#N/A</v>
      </c>
      <c r="C50" s="301">
        <f>IF(ISNUMBER('実質公債費比率（分子）の構造'!K$53),'実質公債費比率（分子）の構造'!K$53,NA())</f>
        <v>778</v>
      </c>
      <c r="D50" s="301" t="e">
        <f>NA()</f>
        <v>#N/A</v>
      </c>
      <c r="E50" s="301" t="e">
        <f>NA()</f>
        <v>#N/A</v>
      </c>
      <c r="F50" s="301">
        <f>IF(ISNUMBER('実質公債費比率（分子）の構造'!L$53),'実質公債費比率（分子）の構造'!L$53,NA())</f>
        <v>820</v>
      </c>
      <c r="G50" s="301" t="e">
        <f>NA()</f>
        <v>#N/A</v>
      </c>
      <c r="H50" s="301" t="e">
        <f>NA()</f>
        <v>#N/A</v>
      </c>
      <c r="I50" s="301">
        <f>IF(ISNUMBER('実質公債費比率（分子）の構造'!M$53),'実質公債費比率（分子）の構造'!M$53,NA())</f>
        <v>862</v>
      </c>
      <c r="J50" s="301" t="e">
        <f>NA()</f>
        <v>#N/A</v>
      </c>
      <c r="K50" s="301" t="e">
        <f>NA()</f>
        <v>#N/A</v>
      </c>
      <c r="L50" s="301">
        <f>IF(ISNUMBER('実質公債費比率（分子）の構造'!N$53),'実質公債費比率（分子）の構造'!N$53,NA())</f>
        <v>973</v>
      </c>
      <c r="M50" s="301" t="e">
        <f>NA()</f>
        <v>#N/A</v>
      </c>
      <c r="N50" s="301" t="e">
        <f>NA()</f>
        <v>#N/A</v>
      </c>
      <c r="O50" s="301">
        <f>IF(ISNUMBER('実質公債費比率（分子）の構造'!O$53),'実質公債費比率（分子）の構造'!O$53,NA())</f>
        <v>964</v>
      </c>
      <c r="P50" s="301" t="e">
        <f>NA()</f>
        <v>#N/A</v>
      </c>
    </row>
    <row r="53" spans="1:16" x14ac:dyDescent="0.15">
      <c r="A53" s="298" t="s">
        <v>116</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119</v>
      </c>
      <c r="C55" s="300"/>
      <c r="D55" s="300" t="s">
        <v>122</v>
      </c>
      <c r="E55" s="300" t="s">
        <v>119</v>
      </c>
      <c r="F55" s="300"/>
      <c r="G55" s="300" t="s">
        <v>122</v>
      </c>
      <c r="H55" s="300" t="s">
        <v>119</v>
      </c>
      <c r="I55" s="300"/>
      <c r="J55" s="300" t="s">
        <v>122</v>
      </c>
      <c r="K55" s="300" t="s">
        <v>119</v>
      </c>
      <c r="L55" s="300"/>
      <c r="M55" s="300" t="s">
        <v>122</v>
      </c>
      <c r="N55" s="300" t="s">
        <v>119</v>
      </c>
      <c r="O55" s="300"/>
      <c r="P55" s="300" t="s">
        <v>122</v>
      </c>
    </row>
    <row r="56" spans="1:16" x14ac:dyDescent="0.15">
      <c r="A56" s="300" t="s">
        <v>51</v>
      </c>
      <c r="B56" s="300"/>
      <c r="C56" s="300"/>
      <c r="D56" s="300">
        <f>'将来負担比率（分子）の構造'!I$52</f>
        <v>17054</v>
      </c>
      <c r="E56" s="300"/>
      <c r="F56" s="300"/>
      <c r="G56" s="300">
        <f>'将来負担比率（分子）の構造'!J$52</f>
        <v>16735</v>
      </c>
      <c r="H56" s="300"/>
      <c r="I56" s="300"/>
      <c r="J56" s="300">
        <f>'将来負担比率（分子）の構造'!K$52</f>
        <v>16068</v>
      </c>
      <c r="K56" s="300"/>
      <c r="L56" s="300"/>
      <c r="M56" s="300">
        <f>'将来負担比率（分子）の構造'!L$52</f>
        <v>15583</v>
      </c>
      <c r="N56" s="300"/>
      <c r="O56" s="300"/>
      <c r="P56" s="300">
        <f>'将来負担比率（分子）の構造'!M$52</f>
        <v>15113</v>
      </c>
    </row>
    <row r="57" spans="1:16" x14ac:dyDescent="0.15">
      <c r="A57" s="300" t="s">
        <v>91</v>
      </c>
      <c r="B57" s="300"/>
      <c r="C57" s="300"/>
      <c r="D57" s="300">
        <f>'将来負担比率（分子）の構造'!I$51</f>
        <v>284</v>
      </c>
      <c r="E57" s="300"/>
      <c r="F57" s="300"/>
      <c r="G57" s="300">
        <f>'将来負担比率（分子）の構造'!J$51</f>
        <v>249</v>
      </c>
      <c r="H57" s="300"/>
      <c r="I57" s="300"/>
      <c r="J57" s="300">
        <f>'将来負担比率（分子）の構造'!K$51</f>
        <v>177</v>
      </c>
      <c r="K57" s="300"/>
      <c r="L57" s="300"/>
      <c r="M57" s="300">
        <f>'将来負担比率（分子）の構造'!L$51</f>
        <v>140</v>
      </c>
      <c r="N57" s="300"/>
      <c r="O57" s="300"/>
      <c r="P57" s="300">
        <f>'将来負担比率（分子）の構造'!M$51</f>
        <v>106</v>
      </c>
    </row>
    <row r="58" spans="1:16" x14ac:dyDescent="0.15">
      <c r="A58" s="300" t="s">
        <v>89</v>
      </c>
      <c r="B58" s="300"/>
      <c r="C58" s="300"/>
      <c r="D58" s="300">
        <f>'将来負担比率（分子）の構造'!I$50</f>
        <v>2934</v>
      </c>
      <c r="E58" s="300"/>
      <c r="F58" s="300"/>
      <c r="G58" s="300">
        <f>'将来負担比率（分子）の構造'!J$50</f>
        <v>3142</v>
      </c>
      <c r="H58" s="300"/>
      <c r="I58" s="300"/>
      <c r="J58" s="300">
        <f>'将来負担比率（分子）の構造'!K$50</f>
        <v>3115</v>
      </c>
      <c r="K58" s="300"/>
      <c r="L58" s="300"/>
      <c r="M58" s="300">
        <f>'将来負担比率（分子）の構造'!L$50</f>
        <v>2683</v>
      </c>
      <c r="N58" s="300"/>
      <c r="O58" s="300"/>
      <c r="P58" s="300">
        <f>'将来負担比率（分子）の構造'!M$50</f>
        <v>2424</v>
      </c>
    </row>
    <row r="59" spans="1:16" x14ac:dyDescent="0.15">
      <c r="A59" s="300" t="s">
        <v>86</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82</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72</v>
      </c>
      <c r="B61" s="300" t="str">
        <f>'将来負担比率（分子）の構造'!I$46</f>
        <v>-</v>
      </c>
      <c r="C61" s="300"/>
      <c r="D61" s="300"/>
      <c r="E61" s="300" t="str">
        <f>'将来負担比率（分子）の構造'!J$46</f>
        <v>-</v>
      </c>
      <c r="F61" s="300"/>
      <c r="G61" s="300"/>
      <c r="H61" s="300" t="str">
        <f>'将来負担比率（分子）の構造'!K$46</f>
        <v>-</v>
      </c>
      <c r="I61" s="300"/>
      <c r="J61" s="300"/>
      <c r="K61" s="300" t="str">
        <f>'将来負担比率（分子）の構造'!L$46</f>
        <v>-</v>
      </c>
      <c r="L61" s="300"/>
      <c r="M61" s="300"/>
      <c r="N61" s="300" t="str">
        <f>'将来負担比率（分子）の構造'!M$46</f>
        <v>-</v>
      </c>
      <c r="O61" s="300"/>
      <c r="P61" s="300"/>
    </row>
    <row r="62" spans="1:16" x14ac:dyDescent="0.15">
      <c r="A62" s="300" t="s">
        <v>73</v>
      </c>
      <c r="B62" s="300">
        <f>'将来負担比率（分子）の構造'!I$45</f>
        <v>1401</v>
      </c>
      <c r="C62" s="300"/>
      <c r="D62" s="300"/>
      <c r="E62" s="300">
        <f>'将来負担比率（分子）の構造'!J$45</f>
        <v>1254</v>
      </c>
      <c r="F62" s="300"/>
      <c r="G62" s="300"/>
      <c r="H62" s="300">
        <f>'将来負担比率（分子）の構造'!K$45</f>
        <v>1240</v>
      </c>
      <c r="I62" s="300"/>
      <c r="J62" s="300"/>
      <c r="K62" s="300">
        <f>'将来負担比率（分子）の構造'!L$45</f>
        <v>1167</v>
      </c>
      <c r="L62" s="300"/>
      <c r="M62" s="300"/>
      <c r="N62" s="300">
        <f>'将来負担比率（分子）の構造'!M$45</f>
        <v>1136</v>
      </c>
      <c r="O62" s="300"/>
      <c r="P62" s="300"/>
    </row>
    <row r="63" spans="1:16" x14ac:dyDescent="0.15">
      <c r="A63" s="300" t="s">
        <v>71</v>
      </c>
      <c r="B63" s="300">
        <f>'将来負担比率（分子）の構造'!I$44</f>
        <v>636</v>
      </c>
      <c r="C63" s="300"/>
      <c r="D63" s="300"/>
      <c r="E63" s="300">
        <f>'将来負担比率（分子）の構造'!J$44</f>
        <v>643</v>
      </c>
      <c r="F63" s="300"/>
      <c r="G63" s="300"/>
      <c r="H63" s="300">
        <f>'将来負担比率（分子）の構造'!K$44</f>
        <v>555</v>
      </c>
      <c r="I63" s="300"/>
      <c r="J63" s="300"/>
      <c r="K63" s="300">
        <f>'将来負担比率（分子）の構造'!L$44</f>
        <v>477</v>
      </c>
      <c r="L63" s="300"/>
      <c r="M63" s="300"/>
      <c r="N63" s="300">
        <f>'将来負担比率（分子）の構造'!M$44</f>
        <v>196</v>
      </c>
      <c r="O63" s="300"/>
      <c r="P63" s="300"/>
    </row>
    <row r="64" spans="1:16" x14ac:dyDescent="0.15">
      <c r="A64" s="300" t="s">
        <v>69</v>
      </c>
      <c r="B64" s="300">
        <f>'将来負担比率（分子）の構造'!I$43</f>
        <v>10328</v>
      </c>
      <c r="C64" s="300"/>
      <c r="D64" s="300"/>
      <c r="E64" s="300">
        <f>'将来負担比率（分子）の構造'!J$43</f>
        <v>10102</v>
      </c>
      <c r="F64" s="300"/>
      <c r="G64" s="300"/>
      <c r="H64" s="300">
        <f>'将来負担比率（分子）の構造'!K$43</f>
        <v>9992</v>
      </c>
      <c r="I64" s="300"/>
      <c r="J64" s="300"/>
      <c r="K64" s="300">
        <f>'将来負担比率（分子）の構造'!L$43</f>
        <v>9958</v>
      </c>
      <c r="L64" s="300"/>
      <c r="M64" s="300"/>
      <c r="N64" s="300">
        <f>'将来負担比率（分子）の構造'!M$43</f>
        <v>9473</v>
      </c>
      <c r="O64" s="300"/>
      <c r="P64" s="300"/>
    </row>
    <row r="65" spans="1:16" x14ac:dyDescent="0.15">
      <c r="A65" s="300" t="s">
        <v>67</v>
      </c>
      <c r="B65" s="300" t="str">
        <f>'将来負担比率（分子）の構造'!I$42</f>
        <v>-</v>
      </c>
      <c r="C65" s="300"/>
      <c r="D65" s="300"/>
      <c r="E65" s="300" t="str">
        <f>'将来負担比率（分子）の構造'!J$42</f>
        <v>-</v>
      </c>
      <c r="F65" s="300"/>
      <c r="G65" s="300"/>
      <c r="H65" s="300" t="str">
        <f>'将来負担比率（分子）の構造'!K$42</f>
        <v>-</v>
      </c>
      <c r="I65" s="300"/>
      <c r="J65" s="300"/>
      <c r="K65" s="300" t="str">
        <f>'将来負担比率（分子）の構造'!L$42</f>
        <v>-</v>
      </c>
      <c r="L65" s="300"/>
      <c r="M65" s="300"/>
      <c r="N65" s="300" t="str">
        <f>'将来負担比率（分子）の構造'!M$42</f>
        <v>-</v>
      </c>
      <c r="O65" s="300"/>
      <c r="P65" s="300"/>
    </row>
    <row r="66" spans="1:16" x14ac:dyDescent="0.15">
      <c r="A66" s="300" t="s">
        <v>62</v>
      </c>
      <c r="B66" s="300">
        <f>'将来負担比率（分子）の構造'!I$41</f>
        <v>14784</v>
      </c>
      <c r="C66" s="300"/>
      <c r="D66" s="300"/>
      <c r="E66" s="300">
        <f>'将来負担比率（分子）の構造'!J$41</f>
        <v>14748</v>
      </c>
      <c r="F66" s="300"/>
      <c r="G66" s="300"/>
      <c r="H66" s="300">
        <f>'将来負担比率（分子）の構造'!K$41</f>
        <v>14264</v>
      </c>
      <c r="I66" s="300"/>
      <c r="J66" s="300"/>
      <c r="K66" s="300">
        <f>'将来負担比率（分子）の構造'!L$41</f>
        <v>14000</v>
      </c>
      <c r="L66" s="300"/>
      <c r="M66" s="300"/>
      <c r="N66" s="300">
        <f>'将来負担比率（分子）の構造'!M$41</f>
        <v>13369</v>
      </c>
      <c r="O66" s="300"/>
      <c r="P66" s="300"/>
    </row>
    <row r="67" spans="1:16" x14ac:dyDescent="0.15">
      <c r="A67" s="300" t="s">
        <v>95</v>
      </c>
      <c r="B67" s="300" t="e">
        <f>NA()</f>
        <v>#N/A</v>
      </c>
      <c r="C67" s="300">
        <f>IF(ISNUMBER('将来負担比率（分子）の構造'!I$53),IF('将来負担比率（分子）の構造'!I$53&lt;0,0,'将来負担比率（分子）の構造'!I$53),NA())</f>
        <v>6876</v>
      </c>
      <c r="D67" s="300" t="e">
        <f>NA()</f>
        <v>#N/A</v>
      </c>
      <c r="E67" s="300" t="e">
        <f>NA()</f>
        <v>#N/A</v>
      </c>
      <c r="F67" s="300">
        <f>IF(ISNUMBER('将来負担比率（分子）の構造'!J$53),IF('将来負担比率（分子）の構造'!J$53&lt;0,0,'将来負担比率（分子）の構造'!J$53),NA())</f>
        <v>6622</v>
      </c>
      <c r="G67" s="300" t="e">
        <f>NA()</f>
        <v>#N/A</v>
      </c>
      <c r="H67" s="300" t="e">
        <f>NA()</f>
        <v>#N/A</v>
      </c>
      <c r="I67" s="300">
        <f>IF(ISNUMBER('将来負担比率（分子）の構造'!K$53),IF('将来負担比率（分子）の構造'!K$53&lt;0,0,'将来負担比率（分子）の構造'!K$53),NA())</f>
        <v>6693</v>
      </c>
      <c r="J67" s="300" t="e">
        <f>NA()</f>
        <v>#N/A</v>
      </c>
      <c r="K67" s="300" t="e">
        <f>NA()</f>
        <v>#N/A</v>
      </c>
      <c r="L67" s="300">
        <f>IF(ISNUMBER('将来負担比率（分子）の構造'!L$53),IF('将来負担比率（分子）の構造'!L$53&lt;0,0,'将来負担比率（分子）の構造'!L$53),NA())</f>
        <v>7195</v>
      </c>
      <c r="M67" s="300" t="e">
        <f>NA()</f>
        <v>#N/A</v>
      </c>
      <c r="N67" s="300" t="e">
        <f>NA()</f>
        <v>#N/A</v>
      </c>
      <c r="O67" s="300">
        <f>IF(ISNUMBER('将来負担比率（分子）の構造'!M$53),IF('将来負担比率（分子）の構造'!M$53&lt;0,0,'将来負担比率（分子）の構造'!M$53),NA())</f>
        <v>6531</v>
      </c>
      <c r="P67" s="300" t="e">
        <f>NA()</f>
        <v>#N/A</v>
      </c>
    </row>
    <row r="70" spans="1:16" x14ac:dyDescent="0.15">
      <c r="A70" s="303" t="s">
        <v>123</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124</v>
      </c>
      <c r="B72" s="304">
        <f>基金残高に係る経年分析!F55</f>
        <v>2017</v>
      </c>
      <c r="C72" s="304">
        <f>基金残高に係る経年分析!G55</f>
        <v>1479</v>
      </c>
      <c r="D72" s="304">
        <f>基金残高に係る経年分析!H55</f>
        <v>1510</v>
      </c>
    </row>
    <row r="73" spans="1:16" x14ac:dyDescent="0.15">
      <c r="A73" s="302" t="s">
        <v>125</v>
      </c>
      <c r="B73" s="304">
        <f>基金残高に係る経年分析!F56</f>
        <v>325</v>
      </c>
      <c r="C73" s="304">
        <f>基金残高に係る経年分析!G56</f>
        <v>325</v>
      </c>
      <c r="D73" s="304">
        <f>基金残高に係る経年分析!H56</f>
        <v>0</v>
      </c>
    </row>
    <row r="74" spans="1:16" x14ac:dyDescent="0.15">
      <c r="A74" s="302" t="s">
        <v>127</v>
      </c>
      <c r="B74" s="304">
        <f>基金残高に係る経年分析!F57</f>
        <v>2100</v>
      </c>
      <c r="C74" s="304">
        <f>基金残高に係る経年分析!G57</f>
        <v>2018</v>
      </c>
      <c r="D74" s="304">
        <f>基金残高に係る経年分析!H57</f>
        <v>1988</v>
      </c>
    </row>
  </sheetData>
  <sheetProtection algorithmName="SHA-512" hashValue="VCFBO11PrAlSWlatTiuASW2NCvOYbLM5LlM6f9Ond5QsSrunB6WW3LYAnpFLqvZOS7PbwjB+qCP4KdnQUBMIWA==" saltValue="tEUqtMFl3mlm4NB5m656D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3" t="s">
        <v>108</v>
      </c>
      <c r="DI1" s="554"/>
      <c r="DJ1" s="554"/>
      <c r="DK1" s="554"/>
      <c r="DL1" s="554"/>
      <c r="DM1" s="554"/>
      <c r="DN1" s="555"/>
      <c r="DO1" s="1"/>
      <c r="DP1" s="553" t="s">
        <v>310</v>
      </c>
      <c r="DQ1" s="554"/>
      <c r="DR1" s="554"/>
      <c r="DS1" s="554"/>
      <c r="DT1" s="554"/>
      <c r="DU1" s="554"/>
      <c r="DV1" s="554"/>
      <c r="DW1" s="554"/>
      <c r="DX1" s="554"/>
      <c r="DY1" s="554"/>
      <c r="DZ1" s="554"/>
      <c r="EA1" s="554"/>
      <c r="EB1" s="554"/>
      <c r="EC1" s="555"/>
      <c r="ED1" s="2"/>
      <c r="EE1" s="2"/>
      <c r="EF1" s="2"/>
      <c r="EG1" s="2"/>
      <c r="EH1" s="2"/>
      <c r="EI1" s="2"/>
      <c r="EJ1" s="2"/>
      <c r="EK1" s="2"/>
      <c r="EL1" s="2"/>
      <c r="EM1" s="2"/>
    </row>
    <row r="2" spans="2:143" ht="22.5" customHeight="1" x14ac:dyDescent="0.15">
      <c r="B2" s="43" t="s">
        <v>313</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43" t="s">
        <v>111</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151</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93"/>
      <c r="CD3" s="343" t="s">
        <v>315</v>
      </c>
      <c r="CE3" s="344"/>
      <c r="CF3" s="344"/>
      <c r="CG3" s="344"/>
      <c r="CH3" s="344"/>
      <c r="CI3" s="344"/>
      <c r="CJ3" s="344"/>
      <c r="CK3" s="344"/>
      <c r="CL3" s="344"/>
      <c r="CM3" s="344"/>
      <c r="CN3" s="344"/>
      <c r="CO3" s="344"/>
      <c r="CP3" s="344"/>
      <c r="CQ3" s="344"/>
      <c r="CR3" s="344"/>
      <c r="CS3" s="344"/>
      <c r="CT3" s="344"/>
      <c r="CU3" s="344"/>
      <c r="CV3" s="344"/>
      <c r="CW3" s="344"/>
      <c r="CX3" s="344"/>
      <c r="CY3" s="344"/>
      <c r="CZ3" s="344"/>
      <c r="DA3" s="344"/>
      <c r="DB3" s="344"/>
      <c r="DC3" s="344"/>
      <c r="DD3" s="344"/>
      <c r="DE3" s="344"/>
      <c r="DF3" s="344"/>
      <c r="DG3" s="344"/>
      <c r="DH3" s="344"/>
      <c r="DI3" s="344"/>
      <c r="DJ3" s="344"/>
      <c r="DK3" s="344"/>
      <c r="DL3" s="344"/>
      <c r="DM3" s="344"/>
      <c r="DN3" s="344"/>
      <c r="DO3" s="344"/>
      <c r="DP3" s="344"/>
      <c r="DQ3" s="344"/>
      <c r="DR3" s="344"/>
      <c r="DS3" s="344"/>
      <c r="DT3" s="344"/>
      <c r="DU3" s="344"/>
      <c r="DV3" s="344"/>
      <c r="DW3" s="344"/>
      <c r="DX3" s="344"/>
      <c r="DY3" s="344"/>
      <c r="DZ3" s="344"/>
      <c r="EA3" s="344"/>
      <c r="EB3" s="344"/>
      <c r="EC3" s="393"/>
    </row>
    <row r="4" spans="2:143" ht="11.25" customHeight="1" x14ac:dyDescent="0.15">
      <c r="B4" s="343" t="s">
        <v>5</v>
      </c>
      <c r="C4" s="344"/>
      <c r="D4" s="344"/>
      <c r="E4" s="344"/>
      <c r="F4" s="344"/>
      <c r="G4" s="344"/>
      <c r="H4" s="344"/>
      <c r="I4" s="344"/>
      <c r="J4" s="344"/>
      <c r="K4" s="344"/>
      <c r="L4" s="344"/>
      <c r="M4" s="344"/>
      <c r="N4" s="344"/>
      <c r="O4" s="344"/>
      <c r="P4" s="344"/>
      <c r="Q4" s="393"/>
      <c r="R4" s="343" t="s">
        <v>319</v>
      </c>
      <c r="S4" s="344"/>
      <c r="T4" s="344"/>
      <c r="U4" s="344"/>
      <c r="V4" s="344"/>
      <c r="W4" s="344"/>
      <c r="X4" s="344"/>
      <c r="Y4" s="393"/>
      <c r="Z4" s="343" t="s">
        <v>321</v>
      </c>
      <c r="AA4" s="344"/>
      <c r="AB4" s="344"/>
      <c r="AC4" s="393"/>
      <c r="AD4" s="343" t="s">
        <v>262</v>
      </c>
      <c r="AE4" s="344"/>
      <c r="AF4" s="344"/>
      <c r="AG4" s="344"/>
      <c r="AH4" s="344"/>
      <c r="AI4" s="344"/>
      <c r="AJ4" s="344"/>
      <c r="AK4" s="393"/>
      <c r="AL4" s="343" t="s">
        <v>321</v>
      </c>
      <c r="AM4" s="344"/>
      <c r="AN4" s="344"/>
      <c r="AO4" s="393"/>
      <c r="AP4" s="556" t="s">
        <v>323</v>
      </c>
      <c r="AQ4" s="556"/>
      <c r="AR4" s="556"/>
      <c r="AS4" s="556"/>
      <c r="AT4" s="556"/>
      <c r="AU4" s="556"/>
      <c r="AV4" s="556"/>
      <c r="AW4" s="556"/>
      <c r="AX4" s="556"/>
      <c r="AY4" s="556"/>
      <c r="AZ4" s="556"/>
      <c r="BA4" s="556"/>
      <c r="BB4" s="556"/>
      <c r="BC4" s="556"/>
      <c r="BD4" s="556"/>
      <c r="BE4" s="556"/>
      <c r="BF4" s="556"/>
      <c r="BG4" s="556" t="s">
        <v>300</v>
      </c>
      <c r="BH4" s="556"/>
      <c r="BI4" s="556"/>
      <c r="BJ4" s="556"/>
      <c r="BK4" s="556"/>
      <c r="BL4" s="556"/>
      <c r="BM4" s="556"/>
      <c r="BN4" s="556"/>
      <c r="BO4" s="556" t="s">
        <v>321</v>
      </c>
      <c r="BP4" s="556"/>
      <c r="BQ4" s="556"/>
      <c r="BR4" s="556"/>
      <c r="BS4" s="556" t="s">
        <v>326</v>
      </c>
      <c r="BT4" s="556"/>
      <c r="BU4" s="556"/>
      <c r="BV4" s="556"/>
      <c r="BW4" s="556"/>
      <c r="BX4" s="556"/>
      <c r="BY4" s="556"/>
      <c r="BZ4" s="556"/>
      <c r="CA4" s="556"/>
      <c r="CB4" s="556"/>
      <c r="CD4" s="343" t="s">
        <v>327</v>
      </c>
      <c r="CE4" s="344"/>
      <c r="CF4" s="344"/>
      <c r="CG4" s="344"/>
      <c r="CH4" s="344"/>
      <c r="CI4" s="344"/>
      <c r="CJ4" s="344"/>
      <c r="CK4" s="344"/>
      <c r="CL4" s="344"/>
      <c r="CM4" s="344"/>
      <c r="CN4" s="344"/>
      <c r="CO4" s="344"/>
      <c r="CP4" s="344"/>
      <c r="CQ4" s="344"/>
      <c r="CR4" s="344"/>
      <c r="CS4" s="344"/>
      <c r="CT4" s="344"/>
      <c r="CU4" s="344"/>
      <c r="CV4" s="344"/>
      <c r="CW4" s="344"/>
      <c r="CX4" s="344"/>
      <c r="CY4" s="344"/>
      <c r="CZ4" s="344"/>
      <c r="DA4" s="344"/>
      <c r="DB4" s="344"/>
      <c r="DC4" s="344"/>
      <c r="DD4" s="344"/>
      <c r="DE4" s="344"/>
      <c r="DF4" s="344"/>
      <c r="DG4" s="344"/>
      <c r="DH4" s="344"/>
      <c r="DI4" s="344"/>
      <c r="DJ4" s="344"/>
      <c r="DK4" s="344"/>
      <c r="DL4" s="344"/>
      <c r="DM4" s="344"/>
      <c r="DN4" s="344"/>
      <c r="DO4" s="344"/>
      <c r="DP4" s="344"/>
      <c r="DQ4" s="344"/>
      <c r="DR4" s="344"/>
      <c r="DS4" s="344"/>
      <c r="DT4" s="344"/>
      <c r="DU4" s="344"/>
      <c r="DV4" s="344"/>
      <c r="DW4" s="344"/>
      <c r="DX4" s="344"/>
      <c r="DY4" s="344"/>
      <c r="DZ4" s="344"/>
      <c r="EA4" s="344"/>
      <c r="EB4" s="344"/>
      <c r="EC4" s="393"/>
    </row>
    <row r="5" spans="2:143" s="8" customFormat="1" ht="11.25" customHeight="1" x14ac:dyDescent="0.15">
      <c r="B5" s="557" t="s">
        <v>318</v>
      </c>
      <c r="C5" s="558"/>
      <c r="D5" s="558"/>
      <c r="E5" s="558"/>
      <c r="F5" s="558"/>
      <c r="G5" s="558"/>
      <c r="H5" s="558"/>
      <c r="I5" s="558"/>
      <c r="J5" s="558"/>
      <c r="K5" s="558"/>
      <c r="L5" s="558"/>
      <c r="M5" s="558"/>
      <c r="N5" s="558"/>
      <c r="O5" s="558"/>
      <c r="P5" s="558"/>
      <c r="Q5" s="559"/>
      <c r="R5" s="560">
        <v>1726806</v>
      </c>
      <c r="S5" s="561"/>
      <c r="T5" s="561"/>
      <c r="U5" s="561"/>
      <c r="V5" s="561"/>
      <c r="W5" s="561"/>
      <c r="X5" s="561"/>
      <c r="Y5" s="562"/>
      <c r="Z5" s="563">
        <v>14.7</v>
      </c>
      <c r="AA5" s="563"/>
      <c r="AB5" s="563"/>
      <c r="AC5" s="563"/>
      <c r="AD5" s="564">
        <v>1726806</v>
      </c>
      <c r="AE5" s="564"/>
      <c r="AF5" s="564"/>
      <c r="AG5" s="564"/>
      <c r="AH5" s="564"/>
      <c r="AI5" s="564"/>
      <c r="AJ5" s="564"/>
      <c r="AK5" s="564"/>
      <c r="AL5" s="565">
        <v>25.1</v>
      </c>
      <c r="AM5" s="566"/>
      <c r="AN5" s="566"/>
      <c r="AO5" s="567"/>
      <c r="AP5" s="557" t="s">
        <v>328</v>
      </c>
      <c r="AQ5" s="558"/>
      <c r="AR5" s="558"/>
      <c r="AS5" s="558"/>
      <c r="AT5" s="558"/>
      <c r="AU5" s="558"/>
      <c r="AV5" s="558"/>
      <c r="AW5" s="558"/>
      <c r="AX5" s="558"/>
      <c r="AY5" s="558"/>
      <c r="AZ5" s="558"/>
      <c r="BA5" s="558"/>
      <c r="BB5" s="558"/>
      <c r="BC5" s="558"/>
      <c r="BD5" s="558"/>
      <c r="BE5" s="558"/>
      <c r="BF5" s="559"/>
      <c r="BG5" s="568">
        <v>1726806</v>
      </c>
      <c r="BH5" s="349"/>
      <c r="BI5" s="349"/>
      <c r="BJ5" s="349"/>
      <c r="BK5" s="349"/>
      <c r="BL5" s="349"/>
      <c r="BM5" s="349"/>
      <c r="BN5" s="569"/>
      <c r="BO5" s="570">
        <v>100</v>
      </c>
      <c r="BP5" s="570"/>
      <c r="BQ5" s="570"/>
      <c r="BR5" s="570"/>
      <c r="BS5" s="571">
        <v>88612</v>
      </c>
      <c r="BT5" s="571"/>
      <c r="BU5" s="571"/>
      <c r="BV5" s="571"/>
      <c r="BW5" s="571"/>
      <c r="BX5" s="571"/>
      <c r="BY5" s="571"/>
      <c r="BZ5" s="571"/>
      <c r="CA5" s="571"/>
      <c r="CB5" s="572"/>
      <c r="CD5" s="343" t="s">
        <v>323</v>
      </c>
      <c r="CE5" s="344"/>
      <c r="CF5" s="344"/>
      <c r="CG5" s="344"/>
      <c r="CH5" s="344"/>
      <c r="CI5" s="344"/>
      <c r="CJ5" s="344"/>
      <c r="CK5" s="344"/>
      <c r="CL5" s="344"/>
      <c r="CM5" s="344"/>
      <c r="CN5" s="344"/>
      <c r="CO5" s="344"/>
      <c r="CP5" s="344"/>
      <c r="CQ5" s="393"/>
      <c r="CR5" s="343" t="s">
        <v>330</v>
      </c>
      <c r="CS5" s="344"/>
      <c r="CT5" s="344"/>
      <c r="CU5" s="344"/>
      <c r="CV5" s="344"/>
      <c r="CW5" s="344"/>
      <c r="CX5" s="344"/>
      <c r="CY5" s="393"/>
      <c r="CZ5" s="343" t="s">
        <v>321</v>
      </c>
      <c r="DA5" s="344"/>
      <c r="DB5" s="344"/>
      <c r="DC5" s="393"/>
      <c r="DD5" s="343" t="s">
        <v>332</v>
      </c>
      <c r="DE5" s="344"/>
      <c r="DF5" s="344"/>
      <c r="DG5" s="344"/>
      <c r="DH5" s="344"/>
      <c r="DI5" s="344"/>
      <c r="DJ5" s="344"/>
      <c r="DK5" s="344"/>
      <c r="DL5" s="344"/>
      <c r="DM5" s="344"/>
      <c r="DN5" s="344"/>
      <c r="DO5" s="344"/>
      <c r="DP5" s="393"/>
      <c r="DQ5" s="343" t="s">
        <v>334</v>
      </c>
      <c r="DR5" s="344"/>
      <c r="DS5" s="344"/>
      <c r="DT5" s="344"/>
      <c r="DU5" s="344"/>
      <c r="DV5" s="344"/>
      <c r="DW5" s="344"/>
      <c r="DX5" s="344"/>
      <c r="DY5" s="344"/>
      <c r="DZ5" s="344"/>
      <c r="EA5" s="344"/>
      <c r="EB5" s="344"/>
      <c r="EC5" s="393"/>
    </row>
    <row r="6" spans="2:143" ht="11.25" customHeight="1" x14ac:dyDescent="0.15">
      <c r="B6" s="573" t="s">
        <v>311</v>
      </c>
      <c r="C6" s="574"/>
      <c r="D6" s="574"/>
      <c r="E6" s="574"/>
      <c r="F6" s="574"/>
      <c r="G6" s="574"/>
      <c r="H6" s="574"/>
      <c r="I6" s="574"/>
      <c r="J6" s="574"/>
      <c r="K6" s="574"/>
      <c r="L6" s="574"/>
      <c r="M6" s="574"/>
      <c r="N6" s="574"/>
      <c r="O6" s="574"/>
      <c r="P6" s="574"/>
      <c r="Q6" s="575"/>
      <c r="R6" s="568">
        <v>106970</v>
      </c>
      <c r="S6" s="349"/>
      <c r="T6" s="349"/>
      <c r="U6" s="349"/>
      <c r="V6" s="349"/>
      <c r="W6" s="349"/>
      <c r="X6" s="349"/>
      <c r="Y6" s="569"/>
      <c r="Z6" s="570">
        <v>0.9</v>
      </c>
      <c r="AA6" s="570"/>
      <c r="AB6" s="570"/>
      <c r="AC6" s="570"/>
      <c r="AD6" s="571">
        <v>106970</v>
      </c>
      <c r="AE6" s="571"/>
      <c r="AF6" s="571"/>
      <c r="AG6" s="571"/>
      <c r="AH6" s="571"/>
      <c r="AI6" s="571"/>
      <c r="AJ6" s="571"/>
      <c r="AK6" s="571"/>
      <c r="AL6" s="576">
        <v>1.6</v>
      </c>
      <c r="AM6" s="355"/>
      <c r="AN6" s="355"/>
      <c r="AO6" s="577"/>
      <c r="AP6" s="573" t="s">
        <v>103</v>
      </c>
      <c r="AQ6" s="574"/>
      <c r="AR6" s="574"/>
      <c r="AS6" s="574"/>
      <c r="AT6" s="574"/>
      <c r="AU6" s="574"/>
      <c r="AV6" s="574"/>
      <c r="AW6" s="574"/>
      <c r="AX6" s="574"/>
      <c r="AY6" s="574"/>
      <c r="AZ6" s="574"/>
      <c r="BA6" s="574"/>
      <c r="BB6" s="574"/>
      <c r="BC6" s="574"/>
      <c r="BD6" s="574"/>
      <c r="BE6" s="574"/>
      <c r="BF6" s="575"/>
      <c r="BG6" s="568">
        <v>1726806</v>
      </c>
      <c r="BH6" s="349"/>
      <c r="BI6" s="349"/>
      <c r="BJ6" s="349"/>
      <c r="BK6" s="349"/>
      <c r="BL6" s="349"/>
      <c r="BM6" s="349"/>
      <c r="BN6" s="569"/>
      <c r="BO6" s="570">
        <v>100</v>
      </c>
      <c r="BP6" s="570"/>
      <c r="BQ6" s="570"/>
      <c r="BR6" s="570"/>
      <c r="BS6" s="571">
        <v>88612</v>
      </c>
      <c r="BT6" s="571"/>
      <c r="BU6" s="571"/>
      <c r="BV6" s="571"/>
      <c r="BW6" s="571"/>
      <c r="BX6" s="571"/>
      <c r="BY6" s="571"/>
      <c r="BZ6" s="571"/>
      <c r="CA6" s="571"/>
      <c r="CB6" s="572"/>
      <c r="CD6" s="557" t="s">
        <v>335</v>
      </c>
      <c r="CE6" s="558"/>
      <c r="CF6" s="558"/>
      <c r="CG6" s="558"/>
      <c r="CH6" s="558"/>
      <c r="CI6" s="558"/>
      <c r="CJ6" s="558"/>
      <c r="CK6" s="558"/>
      <c r="CL6" s="558"/>
      <c r="CM6" s="558"/>
      <c r="CN6" s="558"/>
      <c r="CO6" s="558"/>
      <c r="CP6" s="558"/>
      <c r="CQ6" s="559"/>
      <c r="CR6" s="568">
        <v>96684</v>
      </c>
      <c r="CS6" s="349"/>
      <c r="CT6" s="349"/>
      <c r="CU6" s="349"/>
      <c r="CV6" s="349"/>
      <c r="CW6" s="349"/>
      <c r="CX6" s="349"/>
      <c r="CY6" s="569"/>
      <c r="CZ6" s="565">
        <v>0.8</v>
      </c>
      <c r="DA6" s="566"/>
      <c r="DB6" s="566"/>
      <c r="DC6" s="578"/>
      <c r="DD6" s="579" t="s">
        <v>206</v>
      </c>
      <c r="DE6" s="349"/>
      <c r="DF6" s="349"/>
      <c r="DG6" s="349"/>
      <c r="DH6" s="349"/>
      <c r="DI6" s="349"/>
      <c r="DJ6" s="349"/>
      <c r="DK6" s="349"/>
      <c r="DL6" s="349"/>
      <c r="DM6" s="349"/>
      <c r="DN6" s="349"/>
      <c r="DO6" s="349"/>
      <c r="DP6" s="569"/>
      <c r="DQ6" s="579">
        <v>96684</v>
      </c>
      <c r="DR6" s="349"/>
      <c r="DS6" s="349"/>
      <c r="DT6" s="349"/>
      <c r="DU6" s="349"/>
      <c r="DV6" s="349"/>
      <c r="DW6" s="349"/>
      <c r="DX6" s="349"/>
      <c r="DY6" s="349"/>
      <c r="DZ6" s="349"/>
      <c r="EA6" s="349"/>
      <c r="EB6" s="349"/>
      <c r="EC6" s="580"/>
    </row>
    <row r="7" spans="2:143" ht="11.25" customHeight="1" x14ac:dyDescent="0.15">
      <c r="B7" s="573" t="s">
        <v>50</v>
      </c>
      <c r="C7" s="574"/>
      <c r="D7" s="574"/>
      <c r="E7" s="574"/>
      <c r="F7" s="574"/>
      <c r="G7" s="574"/>
      <c r="H7" s="574"/>
      <c r="I7" s="574"/>
      <c r="J7" s="574"/>
      <c r="K7" s="574"/>
      <c r="L7" s="574"/>
      <c r="M7" s="574"/>
      <c r="N7" s="574"/>
      <c r="O7" s="574"/>
      <c r="P7" s="574"/>
      <c r="Q7" s="575"/>
      <c r="R7" s="568">
        <v>1147</v>
      </c>
      <c r="S7" s="349"/>
      <c r="T7" s="349"/>
      <c r="U7" s="349"/>
      <c r="V7" s="349"/>
      <c r="W7" s="349"/>
      <c r="X7" s="349"/>
      <c r="Y7" s="569"/>
      <c r="Z7" s="570">
        <v>0</v>
      </c>
      <c r="AA7" s="570"/>
      <c r="AB7" s="570"/>
      <c r="AC7" s="570"/>
      <c r="AD7" s="571">
        <v>1147</v>
      </c>
      <c r="AE7" s="571"/>
      <c r="AF7" s="571"/>
      <c r="AG7" s="571"/>
      <c r="AH7" s="571"/>
      <c r="AI7" s="571"/>
      <c r="AJ7" s="571"/>
      <c r="AK7" s="571"/>
      <c r="AL7" s="576">
        <v>0</v>
      </c>
      <c r="AM7" s="355"/>
      <c r="AN7" s="355"/>
      <c r="AO7" s="577"/>
      <c r="AP7" s="573" t="s">
        <v>336</v>
      </c>
      <c r="AQ7" s="574"/>
      <c r="AR7" s="574"/>
      <c r="AS7" s="574"/>
      <c r="AT7" s="574"/>
      <c r="AU7" s="574"/>
      <c r="AV7" s="574"/>
      <c r="AW7" s="574"/>
      <c r="AX7" s="574"/>
      <c r="AY7" s="574"/>
      <c r="AZ7" s="574"/>
      <c r="BA7" s="574"/>
      <c r="BB7" s="574"/>
      <c r="BC7" s="574"/>
      <c r="BD7" s="574"/>
      <c r="BE7" s="574"/>
      <c r="BF7" s="575"/>
      <c r="BG7" s="568">
        <v>623499</v>
      </c>
      <c r="BH7" s="349"/>
      <c r="BI7" s="349"/>
      <c r="BJ7" s="349"/>
      <c r="BK7" s="349"/>
      <c r="BL7" s="349"/>
      <c r="BM7" s="349"/>
      <c r="BN7" s="569"/>
      <c r="BO7" s="570">
        <v>36.1</v>
      </c>
      <c r="BP7" s="570"/>
      <c r="BQ7" s="570"/>
      <c r="BR7" s="570"/>
      <c r="BS7" s="571">
        <v>21816</v>
      </c>
      <c r="BT7" s="571"/>
      <c r="BU7" s="571"/>
      <c r="BV7" s="571"/>
      <c r="BW7" s="571"/>
      <c r="BX7" s="571"/>
      <c r="BY7" s="571"/>
      <c r="BZ7" s="571"/>
      <c r="CA7" s="571"/>
      <c r="CB7" s="572"/>
      <c r="CD7" s="573" t="s">
        <v>338</v>
      </c>
      <c r="CE7" s="574"/>
      <c r="CF7" s="574"/>
      <c r="CG7" s="574"/>
      <c r="CH7" s="574"/>
      <c r="CI7" s="574"/>
      <c r="CJ7" s="574"/>
      <c r="CK7" s="574"/>
      <c r="CL7" s="574"/>
      <c r="CM7" s="574"/>
      <c r="CN7" s="574"/>
      <c r="CO7" s="574"/>
      <c r="CP7" s="574"/>
      <c r="CQ7" s="575"/>
      <c r="CR7" s="568">
        <v>1874139</v>
      </c>
      <c r="CS7" s="349"/>
      <c r="CT7" s="349"/>
      <c r="CU7" s="349"/>
      <c r="CV7" s="349"/>
      <c r="CW7" s="349"/>
      <c r="CX7" s="349"/>
      <c r="CY7" s="569"/>
      <c r="CZ7" s="570">
        <v>16.3</v>
      </c>
      <c r="DA7" s="570"/>
      <c r="DB7" s="570"/>
      <c r="DC7" s="570"/>
      <c r="DD7" s="579">
        <v>486977</v>
      </c>
      <c r="DE7" s="349"/>
      <c r="DF7" s="349"/>
      <c r="DG7" s="349"/>
      <c r="DH7" s="349"/>
      <c r="DI7" s="349"/>
      <c r="DJ7" s="349"/>
      <c r="DK7" s="349"/>
      <c r="DL7" s="349"/>
      <c r="DM7" s="349"/>
      <c r="DN7" s="349"/>
      <c r="DO7" s="349"/>
      <c r="DP7" s="569"/>
      <c r="DQ7" s="579">
        <v>1021227</v>
      </c>
      <c r="DR7" s="349"/>
      <c r="DS7" s="349"/>
      <c r="DT7" s="349"/>
      <c r="DU7" s="349"/>
      <c r="DV7" s="349"/>
      <c r="DW7" s="349"/>
      <c r="DX7" s="349"/>
      <c r="DY7" s="349"/>
      <c r="DZ7" s="349"/>
      <c r="EA7" s="349"/>
      <c r="EB7" s="349"/>
      <c r="EC7" s="580"/>
    </row>
    <row r="8" spans="2:143" ht="11.25" customHeight="1" x14ac:dyDescent="0.15">
      <c r="B8" s="573" t="s">
        <v>341</v>
      </c>
      <c r="C8" s="574"/>
      <c r="D8" s="574"/>
      <c r="E8" s="574"/>
      <c r="F8" s="574"/>
      <c r="G8" s="574"/>
      <c r="H8" s="574"/>
      <c r="I8" s="574"/>
      <c r="J8" s="574"/>
      <c r="K8" s="574"/>
      <c r="L8" s="574"/>
      <c r="M8" s="574"/>
      <c r="N8" s="574"/>
      <c r="O8" s="574"/>
      <c r="P8" s="574"/>
      <c r="Q8" s="575"/>
      <c r="R8" s="568">
        <v>9114</v>
      </c>
      <c r="S8" s="349"/>
      <c r="T8" s="349"/>
      <c r="U8" s="349"/>
      <c r="V8" s="349"/>
      <c r="W8" s="349"/>
      <c r="X8" s="349"/>
      <c r="Y8" s="569"/>
      <c r="Z8" s="570">
        <v>0.1</v>
      </c>
      <c r="AA8" s="570"/>
      <c r="AB8" s="570"/>
      <c r="AC8" s="570"/>
      <c r="AD8" s="571">
        <v>9114</v>
      </c>
      <c r="AE8" s="571"/>
      <c r="AF8" s="571"/>
      <c r="AG8" s="571"/>
      <c r="AH8" s="571"/>
      <c r="AI8" s="571"/>
      <c r="AJ8" s="571"/>
      <c r="AK8" s="571"/>
      <c r="AL8" s="576">
        <v>0.1</v>
      </c>
      <c r="AM8" s="355"/>
      <c r="AN8" s="355"/>
      <c r="AO8" s="577"/>
      <c r="AP8" s="573" t="s">
        <v>120</v>
      </c>
      <c r="AQ8" s="574"/>
      <c r="AR8" s="574"/>
      <c r="AS8" s="574"/>
      <c r="AT8" s="574"/>
      <c r="AU8" s="574"/>
      <c r="AV8" s="574"/>
      <c r="AW8" s="574"/>
      <c r="AX8" s="574"/>
      <c r="AY8" s="574"/>
      <c r="AZ8" s="574"/>
      <c r="BA8" s="574"/>
      <c r="BB8" s="574"/>
      <c r="BC8" s="574"/>
      <c r="BD8" s="574"/>
      <c r="BE8" s="574"/>
      <c r="BF8" s="575"/>
      <c r="BG8" s="568">
        <v>23133</v>
      </c>
      <c r="BH8" s="349"/>
      <c r="BI8" s="349"/>
      <c r="BJ8" s="349"/>
      <c r="BK8" s="349"/>
      <c r="BL8" s="349"/>
      <c r="BM8" s="349"/>
      <c r="BN8" s="569"/>
      <c r="BO8" s="570">
        <v>1.3</v>
      </c>
      <c r="BP8" s="570"/>
      <c r="BQ8" s="570"/>
      <c r="BR8" s="570"/>
      <c r="BS8" s="579" t="s">
        <v>206</v>
      </c>
      <c r="BT8" s="349"/>
      <c r="BU8" s="349"/>
      <c r="BV8" s="349"/>
      <c r="BW8" s="349"/>
      <c r="BX8" s="349"/>
      <c r="BY8" s="349"/>
      <c r="BZ8" s="349"/>
      <c r="CA8" s="349"/>
      <c r="CB8" s="580"/>
      <c r="CD8" s="573" t="s">
        <v>343</v>
      </c>
      <c r="CE8" s="574"/>
      <c r="CF8" s="574"/>
      <c r="CG8" s="574"/>
      <c r="CH8" s="574"/>
      <c r="CI8" s="574"/>
      <c r="CJ8" s="574"/>
      <c r="CK8" s="574"/>
      <c r="CL8" s="574"/>
      <c r="CM8" s="574"/>
      <c r="CN8" s="574"/>
      <c r="CO8" s="574"/>
      <c r="CP8" s="574"/>
      <c r="CQ8" s="575"/>
      <c r="CR8" s="568">
        <v>2316371</v>
      </c>
      <c r="CS8" s="349"/>
      <c r="CT8" s="349"/>
      <c r="CU8" s="349"/>
      <c r="CV8" s="349"/>
      <c r="CW8" s="349"/>
      <c r="CX8" s="349"/>
      <c r="CY8" s="569"/>
      <c r="CZ8" s="570">
        <v>20.100000000000001</v>
      </c>
      <c r="DA8" s="570"/>
      <c r="DB8" s="570"/>
      <c r="DC8" s="570"/>
      <c r="DD8" s="579">
        <v>51370</v>
      </c>
      <c r="DE8" s="349"/>
      <c r="DF8" s="349"/>
      <c r="DG8" s="349"/>
      <c r="DH8" s="349"/>
      <c r="DI8" s="349"/>
      <c r="DJ8" s="349"/>
      <c r="DK8" s="349"/>
      <c r="DL8" s="349"/>
      <c r="DM8" s="349"/>
      <c r="DN8" s="349"/>
      <c r="DO8" s="349"/>
      <c r="DP8" s="569"/>
      <c r="DQ8" s="579">
        <v>1537191</v>
      </c>
      <c r="DR8" s="349"/>
      <c r="DS8" s="349"/>
      <c r="DT8" s="349"/>
      <c r="DU8" s="349"/>
      <c r="DV8" s="349"/>
      <c r="DW8" s="349"/>
      <c r="DX8" s="349"/>
      <c r="DY8" s="349"/>
      <c r="DZ8" s="349"/>
      <c r="EA8" s="349"/>
      <c r="EB8" s="349"/>
      <c r="EC8" s="580"/>
    </row>
    <row r="9" spans="2:143" ht="11.25" customHeight="1" x14ac:dyDescent="0.15">
      <c r="B9" s="573" t="s">
        <v>344</v>
      </c>
      <c r="C9" s="574"/>
      <c r="D9" s="574"/>
      <c r="E9" s="574"/>
      <c r="F9" s="574"/>
      <c r="G9" s="574"/>
      <c r="H9" s="574"/>
      <c r="I9" s="574"/>
      <c r="J9" s="574"/>
      <c r="K9" s="574"/>
      <c r="L9" s="574"/>
      <c r="M9" s="574"/>
      <c r="N9" s="574"/>
      <c r="O9" s="574"/>
      <c r="P9" s="574"/>
      <c r="Q9" s="575"/>
      <c r="R9" s="568">
        <v>4803</v>
      </c>
      <c r="S9" s="349"/>
      <c r="T9" s="349"/>
      <c r="U9" s="349"/>
      <c r="V9" s="349"/>
      <c r="W9" s="349"/>
      <c r="X9" s="349"/>
      <c r="Y9" s="569"/>
      <c r="Z9" s="570">
        <v>0</v>
      </c>
      <c r="AA9" s="570"/>
      <c r="AB9" s="570"/>
      <c r="AC9" s="570"/>
      <c r="AD9" s="571">
        <v>4803</v>
      </c>
      <c r="AE9" s="571"/>
      <c r="AF9" s="571"/>
      <c r="AG9" s="571"/>
      <c r="AH9" s="571"/>
      <c r="AI9" s="571"/>
      <c r="AJ9" s="571"/>
      <c r="AK9" s="571"/>
      <c r="AL9" s="576">
        <v>0.1</v>
      </c>
      <c r="AM9" s="355"/>
      <c r="AN9" s="355"/>
      <c r="AO9" s="577"/>
      <c r="AP9" s="573" t="s">
        <v>346</v>
      </c>
      <c r="AQ9" s="574"/>
      <c r="AR9" s="574"/>
      <c r="AS9" s="574"/>
      <c r="AT9" s="574"/>
      <c r="AU9" s="574"/>
      <c r="AV9" s="574"/>
      <c r="AW9" s="574"/>
      <c r="AX9" s="574"/>
      <c r="AY9" s="574"/>
      <c r="AZ9" s="574"/>
      <c r="BA9" s="574"/>
      <c r="BB9" s="574"/>
      <c r="BC9" s="574"/>
      <c r="BD9" s="574"/>
      <c r="BE9" s="574"/>
      <c r="BF9" s="575"/>
      <c r="BG9" s="568">
        <v>451664</v>
      </c>
      <c r="BH9" s="349"/>
      <c r="BI9" s="349"/>
      <c r="BJ9" s="349"/>
      <c r="BK9" s="349"/>
      <c r="BL9" s="349"/>
      <c r="BM9" s="349"/>
      <c r="BN9" s="569"/>
      <c r="BO9" s="570">
        <v>26.2</v>
      </c>
      <c r="BP9" s="570"/>
      <c r="BQ9" s="570"/>
      <c r="BR9" s="570"/>
      <c r="BS9" s="579" t="s">
        <v>206</v>
      </c>
      <c r="BT9" s="349"/>
      <c r="BU9" s="349"/>
      <c r="BV9" s="349"/>
      <c r="BW9" s="349"/>
      <c r="BX9" s="349"/>
      <c r="BY9" s="349"/>
      <c r="BZ9" s="349"/>
      <c r="CA9" s="349"/>
      <c r="CB9" s="580"/>
      <c r="CD9" s="573" t="s">
        <v>348</v>
      </c>
      <c r="CE9" s="574"/>
      <c r="CF9" s="574"/>
      <c r="CG9" s="574"/>
      <c r="CH9" s="574"/>
      <c r="CI9" s="574"/>
      <c r="CJ9" s="574"/>
      <c r="CK9" s="574"/>
      <c r="CL9" s="574"/>
      <c r="CM9" s="574"/>
      <c r="CN9" s="574"/>
      <c r="CO9" s="574"/>
      <c r="CP9" s="574"/>
      <c r="CQ9" s="575"/>
      <c r="CR9" s="568">
        <v>1506339</v>
      </c>
      <c r="CS9" s="349"/>
      <c r="CT9" s="349"/>
      <c r="CU9" s="349"/>
      <c r="CV9" s="349"/>
      <c r="CW9" s="349"/>
      <c r="CX9" s="349"/>
      <c r="CY9" s="569"/>
      <c r="CZ9" s="570">
        <v>13.1</v>
      </c>
      <c r="DA9" s="570"/>
      <c r="DB9" s="570"/>
      <c r="DC9" s="570"/>
      <c r="DD9" s="579">
        <v>4010</v>
      </c>
      <c r="DE9" s="349"/>
      <c r="DF9" s="349"/>
      <c r="DG9" s="349"/>
      <c r="DH9" s="349"/>
      <c r="DI9" s="349"/>
      <c r="DJ9" s="349"/>
      <c r="DK9" s="349"/>
      <c r="DL9" s="349"/>
      <c r="DM9" s="349"/>
      <c r="DN9" s="349"/>
      <c r="DO9" s="349"/>
      <c r="DP9" s="569"/>
      <c r="DQ9" s="579">
        <v>1426100</v>
      </c>
      <c r="DR9" s="349"/>
      <c r="DS9" s="349"/>
      <c r="DT9" s="349"/>
      <c r="DU9" s="349"/>
      <c r="DV9" s="349"/>
      <c r="DW9" s="349"/>
      <c r="DX9" s="349"/>
      <c r="DY9" s="349"/>
      <c r="DZ9" s="349"/>
      <c r="EA9" s="349"/>
      <c r="EB9" s="349"/>
      <c r="EC9" s="580"/>
    </row>
    <row r="10" spans="2:143" ht="11.25" customHeight="1" x14ac:dyDescent="0.15">
      <c r="B10" s="573" t="s">
        <v>126</v>
      </c>
      <c r="C10" s="574"/>
      <c r="D10" s="574"/>
      <c r="E10" s="574"/>
      <c r="F10" s="574"/>
      <c r="G10" s="574"/>
      <c r="H10" s="574"/>
      <c r="I10" s="574"/>
      <c r="J10" s="574"/>
      <c r="K10" s="574"/>
      <c r="L10" s="574"/>
      <c r="M10" s="574"/>
      <c r="N10" s="574"/>
      <c r="O10" s="574"/>
      <c r="P10" s="574"/>
      <c r="Q10" s="575"/>
      <c r="R10" s="568" t="s">
        <v>206</v>
      </c>
      <c r="S10" s="349"/>
      <c r="T10" s="349"/>
      <c r="U10" s="349"/>
      <c r="V10" s="349"/>
      <c r="W10" s="349"/>
      <c r="X10" s="349"/>
      <c r="Y10" s="569"/>
      <c r="Z10" s="570" t="s">
        <v>206</v>
      </c>
      <c r="AA10" s="570"/>
      <c r="AB10" s="570"/>
      <c r="AC10" s="570"/>
      <c r="AD10" s="571" t="s">
        <v>206</v>
      </c>
      <c r="AE10" s="571"/>
      <c r="AF10" s="571"/>
      <c r="AG10" s="571"/>
      <c r="AH10" s="571"/>
      <c r="AI10" s="571"/>
      <c r="AJ10" s="571"/>
      <c r="AK10" s="571"/>
      <c r="AL10" s="576" t="s">
        <v>206</v>
      </c>
      <c r="AM10" s="355"/>
      <c r="AN10" s="355"/>
      <c r="AO10" s="577"/>
      <c r="AP10" s="573" t="s">
        <v>197</v>
      </c>
      <c r="AQ10" s="574"/>
      <c r="AR10" s="574"/>
      <c r="AS10" s="574"/>
      <c r="AT10" s="574"/>
      <c r="AU10" s="574"/>
      <c r="AV10" s="574"/>
      <c r="AW10" s="574"/>
      <c r="AX10" s="574"/>
      <c r="AY10" s="574"/>
      <c r="AZ10" s="574"/>
      <c r="BA10" s="574"/>
      <c r="BB10" s="574"/>
      <c r="BC10" s="574"/>
      <c r="BD10" s="574"/>
      <c r="BE10" s="574"/>
      <c r="BF10" s="575"/>
      <c r="BG10" s="568">
        <v>38011</v>
      </c>
      <c r="BH10" s="349"/>
      <c r="BI10" s="349"/>
      <c r="BJ10" s="349"/>
      <c r="BK10" s="349"/>
      <c r="BL10" s="349"/>
      <c r="BM10" s="349"/>
      <c r="BN10" s="569"/>
      <c r="BO10" s="570">
        <v>2.2000000000000002</v>
      </c>
      <c r="BP10" s="570"/>
      <c r="BQ10" s="570"/>
      <c r="BR10" s="570"/>
      <c r="BS10" s="579" t="s">
        <v>206</v>
      </c>
      <c r="BT10" s="349"/>
      <c r="BU10" s="349"/>
      <c r="BV10" s="349"/>
      <c r="BW10" s="349"/>
      <c r="BX10" s="349"/>
      <c r="BY10" s="349"/>
      <c r="BZ10" s="349"/>
      <c r="CA10" s="349"/>
      <c r="CB10" s="580"/>
      <c r="CD10" s="573" t="s">
        <v>47</v>
      </c>
      <c r="CE10" s="574"/>
      <c r="CF10" s="574"/>
      <c r="CG10" s="574"/>
      <c r="CH10" s="574"/>
      <c r="CI10" s="574"/>
      <c r="CJ10" s="574"/>
      <c r="CK10" s="574"/>
      <c r="CL10" s="574"/>
      <c r="CM10" s="574"/>
      <c r="CN10" s="574"/>
      <c r="CO10" s="574"/>
      <c r="CP10" s="574"/>
      <c r="CQ10" s="575"/>
      <c r="CR10" s="568">
        <v>77</v>
      </c>
      <c r="CS10" s="349"/>
      <c r="CT10" s="349"/>
      <c r="CU10" s="349"/>
      <c r="CV10" s="349"/>
      <c r="CW10" s="349"/>
      <c r="CX10" s="349"/>
      <c r="CY10" s="569"/>
      <c r="CZ10" s="570">
        <v>0</v>
      </c>
      <c r="DA10" s="570"/>
      <c r="DB10" s="570"/>
      <c r="DC10" s="570"/>
      <c r="DD10" s="579" t="s">
        <v>206</v>
      </c>
      <c r="DE10" s="349"/>
      <c r="DF10" s="349"/>
      <c r="DG10" s="349"/>
      <c r="DH10" s="349"/>
      <c r="DI10" s="349"/>
      <c r="DJ10" s="349"/>
      <c r="DK10" s="349"/>
      <c r="DL10" s="349"/>
      <c r="DM10" s="349"/>
      <c r="DN10" s="349"/>
      <c r="DO10" s="349"/>
      <c r="DP10" s="569"/>
      <c r="DQ10" s="579">
        <v>77</v>
      </c>
      <c r="DR10" s="349"/>
      <c r="DS10" s="349"/>
      <c r="DT10" s="349"/>
      <c r="DU10" s="349"/>
      <c r="DV10" s="349"/>
      <c r="DW10" s="349"/>
      <c r="DX10" s="349"/>
      <c r="DY10" s="349"/>
      <c r="DZ10" s="349"/>
      <c r="EA10" s="349"/>
      <c r="EB10" s="349"/>
      <c r="EC10" s="580"/>
    </row>
    <row r="11" spans="2:143" ht="11.25" customHeight="1" x14ac:dyDescent="0.15">
      <c r="B11" s="573" t="s">
        <v>101</v>
      </c>
      <c r="C11" s="574"/>
      <c r="D11" s="574"/>
      <c r="E11" s="574"/>
      <c r="F11" s="574"/>
      <c r="G11" s="574"/>
      <c r="H11" s="574"/>
      <c r="I11" s="574"/>
      <c r="J11" s="574"/>
      <c r="K11" s="574"/>
      <c r="L11" s="574"/>
      <c r="M11" s="574"/>
      <c r="N11" s="574"/>
      <c r="O11" s="574"/>
      <c r="P11" s="574"/>
      <c r="Q11" s="575"/>
      <c r="R11" s="568">
        <v>239740</v>
      </c>
      <c r="S11" s="349"/>
      <c r="T11" s="349"/>
      <c r="U11" s="349"/>
      <c r="V11" s="349"/>
      <c r="W11" s="349"/>
      <c r="X11" s="349"/>
      <c r="Y11" s="569"/>
      <c r="Z11" s="576">
        <v>2</v>
      </c>
      <c r="AA11" s="355"/>
      <c r="AB11" s="355"/>
      <c r="AC11" s="581"/>
      <c r="AD11" s="579">
        <v>239740</v>
      </c>
      <c r="AE11" s="349"/>
      <c r="AF11" s="349"/>
      <c r="AG11" s="349"/>
      <c r="AH11" s="349"/>
      <c r="AI11" s="349"/>
      <c r="AJ11" s="349"/>
      <c r="AK11" s="569"/>
      <c r="AL11" s="576">
        <v>3.5</v>
      </c>
      <c r="AM11" s="355"/>
      <c r="AN11" s="355"/>
      <c r="AO11" s="577"/>
      <c r="AP11" s="573" t="s">
        <v>350</v>
      </c>
      <c r="AQ11" s="574"/>
      <c r="AR11" s="574"/>
      <c r="AS11" s="574"/>
      <c r="AT11" s="574"/>
      <c r="AU11" s="574"/>
      <c r="AV11" s="574"/>
      <c r="AW11" s="574"/>
      <c r="AX11" s="574"/>
      <c r="AY11" s="574"/>
      <c r="AZ11" s="574"/>
      <c r="BA11" s="574"/>
      <c r="BB11" s="574"/>
      <c r="BC11" s="574"/>
      <c r="BD11" s="574"/>
      <c r="BE11" s="574"/>
      <c r="BF11" s="575"/>
      <c r="BG11" s="568">
        <v>110691</v>
      </c>
      <c r="BH11" s="349"/>
      <c r="BI11" s="349"/>
      <c r="BJ11" s="349"/>
      <c r="BK11" s="349"/>
      <c r="BL11" s="349"/>
      <c r="BM11" s="349"/>
      <c r="BN11" s="569"/>
      <c r="BO11" s="570">
        <v>6.4</v>
      </c>
      <c r="BP11" s="570"/>
      <c r="BQ11" s="570"/>
      <c r="BR11" s="570"/>
      <c r="BS11" s="579">
        <v>21816</v>
      </c>
      <c r="BT11" s="349"/>
      <c r="BU11" s="349"/>
      <c r="BV11" s="349"/>
      <c r="BW11" s="349"/>
      <c r="BX11" s="349"/>
      <c r="BY11" s="349"/>
      <c r="BZ11" s="349"/>
      <c r="CA11" s="349"/>
      <c r="CB11" s="580"/>
      <c r="CD11" s="573" t="s">
        <v>353</v>
      </c>
      <c r="CE11" s="574"/>
      <c r="CF11" s="574"/>
      <c r="CG11" s="574"/>
      <c r="CH11" s="574"/>
      <c r="CI11" s="574"/>
      <c r="CJ11" s="574"/>
      <c r="CK11" s="574"/>
      <c r="CL11" s="574"/>
      <c r="CM11" s="574"/>
      <c r="CN11" s="574"/>
      <c r="CO11" s="574"/>
      <c r="CP11" s="574"/>
      <c r="CQ11" s="575"/>
      <c r="CR11" s="568">
        <v>1008322</v>
      </c>
      <c r="CS11" s="349"/>
      <c r="CT11" s="349"/>
      <c r="CU11" s="349"/>
      <c r="CV11" s="349"/>
      <c r="CW11" s="349"/>
      <c r="CX11" s="349"/>
      <c r="CY11" s="569"/>
      <c r="CZ11" s="570">
        <v>8.6999999999999993</v>
      </c>
      <c r="DA11" s="570"/>
      <c r="DB11" s="570"/>
      <c r="DC11" s="570"/>
      <c r="DD11" s="579">
        <v>245100</v>
      </c>
      <c r="DE11" s="349"/>
      <c r="DF11" s="349"/>
      <c r="DG11" s="349"/>
      <c r="DH11" s="349"/>
      <c r="DI11" s="349"/>
      <c r="DJ11" s="349"/>
      <c r="DK11" s="349"/>
      <c r="DL11" s="349"/>
      <c r="DM11" s="349"/>
      <c r="DN11" s="349"/>
      <c r="DO11" s="349"/>
      <c r="DP11" s="569"/>
      <c r="DQ11" s="579">
        <v>500568</v>
      </c>
      <c r="DR11" s="349"/>
      <c r="DS11" s="349"/>
      <c r="DT11" s="349"/>
      <c r="DU11" s="349"/>
      <c r="DV11" s="349"/>
      <c r="DW11" s="349"/>
      <c r="DX11" s="349"/>
      <c r="DY11" s="349"/>
      <c r="DZ11" s="349"/>
      <c r="EA11" s="349"/>
      <c r="EB11" s="349"/>
      <c r="EC11" s="580"/>
    </row>
    <row r="12" spans="2:143" ht="11.25" customHeight="1" x14ac:dyDescent="0.15">
      <c r="B12" s="573" t="s">
        <v>145</v>
      </c>
      <c r="C12" s="574"/>
      <c r="D12" s="574"/>
      <c r="E12" s="574"/>
      <c r="F12" s="574"/>
      <c r="G12" s="574"/>
      <c r="H12" s="574"/>
      <c r="I12" s="574"/>
      <c r="J12" s="574"/>
      <c r="K12" s="574"/>
      <c r="L12" s="574"/>
      <c r="M12" s="574"/>
      <c r="N12" s="574"/>
      <c r="O12" s="574"/>
      <c r="P12" s="574"/>
      <c r="Q12" s="575"/>
      <c r="R12" s="568">
        <v>70880</v>
      </c>
      <c r="S12" s="349"/>
      <c r="T12" s="349"/>
      <c r="U12" s="349"/>
      <c r="V12" s="349"/>
      <c r="W12" s="349"/>
      <c r="X12" s="349"/>
      <c r="Y12" s="569"/>
      <c r="Z12" s="570">
        <v>0.6</v>
      </c>
      <c r="AA12" s="570"/>
      <c r="AB12" s="570"/>
      <c r="AC12" s="570"/>
      <c r="AD12" s="571">
        <v>70880</v>
      </c>
      <c r="AE12" s="571"/>
      <c r="AF12" s="571"/>
      <c r="AG12" s="571"/>
      <c r="AH12" s="571"/>
      <c r="AI12" s="571"/>
      <c r="AJ12" s="571"/>
      <c r="AK12" s="571"/>
      <c r="AL12" s="576">
        <v>1</v>
      </c>
      <c r="AM12" s="355"/>
      <c r="AN12" s="355"/>
      <c r="AO12" s="577"/>
      <c r="AP12" s="573" t="s">
        <v>354</v>
      </c>
      <c r="AQ12" s="574"/>
      <c r="AR12" s="574"/>
      <c r="AS12" s="574"/>
      <c r="AT12" s="574"/>
      <c r="AU12" s="574"/>
      <c r="AV12" s="574"/>
      <c r="AW12" s="574"/>
      <c r="AX12" s="574"/>
      <c r="AY12" s="574"/>
      <c r="AZ12" s="574"/>
      <c r="BA12" s="574"/>
      <c r="BB12" s="574"/>
      <c r="BC12" s="574"/>
      <c r="BD12" s="574"/>
      <c r="BE12" s="574"/>
      <c r="BF12" s="575"/>
      <c r="BG12" s="568">
        <v>963216</v>
      </c>
      <c r="BH12" s="349"/>
      <c r="BI12" s="349"/>
      <c r="BJ12" s="349"/>
      <c r="BK12" s="349"/>
      <c r="BL12" s="349"/>
      <c r="BM12" s="349"/>
      <c r="BN12" s="569"/>
      <c r="BO12" s="570">
        <v>55.8</v>
      </c>
      <c r="BP12" s="570"/>
      <c r="BQ12" s="570"/>
      <c r="BR12" s="570"/>
      <c r="BS12" s="579">
        <v>66796</v>
      </c>
      <c r="BT12" s="349"/>
      <c r="BU12" s="349"/>
      <c r="BV12" s="349"/>
      <c r="BW12" s="349"/>
      <c r="BX12" s="349"/>
      <c r="BY12" s="349"/>
      <c r="BZ12" s="349"/>
      <c r="CA12" s="349"/>
      <c r="CB12" s="580"/>
      <c r="CD12" s="573" t="s">
        <v>87</v>
      </c>
      <c r="CE12" s="574"/>
      <c r="CF12" s="574"/>
      <c r="CG12" s="574"/>
      <c r="CH12" s="574"/>
      <c r="CI12" s="574"/>
      <c r="CJ12" s="574"/>
      <c r="CK12" s="574"/>
      <c r="CL12" s="574"/>
      <c r="CM12" s="574"/>
      <c r="CN12" s="574"/>
      <c r="CO12" s="574"/>
      <c r="CP12" s="574"/>
      <c r="CQ12" s="575"/>
      <c r="CR12" s="568">
        <v>187481</v>
      </c>
      <c r="CS12" s="349"/>
      <c r="CT12" s="349"/>
      <c r="CU12" s="349"/>
      <c r="CV12" s="349"/>
      <c r="CW12" s="349"/>
      <c r="CX12" s="349"/>
      <c r="CY12" s="569"/>
      <c r="CZ12" s="570">
        <v>1.6</v>
      </c>
      <c r="DA12" s="570"/>
      <c r="DB12" s="570"/>
      <c r="DC12" s="570"/>
      <c r="DD12" s="579">
        <v>8063</v>
      </c>
      <c r="DE12" s="349"/>
      <c r="DF12" s="349"/>
      <c r="DG12" s="349"/>
      <c r="DH12" s="349"/>
      <c r="DI12" s="349"/>
      <c r="DJ12" s="349"/>
      <c r="DK12" s="349"/>
      <c r="DL12" s="349"/>
      <c r="DM12" s="349"/>
      <c r="DN12" s="349"/>
      <c r="DO12" s="349"/>
      <c r="DP12" s="569"/>
      <c r="DQ12" s="579">
        <v>93323</v>
      </c>
      <c r="DR12" s="349"/>
      <c r="DS12" s="349"/>
      <c r="DT12" s="349"/>
      <c r="DU12" s="349"/>
      <c r="DV12" s="349"/>
      <c r="DW12" s="349"/>
      <c r="DX12" s="349"/>
      <c r="DY12" s="349"/>
      <c r="DZ12" s="349"/>
      <c r="EA12" s="349"/>
      <c r="EB12" s="349"/>
      <c r="EC12" s="580"/>
    </row>
    <row r="13" spans="2:143" ht="11.25" customHeight="1" x14ac:dyDescent="0.15">
      <c r="B13" s="573" t="s">
        <v>355</v>
      </c>
      <c r="C13" s="574"/>
      <c r="D13" s="574"/>
      <c r="E13" s="574"/>
      <c r="F13" s="574"/>
      <c r="G13" s="574"/>
      <c r="H13" s="574"/>
      <c r="I13" s="574"/>
      <c r="J13" s="574"/>
      <c r="K13" s="574"/>
      <c r="L13" s="574"/>
      <c r="M13" s="574"/>
      <c r="N13" s="574"/>
      <c r="O13" s="574"/>
      <c r="P13" s="574"/>
      <c r="Q13" s="575"/>
      <c r="R13" s="568" t="s">
        <v>206</v>
      </c>
      <c r="S13" s="349"/>
      <c r="T13" s="349"/>
      <c r="U13" s="349"/>
      <c r="V13" s="349"/>
      <c r="W13" s="349"/>
      <c r="X13" s="349"/>
      <c r="Y13" s="569"/>
      <c r="Z13" s="570" t="s">
        <v>206</v>
      </c>
      <c r="AA13" s="570"/>
      <c r="AB13" s="570"/>
      <c r="AC13" s="570"/>
      <c r="AD13" s="571" t="s">
        <v>206</v>
      </c>
      <c r="AE13" s="571"/>
      <c r="AF13" s="571"/>
      <c r="AG13" s="571"/>
      <c r="AH13" s="571"/>
      <c r="AI13" s="571"/>
      <c r="AJ13" s="571"/>
      <c r="AK13" s="571"/>
      <c r="AL13" s="576" t="s">
        <v>206</v>
      </c>
      <c r="AM13" s="355"/>
      <c r="AN13" s="355"/>
      <c r="AO13" s="577"/>
      <c r="AP13" s="573" t="s">
        <v>356</v>
      </c>
      <c r="AQ13" s="574"/>
      <c r="AR13" s="574"/>
      <c r="AS13" s="574"/>
      <c r="AT13" s="574"/>
      <c r="AU13" s="574"/>
      <c r="AV13" s="574"/>
      <c r="AW13" s="574"/>
      <c r="AX13" s="574"/>
      <c r="AY13" s="574"/>
      <c r="AZ13" s="574"/>
      <c r="BA13" s="574"/>
      <c r="BB13" s="574"/>
      <c r="BC13" s="574"/>
      <c r="BD13" s="574"/>
      <c r="BE13" s="574"/>
      <c r="BF13" s="575"/>
      <c r="BG13" s="568">
        <v>962511</v>
      </c>
      <c r="BH13" s="349"/>
      <c r="BI13" s="349"/>
      <c r="BJ13" s="349"/>
      <c r="BK13" s="349"/>
      <c r="BL13" s="349"/>
      <c r="BM13" s="349"/>
      <c r="BN13" s="569"/>
      <c r="BO13" s="570">
        <v>55.7</v>
      </c>
      <c r="BP13" s="570"/>
      <c r="BQ13" s="570"/>
      <c r="BR13" s="570"/>
      <c r="BS13" s="579">
        <v>66796</v>
      </c>
      <c r="BT13" s="349"/>
      <c r="BU13" s="349"/>
      <c r="BV13" s="349"/>
      <c r="BW13" s="349"/>
      <c r="BX13" s="349"/>
      <c r="BY13" s="349"/>
      <c r="BZ13" s="349"/>
      <c r="CA13" s="349"/>
      <c r="CB13" s="580"/>
      <c r="CD13" s="573" t="s">
        <v>358</v>
      </c>
      <c r="CE13" s="574"/>
      <c r="CF13" s="574"/>
      <c r="CG13" s="574"/>
      <c r="CH13" s="574"/>
      <c r="CI13" s="574"/>
      <c r="CJ13" s="574"/>
      <c r="CK13" s="574"/>
      <c r="CL13" s="574"/>
      <c r="CM13" s="574"/>
      <c r="CN13" s="574"/>
      <c r="CO13" s="574"/>
      <c r="CP13" s="574"/>
      <c r="CQ13" s="575"/>
      <c r="CR13" s="568">
        <v>783768</v>
      </c>
      <c r="CS13" s="349"/>
      <c r="CT13" s="349"/>
      <c r="CU13" s="349"/>
      <c r="CV13" s="349"/>
      <c r="CW13" s="349"/>
      <c r="CX13" s="349"/>
      <c r="CY13" s="569"/>
      <c r="CZ13" s="570">
        <v>6.8</v>
      </c>
      <c r="DA13" s="570"/>
      <c r="DB13" s="570"/>
      <c r="DC13" s="570"/>
      <c r="DD13" s="579">
        <v>452669</v>
      </c>
      <c r="DE13" s="349"/>
      <c r="DF13" s="349"/>
      <c r="DG13" s="349"/>
      <c r="DH13" s="349"/>
      <c r="DI13" s="349"/>
      <c r="DJ13" s="349"/>
      <c r="DK13" s="349"/>
      <c r="DL13" s="349"/>
      <c r="DM13" s="349"/>
      <c r="DN13" s="349"/>
      <c r="DO13" s="349"/>
      <c r="DP13" s="569"/>
      <c r="DQ13" s="579">
        <v>373701</v>
      </c>
      <c r="DR13" s="349"/>
      <c r="DS13" s="349"/>
      <c r="DT13" s="349"/>
      <c r="DU13" s="349"/>
      <c r="DV13" s="349"/>
      <c r="DW13" s="349"/>
      <c r="DX13" s="349"/>
      <c r="DY13" s="349"/>
      <c r="DZ13" s="349"/>
      <c r="EA13" s="349"/>
      <c r="EB13" s="349"/>
      <c r="EC13" s="580"/>
    </row>
    <row r="14" spans="2:143" ht="11.25" customHeight="1" x14ac:dyDescent="0.15">
      <c r="B14" s="573" t="s">
        <v>359</v>
      </c>
      <c r="C14" s="574"/>
      <c r="D14" s="574"/>
      <c r="E14" s="574"/>
      <c r="F14" s="574"/>
      <c r="G14" s="574"/>
      <c r="H14" s="574"/>
      <c r="I14" s="574"/>
      <c r="J14" s="574"/>
      <c r="K14" s="574"/>
      <c r="L14" s="574"/>
      <c r="M14" s="574"/>
      <c r="N14" s="574"/>
      <c r="O14" s="574"/>
      <c r="P14" s="574"/>
      <c r="Q14" s="575"/>
      <c r="R14" s="568">
        <v>23333</v>
      </c>
      <c r="S14" s="349"/>
      <c r="T14" s="349"/>
      <c r="U14" s="349"/>
      <c r="V14" s="349"/>
      <c r="W14" s="349"/>
      <c r="X14" s="349"/>
      <c r="Y14" s="569"/>
      <c r="Z14" s="570">
        <v>0.2</v>
      </c>
      <c r="AA14" s="570"/>
      <c r="AB14" s="570"/>
      <c r="AC14" s="570"/>
      <c r="AD14" s="571">
        <v>23333</v>
      </c>
      <c r="AE14" s="571"/>
      <c r="AF14" s="571"/>
      <c r="AG14" s="571"/>
      <c r="AH14" s="571"/>
      <c r="AI14" s="571"/>
      <c r="AJ14" s="571"/>
      <c r="AK14" s="571"/>
      <c r="AL14" s="576">
        <v>0.3</v>
      </c>
      <c r="AM14" s="355"/>
      <c r="AN14" s="355"/>
      <c r="AO14" s="577"/>
      <c r="AP14" s="573" t="s">
        <v>227</v>
      </c>
      <c r="AQ14" s="574"/>
      <c r="AR14" s="574"/>
      <c r="AS14" s="574"/>
      <c r="AT14" s="574"/>
      <c r="AU14" s="574"/>
      <c r="AV14" s="574"/>
      <c r="AW14" s="574"/>
      <c r="AX14" s="574"/>
      <c r="AY14" s="574"/>
      <c r="AZ14" s="574"/>
      <c r="BA14" s="574"/>
      <c r="BB14" s="574"/>
      <c r="BC14" s="574"/>
      <c r="BD14" s="574"/>
      <c r="BE14" s="574"/>
      <c r="BF14" s="575"/>
      <c r="BG14" s="568">
        <v>60759</v>
      </c>
      <c r="BH14" s="349"/>
      <c r="BI14" s="349"/>
      <c r="BJ14" s="349"/>
      <c r="BK14" s="349"/>
      <c r="BL14" s="349"/>
      <c r="BM14" s="349"/>
      <c r="BN14" s="569"/>
      <c r="BO14" s="570">
        <v>3.5</v>
      </c>
      <c r="BP14" s="570"/>
      <c r="BQ14" s="570"/>
      <c r="BR14" s="570"/>
      <c r="BS14" s="579" t="s">
        <v>206</v>
      </c>
      <c r="BT14" s="349"/>
      <c r="BU14" s="349"/>
      <c r="BV14" s="349"/>
      <c r="BW14" s="349"/>
      <c r="BX14" s="349"/>
      <c r="BY14" s="349"/>
      <c r="BZ14" s="349"/>
      <c r="CA14" s="349"/>
      <c r="CB14" s="580"/>
      <c r="CD14" s="573" t="s">
        <v>361</v>
      </c>
      <c r="CE14" s="574"/>
      <c r="CF14" s="574"/>
      <c r="CG14" s="574"/>
      <c r="CH14" s="574"/>
      <c r="CI14" s="574"/>
      <c r="CJ14" s="574"/>
      <c r="CK14" s="574"/>
      <c r="CL14" s="574"/>
      <c r="CM14" s="574"/>
      <c r="CN14" s="574"/>
      <c r="CO14" s="574"/>
      <c r="CP14" s="574"/>
      <c r="CQ14" s="575"/>
      <c r="CR14" s="568">
        <v>372196</v>
      </c>
      <c r="CS14" s="349"/>
      <c r="CT14" s="349"/>
      <c r="CU14" s="349"/>
      <c r="CV14" s="349"/>
      <c r="CW14" s="349"/>
      <c r="CX14" s="349"/>
      <c r="CY14" s="569"/>
      <c r="CZ14" s="570">
        <v>3.2</v>
      </c>
      <c r="DA14" s="570"/>
      <c r="DB14" s="570"/>
      <c r="DC14" s="570"/>
      <c r="DD14" s="579">
        <v>10714</v>
      </c>
      <c r="DE14" s="349"/>
      <c r="DF14" s="349"/>
      <c r="DG14" s="349"/>
      <c r="DH14" s="349"/>
      <c r="DI14" s="349"/>
      <c r="DJ14" s="349"/>
      <c r="DK14" s="349"/>
      <c r="DL14" s="349"/>
      <c r="DM14" s="349"/>
      <c r="DN14" s="349"/>
      <c r="DO14" s="349"/>
      <c r="DP14" s="569"/>
      <c r="DQ14" s="579">
        <v>354682</v>
      </c>
      <c r="DR14" s="349"/>
      <c r="DS14" s="349"/>
      <c r="DT14" s="349"/>
      <c r="DU14" s="349"/>
      <c r="DV14" s="349"/>
      <c r="DW14" s="349"/>
      <c r="DX14" s="349"/>
      <c r="DY14" s="349"/>
      <c r="DZ14" s="349"/>
      <c r="EA14" s="349"/>
      <c r="EB14" s="349"/>
      <c r="EC14" s="580"/>
    </row>
    <row r="15" spans="2:143" ht="11.25" customHeight="1" x14ac:dyDescent="0.15">
      <c r="B15" s="573" t="s">
        <v>329</v>
      </c>
      <c r="C15" s="574"/>
      <c r="D15" s="574"/>
      <c r="E15" s="574"/>
      <c r="F15" s="574"/>
      <c r="G15" s="574"/>
      <c r="H15" s="574"/>
      <c r="I15" s="574"/>
      <c r="J15" s="574"/>
      <c r="K15" s="574"/>
      <c r="L15" s="574"/>
      <c r="M15" s="574"/>
      <c r="N15" s="574"/>
      <c r="O15" s="574"/>
      <c r="P15" s="574"/>
      <c r="Q15" s="575"/>
      <c r="R15" s="568" t="s">
        <v>206</v>
      </c>
      <c r="S15" s="349"/>
      <c r="T15" s="349"/>
      <c r="U15" s="349"/>
      <c r="V15" s="349"/>
      <c r="W15" s="349"/>
      <c r="X15" s="349"/>
      <c r="Y15" s="569"/>
      <c r="Z15" s="570" t="s">
        <v>206</v>
      </c>
      <c r="AA15" s="570"/>
      <c r="AB15" s="570"/>
      <c r="AC15" s="570"/>
      <c r="AD15" s="571" t="s">
        <v>206</v>
      </c>
      <c r="AE15" s="571"/>
      <c r="AF15" s="571"/>
      <c r="AG15" s="571"/>
      <c r="AH15" s="571"/>
      <c r="AI15" s="571"/>
      <c r="AJ15" s="571"/>
      <c r="AK15" s="571"/>
      <c r="AL15" s="576" t="s">
        <v>206</v>
      </c>
      <c r="AM15" s="355"/>
      <c r="AN15" s="355"/>
      <c r="AO15" s="577"/>
      <c r="AP15" s="573" t="s">
        <v>362</v>
      </c>
      <c r="AQ15" s="574"/>
      <c r="AR15" s="574"/>
      <c r="AS15" s="574"/>
      <c r="AT15" s="574"/>
      <c r="AU15" s="574"/>
      <c r="AV15" s="574"/>
      <c r="AW15" s="574"/>
      <c r="AX15" s="574"/>
      <c r="AY15" s="574"/>
      <c r="AZ15" s="574"/>
      <c r="BA15" s="574"/>
      <c r="BB15" s="574"/>
      <c r="BC15" s="574"/>
      <c r="BD15" s="574"/>
      <c r="BE15" s="574"/>
      <c r="BF15" s="575"/>
      <c r="BG15" s="568">
        <v>79332</v>
      </c>
      <c r="BH15" s="349"/>
      <c r="BI15" s="349"/>
      <c r="BJ15" s="349"/>
      <c r="BK15" s="349"/>
      <c r="BL15" s="349"/>
      <c r="BM15" s="349"/>
      <c r="BN15" s="569"/>
      <c r="BO15" s="570">
        <v>4.5999999999999996</v>
      </c>
      <c r="BP15" s="570"/>
      <c r="BQ15" s="570"/>
      <c r="BR15" s="570"/>
      <c r="BS15" s="579" t="s">
        <v>206</v>
      </c>
      <c r="BT15" s="349"/>
      <c r="BU15" s="349"/>
      <c r="BV15" s="349"/>
      <c r="BW15" s="349"/>
      <c r="BX15" s="349"/>
      <c r="BY15" s="349"/>
      <c r="BZ15" s="349"/>
      <c r="CA15" s="349"/>
      <c r="CB15" s="580"/>
      <c r="CD15" s="573" t="s">
        <v>363</v>
      </c>
      <c r="CE15" s="574"/>
      <c r="CF15" s="574"/>
      <c r="CG15" s="574"/>
      <c r="CH15" s="574"/>
      <c r="CI15" s="574"/>
      <c r="CJ15" s="574"/>
      <c r="CK15" s="574"/>
      <c r="CL15" s="574"/>
      <c r="CM15" s="574"/>
      <c r="CN15" s="574"/>
      <c r="CO15" s="574"/>
      <c r="CP15" s="574"/>
      <c r="CQ15" s="575"/>
      <c r="CR15" s="568">
        <v>853986</v>
      </c>
      <c r="CS15" s="349"/>
      <c r="CT15" s="349"/>
      <c r="CU15" s="349"/>
      <c r="CV15" s="349"/>
      <c r="CW15" s="349"/>
      <c r="CX15" s="349"/>
      <c r="CY15" s="569"/>
      <c r="CZ15" s="570">
        <v>7.4</v>
      </c>
      <c r="DA15" s="570"/>
      <c r="DB15" s="570"/>
      <c r="DC15" s="570"/>
      <c r="DD15" s="579">
        <v>177425</v>
      </c>
      <c r="DE15" s="349"/>
      <c r="DF15" s="349"/>
      <c r="DG15" s="349"/>
      <c r="DH15" s="349"/>
      <c r="DI15" s="349"/>
      <c r="DJ15" s="349"/>
      <c r="DK15" s="349"/>
      <c r="DL15" s="349"/>
      <c r="DM15" s="349"/>
      <c r="DN15" s="349"/>
      <c r="DO15" s="349"/>
      <c r="DP15" s="569"/>
      <c r="DQ15" s="579">
        <v>606576</v>
      </c>
      <c r="DR15" s="349"/>
      <c r="DS15" s="349"/>
      <c r="DT15" s="349"/>
      <c r="DU15" s="349"/>
      <c r="DV15" s="349"/>
      <c r="DW15" s="349"/>
      <c r="DX15" s="349"/>
      <c r="DY15" s="349"/>
      <c r="DZ15" s="349"/>
      <c r="EA15" s="349"/>
      <c r="EB15" s="349"/>
      <c r="EC15" s="580"/>
    </row>
    <row r="16" spans="2:143" ht="11.25" customHeight="1" x14ac:dyDescent="0.15">
      <c r="B16" s="573" t="s">
        <v>364</v>
      </c>
      <c r="C16" s="574"/>
      <c r="D16" s="574"/>
      <c r="E16" s="574"/>
      <c r="F16" s="574"/>
      <c r="G16" s="574"/>
      <c r="H16" s="574"/>
      <c r="I16" s="574"/>
      <c r="J16" s="574"/>
      <c r="K16" s="574"/>
      <c r="L16" s="574"/>
      <c r="M16" s="574"/>
      <c r="N16" s="574"/>
      <c r="O16" s="574"/>
      <c r="P16" s="574"/>
      <c r="Q16" s="575"/>
      <c r="R16" s="568">
        <v>5788</v>
      </c>
      <c r="S16" s="349"/>
      <c r="T16" s="349"/>
      <c r="U16" s="349"/>
      <c r="V16" s="349"/>
      <c r="W16" s="349"/>
      <c r="X16" s="349"/>
      <c r="Y16" s="569"/>
      <c r="Z16" s="570">
        <v>0</v>
      </c>
      <c r="AA16" s="570"/>
      <c r="AB16" s="570"/>
      <c r="AC16" s="570"/>
      <c r="AD16" s="571">
        <v>5788</v>
      </c>
      <c r="AE16" s="571"/>
      <c r="AF16" s="571"/>
      <c r="AG16" s="571"/>
      <c r="AH16" s="571"/>
      <c r="AI16" s="571"/>
      <c r="AJ16" s="571"/>
      <c r="AK16" s="571"/>
      <c r="AL16" s="576">
        <v>0.1</v>
      </c>
      <c r="AM16" s="355"/>
      <c r="AN16" s="355"/>
      <c r="AO16" s="577"/>
      <c r="AP16" s="573" t="s">
        <v>365</v>
      </c>
      <c r="AQ16" s="574"/>
      <c r="AR16" s="574"/>
      <c r="AS16" s="574"/>
      <c r="AT16" s="574"/>
      <c r="AU16" s="574"/>
      <c r="AV16" s="574"/>
      <c r="AW16" s="574"/>
      <c r="AX16" s="574"/>
      <c r="AY16" s="574"/>
      <c r="AZ16" s="574"/>
      <c r="BA16" s="574"/>
      <c r="BB16" s="574"/>
      <c r="BC16" s="574"/>
      <c r="BD16" s="574"/>
      <c r="BE16" s="574"/>
      <c r="BF16" s="575"/>
      <c r="BG16" s="568" t="s">
        <v>206</v>
      </c>
      <c r="BH16" s="349"/>
      <c r="BI16" s="349"/>
      <c r="BJ16" s="349"/>
      <c r="BK16" s="349"/>
      <c r="BL16" s="349"/>
      <c r="BM16" s="349"/>
      <c r="BN16" s="569"/>
      <c r="BO16" s="570" t="s">
        <v>206</v>
      </c>
      <c r="BP16" s="570"/>
      <c r="BQ16" s="570"/>
      <c r="BR16" s="570"/>
      <c r="BS16" s="579" t="s">
        <v>206</v>
      </c>
      <c r="BT16" s="349"/>
      <c r="BU16" s="349"/>
      <c r="BV16" s="349"/>
      <c r="BW16" s="349"/>
      <c r="BX16" s="349"/>
      <c r="BY16" s="349"/>
      <c r="BZ16" s="349"/>
      <c r="CA16" s="349"/>
      <c r="CB16" s="580"/>
      <c r="CD16" s="573" t="s">
        <v>366</v>
      </c>
      <c r="CE16" s="574"/>
      <c r="CF16" s="574"/>
      <c r="CG16" s="574"/>
      <c r="CH16" s="574"/>
      <c r="CI16" s="574"/>
      <c r="CJ16" s="574"/>
      <c r="CK16" s="574"/>
      <c r="CL16" s="574"/>
      <c r="CM16" s="574"/>
      <c r="CN16" s="574"/>
      <c r="CO16" s="574"/>
      <c r="CP16" s="574"/>
      <c r="CQ16" s="575"/>
      <c r="CR16" s="568">
        <v>536931</v>
      </c>
      <c r="CS16" s="349"/>
      <c r="CT16" s="349"/>
      <c r="CU16" s="349"/>
      <c r="CV16" s="349"/>
      <c r="CW16" s="349"/>
      <c r="CX16" s="349"/>
      <c r="CY16" s="569"/>
      <c r="CZ16" s="570">
        <v>4.7</v>
      </c>
      <c r="DA16" s="570"/>
      <c r="DB16" s="570"/>
      <c r="DC16" s="570"/>
      <c r="DD16" s="579" t="s">
        <v>206</v>
      </c>
      <c r="DE16" s="349"/>
      <c r="DF16" s="349"/>
      <c r="DG16" s="349"/>
      <c r="DH16" s="349"/>
      <c r="DI16" s="349"/>
      <c r="DJ16" s="349"/>
      <c r="DK16" s="349"/>
      <c r="DL16" s="349"/>
      <c r="DM16" s="349"/>
      <c r="DN16" s="349"/>
      <c r="DO16" s="349"/>
      <c r="DP16" s="569"/>
      <c r="DQ16" s="579">
        <v>3107</v>
      </c>
      <c r="DR16" s="349"/>
      <c r="DS16" s="349"/>
      <c r="DT16" s="349"/>
      <c r="DU16" s="349"/>
      <c r="DV16" s="349"/>
      <c r="DW16" s="349"/>
      <c r="DX16" s="349"/>
      <c r="DY16" s="349"/>
      <c r="DZ16" s="349"/>
      <c r="EA16" s="349"/>
      <c r="EB16" s="349"/>
      <c r="EC16" s="580"/>
    </row>
    <row r="17" spans="2:133" ht="11.25" customHeight="1" x14ac:dyDescent="0.15">
      <c r="B17" s="573" t="s">
        <v>367</v>
      </c>
      <c r="C17" s="574"/>
      <c r="D17" s="574"/>
      <c r="E17" s="574"/>
      <c r="F17" s="574"/>
      <c r="G17" s="574"/>
      <c r="H17" s="574"/>
      <c r="I17" s="574"/>
      <c r="J17" s="574"/>
      <c r="K17" s="574"/>
      <c r="L17" s="574"/>
      <c r="M17" s="574"/>
      <c r="N17" s="574"/>
      <c r="O17" s="574"/>
      <c r="P17" s="574"/>
      <c r="Q17" s="575"/>
      <c r="R17" s="568">
        <v>33964</v>
      </c>
      <c r="S17" s="349"/>
      <c r="T17" s="349"/>
      <c r="U17" s="349"/>
      <c r="V17" s="349"/>
      <c r="W17" s="349"/>
      <c r="X17" s="349"/>
      <c r="Y17" s="569"/>
      <c r="Z17" s="570">
        <v>0.3</v>
      </c>
      <c r="AA17" s="570"/>
      <c r="AB17" s="570"/>
      <c r="AC17" s="570"/>
      <c r="AD17" s="571">
        <v>33964</v>
      </c>
      <c r="AE17" s="571"/>
      <c r="AF17" s="571"/>
      <c r="AG17" s="571"/>
      <c r="AH17" s="571"/>
      <c r="AI17" s="571"/>
      <c r="AJ17" s="571"/>
      <c r="AK17" s="571"/>
      <c r="AL17" s="576">
        <v>0.5</v>
      </c>
      <c r="AM17" s="355"/>
      <c r="AN17" s="355"/>
      <c r="AO17" s="577"/>
      <c r="AP17" s="573" t="s">
        <v>368</v>
      </c>
      <c r="AQ17" s="574"/>
      <c r="AR17" s="574"/>
      <c r="AS17" s="574"/>
      <c r="AT17" s="574"/>
      <c r="AU17" s="574"/>
      <c r="AV17" s="574"/>
      <c r="AW17" s="574"/>
      <c r="AX17" s="574"/>
      <c r="AY17" s="574"/>
      <c r="AZ17" s="574"/>
      <c r="BA17" s="574"/>
      <c r="BB17" s="574"/>
      <c r="BC17" s="574"/>
      <c r="BD17" s="574"/>
      <c r="BE17" s="574"/>
      <c r="BF17" s="575"/>
      <c r="BG17" s="568" t="s">
        <v>206</v>
      </c>
      <c r="BH17" s="349"/>
      <c r="BI17" s="349"/>
      <c r="BJ17" s="349"/>
      <c r="BK17" s="349"/>
      <c r="BL17" s="349"/>
      <c r="BM17" s="349"/>
      <c r="BN17" s="569"/>
      <c r="BO17" s="570" t="s">
        <v>206</v>
      </c>
      <c r="BP17" s="570"/>
      <c r="BQ17" s="570"/>
      <c r="BR17" s="570"/>
      <c r="BS17" s="579" t="s">
        <v>206</v>
      </c>
      <c r="BT17" s="349"/>
      <c r="BU17" s="349"/>
      <c r="BV17" s="349"/>
      <c r="BW17" s="349"/>
      <c r="BX17" s="349"/>
      <c r="BY17" s="349"/>
      <c r="BZ17" s="349"/>
      <c r="CA17" s="349"/>
      <c r="CB17" s="580"/>
      <c r="CD17" s="573" t="s">
        <v>370</v>
      </c>
      <c r="CE17" s="574"/>
      <c r="CF17" s="574"/>
      <c r="CG17" s="574"/>
      <c r="CH17" s="574"/>
      <c r="CI17" s="574"/>
      <c r="CJ17" s="574"/>
      <c r="CK17" s="574"/>
      <c r="CL17" s="574"/>
      <c r="CM17" s="574"/>
      <c r="CN17" s="574"/>
      <c r="CO17" s="574"/>
      <c r="CP17" s="574"/>
      <c r="CQ17" s="575"/>
      <c r="CR17" s="568">
        <v>1994665</v>
      </c>
      <c r="CS17" s="349"/>
      <c r="CT17" s="349"/>
      <c r="CU17" s="349"/>
      <c r="CV17" s="349"/>
      <c r="CW17" s="349"/>
      <c r="CX17" s="349"/>
      <c r="CY17" s="569"/>
      <c r="CZ17" s="570">
        <v>17.3</v>
      </c>
      <c r="DA17" s="570"/>
      <c r="DB17" s="570"/>
      <c r="DC17" s="570"/>
      <c r="DD17" s="579" t="s">
        <v>206</v>
      </c>
      <c r="DE17" s="349"/>
      <c r="DF17" s="349"/>
      <c r="DG17" s="349"/>
      <c r="DH17" s="349"/>
      <c r="DI17" s="349"/>
      <c r="DJ17" s="349"/>
      <c r="DK17" s="349"/>
      <c r="DL17" s="349"/>
      <c r="DM17" s="349"/>
      <c r="DN17" s="349"/>
      <c r="DO17" s="349"/>
      <c r="DP17" s="569"/>
      <c r="DQ17" s="579">
        <v>1963634</v>
      </c>
      <c r="DR17" s="349"/>
      <c r="DS17" s="349"/>
      <c r="DT17" s="349"/>
      <c r="DU17" s="349"/>
      <c r="DV17" s="349"/>
      <c r="DW17" s="349"/>
      <c r="DX17" s="349"/>
      <c r="DY17" s="349"/>
      <c r="DZ17" s="349"/>
      <c r="EA17" s="349"/>
      <c r="EB17" s="349"/>
      <c r="EC17" s="580"/>
    </row>
    <row r="18" spans="2:133" ht="11.25" customHeight="1" x14ac:dyDescent="0.15">
      <c r="B18" s="573" t="s">
        <v>371</v>
      </c>
      <c r="C18" s="574"/>
      <c r="D18" s="574"/>
      <c r="E18" s="574"/>
      <c r="F18" s="574"/>
      <c r="G18" s="574"/>
      <c r="H18" s="574"/>
      <c r="I18" s="574"/>
      <c r="J18" s="574"/>
      <c r="K18" s="574"/>
      <c r="L18" s="574"/>
      <c r="M18" s="574"/>
      <c r="N18" s="574"/>
      <c r="O18" s="574"/>
      <c r="P18" s="574"/>
      <c r="Q18" s="575"/>
      <c r="R18" s="568">
        <v>5412</v>
      </c>
      <c r="S18" s="349"/>
      <c r="T18" s="349"/>
      <c r="U18" s="349"/>
      <c r="V18" s="349"/>
      <c r="W18" s="349"/>
      <c r="X18" s="349"/>
      <c r="Y18" s="569"/>
      <c r="Z18" s="570">
        <v>0</v>
      </c>
      <c r="AA18" s="570"/>
      <c r="AB18" s="570"/>
      <c r="AC18" s="570"/>
      <c r="AD18" s="571">
        <v>5412</v>
      </c>
      <c r="AE18" s="571"/>
      <c r="AF18" s="571"/>
      <c r="AG18" s="571"/>
      <c r="AH18" s="571"/>
      <c r="AI18" s="571"/>
      <c r="AJ18" s="571"/>
      <c r="AK18" s="571"/>
      <c r="AL18" s="576">
        <v>0.1</v>
      </c>
      <c r="AM18" s="355"/>
      <c r="AN18" s="355"/>
      <c r="AO18" s="577"/>
      <c r="AP18" s="573" t="s">
        <v>97</v>
      </c>
      <c r="AQ18" s="574"/>
      <c r="AR18" s="574"/>
      <c r="AS18" s="574"/>
      <c r="AT18" s="574"/>
      <c r="AU18" s="574"/>
      <c r="AV18" s="574"/>
      <c r="AW18" s="574"/>
      <c r="AX18" s="574"/>
      <c r="AY18" s="574"/>
      <c r="AZ18" s="574"/>
      <c r="BA18" s="574"/>
      <c r="BB18" s="574"/>
      <c r="BC18" s="574"/>
      <c r="BD18" s="574"/>
      <c r="BE18" s="574"/>
      <c r="BF18" s="575"/>
      <c r="BG18" s="568" t="s">
        <v>206</v>
      </c>
      <c r="BH18" s="349"/>
      <c r="BI18" s="349"/>
      <c r="BJ18" s="349"/>
      <c r="BK18" s="349"/>
      <c r="BL18" s="349"/>
      <c r="BM18" s="349"/>
      <c r="BN18" s="569"/>
      <c r="BO18" s="570" t="s">
        <v>206</v>
      </c>
      <c r="BP18" s="570"/>
      <c r="BQ18" s="570"/>
      <c r="BR18" s="570"/>
      <c r="BS18" s="579" t="s">
        <v>206</v>
      </c>
      <c r="BT18" s="349"/>
      <c r="BU18" s="349"/>
      <c r="BV18" s="349"/>
      <c r="BW18" s="349"/>
      <c r="BX18" s="349"/>
      <c r="BY18" s="349"/>
      <c r="BZ18" s="349"/>
      <c r="CA18" s="349"/>
      <c r="CB18" s="580"/>
      <c r="CD18" s="573" t="s">
        <v>372</v>
      </c>
      <c r="CE18" s="574"/>
      <c r="CF18" s="574"/>
      <c r="CG18" s="574"/>
      <c r="CH18" s="574"/>
      <c r="CI18" s="574"/>
      <c r="CJ18" s="574"/>
      <c r="CK18" s="574"/>
      <c r="CL18" s="574"/>
      <c r="CM18" s="574"/>
      <c r="CN18" s="574"/>
      <c r="CO18" s="574"/>
      <c r="CP18" s="574"/>
      <c r="CQ18" s="575"/>
      <c r="CR18" s="568" t="s">
        <v>206</v>
      </c>
      <c r="CS18" s="349"/>
      <c r="CT18" s="349"/>
      <c r="CU18" s="349"/>
      <c r="CV18" s="349"/>
      <c r="CW18" s="349"/>
      <c r="CX18" s="349"/>
      <c r="CY18" s="569"/>
      <c r="CZ18" s="570" t="s">
        <v>206</v>
      </c>
      <c r="DA18" s="570"/>
      <c r="DB18" s="570"/>
      <c r="DC18" s="570"/>
      <c r="DD18" s="579" t="s">
        <v>206</v>
      </c>
      <c r="DE18" s="349"/>
      <c r="DF18" s="349"/>
      <c r="DG18" s="349"/>
      <c r="DH18" s="349"/>
      <c r="DI18" s="349"/>
      <c r="DJ18" s="349"/>
      <c r="DK18" s="349"/>
      <c r="DL18" s="349"/>
      <c r="DM18" s="349"/>
      <c r="DN18" s="349"/>
      <c r="DO18" s="349"/>
      <c r="DP18" s="569"/>
      <c r="DQ18" s="579" t="s">
        <v>206</v>
      </c>
      <c r="DR18" s="349"/>
      <c r="DS18" s="349"/>
      <c r="DT18" s="349"/>
      <c r="DU18" s="349"/>
      <c r="DV18" s="349"/>
      <c r="DW18" s="349"/>
      <c r="DX18" s="349"/>
      <c r="DY18" s="349"/>
      <c r="DZ18" s="349"/>
      <c r="EA18" s="349"/>
      <c r="EB18" s="349"/>
      <c r="EC18" s="580"/>
    </row>
    <row r="19" spans="2:133" ht="11.25" customHeight="1" x14ac:dyDescent="0.15">
      <c r="B19" s="573" t="s">
        <v>74</v>
      </c>
      <c r="C19" s="574"/>
      <c r="D19" s="574"/>
      <c r="E19" s="574"/>
      <c r="F19" s="574"/>
      <c r="G19" s="574"/>
      <c r="H19" s="574"/>
      <c r="I19" s="574"/>
      <c r="J19" s="574"/>
      <c r="K19" s="574"/>
      <c r="L19" s="574"/>
      <c r="M19" s="574"/>
      <c r="N19" s="574"/>
      <c r="O19" s="574"/>
      <c r="P19" s="574"/>
      <c r="Q19" s="575"/>
      <c r="R19" s="568">
        <v>3198</v>
      </c>
      <c r="S19" s="349"/>
      <c r="T19" s="349"/>
      <c r="U19" s="349"/>
      <c r="V19" s="349"/>
      <c r="W19" s="349"/>
      <c r="X19" s="349"/>
      <c r="Y19" s="569"/>
      <c r="Z19" s="570">
        <v>0</v>
      </c>
      <c r="AA19" s="570"/>
      <c r="AB19" s="570"/>
      <c r="AC19" s="570"/>
      <c r="AD19" s="571">
        <v>3198</v>
      </c>
      <c r="AE19" s="571"/>
      <c r="AF19" s="571"/>
      <c r="AG19" s="571"/>
      <c r="AH19" s="571"/>
      <c r="AI19" s="571"/>
      <c r="AJ19" s="571"/>
      <c r="AK19" s="571"/>
      <c r="AL19" s="576">
        <v>0</v>
      </c>
      <c r="AM19" s="355"/>
      <c r="AN19" s="355"/>
      <c r="AO19" s="577"/>
      <c r="AP19" s="573" t="s">
        <v>373</v>
      </c>
      <c r="AQ19" s="574"/>
      <c r="AR19" s="574"/>
      <c r="AS19" s="574"/>
      <c r="AT19" s="574"/>
      <c r="AU19" s="574"/>
      <c r="AV19" s="574"/>
      <c r="AW19" s="574"/>
      <c r="AX19" s="574"/>
      <c r="AY19" s="574"/>
      <c r="AZ19" s="574"/>
      <c r="BA19" s="574"/>
      <c r="BB19" s="574"/>
      <c r="BC19" s="574"/>
      <c r="BD19" s="574"/>
      <c r="BE19" s="574"/>
      <c r="BF19" s="575"/>
      <c r="BG19" s="568" t="s">
        <v>206</v>
      </c>
      <c r="BH19" s="349"/>
      <c r="BI19" s="349"/>
      <c r="BJ19" s="349"/>
      <c r="BK19" s="349"/>
      <c r="BL19" s="349"/>
      <c r="BM19" s="349"/>
      <c r="BN19" s="569"/>
      <c r="BO19" s="570" t="s">
        <v>206</v>
      </c>
      <c r="BP19" s="570"/>
      <c r="BQ19" s="570"/>
      <c r="BR19" s="570"/>
      <c r="BS19" s="579" t="s">
        <v>206</v>
      </c>
      <c r="BT19" s="349"/>
      <c r="BU19" s="349"/>
      <c r="BV19" s="349"/>
      <c r="BW19" s="349"/>
      <c r="BX19" s="349"/>
      <c r="BY19" s="349"/>
      <c r="BZ19" s="349"/>
      <c r="CA19" s="349"/>
      <c r="CB19" s="580"/>
      <c r="CD19" s="573" t="s">
        <v>374</v>
      </c>
      <c r="CE19" s="574"/>
      <c r="CF19" s="574"/>
      <c r="CG19" s="574"/>
      <c r="CH19" s="574"/>
      <c r="CI19" s="574"/>
      <c r="CJ19" s="574"/>
      <c r="CK19" s="574"/>
      <c r="CL19" s="574"/>
      <c r="CM19" s="574"/>
      <c r="CN19" s="574"/>
      <c r="CO19" s="574"/>
      <c r="CP19" s="574"/>
      <c r="CQ19" s="575"/>
      <c r="CR19" s="568" t="s">
        <v>206</v>
      </c>
      <c r="CS19" s="349"/>
      <c r="CT19" s="349"/>
      <c r="CU19" s="349"/>
      <c r="CV19" s="349"/>
      <c r="CW19" s="349"/>
      <c r="CX19" s="349"/>
      <c r="CY19" s="569"/>
      <c r="CZ19" s="570" t="s">
        <v>206</v>
      </c>
      <c r="DA19" s="570"/>
      <c r="DB19" s="570"/>
      <c r="DC19" s="570"/>
      <c r="DD19" s="579" t="s">
        <v>206</v>
      </c>
      <c r="DE19" s="349"/>
      <c r="DF19" s="349"/>
      <c r="DG19" s="349"/>
      <c r="DH19" s="349"/>
      <c r="DI19" s="349"/>
      <c r="DJ19" s="349"/>
      <c r="DK19" s="349"/>
      <c r="DL19" s="349"/>
      <c r="DM19" s="349"/>
      <c r="DN19" s="349"/>
      <c r="DO19" s="349"/>
      <c r="DP19" s="569"/>
      <c r="DQ19" s="579" t="s">
        <v>206</v>
      </c>
      <c r="DR19" s="349"/>
      <c r="DS19" s="349"/>
      <c r="DT19" s="349"/>
      <c r="DU19" s="349"/>
      <c r="DV19" s="349"/>
      <c r="DW19" s="349"/>
      <c r="DX19" s="349"/>
      <c r="DY19" s="349"/>
      <c r="DZ19" s="349"/>
      <c r="EA19" s="349"/>
      <c r="EB19" s="349"/>
      <c r="EC19" s="580"/>
    </row>
    <row r="20" spans="2:133" ht="11.25" customHeight="1" x14ac:dyDescent="0.15">
      <c r="B20" s="573" t="s">
        <v>375</v>
      </c>
      <c r="C20" s="574"/>
      <c r="D20" s="574"/>
      <c r="E20" s="574"/>
      <c r="F20" s="574"/>
      <c r="G20" s="574"/>
      <c r="H20" s="574"/>
      <c r="I20" s="574"/>
      <c r="J20" s="574"/>
      <c r="K20" s="574"/>
      <c r="L20" s="574"/>
      <c r="M20" s="574"/>
      <c r="N20" s="574"/>
      <c r="O20" s="574"/>
      <c r="P20" s="574"/>
      <c r="Q20" s="575"/>
      <c r="R20" s="568">
        <v>639</v>
      </c>
      <c r="S20" s="349"/>
      <c r="T20" s="349"/>
      <c r="U20" s="349"/>
      <c r="V20" s="349"/>
      <c r="W20" s="349"/>
      <c r="X20" s="349"/>
      <c r="Y20" s="569"/>
      <c r="Z20" s="570">
        <v>0</v>
      </c>
      <c r="AA20" s="570"/>
      <c r="AB20" s="570"/>
      <c r="AC20" s="570"/>
      <c r="AD20" s="571">
        <v>639</v>
      </c>
      <c r="AE20" s="571"/>
      <c r="AF20" s="571"/>
      <c r="AG20" s="571"/>
      <c r="AH20" s="571"/>
      <c r="AI20" s="571"/>
      <c r="AJ20" s="571"/>
      <c r="AK20" s="571"/>
      <c r="AL20" s="576">
        <v>0</v>
      </c>
      <c r="AM20" s="355"/>
      <c r="AN20" s="355"/>
      <c r="AO20" s="577"/>
      <c r="AP20" s="573" t="s">
        <v>376</v>
      </c>
      <c r="AQ20" s="574"/>
      <c r="AR20" s="574"/>
      <c r="AS20" s="574"/>
      <c r="AT20" s="574"/>
      <c r="AU20" s="574"/>
      <c r="AV20" s="574"/>
      <c r="AW20" s="574"/>
      <c r="AX20" s="574"/>
      <c r="AY20" s="574"/>
      <c r="AZ20" s="574"/>
      <c r="BA20" s="574"/>
      <c r="BB20" s="574"/>
      <c r="BC20" s="574"/>
      <c r="BD20" s="574"/>
      <c r="BE20" s="574"/>
      <c r="BF20" s="575"/>
      <c r="BG20" s="568" t="s">
        <v>206</v>
      </c>
      <c r="BH20" s="349"/>
      <c r="BI20" s="349"/>
      <c r="BJ20" s="349"/>
      <c r="BK20" s="349"/>
      <c r="BL20" s="349"/>
      <c r="BM20" s="349"/>
      <c r="BN20" s="569"/>
      <c r="BO20" s="570" t="s">
        <v>206</v>
      </c>
      <c r="BP20" s="570"/>
      <c r="BQ20" s="570"/>
      <c r="BR20" s="570"/>
      <c r="BS20" s="579" t="s">
        <v>206</v>
      </c>
      <c r="BT20" s="349"/>
      <c r="BU20" s="349"/>
      <c r="BV20" s="349"/>
      <c r="BW20" s="349"/>
      <c r="BX20" s="349"/>
      <c r="BY20" s="349"/>
      <c r="BZ20" s="349"/>
      <c r="CA20" s="349"/>
      <c r="CB20" s="580"/>
      <c r="CD20" s="573" t="s">
        <v>199</v>
      </c>
      <c r="CE20" s="574"/>
      <c r="CF20" s="574"/>
      <c r="CG20" s="574"/>
      <c r="CH20" s="574"/>
      <c r="CI20" s="574"/>
      <c r="CJ20" s="574"/>
      <c r="CK20" s="574"/>
      <c r="CL20" s="574"/>
      <c r="CM20" s="574"/>
      <c r="CN20" s="574"/>
      <c r="CO20" s="574"/>
      <c r="CP20" s="574"/>
      <c r="CQ20" s="575"/>
      <c r="CR20" s="568">
        <v>11530959</v>
      </c>
      <c r="CS20" s="349"/>
      <c r="CT20" s="349"/>
      <c r="CU20" s="349"/>
      <c r="CV20" s="349"/>
      <c r="CW20" s="349"/>
      <c r="CX20" s="349"/>
      <c r="CY20" s="569"/>
      <c r="CZ20" s="570">
        <v>100</v>
      </c>
      <c r="DA20" s="570"/>
      <c r="DB20" s="570"/>
      <c r="DC20" s="570"/>
      <c r="DD20" s="579">
        <v>1436328</v>
      </c>
      <c r="DE20" s="349"/>
      <c r="DF20" s="349"/>
      <c r="DG20" s="349"/>
      <c r="DH20" s="349"/>
      <c r="DI20" s="349"/>
      <c r="DJ20" s="349"/>
      <c r="DK20" s="349"/>
      <c r="DL20" s="349"/>
      <c r="DM20" s="349"/>
      <c r="DN20" s="349"/>
      <c r="DO20" s="349"/>
      <c r="DP20" s="569"/>
      <c r="DQ20" s="579">
        <v>7976870</v>
      </c>
      <c r="DR20" s="349"/>
      <c r="DS20" s="349"/>
      <c r="DT20" s="349"/>
      <c r="DU20" s="349"/>
      <c r="DV20" s="349"/>
      <c r="DW20" s="349"/>
      <c r="DX20" s="349"/>
      <c r="DY20" s="349"/>
      <c r="DZ20" s="349"/>
      <c r="EA20" s="349"/>
      <c r="EB20" s="349"/>
      <c r="EC20" s="580"/>
    </row>
    <row r="21" spans="2:133" ht="11.25" customHeight="1" x14ac:dyDescent="0.15">
      <c r="B21" s="573" t="s">
        <v>378</v>
      </c>
      <c r="C21" s="574"/>
      <c r="D21" s="574"/>
      <c r="E21" s="574"/>
      <c r="F21" s="574"/>
      <c r="G21" s="574"/>
      <c r="H21" s="574"/>
      <c r="I21" s="574"/>
      <c r="J21" s="574"/>
      <c r="K21" s="574"/>
      <c r="L21" s="574"/>
      <c r="M21" s="574"/>
      <c r="N21" s="574"/>
      <c r="O21" s="574"/>
      <c r="P21" s="574"/>
      <c r="Q21" s="575"/>
      <c r="R21" s="568">
        <v>24715</v>
      </c>
      <c r="S21" s="349"/>
      <c r="T21" s="349"/>
      <c r="U21" s="349"/>
      <c r="V21" s="349"/>
      <c r="W21" s="349"/>
      <c r="X21" s="349"/>
      <c r="Y21" s="569"/>
      <c r="Z21" s="570">
        <v>0.2</v>
      </c>
      <c r="AA21" s="570"/>
      <c r="AB21" s="570"/>
      <c r="AC21" s="570"/>
      <c r="AD21" s="571">
        <v>24715</v>
      </c>
      <c r="AE21" s="571"/>
      <c r="AF21" s="571"/>
      <c r="AG21" s="571"/>
      <c r="AH21" s="571"/>
      <c r="AI21" s="571"/>
      <c r="AJ21" s="571"/>
      <c r="AK21" s="571"/>
      <c r="AL21" s="576">
        <v>0.4</v>
      </c>
      <c r="AM21" s="355"/>
      <c r="AN21" s="355"/>
      <c r="AO21" s="577"/>
      <c r="AP21" s="591" t="s">
        <v>379</v>
      </c>
      <c r="AQ21" s="592"/>
      <c r="AR21" s="592"/>
      <c r="AS21" s="592"/>
      <c r="AT21" s="592"/>
      <c r="AU21" s="592"/>
      <c r="AV21" s="592"/>
      <c r="AW21" s="592"/>
      <c r="AX21" s="592"/>
      <c r="AY21" s="592"/>
      <c r="AZ21" s="592"/>
      <c r="BA21" s="592"/>
      <c r="BB21" s="592"/>
      <c r="BC21" s="592"/>
      <c r="BD21" s="592"/>
      <c r="BE21" s="592"/>
      <c r="BF21" s="593"/>
      <c r="BG21" s="568" t="s">
        <v>206</v>
      </c>
      <c r="BH21" s="349"/>
      <c r="BI21" s="349"/>
      <c r="BJ21" s="349"/>
      <c r="BK21" s="349"/>
      <c r="BL21" s="349"/>
      <c r="BM21" s="349"/>
      <c r="BN21" s="569"/>
      <c r="BO21" s="570" t="s">
        <v>206</v>
      </c>
      <c r="BP21" s="570"/>
      <c r="BQ21" s="570"/>
      <c r="BR21" s="570"/>
      <c r="BS21" s="579" t="s">
        <v>206</v>
      </c>
      <c r="BT21" s="349"/>
      <c r="BU21" s="349"/>
      <c r="BV21" s="349"/>
      <c r="BW21" s="349"/>
      <c r="BX21" s="349"/>
      <c r="BY21" s="349"/>
      <c r="BZ21" s="349"/>
      <c r="CA21" s="349"/>
      <c r="CB21" s="580"/>
      <c r="CD21" s="582"/>
      <c r="CE21" s="583"/>
      <c r="CF21" s="583"/>
      <c r="CG21" s="583"/>
      <c r="CH21" s="583"/>
      <c r="CI21" s="583"/>
      <c r="CJ21" s="583"/>
      <c r="CK21" s="583"/>
      <c r="CL21" s="583"/>
      <c r="CM21" s="583"/>
      <c r="CN21" s="583"/>
      <c r="CO21" s="583"/>
      <c r="CP21" s="583"/>
      <c r="CQ21" s="584"/>
      <c r="CR21" s="585"/>
      <c r="CS21" s="586"/>
      <c r="CT21" s="586"/>
      <c r="CU21" s="586"/>
      <c r="CV21" s="586"/>
      <c r="CW21" s="586"/>
      <c r="CX21" s="586"/>
      <c r="CY21" s="587"/>
      <c r="CZ21" s="588"/>
      <c r="DA21" s="588"/>
      <c r="DB21" s="588"/>
      <c r="DC21" s="588"/>
      <c r="DD21" s="589"/>
      <c r="DE21" s="586"/>
      <c r="DF21" s="586"/>
      <c r="DG21" s="586"/>
      <c r="DH21" s="586"/>
      <c r="DI21" s="586"/>
      <c r="DJ21" s="586"/>
      <c r="DK21" s="586"/>
      <c r="DL21" s="586"/>
      <c r="DM21" s="586"/>
      <c r="DN21" s="586"/>
      <c r="DO21" s="586"/>
      <c r="DP21" s="587"/>
      <c r="DQ21" s="589"/>
      <c r="DR21" s="586"/>
      <c r="DS21" s="586"/>
      <c r="DT21" s="586"/>
      <c r="DU21" s="586"/>
      <c r="DV21" s="586"/>
      <c r="DW21" s="586"/>
      <c r="DX21" s="586"/>
      <c r="DY21" s="586"/>
      <c r="DZ21" s="586"/>
      <c r="EA21" s="586"/>
      <c r="EB21" s="586"/>
      <c r="EC21" s="590"/>
    </row>
    <row r="22" spans="2:133" ht="11.25" customHeight="1" x14ac:dyDescent="0.15">
      <c r="B22" s="573" t="s">
        <v>351</v>
      </c>
      <c r="C22" s="574"/>
      <c r="D22" s="574"/>
      <c r="E22" s="574"/>
      <c r="F22" s="574"/>
      <c r="G22" s="574"/>
      <c r="H22" s="574"/>
      <c r="I22" s="574"/>
      <c r="J22" s="574"/>
      <c r="K22" s="574"/>
      <c r="L22" s="574"/>
      <c r="M22" s="574"/>
      <c r="N22" s="574"/>
      <c r="O22" s="574"/>
      <c r="P22" s="574"/>
      <c r="Q22" s="575"/>
      <c r="R22" s="568">
        <v>5209367</v>
      </c>
      <c r="S22" s="349"/>
      <c r="T22" s="349"/>
      <c r="U22" s="349"/>
      <c r="V22" s="349"/>
      <c r="W22" s="349"/>
      <c r="X22" s="349"/>
      <c r="Y22" s="569"/>
      <c r="Z22" s="570">
        <v>44.3</v>
      </c>
      <c r="AA22" s="570"/>
      <c r="AB22" s="570"/>
      <c r="AC22" s="570"/>
      <c r="AD22" s="571">
        <v>4654277</v>
      </c>
      <c r="AE22" s="571"/>
      <c r="AF22" s="571"/>
      <c r="AG22" s="571"/>
      <c r="AH22" s="571"/>
      <c r="AI22" s="571"/>
      <c r="AJ22" s="571"/>
      <c r="AK22" s="571"/>
      <c r="AL22" s="576">
        <v>67.7</v>
      </c>
      <c r="AM22" s="355"/>
      <c r="AN22" s="355"/>
      <c r="AO22" s="577"/>
      <c r="AP22" s="591" t="s">
        <v>380</v>
      </c>
      <c r="AQ22" s="592"/>
      <c r="AR22" s="592"/>
      <c r="AS22" s="592"/>
      <c r="AT22" s="592"/>
      <c r="AU22" s="592"/>
      <c r="AV22" s="592"/>
      <c r="AW22" s="592"/>
      <c r="AX22" s="592"/>
      <c r="AY22" s="592"/>
      <c r="AZ22" s="592"/>
      <c r="BA22" s="592"/>
      <c r="BB22" s="592"/>
      <c r="BC22" s="592"/>
      <c r="BD22" s="592"/>
      <c r="BE22" s="592"/>
      <c r="BF22" s="593"/>
      <c r="BG22" s="568" t="s">
        <v>206</v>
      </c>
      <c r="BH22" s="349"/>
      <c r="BI22" s="349"/>
      <c r="BJ22" s="349"/>
      <c r="BK22" s="349"/>
      <c r="BL22" s="349"/>
      <c r="BM22" s="349"/>
      <c r="BN22" s="569"/>
      <c r="BO22" s="570" t="s">
        <v>206</v>
      </c>
      <c r="BP22" s="570"/>
      <c r="BQ22" s="570"/>
      <c r="BR22" s="570"/>
      <c r="BS22" s="579" t="s">
        <v>206</v>
      </c>
      <c r="BT22" s="349"/>
      <c r="BU22" s="349"/>
      <c r="BV22" s="349"/>
      <c r="BW22" s="349"/>
      <c r="BX22" s="349"/>
      <c r="BY22" s="349"/>
      <c r="BZ22" s="349"/>
      <c r="CA22" s="349"/>
      <c r="CB22" s="580"/>
      <c r="CD22" s="343" t="s">
        <v>382</v>
      </c>
      <c r="CE22" s="344"/>
      <c r="CF22" s="344"/>
      <c r="CG22" s="344"/>
      <c r="CH22" s="344"/>
      <c r="CI22" s="344"/>
      <c r="CJ22" s="344"/>
      <c r="CK22" s="344"/>
      <c r="CL22" s="344"/>
      <c r="CM22" s="344"/>
      <c r="CN22" s="344"/>
      <c r="CO22" s="344"/>
      <c r="CP22" s="344"/>
      <c r="CQ22" s="344"/>
      <c r="CR22" s="344"/>
      <c r="CS22" s="344"/>
      <c r="CT22" s="344"/>
      <c r="CU22" s="344"/>
      <c r="CV22" s="344"/>
      <c r="CW22" s="344"/>
      <c r="CX22" s="344"/>
      <c r="CY22" s="344"/>
      <c r="CZ22" s="344"/>
      <c r="DA22" s="344"/>
      <c r="DB22" s="344"/>
      <c r="DC22" s="344"/>
      <c r="DD22" s="344"/>
      <c r="DE22" s="344"/>
      <c r="DF22" s="344"/>
      <c r="DG22" s="344"/>
      <c r="DH22" s="344"/>
      <c r="DI22" s="344"/>
      <c r="DJ22" s="344"/>
      <c r="DK22" s="344"/>
      <c r="DL22" s="344"/>
      <c r="DM22" s="344"/>
      <c r="DN22" s="344"/>
      <c r="DO22" s="344"/>
      <c r="DP22" s="344"/>
      <c r="DQ22" s="344"/>
      <c r="DR22" s="344"/>
      <c r="DS22" s="344"/>
      <c r="DT22" s="344"/>
      <c r="DU22" s="344"/>
      <c r="DV22" s="344"/>
      <c r="DW22" s="344"/>
      <c r="DX22" s="344"/>
      <c r="DY22" s="344"/>
      <c r="DZ22" s="344"/>
      <c r="EA22" s="344"/>
      <c r="EB22" s="344"/>
      <c r="EC22" s="393"/>
    </row>
    <row r="23" spans="2:133" ht="11.25" customHeight="1" x14ac:dyDescent="0.15">
      <c r="B23" s="573" t="s">
        <v>304</v>
      </c>
      <c r="C23" s="574"/>
      <c r="D23" s="574"/>
      <c r="E23" s="574"/>
      <c r="F23" s="574"/>
      <c r="G23" s="574"/>
      <c r="H23" s="574"/>
      <c r="I23" s="574"/>
      <c r="J23" s="574"/>
      <c r="K23" s="574"/>
      <c r="L23" s="574"/>
      <c r="M23" s="574"/>
      <c r="N23" s="574"/>
      <c r="O23" s="574"/>
      <c r="P23" s="574"/>
      <c r="Q23" s="575"/>
      <c r="R23" s="568">
        <v>4654277</v>
      </c>
      <c r="S23" s="349"/>
      <c r="T23" s="349"/>
      <c r="U23" s="349"/>
      <c r="V23" s="349"/>
      <c r="W23" s="349"/>
      <c r="X23" s="349"/>
      <c r="Y23" s="569"/>
      <c r="Z23" s="570">
        <v>39.6</v>
      </c>
      <c r="AA23" s="570"/>
      <c r="AB23" s="570"/>
      <c r="AC23" s="570"/>
      <c r="AD23" s="571">
        <v>4654277</v>
      </c>
      <c r="AE23" s="571"/>
      <c r="AF23" s="571"/>
      <c r="AG23" s="571"/>
      <c r="AH23" s="571"/>
      <c r="AI23" s="571"/>
      <c r="AJ23" s="571"/>
      <c r="AK23" s="571"/>
      <c r="AL23" s="576">
        <v>67.7</v>
      </c>
      <c r="AM23" s="355"/>
      <c r="AN23" s="355"/>
      <c r="AO23" s="577"/>
      <c r="AP23" s="591" t="s">
        <v>115</v>
      </c>
      <c r="AQ23" s="592"/>
      <c r="AR23" s="592"/>
      <c r="AS23" s="592"/>
      <c r="AT23" s="592"/>
      <c r="AU23" s="592"/>
      <c r="AV23" s="592"/>
      <c r="AW23" s="592"/>
      <c r="AX23" s="592"/>
      <c r="AY23" s="592"/>
      <c r="AZ23" s="592"/>
      <c r="BA23" s="592"/>
      <c r="BB23" s="592"/>
      <c r="BC23" s="592"/>
      <c r="BD23" s="592"/>
      <c r="BE23" s="592"/>
      <c r="BF23" s="593"/>
      <c r="BG23" s="568" t="s">
        <v>206</v>
      </c>
      <c r="BH23" s="349"/>
      <c r="BI23" s="349"/>
      <c r="BJ23" s="349"/>
      <c r="BK23" s="349"/>
      <c r="BL23" s="349"/>
      <c r="BM23" s="349"/>
      <c r="BN23" s="569"/>
      <c r="BO23" s="570" t="s">
        <v>206</v>
      </c>
      <c r="BP23" s="570"/>
      <c r="BQ23" s="570"/>
      <c r="BR23" s="570"/>
      <c r="BS23" s="579" t="s">
        <v>206</v>
      </c>
      <c r="BT23" s="349"/>
      <c r="BU23" s="349"/>
      <c r="BV23" s="349"/>
      <c r="BW23" s="349"/>
      <c r="BX23" s="349"/>
      <c r="BY23" s="349"/>
      <c r="BZ23" s="349"/>
      <c r="CA23" s="349"/>
      <c r="CB23" s="580"/>
      <c r="CD23" s="343" t="s">
        <v>323</v>
      </c>
      <c r="CE23" s="344"/>
      <c r="CF23" s="344"/>
      <c r="CG23" s="344"/>
      <c r="CH23" s="344"/>
      <c r="CI23" s="344"/>
      <c r="CJ23" s="344"/>
      <c r="CK23" s="344"/>
      <c r="CL23" s="344"/>
      <c r="CM23" s="344"/>
      <c r="CN23" s="344"/>
      <c r="CO23" s="344"/>
      <c r="CP23" s="344"/>
      <c r="CQ23" s="393"/>
      <c r="CR23" s="343" t="s">
        <v>383</v>
      </c>
      <c r="CS23" s="344"/>
      <c r="CT23" s="344"/>
      <c r="CU23" s="344"/>
      <c r="CV23" s="344"/>
      <c r="CW23" s="344"/>
      <c r="CX23" s="344"/>
      <c r="CY23" s="393"/>
      <c r="CZ23" s="343" t="s">
        <v>386</v>
      </c>
      <c r="DA23" s="344"/>
      <c r="DB23" s="344"/>
      <c r="DC23" s="393"/>
      <c r="DD23" s="343" t="s">
        <v>309</v>
      </c>
      <c r="DE23" s="344"/>
      <c r="DF23" s="344"/>
      <c r="DG23" s="344"/>
      <c r="DH23" s="344"/>
      <c r="DI23" s="344"/>
      <c r="DJ23" s="344"/>
      <c r="DK23" s="393"/>
      <c r="DL23" s="594" t="s">
        <v>389</v>
      </c>
      <c r="DM23" s="595"/>
      <c r="DN23" s="595"/>
      <c r="DO23" s="595"/>
      <c r="DP23" s="595"/>
      <c r="DQ23" s="595"/>
      <c r="DR23" s="595"/>
      <c r="DS23" s="595"/>
      <c r="DT23" s="595"/>
      <c r="DU23" s="595"/>
      <c r="DV23" s="596"/>
      <c r="DW23" s="343" t="s">
        <v>390</v>
      </c>
      <c r="DX23" s="344"/>
      <c r="DY23" s="344"/>
      <c r="DZ23" s="344"/>
      <c r="EA23" s="344"/>
      <c r="EB23" s="344"/>
      <c r="EC23" s="393"/>
    </row>
    <row r="24" spans="2:133" ht="11.25" customHeight="1" x14ac:dyDescent="0.15">
      <c r="B24" s="573" t="s">
        <v>302</v>
      </c>
      <c r="C24" s="574"/>
      <c r="D24" s="574"/>
      <c r="E24" s="574"/>
      <c r="F24" s="574"/>
      <c r="G24" s="574"/>
      <c r="H24" s="574"/>
      <c r="I24" s="574"/>
      <c r="J24" s="574"/>
      <c r="K24" s="574"/>
      <c r="L24" s="574"/>
      <c r="M24" s="574"/>
      <c r="N24" s="574"/>
      <c r="O24" s="574"/>
      <c r="P24" s="574"/>
      <c r="Q24" s="575"/>
      <c r="R24" s="568">
        <v>555090</v>
      </c>
      <c r="S24" s="349"/>
      <c r="T24" s="349"/>
      <c r="U24" s="349"/>
      <c r="V24" s="349"/>
      <c r="W24" s="349"/>
      <c r="X24" s="349"/>
      <c r="Y24" s="569"/>
      <c r="Z24" s="570">
        <v>4.7</v>
      </c>
      <c r="AA24" s="570"/>
      <c r="AB24" s="570"/>
      <c r="AC24" s="570"/>
      <c r="AD24" s="571" t="s">
        <v>206</v>
      </c>
      <c r="AE24" s="571"/>
      <c r="AF24" s="571"/>
      <c r="AG24" s="571"/>
      <c r="AH24" s="571"/>
      <c r="AI24" s="571"/>
      <c r="AJ24" s="571"/>
      <c r="AK24" s="571"/>
      <c r="AL24" s="576" t="s">
        <v>206</v>
      </c>
      <c r="AM24" s="355"/>
      <c r="AN24" s="355"/>
      <c r="AO24" s="577"/>
      <c r="AP24" s="591" t="s">
        <v>391</v>
      </c>
      <c r="AQ24" s="592"/>
      <c r="AR24" s="592"/>
      <c r="AS24" s="592"/>
      <c r="AT24" s="592"/>
      <c r="AU24" s="592"/>
      <c r="AV24" s="592"/>
      <c r="AW24" s="592"/>
      <c r="AX24" s="592"/>
      <c r="AY24" s="592"/>
      <c r="AZ24" s="592"/>
      <c r="BA24" s="592"/>
      <c r="BB24" s="592"/>
      <c r="BC24" s="592"/>
      <c r="BD24" s="592"/>
      <c r="BE24" s="592"/>
      <c r="BF24" s="593"/>
      <c r="BG24" s="568" t="s">
        <v>206</v>
      </c>
      <c r="BH24" s="349"/>
      <c r="BI24" s="349"/>
      <c r="BJ24" s="349"/>
      <c r="BK24" s="349"/>
      <c r="BL24" s="349"/>
      <c r="BM24" s="349"/>
      <c r="BN24" s="569"/>
      <c r="BO24" s="570" t="s">
        <v>206</v>
      </c>
      <c r="BP24" s="570"/>
      <c r="BQ24" s="570"/>
      <c r="BR24" s="570"/>
      <c r="BS24" s="579" t="s">
        <v>206</v>
      </c>
      <c r="BT24" s="349"/>
      <c r="BU24" s="349"/>
      <c r="BV24" s="349"/>
      <c r="BW24" s="349"/>
      <c r="BX24" s="349"/>
      <c r="BY24" s="349"/>
      <c r="BZ24" s="349"/>
      <c r="CA24" s="349"/>
      <c r="CB24" s="580"/>
      <c r="CD24" s="557" t="s">
        <v>392</v>
      </c>
      <c r="CE24" s="558"/>
      <c r="CF24" s="558"/>
      <c r="CG24" s="558"/>
      <c r="CH24" s="558"/>
      <c r="CI24" s="558"/>
      <c r="CJ24" s="558"/>
      <c r="CK24" s="558"/>
      <c r="CL24" s="558"/>
      <c r="CM24" s="558"/>
      <c r="CN24" s="558"/>
      <c r="CO24" s="558"/>
      <c r="CP24" s="558"/>
      <c r="CQ24" s="559"/>
      <c r="CR24" s="560">
        <v>4572966</v>
      </c>
      <c r="CS24" s="561"/>
      <c r="CT24" s="561"/>
      <c r="CU24" s="561"/>
      <c r="CV24" s="561"/>
      <c r="CW24" s="561"/>
      <c r="CX24" s="561"/>
      <c r="CY24" s="562"/>
      <c r="CZ24" s="565">
        <v>39.700000000000003</v>
      </c>
      <c r="DA24" s="566"/>
      <c r="DB24" s="566"/>
      <c r="DC24" s="578"/>
      <c r="DD24" s="597">
        <v>3922830</v>
      </c>
      <c r="DE24" s="561"/>
      <c r="DF24" s="561"/>
      <c r="DG24" s="561"/>
      <c r="DH24" s="561"/>
      <c r="DI24" s="561"/>
      <c r="DJ24" s="561"/>
      <c r="DK24" s="562"/>
      <c r="DL24" s="597">
        <v>3388945</v>
      </c>
      <c r="DM24" s="561"/>
      <c r="DN24" s="561"/>
      <c r="DO24" s="561"/>
      <c r="DP24" s="561"/>
      <c r="DQ24" s="561"/>
      <c r="DR24" s="561"/>
      <c r="DS24" s="561"/>
      <c r="DT24" s="561"/>
      <c r="DU24" s="561"/>
      <c r="DV24" s="562"/>
      <c r="DW24" s="565">
        <v>47.8</v>
      </c>
      <c r="DX24" s="566"/>
      <c r="DY24" s="566"/>
      <c r="DZ24" s="566"/>
      <c r="EA24" s="566"/>
      <c r="EB24" s="566"/>
      <c r="EC24" s="567"/>
    </row>
    <row r="25" spans="2:133" ht="11.25" customHeight="1" x14ac:dyDescent="0.15">
      <c r="B25" s="573" t="s">
        <v>395</v>
      </c>
      <c r="C25" s="574"/>
      <c r="D25" s="574"/>
      <c r="E25" s="574"/>
      <c r="F25" s="574"/>
      <c r="G25" s="574"/>
      <c r="H25" s="574"/>
      <c r="I25" s="574"/>
      <c r="J25" s="574"/>
      <c r="K25" s="574"/>
      <c r="L25" s="574"/>
      <c r="M25" s="574"/>
      <c r="N25" s="574"/>
      <c r="O25" s="574"/>
      <c r="P25" s="574"/>
      <c r="Q25" s="575"/>
      <c r="R25" s="568" t="s">
        <v>206</v>
      </c>
      <c r="S25" s="349"/>
      <c r="T25" s="349"/>
      <c r="U25" s="349"/>
      <c r="V25" s="349"/>
      <c r="W25" s="349"/>
      <c r="X25" s="349"/>
      <c r="Y25" s="569"/>
      <c r="Z25" s="570" t="s">
        <v>206</v>
      </c>
      <c r="AA25" s="570"/>
      <c r="AB25" s="570"/>
      <c r="AC25" s="570"/>
      <c r="AD25" s="571" t="s">
        <v>206</v>
      </c>
      <c r="AE25" s="571"/>
      <c r="AF25" s="571"/>
      <c r="AG25" s="571"/>
      <c r="AH25" s="571"/>
      <c r="AI25" s="571"/>
      <c r="AJ25" s="571"/>
      <c r="AK25" s="571"/>
      <c r="AL25" s="576" t="s">
        <v>206</v>
      </c>
      <c r="AM25" s="355"/>
      <c r="AN25" s="355"/>
      <c r="AO25" s="577"/>
      <c r="AP25" s="591" t="s">
        <v>282</v>
      </c>
      <c r="AQ25" s="592"/>
      <c r="AR25" s="592"/>
      <c r="AS25" s="592"/>
      <c r="AT25" s="592"/>
      <c r="AU25" s="592"/>
      <c r="AV25" s="592"/>
      <c r="AW25" s="592"/>
      <c r="AX25" s="592"/>
      <c r="AY25" s="592"/>
      <c r="AZ25" s="592"/>
      <c r="BA25" s="592"/>
      <c r="BB25" s="592"/>
      <c r="BC25" s="592"/>
      <c r="BD25" s="592"/>
      <c r="BE25" s="592"/>
      <c r="BF25" s="593"/>
      <c r="BG25" s="568" t="s">
        <v>206</v>
      </c>
      <c r="BH25" s="349"/>
      <c r="BI25" s="349"/>
      <c r="BJ25" s="349"/>
      <c r="BK25" s="349"/>
      <c r="BL25" s="349"/>
      <c r="BM25" s="349"/>
      <c r="BN25" s="569"/>
      <c r="BO25" s="570" t="s">
        <v>206</v>
      </c>
      <c r="BP25" s="570"/>
      <c r="BQ25" s="570"/>
      <c r="BR25" s="570"/>
      <c r="BS25" s="579" t="s">
        <v>206</v>
      </c>
      <c r="BT25" s="349"/>
      <c r="BU25" s="349"/>
      <c r="BV25" s="349"/>
      <c r="BW25" s="349"/>
      <c r="BX25" s="349"/>
      <c r="BY25" s="349"/>
      <c r="BZ25" s="349"/>
      <c r="CA25" s="349"/>
      <c r="CB25" s="580"/>
      <c r="CD25" s="573" t="s">
        <v>204</v>
      </c>
      <c r="CE25" s="574"/>
      <c r="CF25" s="574"/>
      <c r="CG25" s="574"/>
      <c r="CH25" s="574"/>
      <c r="CI25" s="574"/>
      <c r="CJ25" s="574"/>
      <c r="CK25" s="574"/>
      <c r="CL25" s="574"/>
      <c r="CM25" s="574"/>
      <c r="CN25" s="574"/>
      <c r="CO25" s="574"/>
      <c r="CP25" s="574"/>
      <c r="CQ25" s="575"/>
      <c r="CR25" s="568">
        <v>1744465</v>
      </c>
      <c r="CS25" s="598"/>
      <c r="CT25" s="598"/>
      <c r="CU25" s="598"/>
      <c r="CV25" s="598"/>
      <c r="CW25" s="598"/>
      <c r="CX25" s="598"/>
      <c r="CY25" s="599"/>
      <c r="CZ25" s="576">
        <v>15.1</v>
      </c>
      <c r="DA25" s="600"/>
      <c r="DB25" s="600"/>
      <c r="DC25" s="601"/>
      <c r="DD25" s="579">
        <v>1613118</v>
      </c>
      <c r="DE25" s="598"/>
      <c r="DF25" s="598"/>
      <c r="DG25" s="598"/>
      <c r="DH25" s="598"/>
      <c r="DI25" s="598"/>
      <c r="DJ25" s="598"/>
      <c r="DK25" s="599"/>
      <c r="DL25" s="579">
        <v>1581125</v>
      </c>
      <c r="DM25" s="598"/>
      <c r="DN25" s="598"/>
      <c r="DO25" s="598"/>
      <c r="DP25" s="598"/>
      <c r="DQ25" s="598"/>
      <c r="DR25" s="598"/>
      <c r="DS25" s="598"/>
      <c r="DT25" s="598"/>
      <c r="DU25" s="598"/>
      <c r="DV25" s="599"/>
      <c r="DW25" s="576">
        <v>22.3</v>
      </c>
      <c r="DX25" s="600"/>
      <c r="DY25" s="600"/>
      <c r="DZ25" s="600"/>
      <c r="EA25" s="600"/>
      <c r="EB25" s="600"/>
      <c r="EC25" s="602"/>
    </row>
    <row r="26" spans="2:133" ht="11.25" customHeight="1" x14ac:dyDescent="0.15">
      <c r="B26" s="573" t="s">
        <v>79</v>
      </c>
      <c r="C26" s="574"/>
      <c r="D26" s="574"/>
      <c r="E26" s="574"/>
      <c r="F26" s="574"/>
      <c r="G26" s="574"/>
      <c r="H26" s="574"/>
      <c r="I26" s="574"/>
      <c r="J26" s="574"/>
      <c r="K26" s="574"/>
      <c r="L26" s="574"/>
      <c r="M26" s="574"/>
      <c r="N26" s="574"/>
      <c r="O26" s="574"/>
      <c r="P26" s="574"/>
      <c r="Q26" s="575"/>
      <c r="R26" s="568">
        <v>7431912</v>
      </c>
      <c r="S26" s="349"/>
      <c r="T26" s="349"/>
      <c r="U26" s="349"/>
      <c r="V26" s="349"/>
      <c r="W26" s="349"/>
      <c r="X26" s="349"/>
      <c r="Y26" s="569"/>
      <c r="Z26" s="570">
        <v>63.2</v>
      </c>
      <c r="AA26" s="570"/>
      <c r="AB26" s="570"/>
      <c r="AC26" s="570"/>
      <c r="AD26" s="571">
        <v>6876822</v>
      </c>
      <c r="AE26" s="571"/>
      <c r="AF26" s="571"/>
      <c r="AG26" s="571"/>
      <c r="AH26" s="571"/>
      <c r="AI26" s="571"/>
      <c r="AJ26" s="571"/>
      <c r="AK26" s="571"/>
      <c r="AL26" s="576">
        <v>100</v>
      </c>
      <c r="AM26" s="355"/>
      <c r="AN26" s="355"/>
      <c r="AO26" s="577"/>
      <c r="AP26" s="591" t="s">
        <v>396</v>
      </c>
      <c r="AQ26" s="603"/>
      <c r="AR26" s="603"/>
      <c r="AS26" s="603"/>
      <c r="AT26" s="603"/>
      <c r="AU26" s="603"/>
      <c r="AV26" s="603"/>
      <c r="AW26" s="603"/>
      <c r="AX26" s="603"/>
      <c r="AY26" s="603"/>
      <c r="AZ26" s="603"/>
      <c r="BA26" s="603"/>
      <c r="BB26" s="603"/>
      <c r="BC26" s="603"/>
      <c r="BD26" s="603"/>
      <c r="BE26" s="603"/>
      <c r="BF26" s="593"/>
      <c r="BG26" s="568" t="s">
        <v>206</v>
      </c>
      <c r="BH26" s="349"/>
      <c r="BI26" s="349"/>
      <c r="BJ26" s="349"/>
      <c r="BK26" s="349"/>
      <c r="BL26" s="349"/>
      <c r="BM26" s="349"/>
      <c r="BN26" s="569"/>
      <c r="BO26" s="570" t="s">
        <v>206</v>
      </c>
      <c r="BP26" s="570"/>
      <c r="BQ26" s="570"/>
      <c r="BR26" s="570"/>
      <c r="BS26" s="579" t="s">
        <v>206</v>
      </c>
      <c r="BT26" s="349"/>
      <c r="BU26" s="349"/>
      <c r="BV26" s="349"/>
      <c r="BW26" s="349"/>
      <c r="BX26" s="349"/>
      <c r="BY26" s="349"/>
      <c r="BZ26" s="349"/>
      <c r="CA26" s="349"/>
      <c r="CB26" s="580"/>
      <c r="CD26" s="573" t="s">
        <v>121</v>
      </c>
      <c r="CE26" s="574"/>
      <c r="CF26" s="574"/>
      <c r="CG26" s="574"/>
      <c r="CH26" s="574"/>
      <c r="CI26" s="574"/>
      <c r="CJ26" s="574"/>
      <c r="CK26" s="574"/>
      <c r="CL26" s="574"/>
      <c r="CM26" s="574"/>
      <c r="CN26" s="574"/>
      <c r="CO26" s="574"/>
      <c r="CP26" s="574"/>
      <c r="CQ26" s="575"/>
      <c r="CR26" s="568">
        <v>1165628</v>
      </c>
      <c r="CS26" s="349"/>
      <c r="CT26" s="349"/>
      <c r="CU26" s="349"/>
      <c r="CV26" s="349"/>
      <c r="CW26" s="349"/>
      <c r="CX26" s="349"/>
      <c r="CY26" s="569"/>
      <c r="CZ26" s="576">
        <v>10.1</v>
      </c>
      <c r="DA26" s="600"/>
      <c r="DB26" s="600"/>
      <c r="DC26" s="601"/>
      <c r="DD26" s="579">
        <v>1052328</v>
      </c>
      <c r="DE26" s="349"/>
      <c r="DF26" s="349"/>
      <c r="DG26" s="349"/>
      <c r="DH26" s="349"/>
      <c r="DI26" s="349"/>
      <c r="DJ26" s="349"/>
      <c r="DK26" s="569"/>
      <c r="DL26" s="579" t="s">
        <v>206</v>
      </c>
      <c r="DM26" s="349"/>
      <c r="DN26" s="349"/>
      <c r="DO26" s="349"/>
      <c r="DP26" s="349"/>
      <c r="DQ26" s="349"/>
      <c r="DR26" s="349"/>
      <c r="DS26" s="349"/>
      <c r="DT26" s="349"/>
      <c r="DU26" s="349"/>
      <c r="DV26" s="569"/>
      <c r="DW26" s="576" t="s">
        <v>206</v>
      </c>
      <c r="DX26" s="600"/>
      <c r="DY26" s="600"/>
      <c r="DZ26" s="600"/>
      <c r="EA26" s="600"/>
      <c r="EB26" s="600"/>
      <c r="EC26" s="602"/>
    </row>
    <row r="27" spans="2:133" ht="11.25" customHeight="1" x14ac:dyDescent="0.15">
      <c r="B27" s="573" t="s">
        <v>399</v>
      </c>
      <c r="C27" s="574"/>
      <c r="D27" s="574"/>
      <c r="E27" s="574"/>
      <c r="F27" s="574"/>
      <c r="G27" s="574"/>
      <c r="H27" s="574"/>
      <c r="I27" s="574"/>
      <c r="J27" s="574"/>
      <c r="K27" s="574"/>
      <c r="L27" s="574"/>
      <c r="M27" s="574"/>
      <c r="N27" s="574"/>
      <c r="O27" s="574"/>
      <c r="P27" s="574"/>
      <c r="Q27" s="575"/>
      <c r="R27" s="568">
        <v>1880</v>
      </c>
      <c r="S27" s="349"/>
      <c r="T27" s="349"/>
      <c r="U27" s="349"/>
      <c r="V27" s="349"/>
      <c r="W27" s="349"/>
      <c r="X27" s="349"/>
      <c r="Y27" s="569"/>
      <c r="Z27" s="570">
        <v>0</v>
      </c>
      <c r="AA27" s="570"/>
      <c r="AB27" s="570"/>
      <c r="AC27" s="570"/>
      <c r="AD27" s="571">
        <v>1880</v>
      </c>
      <c r="AE27" s="571"/>
      <c r="AF27" s="571"/>
      <c r="AG27" s="571"/>
      <c r="AH27" s="571"/>
      <c r="AI27" s="571"/>
      <c r="AJ27" s="571"/>
      <c r="AK27" s="571"/>
      <c r="AL27" s="576">
        <v>0</v>
      </c>
      <c r="AM27" s="355"/>
      <c r="AN27" s="355"/>
      <c r="AO27" s="577"/>
      <c r="AP27" s="573" t="s">
        <v>401</v>
      </c>
      <c r="AQ27" s="574"/>
      <c r="AR27" s="574"/>
      <c r="AS27" s="574"/>
      <c r="AT27" s="574"/>
      <c r="AU27" s="574"/>
      <c r="AV27" s="574"/>
      <c r="AW27" s="574"/>
      <c r="AX27" s="574"/>
      <c r="AY27" s="574"/>
      <c r="AZ27" s="574"/>
      <c r="BA27" s="574"/>
      <c r="BB27" s="574"/>
      <c r="BC27" s="574"/>
      <c r="BD27" s="574"/>
      <c r="BE27" s="574"/>
      <c r="BF27" s="575"/>
      <c r="BG27" s="568">
        <v>1726806</v>
      </c>
      <c r="BH27" s="349"/>
      <c r="BI27" s="349"/>
      <c r="BJ27" s="349"/>
      <c r="BK27" s="349"/>
      <c r="BL27" s="349"/>
      <c r="BM27" s="349"/>
      <c r="BN27" s="569"/>
      <c r="BO27" s="570">
        <v>100</v>
      </c>
      <c r="BP27" s="570"/>
      <c r="BQ27" s="570"/>
      <c r="BR27" s="570"/>
      <c r="BS27" s="579">
        <v>88612</v>
      </c>
      <c r="BT27" s="349"/>
      <c r="BU27" s="349"/>
      <c r="BV27" s="349"/>
      <c r="BW27" s="349"/>
      <c r="BX27" s="349"/>
      <c r="BY27" s="349"/>
      <c r="BZ27" s="349"/>
      <c r="CA27" s="349"/>
      <c r="CB27" s="580"/>
      <c r="CD27" s="573" t="s">
        <v>232</v>
      </c>
      <c r="CE27" s="574"/>
      <c r="CF27" s="574"/>
      <c r="CG27" s="574"/>
      <c r="CH27" s="574"/>
      <c r="CI27" s="574"/>
      <c r="CJ27" s="574"/>
      <c r="CK27" s="574"/>
      <c r="CL27" s="574"/>
      <c r="CM27" s="574"/>
      <c r="CN27" s="574"/>
      <c r="CO27" s="574"/>
      <c r="CP27" s="574"/>
      <c r="CQ27" s="575"/>
      <c r="CR27" s="568">
        <v>833836</v>
      </c>
      <c r="CS27" s="598"/>
      <c r="CT27" s="598"/>
      <c r="CU27" s="598"/>
      <c r="CV27" s="598"/>
      <c r="CW27" s="598"/>
      <c r="CX27" s="598"/>
      <c r="CY27" s="599"/>
      <c r="CZ27" s="576">
        <v>7.2</v>
      </c>
      <c r="DA27" s="600"/>
      <c r="DB27" s="600"/>
      <c r="DC27" s="601"/>
      <c r="DD27" s="579">
        <v>346078</v>
      </c>
      <c r="DE27" s="598"/>
      <c r="DF27" s="598"/>
      <c r="DG27" s="598"/>
      <c r="DH27" s="598"/>
      <c r="DI27" s="598"/>
      <c r="DJ27" s="598"/>
      <c r="DK27" s="599"/>
      <c r="DL27" s="579">
        <v>345999</v>
      </c>
      <c r="DM27" s="598"/>
      <c r="DN27" s="598"/>
      <c r="DO27" s="598"/>
      <c r="DP27" s="598"/>
      <c r="DQ27" s="598"/>
      <c r="DR27" s="598"/>
      <c r="DS27" s="598"/>
      <c r="DT27" s="598"/>
      <c r="DU27" s="598"/>
      <c r="DV27" s="599"/>
      <c r="DW27" s="576">
        <v>4.9000000000000004</v>
      </c>
      <c r="DX27" s="600"/>
      <c r="DY27" s="600"/>
      <c r="DZ27" s="600"/>
      <c r="EA27" s="600"/>
      <c r="EB27" s="600"/>
      <c r="EC27" s="602"/>
    </row>
    <row r="28" spans="2:133" ht="11.25" customHeight="1" x14ac:dyDescent="0.15">
      <c r="B28" s="573" t="s">
        <v>158</v>
      </c>
      <c r="C28" s="574"/>
      <c r="D28" s="574"/>
      <c r="E28" s="574"/>
      <c r="F28" s="574"/>
      <c r="G28" s="574"/>
      <c r="H28" s="574"/>
      <c r="I28" s="574"/>
      <c r="J28" s="574"/>
      <c r="K28" s="574"/>
      <c r="L28" s="574"/>
      <c r="M28" s="574"/>
      <c r="N28" s="574"/>
      <c r="O28" s="574"/>
      <c r="P28" s="574"/>
      <c r="Q28" s="575"/>
      <c r="R28" s="568">
        <v>15227</v>
      </c>
      <c r="S28" s="349"/>
      <c r="T28" s="349"/>
      <c r="U28" s="349"/>
      <c r="V28" s="349"/>
      <c r="W28" s="349"/>
      <c r="X28" s="349"/>
      <c r="Y28" s="569"/>
      <c r="Z28" s="570">
        <v>0.1</v>
      </c>
      <c r="AA28" s="570"/>
      <c r="AB28" s="570"/>
      <c r="AC28" s="570"/>
      <c r="AD28" s="571" t="s">
        <v>206</v>
      </c>
      <c r="AE28" s="571"/>
      <c r="AF28" s="571"/>
      <c r="AG28" s="571"/>
      <c r="AH28" s="571"/>
      <c r="AI28" s="571"/>
      <c r="AJ28" s="571"/>
      <c r="AK28" s="571"/>
      <c r="AL28" s="576" t="s">
        <v>206</v>
      </c>
      <c r="AM28" s="355"/>
      <c r="AN28" s="355"/>
      <c r="AO28" s="577"/>
      <c r="AP28" s="573"/>
      <c r="AQ28" s="574"/>
      <c r="AR28" s="574"/>
      <c r="AS28" s="574"/>
      <c r="AT28" s="574"/>
      <c r="AU28" s="574"/>
      <c r="AV28" s="574"/>
      <c r="AW28" s="574"/>
      <c r="AX28" s="574"/>
      <c r="AY28" s="574"/>
      <c r="AZ28" s="574"/>
      <c r="BA28" s="574"/>
      <c r="BB28" s="574"/>
      <c r="BC28" s="574"/>
      <c r="BD28" s="574"/>
      <c r="BE28" s="574"/>
      <c r="BF28" s="575"/>
      <c r="BG28" s="568"/>
      <c r="BH28" s="349"/>
      <c r="BI28" s="349"/>
      <c r="BJ28" s="349"/>
      <c r="BK28" s="349"/>
      <c r="BL28" s="349"/>
      <c r="BM28" s="349"/>
      <c r="BN28" s="569"/>
      <c r="BO28" s="570"/>
      <c r="BP28" s="570"/>
      <c r="BQ28" s="570"/>
      <c r="BR28" s="570"/>
      <c r="BS28" s="579"/>
      <c r="BT28" s="349"/>
      <c r="BU28" s="349"/>
      <c r="BV28" s="349"/>
      <c r="BW28" s="349"/>
      <c r="BX28" s="349"/>
      <c r="BY28" s="349"/>
      <c r="BZ28" s="349"/>
      <c r="CA28" s="349"/>
      <c r="CB28" s="580"/>
      <c r="CD28" s="573" t="s">
        <v>393</v>
      </c>
      <c r="CE28" s="574"/>
      <c r="CF28" s="574"/>
      <c r="CG28" s="574"/>
      <c r="CH28" s="574"/>
      <c r="CI28" s="574"/>
      <c r="CJ28" s="574"/>
      <c r="CK28" s="574"/>
      <c r="CL28" s="574"/>
      <c r="CM28" s="574"/>
      <c r="CN28" s="574"/>
      <c r="CO28" s="574"/>
      <c r="CP28" s="574"/>
      <c r="CQ28" s="575"/>
      <c r="CR28" s="568">
        <v>1994665</v>
      </c>
      <c r="CS28" s="349"/>
      <c r="CT28" s="349"/>
      <c r="CU28" s="349"/>
      <c r="CV28" s="349"/>
      <c r="CW28" s="349"/>
      <c r="CX28" s="349"/>
      <c r="CY28" s="569"/>
      <c r="CZ28" s="576">
        <v>17.3</v>
      </c>
      <c r="DA28" s="600"/>
      <c r="DB28" s="600"/>
      <c r="DC28" s="601"/>
      <c r="DD28" s="579">
        <v>1963634</v>
      </c>
      <c r="DE28" s="349"/>
      <c r="DF28" s="349"/>
      <c r="DG28" s="349"/>
      <c r="DH28" s="349"/>
      <c r="DI28" s="349"/>
      <c r="DJ28" s="349"/>
      <c r="DK28" s="569"/>
      <c r="DL28" s="579">
        <v>1461821</v>
      </c>
      <c r="DM28" s="349"/>
      <c r="DN28" s="349"/>
      <c r="DO28" s="349"/>
      <c r="DP28" s="349"/>
      <c r="DQ28" s="349"/>
      <c r="DR28" s="349"/>
      <c r="DS28" s="349"/>
      <c r="DT28" s="349"/>
      <c r="DU28" s="349"/>
      <c r="DV28" s="569"/>
      <c r="DW28" s="576">
        <v>20.6</v>
      </c>
      <c r="DX28" s="600"/>
      <c r="DY28" s="600"/>
      <c r="DZ28" s="600"/>
      <c r="EA28" s="600"/>
      <c r="EB28" s="600"/>
      <c r="EC28" s="602"/>
    </row>
    <row r="29" spans="2:133" ht="11.25" customHeight="1" x14ac:dyDescent="0.15">
      <c r="B29" s="573" t="s">
        <v>322</v>
      </c>
      <c r="C29" s="574"/>
      <c r="D29" s="574"/>
      <c r="E29" s="574"/>
      <c r="F29" s="574"/>
      <c r="G29" s="574"/>
      <c r="H29" s="574"/>
      <c r="I29" s="574"/>
      <c r="J29" s="574"/>
      <c r="K29" s="574"/>
      <c r="L29" s="574"/>
      <c r="M29" s="574"/>
      <c r="N29" s="574"/>
      <c r="O29" s="574"/>
      <c r="P29" s="574"/>
      <c r="Q29" s="575"/>
      <c r="R29" s="568">
        <v>341463</v>
      </c>
      <c r="S29" s="349"/>
      <c r="T29" s="349"/>
      <c r="U29" s="349"/>
      <c r="V29" s="349"/>
      <c r="W29" s="349"/>
      <c r="X29" s="349"/>
      <c r="Y29" s="569"/>
      <c r="Z29" s="570">
        <v>2.9</v>
      </c>
      <c r="AA29" s="570"/>
      <c r="AB29" s="570"/>
      <c r="AC29" s="570"/>
      <c r="AD29" s="571">
        <v>238</v>
      </c>
      <c r="AE29" s="571"/>
      <c r="AF29" s="571"/>
      <c r="AG29" s="571"/>
      <c r="AH29" s="571"/>
      <c r="AI29" s="571"/>
      <c r="AJ29" s="571"/>
      <c r="AK29" s="571"/>
      <c r="AL29" s="576">
        <v>0</v>
      </c>
      <c r="AM29" s="355"/>
      <c r="AN29" s="355"/>
      <c r="AO29" s="577"/>
      <c r="AP29" s="582"/>
      <c r="AQ29" s="583"/>
      <c r="AR29" s="583"/>
      <c r="AS29" s="583"/>
      <c r="AT29" s="583"/>
      <c r="AU29" s="583"/>
      <c r="AV29" s="583"/>
      <c r="AW29" s="583"/>
      <c r="AX29" s="583"/>
      <c r="AY29" s="583"/>
      <c r="AZ29" s="583"/>
      <c r="BA29" s="583"/>
      <c r="BB29" s="583"/>
      <c r="BC29" s="583"/>
      <c r="BD29" s="583"/>
      <c r="BE29" s="583"/>
      <c r="BF29" s="584"/>
      <c r="BG29" s="568"/>
      <c r="BH29" s="349"/>
      <c r="BI29" s="349"/>
      <c r="BJ29" s="349"/>
      <c r="BK29" s="349"/>
      <c r="BL29" s="349"/>
      <c r="BM29" s="349"/>
      <c r="BN29" s="569"/>
      <c r="BO29" s="570"/>
      <c r="BP29" s="570"/>
      <c r="BQ29" s="570"/>
      <c r="BR29" s="570"/>
      <c r="BS29" s="571"/>
      <c r="BT29" s="571"/>
      <c r="BU29" s="571"/>
      <c r="BV29" s="571"/>
      <c r="BW29" s="571"/>
      <c r="BX29" s="571"/>
      <c r="BY29" s="571"/>
      <c r="BZ29" s="571"/>
      <c r="CA29" s="571"/>
      <c r="CB29" s="572"/>
      <c r="CD29" s="539" t="s">
        <v>180</v>
      </c>
      <c r="CE29" s="461"/>
      <c r="CF29" s="573" t="s">
        <v>25</v>
      </c>
      <c r="CG29" s="574"/>
      <c r="CH29" s="574"/>
      <c r="CI29" s="574"/>
      <c r="CJ29" s="574"/>
      <c r="CK29" s="574"/>
      <c r="CL29" s="574"/>
      <c r="CM29" s="574"/>
      <c r="CN29" s="574"/>
      <c r="CO29" s="574"/>
      <c r="CP29" s="574"/>
      <c r="CQ29" s="575"/>
      <c r="CR29" s="568">
        <v>1994657</v>
      </c>
      <c r="CS29" s="598"/>
      <c r="CT29" s="598"/>
      <c r="CU29" s="598"/>
      <c r="CV29" s="598"/>
      <c r="CW29" s="598"/>
      <c r="CX29" s="598"/>
      <c r="CY29" s="599"/>
      <c r="CZ29" s="576">
        <v>17.3</v>
      </c>
      <c r="DA29" s="600"/>
      <c r="DB29" s="600"/>
      <c r="DC29" s="601"/>
      <c r="DD29" s="579">
        <v>1963626</v>
      </c>
      <c r="DE29" s="598"/>
      <c r="DF29" s="598"/>
      <c r="DG29" s="598"/>
      <c r="DH29" s="598"/>
      <c r="DI29" s="598"/>
      <c r="DJ29" s="598"/>
      <c r="DK29" s="599"/>
      <c r="DL29" s="579">
        <v>1461813</v>
      </c>
      <c r="DM29" s="598"/>
      <c r="DN29" s="598"/>
      <c r="DO29" s="598"/>
      <c r="DP29" s="598"/>
      <c r="DQ29" s="598"/>
      <c r="DR29" s="598"/>
      <c r="DS29" s="598"/>
      <c r="DT29" s="598"/>
      <c r="DU29" s="598"/>
      <c r="DV29" s="599"/>
      <c r="DW29" s="576">
        <v>20.6</v>
      </c>
      <c r="DX29" s="600"/>
      <c r="DY29" s="600"/>
      <c r="DZ29" s="600"/>
      <c r="EA29" s="600"/>
      <c r="EB29" s="600"/>
      <c r="EC29" s="602"/>
    </row>
    <row r="30" spans="2:133" ht="11.25" customHeight="1" x14ac:dyDescent="0.15">
      <c r="B30" s="573" t="s">
        <v>19</v>
      </c>
      <c r="C30" s="574"/>
      <c r="D30" s="574"/>
      <c r="E30" s="574"/>
      <c r="F30" s="574"/>
      <c r="G30" s="574"/>
      <c r="H30" s="574"/>
      <c r="I30" s="574"/>
      <c r="J30" s="574"/>
      <c r="K30" s="574"/>
      <c r="L30" s="574"/>
      <c r="M30" s="574"/>
      <c r="N30" s="574"/>
      <c r="O30" s="574"/>
      <c r="P30" s="574"/>
      <c r="Q30" s="575"/>
      <c r="R30" s="568">
        <v>9719</v>
      </c>
      <c r="S30" s="349"/>
      <c r="T30" s="349"/>
      <c r="U30" s="349"/>
      <c r="V30" s="349"/>
      <c r="W30" s="349"/>
      <c r="X30" s="349"/>
      <c r="Y30" s="569"/>
      <c r="Z30" s="570">
        <v>0.1</v>
      </c>
      <c r="AA30" s="570"/>
      <c r="AB30" s="570"/>
      <c r="AC30" s="570"/>
      <c r="AD30" s="571" t="s">
        <v>206</v>
      </c>
      <c r="AE30" s="571"/>
      <c r="AF30" s="571"/>
      <c r="AG30" s="571"/>
      <c r="AH30" s="571"/>
      <c r="AI30" s="571"/>
      <c r="AJ30" s="571"/>
      <c r="AK30" s="571"/>
      <c r="AL30" s="576" t="s">
        <v>206</v>
      </c>
      <c r="AM30" s="355"/>
      <c r="AN30" s="355"/>
      <c r="AO30" s="577"/>
      <c r="AP30" s="343" t="s">
        <v>323</v>
      </c>
      <c r="AQ30" s="344"/>
      <c r="AR30" s="344"/>
      <c r="AS30" s="344"/>
      <c r="AT30" s="344"/>
      <c r="AU30" s="344"/>
      <c r="AV30" s="344"/>
      <c r="AW30" s="344"/>
      <c r="AX30" s="344"/>
      <c r="AY30" s="344"/>
      <c r="AZ30" s="344"/>
      <c r="BA30" s="344"/>
      <c r="BB30" s="344"/>
      <c r="BC30" s="344"/>
      <c r="BD30" s="344"/>
      <c r="BE30" s="344"/>
      <c r="BF30" s="393"/>
      <c r="BG30" s="343" t="s">
        <v>167</v>
      </c>
      <c r="BH30" s="604"/>
      <c r="BI30" s="604"/>
      <c r="BJ30" s="604"/>
      <c r="BK30" s="604"/>
      <c r="BL30" s="604"/>
      <c r="BM30" s="604"/>
      <c r="BN30" s="604"/>
      <c r="BO30" s="604"/>
      <c r="BP30" s="604"/>
      <c r="BQ30" s="605"/>
      <c r="BR30" s="343" t="s">
        <v>403</v>
      </c>
      <c r="BS30" s="604"/>
      <c r="BT30" s="604"/>
      <c r="BU30" s="604"/>
      <c r="BV30" s="604"/>
      <c r="BW30" s="604"/>
      <c r="BX30" s="604"/>
      <c r="BY30" s="604"/>
      <c r="BZ30" s="604"/>
      <c r="CA30" s="604"/>
      <c r="CB30" s="605"/>
      <c r="CD30" s="540"/>
      <c r="CE30" s="464"/>
      <c r="CF30" s="573" t="s">
        <v>404</v>
      </c>
      <c r="CG30" s="574"/>
      <c r="CH30" s="574"/>
      <c r="CI30" s="574"/>
      <c r="CJ30" s="574"/>
      <c r="CK30" s="574"/>
      <c r="CL30" s="574"/>
      <c r="CM30" s="574"/>
      <c r="CN30" s="574"/>
      <c r="CO30" s="574"/>
      <c r="CP30" s="574"/>
      <c r="CQ30" s="575"/>
      <c r="CR30" s="568">
        <v>1917119</v>
      </c>
      <c r="CS30" s="349"/>
      <c r="CT30" s="349"/>
      <c r="CU30" s="349"/>
      <c r="CV30" s="349"/>
      <c r="CW30" s="349"/>
      <c r="CX30" s="349"/>
      <c r="CY30" s="569"/>
      <c r="CZ30" s="576">
        <v>16.600000000000001</v>
      </c>
      <c r="DA30" s="600"/>
      <c r="DB30" s="600"/>
      <c r="DC30" s="601"/>
      <c r="DD30" s="579">
        <v>1886088</v>
      </c>
      <c r="DE30" s="349"/>
      <c r="DF30" s="349"/>
      <c r="DG30" s="349"/>
      <c r="DH30" s="349"/>
      <c r="DI30" s="349"/>
      <c r="DJ30" s="349"/>
      <c r="DK30" s="569"/>
      <c r="DL30" s="579">
        <v>1384275</v>
      </c>
      <c r="DM30" s="349"/>
      <c r="DN30" s="349"/>
      <c r="DO30" s="349"/>
      <c r="DP30" s="349"/>
      <c r="DQ30" s="349"/>
      <c r="DR30" s="349"/>
      <c r="DS30" s="349"/>
      <c r="DT30" s="349"/>
      <c r="DU30" s="349"/>
      <c r="DV30" s="569"/>
      <c r="DW30" s="576">
        <v>19.5</v>
      </c>
      <c r="DX30" s="600"/>
      <c r="DY30" s="600"/>
      <c r="DZ30" s="600"/>
      <c r="EA30" s="600"/>
      <c r="EB30" s="600"/>
      <c r="EC30" s="602"/>
    </row>
    <row r="31" spans="2:133" ht="11.25" customHeight="1" x14ac:dyDescent="0.15">
      <c r="B31" s="573" t="s">
        <v>352</v>
      </c>
      <c r="C31" s="574"/>
      <c r="D31" s="574"/>
      <c r="E31" s="574"/>
      <c r="F31" s="574"/>
      <c r="G31" s="574"/>
      <c r="H31" s="574"/>
      <c r="I31" s="574"/>
      <c r="J31" s="574"/>
      <c r="K31" s="574"/>
      <c r="L31" s="574"/>
      <c r="M31" s="574"/>
      <c r="N31" s="574"/>
      <c r="O31" s="574"/>
      <c r="P31" s="574"/>
      <c r="Q31" s="575"/>
      <c r="R31" s="568">
        <v>711691</v>
      </c>
      <c r="S31" s="349"/>
      <c r="T31" s="349"/>
      <c r="U31" s="349"/>
      <c r="V31" s="349"/>
      <c r="W31" s="349"/>
      <c r="X31" s="349"/>
      <c r="Y31" s="569"/>
      <c r="Z31" s="570">
        <v>6.1</v>
      </c>
      <c r="AA31" s="570"/>
      <c r="AB31" s="570"/>
      <c r="AC31" s="570"/>
      <c r="AD31" s="571" t="s">
        <v>206</v>
      </c>
      <c r="AE31" s="571"/>
      <c r="AF31" s="571"/>
      <c r="AG31" s="571"/>
      <c r="AH31" s="571"/>
      <c r="AI31" s="571"/>
      <c r="AJ31" s="571"/>
      <c r="AK31" s="571"/>
      <c r="AL31" s="576" t="s">
        <v>206</v>
      </c>
      <c r="AM31" s="355"/>
      <c r="AN31" s="355"/>
      <c r="AO31" s="577"/>
      <c r="AP31" s="531" t="s">
        <v>4</v>
      </c>
      <c r="AQ31" s="532"/>
      <c r="AR31" s="532"/>
      <c r="AS31" s="532"/>
      <c r="AT31" s="653" t="s">
        <v>405</v>
      </c>
      <c r="AU31" s="46"/>
      <c r="AV31" s="46"/>
      <c r="AW31" s="46"/>
      <c r="AX31" s="557" t="s">
        <v>283</v>
      </c>
      <c r="AY31" s="558"/>
      <c r="AZ31" s="558"/>
      <c r="BA31" s="558"/>
      <c r="BB31" s="558"/>
      <c r="BC31" s="558"/>
      <c r="BD31" s="558"/>
      <c r="BE31" s="558"/>
      <c r="BF31" s="559"/>
      <c r="BG31" s="612">
        <v>99.2</v>
      </c>
      <c r="BH31" s="613"/>
      <c r="BI31" s="613"/>
      <c r="BJ31" s="613"/>
      <c r="BK31" s="613"/>
      <c r="BL31" s="613"/>
      <c r="BM31" s="566">
        <v>96.7</v>
      </c>
      <c r="BN31" s="613"/>
      <c r="BO31" s="613"/>
      <c r="BP31" s="613"/>
      <c r="BQ31" s="618"/>
      <c r="BR31" s="612">
        <v>99.2</v>
      </c>
      <c r="BS31" s="613"/>
      <c r="BT31" s="613"/>
      <c r="BU31" s="613"/>
      <c r="BV31" s="613"/>
      <c r="BW31" s="613"/>
      <c r="BX31" s="566">
        <v>96.7</v>
      </c>
      <c r="BY31" s="613"/>
      <c r="BZ31" s="613"/>
      <c r="CA31" s="613"/>
      <c r="CB31" s="618"/>
      <c r="CD31" s="540"/>
      <c r="CE31" s="464"/>
      <c r="CF31" s="573" t="s">
        <v>324</v>
      </c>
      <c r="CG31" s="574"/>
      <c r="CH31" s="574"/>
      <c r="CI31" s="574"/>
      <c r="CJ31" s="574"/>
      <c r="CK31" s="574"/>
      <c r="CL31" s="574"/>
      <c r="CM31" s="574"/>
      <c r="CN31" s="574"/>
      <c r="CO31" s="574"/>
      <c r="CP31" s="574"/>
      <c r="CQ31" s="575"/>
      <c r="CR31" s="568">
        <v>77538</v>
      </c>
      <c r="CS31" s="598"/>
      <c r="CT31" s="598"/>
      <c r="CU31" s="598"/>
      <c r="CV31" s="598"/>
      <c r="CW31" s="598"/>
      <c r="CX31" s="598"/>
      <c r="CY31" s="599"/>
      <c r="CZ31" s="576">
        <v>0.7</v>
      </c>
      <c r="DA31" s="600"/>
      <c r="DB31" s="600"/>
      <c r="DC31" s="601"/>
      <c r="DD31" s="579">
        <v>77538</v>
      </c>
      <c r="DE31" s="598"/>
      <c r="DF31" s="598"/>
      <c r="DG31" s="598"/>
      <c r="DH31" s="598"/>
      <c r="DI31" s="598"/>
      <c r="DJ31" s="598"/>
      <c r="DK31" s="599"/>
      <c r="DL31" s="579">
        <v>77538</v>
      </c>
      <c r="DM31" s="598"/>
      <c r="DN31" s="598"/>
      <c r="DO31" s="598"/>
      <c r="DP31" s="598"/>
      <c r="DQ31" s="598"/>
      <c r="DR31" s="598"/>
      <c r="DS31" s="598"/>
      <c r="DT31" s="598"/>
      <c r="DU31" s="598"/>
      <c r="DV31" s="599"/>
      <c r="DW31" s="576">
        <v>1.1000000000000001</v>
      </c>
      <c r="DX31" s="600"/>
      <c r="DY31" s="600"/>
      <c r="DZ31" s="600"/>
      <c r="EA31" s="600"/>
      <c r="EB31" s="600"/>
      <c r="EC31" s="602"/>
    </row>
    <row r="32" spans="2:133" ht="11.25" customHeight="1" x14ac:dyDescent="0.15">
      <c r="B32" s="606" t="s">
        <v>56</v>
      </c>
      <c r="C32" s="607"/>
      <c r="D32" s="607"/>
      <c r="E32" s="607"/>
      <c r="F32" s="607"/>
      <c r="G32" s="607"/>
      <c r="H32" s="607"/>
      <c r="I32" s="607"/>
      <c r="J32" s="607"/>
      <c r="K32" s="607"/>
      <c r="L32" s="607"/>
      <c r="M32" s="607"/>
      <c r="N32" s="607"/>
      <c r="O32" s="607"/>
      <c r="P32" s="607"/>
      <c r="Q32" s="608"/>
      <c r="R32" s="568" t="s">
        <v>206</v>
      </c>
      <c r="S32" s="349"/>
      <c r="T32" s="349"/>
      <c r="U32" s="349"/>
      <c r="V32" s="349"/>
      <c r="W32" s="349"/>
      <c r="X32" s="349"/>
      <c r="Y32" s="569"/>
      <c r="Z32" s="570" t="s">
        <v>206</v>
      </c>
      <c r="AA32" s="570"/>
      <c r="AB32" s="570"/>
      <c r="AC32" s="570"/>
      <c r="AD32" s="571" t="s">
        <v>206</v>
      </c>
      <c r="AE32" s="571"/>
      <c r="AF32" s="571"/>
      <c r="AG32" s="571"/>
      <c r="AH32" s="571"/>
      <c r="AI32" s="571"/>
      <c r="AJ32" s="571"/>
      <c r="AK32" s="571"/>
      <c r="AL32" s="576" t="s">
        <v>206</v>
      </c>
      <c r="AM32" s="355"/>
      <c r="AN32" s="355"/>
      <c r="AO32" s="577"/>
      <c r="AP32" s="652"/>
      <c r="AQ32" s="518"/>
      <c r="AR32" s="518"/>
      <c r="AS32" s="518"/>
      <c r="AT32" s="654"/>
      <c r="AU32" s="8" t="s">
        <v>255</v>
      </c>
      <c r="AV32" s="8"/>
      <c r="AW32" s="8"/>
      <c r="AX32" s="573" t="s">
        <v>384</v>
      </c>
      <c r="AY32" s="574"/>
      <c r="AZ32" s="574"/>
      <c r="BA32" s="574"/>
      <c r="BB32" s="574"/>
      <c r="BC32" s="574"/>
      <c r="BD32" s="574"/>
      <c r="BE32" s="574"/>
      <c r="BF32" s="575"/>
      <c r="BG32" s="609">
        <v>99.5</v>
      </c>
      <c r="BH32" s="598"/>
      <c r="BI32" s="598"/>
      <c r="BJ32" s="598"/>
      <c r="BK32" s="598"/>
      <c r="BL32" s="598"/>
      <c r="BM32" s="355">
        <v>98.4</v>
      </c>
      <c r="BN32" s="610"/>
      <c r="BO32" s="610"/>
      <c r="BP32" s="610"/>
      <c r="BQ32" s="611"/>
      <c r="BR32" s="609">
        <v>99.4</v>
      </c>
      <c r="BS32" s="598"/>
      <c r="BT32" s="598"/>
      <c r="BU32" s="598"/>
      <c r="BV32" s="598"/>
      <c r="BW32" s="598"/>
      <c r="BX32" s="355">
        <v>98</v>
      </c>
      <c r="BY32" s="610"/>
      <c r="BZ32" s="610"/>
      <c r="CA32" s="610"/>
      <c r="CB32" s="611"/>
      <c r="CD32" s="541"/>
      <c r="CE32" s="543"/>
      <c r="CF32" s="573" t="s">
        <v>213</v>
      </c>
      <c r="CG32" s="574"/>
      <c r="CH32" s="574"/>
      <c r="CI32" s="574"/>
      <c r="CJ32" s="574"/>
      <c r="CK32" s="574"/>
      <c r="CL32" s="574"/>
      <c r="CM32" s="574"/>
      <c r="CN32" s="574"/>
      <c r="CO32" s="574"/>
      <c r="CP32" s="574"/>
      <c r="CQ32" s="575"/>
      <c r="CR32" s="568">
        <v>8</v>
      </c>
      <c r="CS32" s="349"/>
      <c r="CT32" s="349"/>
      <c r="CU32" s="349"/>
      <c r="CV32" s="349"/>
      <c r="CW32" s="349"/>
      <c r="CX32" s="349"/>
      <c r="CY32" s="569"/>
      <c r="CZ32" s="576">
        <v>0</v>
      </c>
      <c r="DA32" s="600"/>
      <c r="DB32" s="600"/>
      <c r="DC32" s="601"/>
      <c r="DD32" s="579">
        <v>8</v>
      </c>
      <c r="DE32" s="349"/>
      <c r="DF32" s="349"/>
      <c r="DG32" s="349"/>
      <c r="DH32" s="349"/>
      <c r="DI32" s="349"/>
      <c r="DJ32" s="349"/>
      <c r="DK32" s="569"/>
      <c r="DL32" s="579">
        <v>8</v>
      </c>
      <c r="DM32" s="349"/>
      <c r="DN32" s="349"/>
      <c r="DO32" s="349"/>
      <c r="DP32" s="349"/>
      <c r="DQ32" s="349"/>
      <c r="DR32" s="349"/>
      <c r="DS32" s="349"/>
      <c r="DT32" s="349"/>
      <c r="DU32" s="349"/>
      <c r="DV32" s="569"/>
      <c r="DW32" s="576">
        <v>0</v>
      </c>
      <c r="DX32" s="600"/>
      <c r="DY32" s="600"/>
      <c r="DZ32" s="600"/>
      <c r="EA32" s="600"/>
      <c r="EB32" s="600"/>
      <c r="EC32" s="602"/>
    </row>
    <row r="33" spans="2:133" ht="11.25" customHeight="1" x14ac:dyDescent="0.15">
      <c r="B33" s="573" t="s">
        <v>34</v>
      </c>
      <c r="C33" s="574"/>
      <c r="D33" s="574"/>
      <c r="E33" s="574"/>
      <c r="F33" s="574"/>
      <c r="G33" s="574"/>
      <c r="H33" s="574"/>
      <c r="I33" s="574"/>
      <c r="J33" s="574"/>
      <c r="K33" s="574"/>
      <c r="L33" s="574"/>
      <c r="M33" s="574"/>
      <c r="N33" s="574"/>
      <c r="O33" s="574"/>
      <c r="P33" s="574"/>
      <c r="Q33" s="575"/>
      <c r="R33" s="568">
        <v>841975</v>
      </c>
      <c r="S33" s="349"/>
      <c r="T33" s="349"/>
      <c r="U33" s="349"/>
      <c r="V33" s="349"/>
      <c r="W33" s="349"/>
      <c r="X33" s="349"/>
      <c r="Y33" s="569"/>
      <c r="Z33" s="570">
        <v>7.2</v>
      </c>
      <c r="AA33" s="570"/>
      <c r="AB33" s="570"/>
      <c r="AC33" s="570"/>
      <c r="AD33" s="571" t="s">
        <v>206</v>
      </c>
      <c r="AE33" s="571"/>
      <c r="AF33" s="571"/>
      <c r="AG33" s="571"/>
      <c r="AH33" s="571"/>
      <c r="AI33" s="571"/>
      <c r="AJ33" s="571"/>
      <c r="AK33" s="571"/>
      <c r="AL33" s="576" t="s">
        <v>206</v>
      </c>
      <c r="AM33" s="355"/>
      <c r="AN33" s="355"/>
      <c r="AO33" s="577"/>
      <c r="AP33" s="534"/>
      <c r="AQ33" s="535"/>
      <c r="AR33" s="535"/>
      <c r="AS33" s="535"/>
      <c r="AT33" s="655"/>
      <c r="AU33" s="47"/>
      <c r="AV33" s="47"/>
      <c r="AW33" s="47"/>
      <c r="AX33" s="582" t="s">
        <v>160</v>
      </c>
      <c r="AY33" s="583"/>
      <c r="AZ33" s="583"/>
      <c r="BA33" s="583"/>
      <c r="BB33" s="583"/>
      <c r="BC33" s="583"/>
      <c r="BD33" s="583"/>
      <c r="BE33" s="583"/>
      <c r="BF33" s="584"/>
      <c r="BG33" s="614">
        <v>99.1</v>
      </c>
      <c r="BH33" s="615"/>
      <c r="BI33" s="615"/>
      <c r="BJ33" s="615"/>
      <c r="BK33" s="615"/>
      <c r="BL33" s="615"/>
      <c r="BM33" s="616">
        <v>95.7</v>
      </c>
      <c r="BN33" s="615"/>
      <c r="BO33" s="615"/>
      <c r="BP33" s="615"/>
      <c r="BQ33" s="617"/>
      <c r="BR33" s="614">
        <v>99.1</v>
      </c>
      <c r="BS33" s="615"/>
      <c r="BT33" s="615"/>
      <c r="BU33" s="615"/>
      <c r="BV33" s="615"/>
      <c r="BW33" s="615"/>
      <c r="BX33" s="616">
        <v>95.8</v>
      </c>
      <c r="BY33" s="615"/>
      <c r="BZ33" s="615"/>
      <c r="CA33" s="615"/>
      <c r="CB33" s="617"/>
      <c r="CD33" s="573" t="s">
        <v>406</v>
      </c>
      <c r="CE33" s="574"/>
      <c r="CF33" s="574"/>
      <c r="CG33" s="574"/>
      <c r="CH33" s="574"/>
      <c r="CI33" s="574"/>
      <c r="CJ33" s="574"/>
      <c r="CK33" s="574"/>
      <c r="CL33" s="574"/>
      <c r="CM33" s="574"/>
      <c r="CN33" s="574"/>
      <c r="CO33" s="574"/>
      <c r="CP33" s="574"/>
      <c r="CQ33" s="575"/>
      <c r="CR33" s="568">
        <v>4984734</v>
      </c>
      <c r="CS33" s="598"/>
      <c r="CT33" s="598"/>
      <c r="CU33" s="598"/>
      <c r="CV33" s="598"/>
      <c r="CW33" s="598"/>
      <c r="CX33" s="598"/>
      <c r="CY33" s="599"/>
      <c r="CZ33" s="576">
        <v>43.2</v>
      </c>
      <c r="DA33" s="600"/>
      <c r="DB33" s="600"/>
      <c r="DC33" s="601"/>
      <c r="DD33" s="579">
        <v>3834158</v>
      </c>
      <c r="DE33" s="598"/>
      <c r="DF33" s="598"/>
      <c r="DG33" s="598"/>
      <c r="DH33" s="598"/>
      <c r="DI33" s="598"/>
      <c r="DJ33" s="598"/>
      <c r="DK33" s="599"/>
      <c r="DL33" s="579">
        <v>2952685</v>
      </c>
      <c r="DM33" s="598"/>
      <c r="DN33" s="598"/>
      <c r="DO33" s="598"/>
      <c r="DP33" s="598"/>
      <c r="DQ33" s="598"/>
      <c r="DR33" s="598"/>
      <c r="DS33" s="598"/>
      <c r="DT33" s="598"/>
      <c r="DU33" s="598"/>
      <c r="DV33" s="599"/>
      <c r="DW33" s="576">
        <v>41.6</v>
      </c>
      <c r="DX33" s="600"/>
      <c r="DY33" s="600"/>
      <c r="DZ33" s="600"/>
      <c r="EA33" s="600"/>
      <c r="EB33" s="600"/>
      <c r="EC33" s="602"/>
    </row>
    <row r="34" spans="2:133" ht="11.25" customHeight="1" x14ac:dyDescent="0.15">
      <c r="B34" s="573" t="s">
        <v>242</v>
      </c>
      <c r="C34" s="574"/>
      <c r="D34" s="574"/>
      <c r="E34" s="574"/>
      <c r="F34" s="574"/>
      <c r="G34" s="574"/>
      <c r="H34" s="574"/>
      <c r="I34" s="574"/>
      <c r="J34" s="574"/>
      <c r="K34" s="574"/>
      <c r="L34" s="574"/>
      <c r="M34" s="574"/>
      <c r="N34" s="574"/>
      <c r="O34" s="574"/>
      <c r="P34" s="574"/>
      <c r="Q34" s="575"/>
      <c r="R34" s="568">
        <v>153006</v>
      </c>
      <c r="S34" s="349"/>
      <c r="T34" s="349"/>
      <c r="U34" s="349"/>
      <c r="V34" s="349"/>
      <c r="W34" s="349"/>
      <c r="X34" s="349"/>
      <c r="Y34" s="569"/>
      <c r="Z34" s="570">
        <v>1.3</v>
      </c>
      <c r="AA34" s="570"/>
      <c r="AB34" s="570"/>
      <c r="AC34" s="570"/>
      <c r="AD34" s="571" t="s">
        <v>206</v>
      </c>
      <c r="AE34" s="571"/>
      <c r="AF34" s="571"/>
      <c r="AG34" s="571"/>
      <c r="AH34" s="571"/>
      <c r="AI34" s="571"/>
      <c r="AJ34" s="571"/>
      <c r="AK34" s="571"/>
      <c r="AL34" s="576" t="s">
        <v>206</v>
      </c>
      <c r="AM34" s="355"/>
      <c r="AN34" s="355"/>
      <c r="AO34" s="577"/>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573" t="s">
        <v>409</v>
      </c>
      <c r="CE34" s="574"/>
      <c r="CF34" s="574"/>
      <c r="CG34" s="574"/>
      <c r="CH34" s="574"/>
      <c r="CI34" s="574"/>
      <c r="CJ34" s="574"/>
      <c r="CK34" s="574"/>
      <c r="CL34" s="574"/>
      <c r="CM34" s="574"/>
      <c r="CN34" s="574"/>
      <c r="CO34" s="574"/>
      <c r="CP34" s="574"/>
      <c r="CQ34" s="575"/>
      <c r="CR34" s="568">
        <v>1392229</v>
      </c>
      <c r="CS34" s="349"/>
      <c r="CT34" s="349"/>
      <c r="CU34" s="349"/>
      <c r="CV34" s="349"/>
      <c r="CW34" s="349"/>
      <c r="CX34" s="349"/>
      <c r="CY34" s="569"/>
      <c r="CZ34" s="576">
        <v>12.1</v>
      </c>
      <c r="DA34" s="600"/>
      <c r="DB34" s="600"/>
      <c r="DC34" s="601"/>
      <c r="DD34" s="579">
        <v>788337</v>
      </c>
      <c r="DE34" s="349"/>
      <c r="DF34" s="349"/>
      <c r="DG34" s="349"/>
      <c r="DH34" s="349"/>
      <c r="DI34" s="349"/>
      <c r="DJ34" s="349"/>
      <c r="DK34" s="569"/>
      <c r="DL34" s="579">
        <v>694422</v>
      </c>
      <c r="DM34" s="349"/>
      <c r="DN34" s="349"/>
      <c r="DO34" s="349"/>
      <c r="DP34" s="349"/>
      <c r="DQ34" s="349"/>
      <c r="DR34" s="349"/>
      <c r="DS34" s="349"/>
      <c r="DT34" s="349"/>
      <c r="DU34" s="349"/>
      <c r="DV34" s="569"/>
      <c r="DW34" s="576">
        <v>9.8000000000000007</v>
      </c>
      <c r="DX34" s="600"/>
      <c r="DY34" s="600"/>
      <c r="DZ34" s="600"/>
      <c r="EA34" s="600"/>
      <c r="EB34" s="600"/>
      <c r="EC34" s="602"/>
    </row>
    <row r="35" spans="2:133" ht="11.25" customHeight="1" x14ac:dyDescent="0.15">
      <c r="B35" s="573" t="s">
        <v>146</v>
      </c>
      <c r="C35" s="574"/>
      <c r="D35" s="574"/>
      <c r="E35" s="574"/>
      <c r="F35" s="574"/>
      <c r="G35" s="574"/>
      <c r="H35" s="574"/>
      <c r="I35" s="574"/>
      <c r="J35" s="574"/>
      <c r="K35" s="574"/>
      <c r="L35" s="574"/>
      <c r="M35" s="574"/>
      <c r="N35" s="574"/>
      <c r="O35" s="574"/>
      <c r="P35" s="574"/>
      <c r="Q35" s="575"/>
      <c r="R35" s="568">
        <v>71682</v>
      </c>
      <c r="S35" s="349"/>
      <c r="T35" s="349"/>
      <c r="U35" s="349"/>
      <c r="V35" s="349"/>
      <c r="W35" s="349"/>
      <c r="X35" s="349"/>
      <c r="Y35" s="569"/>
      <c r="Z35" s="570">
        <v>0.6</v>
      </c>
      <c r="AA35" s="570"/>
      <c r="AB35" s="570"/>
      <c r="AC35" s="570"/>
      <c r="AD35" s="571" t="s">
        <v>206</v>
      </c>
      <c r="AE35" s="571"/>
      <c r="AF35" s="571"/>
      <c r="AG35" s="571"/>
      <c r="AH35" s="571"/>
      <c r="AI35" s="571"/>
      <c r="AJ35" s="571"/>
      <c r="AK35" s="571"/>
      <c r="AL35" s="576" t="s">
        <v>206</v>
      </c>
      <c r="AM35" s="355"/>
      <c r="AN35" s="355"/>
      <c r="AO35" s="577"/>
      <c r="AP35" s="18"/>
      <c r="AQ35" s="343" t="s">
        <v>411</v>
      </c>
      <c r="AR35" s="344"/>
      <c r="AS35" s="344"/>
      <c r="AT35" s="344"/>
      <c r="AU35" s="344"/>
      <c r="AV35" s="344"/>
      <c r="AW35" s="344"/>
      <c r="AX35" s="344"/>
      <c r="AY35" s="344"/>
      <c r="AZ35" s="344"/>
      <c r="BA35" s="344"/>
      <c r="BB35" s="344"/>
      <c r="BC35" s="344"/>
      <c r="BD35" s="344"/>
      <c r="BE35" s="344"/>
      <c r="BF35" s="393"/>
      <c r="BG35" s="343" t="s">
        <v>218</v>
      </c>
      <c r="BH35" s="344"/>
      <c r="BI35" s="344"/>
      <c r="BJ35" s="344"/>
      <c r="BK35" s="344"/>
      <c r="BL35" s="344"/>
      <c r="BM35" s="344"/>
      <c r="BN35" s="344"/>
      <c r="BO35" s="344"/>
      <c r="BP35" s="344"/>
      <c r="BQ35" s="344"/>
      <c r="BR35" s="344"/>
      <c r="BS35" s="344"/>
      <c r="BT35" s="344"/>
      <c r="BU35" s="344"/>
      <c r="BV35" s="344"/>
      <c r="BW35" s="344"/>
      <c r="BX35" s="344"/>
      <c r="BY35" s="344"/>
      <c r="BZ35" s="344"/>
      <c r="CA35" s="344"/>
      <c r="CB35" s="393"/>
      <c r="CD35" s="573" t="s">
        <v>413</v>
      </c>
      <c r="CE35" s="574"/>
      <c r="CF35" s="574"/>
      <c r="CG35" s="574"/>
      <c r="CH35" s="574"/>
      <c r="CI35" s="574"/>
      <c r="CJ35" s="574"/>
      <c r="CK35" s="574"/>
      <c r="CL35" s="574"/>
      <c r="CM35" s="574"/>
      <c r="CN35" s="574"/>
      <c r="CO35" s="574"/>
      <c r="CP35" s="574"/>
      <c r="CQ35" s="575"/>
      <c r="CR35" s="568">
        <v>11314</v>
      </c>
      <c r="CS35" s="598"/>
      <c r="CT35" s="598"/>
      <c r="CU35" s="598"/>
      <c r="CV35" s="598"/>
      <c r="CW35" s="598"/>
      <c r="CX35" s="598"/>
      <c r="CY35" s="599"/>
      <c r="CZ35" s="576">
        <v>0.1</v>
      </c>
      <c r="DA35" s="600"/>
      <c r="DB35" s="600"/>
      <c r="DC35" s="601"/>
      <c r="DD35" s="579">
        <v>8146</v>
      </c>
      <c r="DE35" s="598"/>
      <c r="DF35" s="598"/>
      <c r="DG35" s="598"/>
      <c r="DH35" s="598"/>
      <c r="DI35" s="598"/>
      <c r="DJ35" s="598"/>
      <c r="DK35" s="599"/>
      <c r="DL35" s="579">
        <v>8146</v>
      </c>
      <c r="DM35" s="598"/>
      <c r="DN35" s="598"/>
      <c r="DO35" s="598"/>
      <c r="DP35" s="598"/>
      <c r="DQ35" s="598"/>
      <c r="DR35" s="598"/>
      <c r="DS35" s="598"/>
      <c r="DT35" s="598"/>
      <c r="DU35" s="598"/>
      <c r="DV35" s="599"/>
      <c r="DW35" s="576">
        <v>0.1</v>
      </c>
      <c r="DX35" s="600"/>
      <c r="DY35" s="600"/>
      <c r="DZ35" s="600"/>
      <c r="EA35" s="600"/>
      <c r="EB35" s="600"/>
      <c r="EC35" s="602"/>
    </row>
    <row r="36" spans="2:133" ht="11.25" customHeight="1" x14ac:dyDescent="0.15">
      <c r="B36" s="573" t="s">
        <v>415</v>
      </c>
      <c r="C36" s="574"/>
      <c r="D36" s="574"/>
      <c r="E36" s="574"/>
      <c r="F36" s="574"/>
      <c r="G36" s="574"/>
      <c r="H36" s="574"/>
      <c r="I36" s="574"/>
      <c r="J36" s="574"/>
      <c r="K36" s="574"/>
      <c r="L36" s="574"/>
      <c r="M36" s="574"/>
      <c r="N36" s="574"/>
      <c r="O36" s="574"/>
      <c r="P36" s="574"/>
      <c r="Q36" s="575"/>
      <c r="R36" s="568">
        <v>440570</v>
      </c>
      <c r="S36" s="349"/>
      <c r="T36" s="349"/>
      <c r="U36" s="349"/>
      <c r="V36" s="349"/>
      <c r="W36" s="349"/>
      <c r="X36" s="349"/>
      <c r="Y36" s="569"/>
      <c r="Z36" s="570">
        <v>3.7</v>
      </c>
      <c r="AA36" s="570"/>
      <c r="AB36" s="570"/>
      <c r="AC36" s="570"/>
      <c r="AD36" s="571" t="s">
        <v>206</v>
      </c>
      <c r="AE36" s="571"/>
      <c r="AF36" s="571"/>
      <c r="AG36" s="571"/>
      <c r="AH36" s="571"/>
      <c r="AI36" s="571"/>
      <c r="AJ36" s="571"/>
      <c r="AK36" s="571"/>
      <c r="AL36" s="576" t="s">
        <v>206</v>
      </c>
      <c r="AM36" s="355"/>
      <c r="AN36" s="355"/>
      <c r="AO36" s="577"/>
      <c r="AP36" s="18"/>
      <c r="AQ36" s="619" t="s">
        <v>401</v>
      </c>
      <c r="AR36" s="620"/>
      <c r="AS36" s="620"/>
      <c r="AT36" s="620"/>
      <c r="AU36" s="620"/>
      <c r="AV36" s="620"/>
      <c r="AW36" s="620"/>
      <c r="AX36" s="620"/>
      <c r="AY36" s="621"/>
      <c r="AZ36" s="560">
        <v>2243742</v>
      </c>
      <c r="BA36" s="561"/>
      <c r="BB36" s="561"/>
      <c r="BC36" s="561"/>
      <c r="BD36" s="561"/>
      <c r="BE36" s="561"/>
      <c r="BF36" s="622"/>
      <c r="BG36" s="557" t="s">
        <v>416</v>
      </c>
      <c r="BH36" s="558"/>
      <c r="BI36" s="558"/>
      <c r="BJ36" s="558"/>
      <c r="BK36" s="558"/>
      <c r="BL36" s="558"/>
      <c r="BM36" s="558"/>
      <c r="BN36" s="558"/>
      <c r="BO36" s="558"/>
      <c r="BP36" s="558"/>
      <c r="BQ36" s="558"/>
      <c r="BR36" s="558"/>
      <c r="BS36" s="558"/>
      <c r="BT36" s="558"/>
      <c r="BU36" s="559"/>
      <c r="BV36" s="560">
        <v>2068</v>
      </c>
      <c r="BW36" s="561"/>
      <c r="BX36" s="561"/>
      <c r="BY36" s="561"/>
      <c r="BZ36" s="561"/>
      <c r="CA36" s="561"/>
      <c r="CB36" s="622"/>
      <c r="CD36" s="573" t="s">
        <v>28</v>
      </c>
      <c r="CE36" s="574"/>
      <c r="CF36" s="574"/>
      <c r="CG36" s="574"/>
      <c r="CH36" s="574"/>
      <c r="CI36" s="574"/>
      <c r="CJ36" s="574"/>
      <c r="CK36" s="574"/>
      <c r="CL36" s="574"/>
      <c r="CM36" s="574"/>
      <c r="CN36" s="574"/>
      <c r="CO36" s="574"/>
      <c r="CP36" s="574"/>
      <c r="CQ36" s="575"/>
      <c r="CR36" s="568">
        <v>2086401</v>
      </c>
      <c r="CS36" s="349"/>
      <c r="CT36" s="349"/>
      <c r="CU36" s="349"/>
      <c r="CV36" s="349"/>
      <c r="CW36" s="349"/>
      <c r="CX36" s="349"/>
      <c r="CY36" s="569"/>
      <c r="CZ36" s="576">
        <v>18.100000000000001</v>
      </c>
      <c r="DA36" s="600"/>
      <c r="DB36" s="600"/>
      <c r="DC36" s="601"/>
      <c r="DD36" s="579">
        <v>1708389</v>
      </c>
      <c r="DE36" s="349"/>
      <c r="DF36" s="349"/>
      <c r="DG36" s="349"/>
      <c r="DH36" s="349"/>
      <c r="DI36" s="349"/>
      <c r="DJ36" s="349"/>
      <c r="DK36" s="569"/>
      <c r="DL36" s="579">
        <v>1215329</v>
      </c>
      <c r="DM36" s="349"/>
      <c r="DN36" s="349"/>
      <c r="DO36" s="349"/>
      <c r="DP36" s="349"/>
      <c r="DQ36" s="349"/>
      <c r="DR36" s="349"/>
      <c r="DS36" s="349"/>
      <c r="DT36" s="349"/>
      <c r="DU36" s="349"/>
      <c r="DV36" s="569"/>
      <c r="DW36" s="576">
        <v>17.100000000000001</v>
      </c>
      <c r="DX36" s="600"/>
      <c r="DY36" s="600"/>
      <c r="DZ36" s="600"/>
      <c r="EA36" s="600"/>
      <c r="EB36" s="600"/>
      <c r="EC36" s="602"/>
    </row>
    <row r="37" spans="2:133" ht="11.25" customHeight="1" x14ac:dyDescent="0.15">
      <c r="B37" s="573" t="s">
        <v>385</v>
      </c>
      <c r="C37" s="574"/>
      <c r="D37" s="574"/>
      <c r="E37" s="574"/>
      <c r="F37" s="574"/>
      <c r="G37" s="574"/>
      <c r="H37" s="574"/>
      <c r="I37" s="574"/>
      <c r="J37" s="574"/>
      <c r="K37" s="574"/>
      <c r="L37" s="574"/>
      <c r="M37" s="574"/>
      <c r="N37" s="574"/>
      <c r="O37" s="574"/>
      <c r="P37" s="574"/>
      <c r="Q37" s="575"/>
      <c r="R37" s="568">
        <v>301625</v>
      </c>
      <c r="S37" s="349"/>
      <c r="T37" s="349"/>
      <c r="U37" s="349"/>
      <c r="V37" s="349"/>
      <c r="W37" s="349"/>
      <c r="X37" s="349"/>
      <c r="Y37" s="569"/>
      <c r="Z37" s="570">
        <v>2.6</v>
      </c>
      <c r="AA37" s="570"/>
      <c r="AB37" s="570"/>
      <c r="AC37" s="570"/>
      <c r="AD37" s="571" t="s">
        <v>206</v>
      </c>
      <c r="AE37" s="571"/>
      <c r="AF37" s="571"/>
      <c r="AG37" s="571"/>
      <c r="AH37" s="571"/>
      <c r="AI37" s="571"/>
      <c r="AJ37" s="571"/>
      <c r="AK37" s="571"/>
      <c r="AL37" s="576" t="s">
        <v>206</v>
      </c>
      <c r="AM37" s="355"/>
      <c r="AN37" s="355"/>
      <c r="AO37" s="577"/>
      <c r="AQ37" s="623" t="s">
        <v>316</v>
      </c>
      <c r="AR37" s="352"/>
      <c r="AS37" s="352"/>
      <c r="AT37" s="352"/>
      <c r="AU37" s="352"/>
      <c r="AV37" s="352"/>
      <c r="AW37" s="352"/>
      <c r="AX37" s="352"/>
      <c r="AY37" s="624"/>
      <c r="AZ37" s="568">
        <v>588400</v>
      </c>
      <c r="BA37" s="349"/>
      <c r="BB37" s="349"/>
      <c r="BC37" s="349"/>
      <c r="BD37" s="598"/>
      <c r="BE37" s="598"/>
      <c r="BF37" s="611"/>
      <c r="BG37" s="573" t="s">
        <v>417</v>
      </c>
      <c r="BH37" s="574"/>
      <c r="BI37" s="574"/>
      <c r="BJ37" s="574"/>
      <c r="BK37" s="574"/>
      <c r="BL37" s="574"/>
      <c r="BM37" s="574"/>
      <c r="BN37" s="574"/>
      <c r="BO37" s="574"/>
      <c r="BP37" s="574"/>
      <c r="BQ37" s="574"/>
      <c r="BR37" s="574"/>
      <c r="BS37" s="574"/>
      <c r="BT37" s="574"/>
      <c r="BU37" s="575"/>
      <c r="BV37" s="568">
        <v>-19461</v>
      </c>
      <c r="BW37" s="349"/>
      <c r="BX37" s="349"/>
      <c r="BY37" s="349"/>
      <c r="BZ37" s="349"/>
      <c r="CA37" s="349"/>
      <c r="CB37" s="580"/>
      <c r="CD37" s="573" t="s">
        <v>162</v>
      </c>
      <c r="CE37" s="574"/>
      <c r="CF37" s="574"/>
      <c r="CG37" s="574"/>
      <c r="CH37" s="574"/>
      <c r="CI37" s="574"/>
      <c r="CJ37" s="574"/>
      <c r="CK37" s="574"/>
      <c r="CL37" s="574"/>
      <c r="CM37" s="574"/>
      <c r="CN37" s="574"/>
      <c r="CO37" s="574"/>
      <c r="CP37" s="574"/>
      <c r="CQ37" s="575"/>
      <c r="CR37" s="568">
        <v>577372</v>
      </c>
      <c r="CS37" s="598"/>
      <c r="CT37" s="598"/>
      <c r="CU37" s="598"/>
      <c r="CV37" s="598"/>
      <c r="CW37" s="598"/>
      <c r="CX37" s="598"/>
      <c r="CY37" s="599"/>
      <c r="CZ37" s="576">
        <v>5</v>
      </c>
      <c r="DA37" s="600"/>
      <c r="DB37" s="600"/>
      <c r="DC37" s="601"/>
      <c r="DD37" s="579">
        <v>577372</v>
      </c>
      <c r="DE37" s="598"/>
      <c r="DF37" s="598"/>
      <c r="DG37" s="598"/>
      <c r="DH37" s="598"/>
      <c r="DI37" s="598"/>
      <c r="DJ37" s="598"/>
      <c r="DK37" s="599"/>
      <c r="DL37" s="579">
        <v>512413</v>
      </c>
      <c r="DM37" s="598"/>
      <c r="DN37" s="598"/>
      <c r="DO37" s="598"/>
      <c r="DP37" s="598"/>
      <c r="DQ37" s="598"/>
      <c r="DR37" s="598"/>
      <c r="DS37" s="598"/>
      <c r="DT37" s="598"/>
      <c r="DU37" s="598"/>
      <c r="DV37" s="599"/>
      <c r="DW37" s="576">
        <v>7.2</v>
      </c>
      <c r="DX37" s="600"/>
      <c r="DY37" s="600"/>
      <c r="DZ37" s="600"/>
      <c r="EA37" s="600"/>
      <c r="EB37" s="600"/>
      <c r="EC37" s="602"/>
    </row>
    <row r="38" spans="2:133" ht="11.25" customHeight="1" x14ac:dyDescent="0.15">
      <c r="B38" s="573" t="s">
        <v>407</v>
      </c>
      <c r="C38" s="574"/>
      <c r="D38" s="574"/>
      <c r="E38" s="574"/>
      <c r="F38" s="574"/>
      <c r="G38" s="574"/>
      <c r="H38" s="574"/>
      <c r="I38" s="574"/>
      <c r="J38" s="574"/>
      <c r="K38" s="574"/>
      <c r="L38" s="574"/>
      <c r="M38" s="574"/>
      <c r="N38" s="574"/>
      <c r="O38" s="574"/>
      <c r="P38" s="574"/>
      <c r="Q38" s="575"/>
      <c r="R38" s="568">
        <v>155584</v>
      </c>
      <c r="S38" s="349"/>
      <c r="T38" s="349"/>
      <c r="U38" s="349"/>
      <c r="V38" s="349"/>
      <c r="W38" s="349"/>
      <c r="X38" s="349"/>
      <c r="Y38" s="569"/>
      <c r="Z38" s="570">
        <v>1.3</v>
      </c>
      <c r="AA38" s="570"/>
      <c r="AB38" s="570"/>
      <c r="AC38" s="570"/>
      <c r="AD38" s="571">
        <v>92</v>
      </c>
      <c r="AE38" s="571"/>
      <c r="AF38" s="571"/>
      <c r="AG38" s="571"/>
      <c r="AH38" s="571"/>
      <c r="AI38" s="571"/>
      <c r="AJ38" s="571"/>
      <c r="AK38" s="571"/>
      <c r="AL38" s="576">
        <v>0</v>
      </c>
      <c r="AM38" s="355"/>
      <c r="AN38" s="355"/>
      <c r="AO38" s="577"/>
      <c r="AQ38" s="623" t="s">
        <v>419</v>
      </c>
      <c r="AR38" s="352"/>
      <c r="AS38" s="352"/>
      <c r="AT38" s="352"/>
      <c r="AU38" s="352"/>
      <c r="AV38" s="352"/>
      <c r="AW38" s="352"/>
      <c r="AX38" s="352"/>
      <c r="AY38" s="624"/>
      <c r="AZ38" s="568">
        <v>476320</v>
      </c>
      <c r="BA38" s="349"/>
      <c r="BB38" s="349"/>
      <c r="BC38" s="349"/>
      <c r="BD38" s="598"/>
      <c r="BE38" s="598"/>
      <c r="BF38" s="611"/>
      <c r="BG38" s="573" t="s">
        <v>420</v>
      </c>
      <c r="BH38" s="574"/>
      <c r="BI38" s="574"/>
      <c r="BJ38" s="574"/>
      <c r="BK38" s="574"/>
      <c r="BL38" s="574"/>
      <c r="BM38" s="574"/>
      <c r="BN38" s="574"/>
      <c r="BO38" s="574"/>
      <c r="BP38" s="574"/>
      <c r="BQ38" s="574"/>
      <c r="BR38" s="574"/>
      <c r="BS38" s="574"/>
      <c r="BT38" s="574"/>
      <c r="BU38" s="575"/>
      <c r="BV38" s="568">
        <v>2243</v>
      </c>
      <c r="BW38" s="349"/>
      <c r="BX38" s="349"/>
      <c r="BY38" s="349"/>
      <c r="BZ38" s="349"/>
      <c r="CA38" s="349"/>
      <c r="CB38" s="580"/>
      <c r="CD38" s="573" t="s">
        <v>421</v>
      </c>
      <c r="CE38" s="574"/>
      <c r="CF38" s="574"/>
      <c r="CG38" s="574"/>
      <c r="CH38" s="574"/>
      <c r="CI38" s="574"/>
      <c r="CJ38" s="574"/>
      <c r="CK38" s="574"/>
      <c r="CL38" s="574"/>
      <c r="CM38" s="574"/>
      <c r="CN38" s="574"/>
      <c r="CO38" s="574"/>
      <c r="CP38" s="574"/>
      <c r="CQ38" s="575"/>
      <c r="CR38" s="568">
        <v>1336744</v>
      </c>
      <c r="CS38" s="349"/>
      <c r="CT38" s="349"/>
      <c r="CU38" s="349"/>
      <c r="CV38" s="349"/>
      <c r="CW38" s="349"/>
      <c r="CX38" s="349"/>
      <c r="CY38" s="569"/>
      <c r="CZ38" s="576">
        <v>11.6</v>
      </c>
      <c r="DA38" s="600"/>
      <c r="DB38" s="600"/>
      <c r="DC38" s="601"/>
      <c r="DD38" s="579">
        <v>1200056</v>
      </c>
      <c r="DE38" s="349"/>
      <c r="DF38" s="349"/>
      <c r="DG38" s="349"/>
      <c r="DH38" s="349"/>
      <c r="DI38" s="349"/>
      <c r="DJ38" s="349"/>
      <c r="DK38" s="569"/>
      <c r="DL38" s="579">
        <v>1034788</v>
      </c>
      <c r="DM38" s="349"/>
      <c r="DN38" s="349"/>
      <c r="DO38" s="349"/>
      <c r="DP38" s="349"/>
      <c r="DQ38" s="349"/>
      <c r="DR38" s="349"/>
      <c r="DS38" s="349"/>
      <c r="DT38" s="349"/>
      <c r="DU38" s="349"/>
      <c r="DV38" s="569"/>
      <c r="DW38" s="576">
        <v>14.6</v>
      </c>
      <c r="DX38" s="600"/>
      <c r="DY38" s="600"/>
      <c r="DZ38" s="600"/>
      <c r="EA38" s="600"/>
      <c r="EB38" s="600"/>
      <c r="EC38" s="602"/>
    </row>
    <row r="39" spans="2:133" ht="11.25" customHeight="1" x14ac:dyDescent="0.15">
      <c r="B39" s="573" t="s">
        <v>422</v>
      </c>
      <c r="C39" s="574"/>
      <c r="D39" s="574"/>
      <c r="E39" s="574"/>
      <c r="F39" s="574"/>
      <c r="G39" s="574"/>
      <c r="H39" s="574"/>
      <c r="I39" s="574"/>
      <c r="J39" s="574"/>
      <c r="K39" s="574"/>
      <c r="L39" s="574"/>
      <c r="M39" s="574"/>
      <c r="N39" s="574"/>
      <c r="O39" s="574"/>
      <c r="P39" s="574"/>
      <c r="Q39" s="575"/>
      <c r="R39" s="568">
        <v>1286100</v>
      </c>
      <c r="S39" s="349"/>
      <c r="T39" s="349"/>
      <c r="U39" s="349"/>
      <c r="V39" s="349"/>
      <c r="W39" s="349"/>
      <c r="X39" s="349"/>
      <c r="Y39" s="569"/>
      <c r="Z39" s="570">
        <v>10.9</v>
      </c>
      <c r="AA39" s="570"/>
      <c r="AB39" s="570"/>
      <c r="AC39" s="570"/>
      <c r="AD39" s="571" t="s">
        <v>206</v>
      </c>
      <c r="AE39" s="571"/>
      <c r="AF39" s="571"/>
      <c r="AG39" s="571"/>
      <c r="AH39" s="571"/>
      <c r="AI39" s="571"/>
      <c r="AJ39" s="571"/>
      <c r="AK39" s="571"/>
      <c r="AL39" s="576" t="s">
        <v>206</v>
      </c>
      <c r="AM39" s="355"/>
      <c r="AN39" s="355"/>
      <c r="AO39" s="577"/>
      <c r="AQ39" s="623" t="s">
        <v>426</v>
      </c>
      <c r="AR39" s="352"/>
      <c r="AS39" s="352"/>
      <c r="AT39" s="352"/>
      <c r="AU39" s="352"/>
      <c r="AV39" s="352"/>
      <c r="AW39" s="352"/>
      <c r="AX39" s="352"/>
      <c r="AY39" s="624"/>
      <c r="AZ39" s="568">
        <v>318598</v>
      </c>
      <c r="BA39" s="349"/>
      <c r="BB39" s="349"/>
      <c r="BC39" s="349"/>
      <c r="BD39" s="598"/>
      <c r="BE39" s="598"/>
      <c r="BF39" s="611"/>
      <c r="BG39" s="573" t="s">
        <v>345</v>
      </c>
      <c r="BH39" s="574"/>
      <c r="BI39" s="574"/>
      <c r="BJ39" s="574"/>
      <c r="BK39" s="574"/>
      <c r="BL39" s="574"/>
      <c r="BM39" s="574"/>
      <c r="BN39" s="574"/>
      <c r="BO39" s="574"/>
      <c r="BP39" s="574"/>
      <c r="BQ39" s="574"/>
      <c r="BR39" s="574"/>
      <c r="BS39" s="574"/>
      <c r="BT39" s="574"/>
      <c r="BU39" s="575"/>
      <c r="BV39" s="568">
        <v>3590</v>
      </c>
      <c r="BW39" s="349"/>
      <c r="BX39" s="349"/>
      <c r="BY39" s="349"/>
      <c r="BZ39" s="349"/>
      <c r="CA39" s="349"/>
      <c r="CB39" s="580"/>
      <c r="CD39" s="573" t="s">
        <v>428</v>
      </c>
      <c r="CE39" s="574"/>
      <c r="CF39" s="574"/>
      <c r="CG39" s="574"/>
      <c r="CH39" s="574"/>
      <c r="CI39" s="574"/>
      <c r="CJ39" s="574"/>
      <c r="CK39" s="574"/>
      <c r="CL39" s="574"/>
      <c r="CM39" s="574"/>
      <c r="CN39" s="574"/>
      <c r="CO39" s="574"/>
      <c r="CP39" s="574"/>
      <c r="CQ39" s="575"/>
      <c r="CR39" s="568">
        <v>95630</v>
      </c>
      <c r="CS39" s="598"/>
      <c r="CT39" s="598"/>
      <c r="CU39" s="598"/>
      <c r="CV39" s="598"/>
      <c r="CW39" s="598"/>
      <c r="CX39" s="598"/>
      <c r="CY39" s="599"/>
      <c r="CZ39" s="576">
        <v>0.8</v>
      </c>
      <c r="DA39" s="600"/>
      <c r="DB39" s="600"/>
      <c r="DC39" s="601"/>
      <c r="DD39" s="579">
        <v>93530</v>
      </c>
      <c r="DE39" s="598"/>
      <c r="DF39" s="598"/>
      <c r="DG39" s="598"/>
      <c r="DH39" s="598"/>
      <c r="DI39" s="598"/>
      <c r="DJ39" s="598"/>
      <c r="DK39" s="599"/>
      <c r="DL39" s="579" t="s">
        <v>206</v>
      </c>
      <c r="DM39" s="598"/>
      <c r="DN39" s="598"/>
      <c r="DO39" s="598"/>
      <c r="DP39" s="598"/>
      <c r="DQ39" s="598"/>
      <c r="DR39" s="598"/>
      <c r="DS39" s="598"/>
      <c r="DT39" s="598"/>
      <c r="DU39" s="598"/>
      <c r="DV39" s="599"/>
      <c r="DW39" s="576" t="s">
        <v>206</v>
      </c>
      <c r="DX39" s="600"/>
      <c r="DY39" s="600"/>
      <c r="DZ39" s="600"/>
      <c r="EA39" s="600"/>
      <c r="EB39" s="600"/>
      <c r="EC39" s="602"/>
    </row>
    <row r="40" spans="2:133" ht="11.25" customHeight="1" x14ac:dyDescent="0.15">
      <c r="B40" s="573" t="s">
        <v>432</v>
      </c>
      <c r="C40" s="574"/>
      <c r="D40" s="574"/>
      <c r="E40" s="574"/>
      <c r="F40" s="574"/>
      <c r="G40" s="574"/>
      <c r="H40" s="574"/>
      <c r="I40" s="574"/>
      <c r="J40" s="574"/>
      <c r="K40" s="574"/>
      <c r="L40" s="574"/>
      <c r="M40" s="574"/>
      <c r="N40" s="574"/>
      <c r="O40" s="574"/>
      <c r="P40" s="574"/>
      <c r="Q40" s="575"/>
      <c r="R40" s="568" t="s">
        <v>206</v>
      </c>
      <c r="S40" s="349"/>
      <c r="T40" s="349"/>
      <c r="U40" s="349"/>
      <c r="V40" s="349"/>
      <c r="W40" s="349"/>
      <c r="X40" s="349"/>
      <c r="Y40" s="569"/>
      <c r="Z40" s="570" t="s">
        <v>206</v>
      </c>
      <c r="AA40" s="570"/>
      <c r="AB40" s="570"/>
      <c r="AC40" s="570"/>
      <c r="AD40" s="571" t="s">
        <v>206</v>
      </c>
      <c r="AE40" s="571"/>
      <c r="AF40" s="571"/>
      <c r="AG40" s="571"/>
      <c r="AH40" s="571"/>
      <c r="AI40" s="571"/>
      <c r="AJ40" s="571"/>
      <c r="AK40" s="571"/>
      <c r="AL40" s="576" t="s">
        <v>206</v>
      </c>
      <c r="AM40" s="355"/>
      <c r="AN40" s="355"/>
      <c r="AO40" s="577"/>
      <c r="AQ40" s="623" t="s">
        <v>433</v>
      </c>
      <c r="AR40" s="352"/>
      <c r="AS40" s="352"/>
      <c r="AT40" s="352"/>
      <c r="AU40" s="352"/>
      <c r="AV40" s="352"/>
      <c r="AW40" s="352"/>
      <c r="AX40" s="352"/>
      <c r="AY40" s="624"/>
      <c r="AZ40" s="568">
        <v>68300</v>
      </c>
      <c r="BA40" s="349"/>
      <c r="BB40" s="349"/>
      <c r="BC40" s="349"/>
      <c r="BD40" s="598"/>
      <c r="BE40" s="598"/>
      <c r="BF40" s="611"/>
      <c r="BG40" s="652" t="s">
        <v>434</v>
      </c>
      <c r="BH40" s="518"/>
      <c r="BI40" s="518"/>
      <c r="BJ40" s="518"/>
      <c r="BK40" s="518"/>
      <c r="BL40" s="7"/>
      <c r="BM40" s="574" t="s">
        <v>435</v>
      </c>
      <c r="BN40" s="574"/>
      <c r="BO40" s="574"/>
      <c r="BP40" s="574"/>
      <c r="BQ40" s="574"/>
      <c r="BR40" s="574"/>
      <c r="BS40" s="574"/>
      <c r="BT40" s="574"/>
      <c r="BU40" s="575"/>
      <c r="BV40" s="568">
        <v>84</v>
      </c>
      <c r="BW40" s="349"/>
      <c r="BX40" s="349"/>
      <c r="BY40" s="349"/>
      <c r="BZ40" s="349"/>
      <c r="CA40" s="349"/>
      <c r="CB40" s="580"/>
      <c r="CD40" s="573" t="s">
        <v>381</v>
      </c>
      <c r="CE40" s="574"/>
      <c r="CF40" s="574"/>
      <c r="CG40" s="574"/>
      <c r="CH40" s="574"/>
      <c r="CI40" s="574"/>
      <c r="CJ40" s="574"/>
      <c r="CK40" s="574"/>
      <c r="CL40" s="574"/>
      <c r="CM40" s="574"/>
      <c r="CN40" s="574"/>
      <c r="CO40" s="574"/>
      <c r="CP40" s="574"/>
      <c r="CQ40" s="575"/>
      <c r="CR40" s="568">
        <v>62416</v>
      </c>
      <c r="CS40" s="349"/>
      <c r="CT40" s="349"/>
      <c r="CU40" s="349"/>
      <c r="CV40" s="349"/>
      <c r="CW40" s="349"/>
      <c r="CX40" s="349"/>
      <c r="CY40" s="569"/>
      <c r="CZ40" s="576">
        <v>0.5</v>
      </c>
      <c r="DA40" s="600"/>
      <c r="DB40" s="600"/>
      <c r="DC40" s="601"/>
      <c r="DD40" s="579">
        <v>35700</v>
      </c>
      <c r="DE40" s="349"/>
      <c r="DF40" s="349"/>
      <c r="DG40" s="349"/>
      <c r="DH40" s="349"/>
      <c r="DI40" s="349"/>
      <c r="DJ40" s="349"/>
      <c r="DK40" s="569"/>
      <c r="DL40" s="579" t="s">
        <v>206</v>
      </c>
      <c r="DM40" s="349"/>
      <c r="DN40" s="349"/>
      <c r="DO40" s="349"/>
      <c r="DP40" s="349"/>
      <c r="DQ40" s="349"/>
      <c r="DR40" s="349"/>
      <c r="DS40" s="349"/>
      <c r="DT40" s="349"/>
      <c r="DU40" s="349"/>
      <c r="DV40" s="569"/>
      <c r="DW40" s="576" t="s">
        <v>206</v>
      </c>
      <c r="DX40" s="600"/>
      <c r="DY40" s="600"/>
      <c r="DZ40" s="600"/>
      <c r="EA40" s="600"/>
      <c r="EB40" s="600"/>
      <c r="EC40" s="602"/>
    </row>
    <row r="41" spans="2:133" ht="11.25" customHeight="1" x14ac:dyDescent="0.15">
      <c r="B41" s="573" t="s">
        <v>436</v>
      </c>
      <c r="C41" s="574"/>
      <c r="D41" s="574"/>
      <c r="E41" s="574"/>
      <c r="F41" s="574"/>
      <c r="G41" s="574"/>
      <c r="H41" s="574"/>
      <c r="I41" s="574"/>
      <c r="J41" s="574"/>
      <c r="K41" s="574"/>
      <c r="L41" s="574"/>
      <c r="M41" s="574"/>
      <c r="N41" s="574"/>
      <c r="O41" s="574"/>
      <c r="P41" s="574"/>
      <c r="Q41" s="575"/>
      <c r="R41" s="568">
        <v>217300</v>
      </c>
      <c r="S41" s="349"/>
      <c r="T41" s="349"/>
      <c r="U41" s="349"/>
      <c r="V41" s="349"/>
      <c r="W41" s="349"/>
      <c r="X41" s="349"/>
      <c r="Y41" s="569"/>
      <c r="Z41" s="570">
        <v>1.8</v>
      </c>
      <c r="AA41" s="570"/>
      <c r="AB41" s="570"/>
      <c r="AC41" s="570"/>
      <c r="AD41" s="571" t="s">
        <v>206</v>
      </c>
      <c r="AE41" s="571"/>
      <c r="AF41" s="571"/>
      <c r="AG41" s="571"/>
      <c r="AH41" s="571"/>
      <c r="AI41" s="571"/>
      <c r="AJ41" s="571"/>
      <c r="AK41" s="571"/>
      <c r="AL41" s="576" t="s">
        <v>206</v>
      </c>
      <c r="AM41" s="355"/>
      <c r="AN41" s="355"/>
      <c r="AO41" s="577"/>
      <c r="AQ41" s="623" t="s">
        <v>438</v>
      </c>
      <c r="AR41" s="352"/>
      <c r="AS41" s="352"/>
      <c r="AT41" s="352"/>
      <c r="AU41" s="352"/>
      <c r="AV41" s="352"/>
      <c r="AW41" s="352"/>
      <c r="AX41" s="352"/>
      <c r="AY41" s="624"/>
      <c r="AZ41" s="568">
        <v>155483</v>
      </c>
      <c r="BA41" s="349"/>
      <c r="BB41" s="349"/>
      <c r="BC41" s="349"/>
      <c r="BD41" s="598"/>
      <c r="BE41" s="598"/>
      <c r="BF41" s="611"/>
      <c r="BG41" s="652"/>
      <c r="BH41" s="518"/>
      <c r="BI41" s="518"/>
      <c r="BJ41" s="518"/>
      <c r="BK41" s="518"/>
      <c r="BL41" s="7"/>
      <c r="BM41" s="574" t="s">
        <v>352</v>
      </c>
      <c r="BN41" s="574"/>
      <c r="BO41" s="574"/>
      <c r="BP41" s="574"/>
      <c r="BQ41" s="574"/>
      <c r="BR41" s="574"/>
      <c r="BS41" s="574"/>
      <c r="BT41" s="574"/>
      <c r="BU41" s="575"/>
      <c r="BV41" s="568" t="s">
        <v>206</v>
      </c>
      <c r="BW41" s="349"/>
      <c r="BX41" s="349"/>
      <c r="BY41" s="349"/>
      <c r="BZ41" s="349"/>
      <c r="CA41" s="349"/>
      <c r="CB41" s="580"/>
      <c r="CD41" s="573" t="s">
        <v>292</v>
      </c>
      <c r="CE41" s="574"/>
      <c r="CF41" s="574"/>
      <c r="CG41" s="574"/>
      <c r="CH41" s="574"/>
      <c r="CI41" s="574"/>
      <c r="CJ41" s="574"/>
      <c r="CK41" s="574"/>
      <c r="CL41" s="574"/>
      <c r="CM41" s="574"/>
      <c r="CN41" s="574"/>
      <c r="CO41" s="574"/>
      <c r="CP41" s="574"/>
      <c r="CQ41" s="575"/>
      <c r="CR41" s="568" t="s">
        <v>206</v>
      </c>
      <c r="CS41" s="598"/>
      <c r="CT41" s="598"/>
      <c r="CU41" s="598"/>
      <c r="CV41" s="598"/>
      <c r="CW41" s="598"/>
      <c r="CX41" s="598"/>
      <c r="CY41" s="599"/>
      <c r="CZ41" s="576" t="s">
        <v>206</v>
      </c>
      <c r="DA41" s="600"/>
      <c r="DB41" s="600"/>
      <c r="DC41" s="601"/>
      <c r="DD41" s="579" t="s">
        <v>206</v>
      </c>
      <c r="DE41" s="598"/>
      <c r="DF41" s="598"/>
      <c r="DG41" s="598"/>
      <c r="DH41" s="598"/>
      <c r="DI41" s="598"/>
      <c r="DJ41" s="598"/>
      <c r="DK41" s="599"/>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582" t="s">
        <v>437</v>
      </c>
      <c r="C42" s="583"/>
      <c r="D42" s="583"/>
      <c r="E42" s="583"/>
      <c r="F42" s="583"/>
      <c r="G42" s="583"/>
      <c r="H42" s="583"/>
      <c r="I42" s="583"/>
      <c r="J42" s="583"/>
      <c r="K42" s="583"/>
      <c r="L42" s="583"/>
      <c r="M42" s="583"/>
      <c r="N42" s="583"/>
      <c r="O42" s="583"/>
      <c r="P42" s="583"/>
      <c r="Q42" s="584"/>
      <c r="R42" s="631">
        <v>11762434</v>
      </c>
      <c r="S42" s="632"/>
      <c r="T42" s="632"/>
      <c r="U42" s="632"/>
      <c r="V42" s="632"/>
      <c r="W42" s="632"/>
      <c r="X42" s="632"/>
      <c r="Y42" s="633"/>
      <c r="Z42" s="634">
        <v>100</v>
      </c>
      <c r="AA42" s="634"/>
      <c r="AB42" s="634"/>
      <c r="AC42" s="634"/>
      <c r="AD42" s="635">
        <v>6879032</v>
      </c>
      <c r="AE42" s="635"/>
      <c r="AF42" s="635"/>
      <c r="AG42" s="635"/>
      <c r="AH42" s="635"/>
      <c r="AI42" s="635"/>
      <c r="AJ42" s="635"/>
      <c r="AK42" s="635"/>
      <c r="AL42" s="636">
        <v>100</v>
      </c>
      <c r="AM42" s="616"/>
      <c r="AN42" s="616"/>
      <c r="AO42" s="637"/>
      <c r="AQ42" s="638" t="s">
        <v>439</v>
      </c>
      <c r="AR42" s="639"/>
      <c r="AS42" s="639"/>
      <c r="AT42" s="639"/>
      <c r="AU42" s="639"/>
      <c r="AV42" s="639"/>
      <c r="AW42" s="639"/>
      <c r="AX42" s="639"/>
      <c r="AY42" s="640"/>
      <c r="AZ42" s="631">
        <v>636641</v>
      </c>
      <c r="BA42" s="632"/>
      <c r="BB42" s="632"/>
      <c r="BC42" s="632"/>
      <c r="BD42" s="615"/>
      <c r="BE42" s="615"/>
      <c r="BF42" s="617"/>
      <c r="BG42" s="534"/>
      <c r="BH42" s="535"/>
      <c r="BI42" s="535"/>
      <c r="BJ42" s="535"/>
      <c r="BK42" s="535"/>
      <c r="BL42" s="23"/>
      <c r="BM42" s="583" t="s">
        <v>440</v>
      </c>
      <c r="BN42" s="583"/>
      <c r="BO42" s="583"/>
      <c r="BP42" s="583"/>
      <c r="BQ42" s="583"/>
      <c r="BR42" s="583"/>
      <c r="BS42" s="583"/>
      <c r="BT42" s="583"/>
      <c r="BU42" s="584"/>
      <c r="BV42" s="631">
        <v>365</v>
      </c>
      <c r="BW42" s="632"/>
      <c r="BX42" s="632"/>
      <c r="BY42" s="632"/>
      <c r="BZ42" s="632"/>
      <c r="CA42" s="632"/>
      <c r="CB42" s="641"/>
      <c r="CD42" s="573" t="s">
        <v>285</v>
      </c>
      <c r="CE42" s="574"/>
      <c r="CF42" s="574"/>
      <c r="CG42" s="574"/>
      <c r="CH42" s="574"/>
      <c r="CI42" s="574"/>
      <c r="CJ42" s="574"/>
      <c r="CK42" s="574"/>
      <c r="CL42" s="574"/>
      <c r="CM42" s="574"/>
      <c r="CN42" s="574"/>
      <c r="CO42" s="574"/>
      <c r="CP42" s="574"/>
      <c r="CQ42" s="575"/>
      <c r="CR42" s="568">
        <v>1973259</v>
      </c>
      <c r="CS42" s="349"/>
      <c r="CT42" s="349"/>
      <c r="CU42" s="349"/>
      <c r="CV42" s="349"/>
      <c r="CW42" s="349"/>
      <c r="CX42" s="349"/>
      <c r="CY42" s="569"/>
      <c r="CZ42" s="576">
        <v>17.100000000000001</v>
      </c>
      <c r="DA42" s="355"/>
      <c r="DB42" s="355"/>
      <c r="DC42" s="581"/>
      <c r="DD42" s="579">
        <v>219882</v>
      </c>
      <c r="DE42" s="349"/>
      <c r="DF42" s="349"/>
      <c r="DG42" s="349"/>
      <c r="DH42" s="349"/>
      <c r="DI42" s="349"/>
      <c r="DJ42" s="349"/>
      <c r="DK42" s="569"/>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CD43" s="573" t="s">
        <v>80</v>
      </c>
      <c r="CE43" s="574"/>
      <c r="CF43" s="574"/>
      <c r="CG43" s="574"/>
      <c r="CH43" s="574"/>
      <c r="CI43" s="574"/>
      <c r="CJ43" s="574"/>
      <c r="CK43" s="574"/>
      <c r="CL43" s="574"/>
      <c r="CM43" s="574"/>
      <c r="CN43" s="574"/>
      <c r="CO43" s="574"/>
      <c r="CP43" s="574"/>
      <c r="CQ43" s="575"/>
      <c r="CR43" s="568">
        <v>27984</v>
      </c>
      <c r="CS43" s="598"/>
      <c r="CT43" s="598"/>
      <c r="CU43" s="598"/>
      <c r="CV43" s="598"/>
      <c r="CW43" s="598"/>
      <c r="CX43" s="598"/>
      <c r="CY43" s="599"/>
      <c r="CZ43" s="576">
        <v>0.2</v>
      </c>
      <c r="DA43" s="600"/>
      <c r="DB43" s="600"/>
      <c r="DC43" s="601"/>
      <c r="DD43" s="579">
        <v>6153</v>
      </c>
      <c r="DE43" s="598"/>
      <c r="DF43" s="598"/>
      <c r="DG43" s="598"/>
      <c r="DH43" s="598"/>
      <c r="DI43" s="598"/>
      <c r="DJ43" s="598"/>
      <c r="DK43" s="599"/>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CD44" s="539" t="s">
        <v>180</v>
      </c>
      <c r="CE44" s="461"/>
      <c r="CF44" s="573" t="s">
        <v>148</v>
      </c>
      <c r="CG44" s="574"/>
      <c r="CH44" s="574"/>
      <c r="CI44" s="574"/>
      <c r="CJ44" s="574"/>
      <c r="CK44" s="574"/>
      <c r="CL44" s="574"/>
      <c r="CM44" s="574"/>
      <c r="CN44" s="574"/>
      <c r="CO44" s="574"/>
      <c r="CP44" s="574"/>
      <c r="CQ44" s="575"/>
      <c r="CR44" s="568">
        <v>1436328</v>
      </c>
      <c r="CS44" s="349"/>
      <c r="CT44" s="349"/>
      <c r="CU44" s="349"/>
      <c r="CV44" s="349"/>
      <c r="CW44" s="349"/>
      <c r="CX44" s="349"/>
      <c r="CY44" s="569"/>
      <c r="CZ44" s="576">
        <v>12.5</v>
      </c>
      <c r="DA44" s="355"/>
      <c r="DB44" s="355"/>
      <c r="DC44" s="581"/>
      <c r="DD44" s="579">
        <v>216775</v>
      </c>
      <c r="DE44" s="349"/>
      <c r="DF44" s="349"/>
      <c r="DG44" s="349"/>
      <c r="DH44" s="349"/>
      <c r="DI44" s="349"/>
      <c r="DJ44" s="349"/>
      <c r="DK44" s="569"/>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540"/>
      <c r="CE45" s="464"/>
      <c r="CF45" s="573" t="s">
        <v>441</v>
      </c>
      <c r="CG45" s="574"/>
      <c r="CH45" s="574"/>
      <c r="CI45" s="574"/>
      <c r="CJ45" s="574"/>
      <c r="CK45" s="574"/>
      <c r="CL45" s="574"/>
      <c r="CM45" s="574"/>
      <c r="CN45" s="574"/>
      <c r="CO45" s="574"/>
      <c r="CP45" s="574"/>
      <c r="CQ45" s="575"/>
      <c r="CR45" s="568">
        <v>387781</v>
      </c>
      <c r="CS45" s="598"/>
      <c r="CT45" s="598"/>
      <c r="CU45" s="598"/>
      <c r="CV45" s="598"/>
      <c r="CW45" s="598"/>
      <c r="CX45" s="598"/>
      <c r="CY45" s="599"/>
      <c r="CZ45" s="576">
        <v>3.4</v>
      </c>
      <c r="DA45" s="600"/>
      <c r="DB45" s="600"/>
      <c r="DC45" s="601"/>
      <c r="DD45" s="579">
        <v>25632</v>
      </c>
      <c r="DE45" s="598"/>
      <c r="DF45" s="598"/>
      <c r="DG45" s="598"/>
      <c r="DH45" s="598"/>
      <c r="DI45" s="598"/>
      <c r="DJ45" s="598"/>
      <c r="DK45" s="599"/>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8" t="s">
        <v>17</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40"/>
      <c r="CE46" s="464"/>
      <c r="CF46" s="573" t="s">
        <v>442</v>
      </c>
      <c r="CG46" s="574"/>
      <c r="CH46" s="574"/>
      <c r="CI46" s="574"/>
      <c r="CJ46" s="574"/>
      <c r="CK46" s="574"/>
      <c r="CL46" s="574"/>
      <c r="CM46" s="574"/>
      <c r="CN46" s="574"/>
      <c r="CO46" s="574"/>
      <c r="CP46" s="574"/>
      <c r="CQ46" s="575"/>
      <c r="CR46" s="568">
        <v>1048547</v>
      </c>
      <c r="CS46" s="349"/>
      <c r="CT46" s="349"/>
      <c r="CU46" s="349"/>
      <c r="CV46" s="349"/>
      <c r="CW46" s="349"/>
      <c r="CX46" s="349"/>
      <c r="CY46" s="569"/>
      <c r="CZ46" s="576">
        <v>9.1</v>
      </c>
      <c r="DA46" s="355"/>
      <c r="DB46" s="355"/>
      <c r="DC46" s="581"/>
      <c r="DD46" s="579">
        <v>191143</v>
      </c>
      <c r="DE46" s="349"/>
      <c r="DF46" s="349"/>
      <c r="DG46" s="349"/>
      <c r="DH46" s="349"/>
      <c r="DI46" s="349"/>
      <c r="DJ46" s="349"/>
      <c r="DK46" s="569"/>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4" t="s">
        <v>412</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40"/>
      <c r="CE47" s="464"/>
      <c r="CF47" s="573" t="s">
        <v>443</v>
      </c>
      <c r="CG47" s="574"/>
      <c r="CH47" s="574"/>
      <c r="CI47" s="574"/>
      <c r="CJ47" s="574"/>
      <c r="CK47" s="574"/>
      <c r="CL47" s="574"/>
      <c r="CM47" s="574"/>
      <c r="CN47" s="574"/>
      <c r="CO47" s="574"/>
      <c r="CP47" s="574"/>
      <c r="CQ47" s="575"/>
      <c r="CR47" s="568">
        <v>536931</v>
      </c>
      <c r="CS47" s="598"/>
      <c r="CT47" s="598"/>
      <c r="CU47" s="598"/>
      <c r="CV47" s="598"/>
      <c r="CW47" s="598"/>
      <c r="CX47" s="598"/>
      <c r="CY47" s="599"/>
      <c r="CZ47" s="576">
        <v>4.7</v>
      </c>
      <c r="DA47" s="600"/>
      <c r="DB47" s="600"/>
      <c r="DC47" s="601"/>
      <c r="DD47" s="579">
        <v>3107</v>
      </c>
      <c r="DE47" s="598"/>
      <c r="DF47" s="598"/>
      <c r="DG47" s="598"/>
      <c r="DH47" s="598"/>
      <c r="DI47" s="598"/>
      <c r="DJ47" s="598"/>
      <c r="DK47" s="599"/>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5" t="s">
        <v>273</v>
      </c>
      <c r="CD48" s="541"/>
      <c r="CE48" s="543"/>
      <c r="CF48" s="573" t="s">
        <v>445</v>
      </c>
      <c r="CG48" s="574"/>
      <c r="CH48" s="574"/>
      <c r="CI48" s="574"/>
      <c r="CJ48" s="574"/>
      <c r="CK48" s="574"/>
      <c r="CL48" s="574"/>
      <c r="CM48" s="574"/>
      <c r="CN48" s="574"/>
      <c r="CO48" s="574"/>
      <c r="CP48" s="574"/>
      <c r="CQ48" s="575"/>
      <c r="CR48" s="568" t="s">
        <v>206</v>
      </c>
      <c r="CS48" s="349"/>
      <c r="CT48" s="349"/>
      <c r="CU48" s="349"/>
      <c r="CV48" s="349"/>
      <c r="CW48" s="349"/>
      <c r="CX48" s="349"/>
      <c r="CY48" s="569"/>
      <c r="CZ48" s="576" t="s">
        <v>206</v>
      </c>
      <c r="DA48" s="355"/>
      <c r="DB48" s="355"/>
      <c r="DC48" s="581"/>
      <c r="DD48" s="579" t="s">
        <v>206</v>
      </c>
      <c r="DE48" s="349"/>
      <c r="DF48" s="349"/>
      <c r="DG48" s="349"/>
      <c r="DH48" s="349"/>
      <c r="DI48" s="349"/>
      <c r="DJ48" s="349"/>
      <c r="DK48" s="569"/>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82" t="s">
        <v>199</v>
      </c>
      <c r="CE49" s="583"/>
      <c r="CF49" s="583"/>
      <c r="CG49" s="583"/>
      <c r="CH49" s="583"/>
      <c r="CI49" s="583"/>
      <c r="CJ49" s="583"/>
      <c r="CK49" s="583"/>
      <c r="CL49" s="583"/>
      <c r="CM49" s="583"/>
      <c r="CN49" s="583"/>
      <c r="CO49" s="583"/>
      <c r="CP49" s="583"/>
      <c r="CQ49" s="584"/>
      <c r="CR49" s="631">
        <v>11530959</v>
      </c>
      <c r="CS49" s="615"/>
      <c r="CT49" s="615"/>
      <c r="CU49" s="615"/>
      <c r="CV49" s="615"/>
      <c r="CW49" s="615"/>
      <c r="CX49" s="615"/>
      <c r="CY49" s="642"/>
      <c r="CZ49" s="636">
        <v>100</v>
      </c>
      <c r="DA49" s="643"/>
      <c r="DB49" s="643"/>
      <c r="DC49" s="644"/>
      <c r="DD49" s="645">
        <v>7976870</v>
      </c>
      <c r="DE49" s="615"/>
      <c r="DF49" s="615"/>
      <c r="DG49" s="615"/>
      <c r="DH49" s="615"/>
      <c r="DI49" s="615"/>
      <c r="DJ49" s="615"/>
      <c r="DK49" s="642"/>
      <c r="DL49" s="646"/>
      <c r="DM49" s="647"/>
      <c r="DN49" s="647"/>
      <c r="DO49" s="647"/>
      <c r="DP49" s="647"/>
      <c r="DQ49" s="647"/>
      <c r="DR49" s="647"/>
      <c r="DS49" s="647"/>
      <c r="DT49" s="647"/>
      <c r="DU49" s="647"/>
      <c r="DV49" s="648"/>
      <c r="DW49" s="649"/>
      <c r="DX49" s="650"/>
      <c r="DY49" s="650"/>
      <c r="DZ49" s="650"/>
      <c r="EA49" s="650"/>
      <c r="EB49" s="650"/>
      <c r="EC49" s="651"/>
    </row>
  </sheetData>
  <sheetProtection algorithmName="SHA-512" hashValue="XklfxQMBmOepkwkpwo5oyN3MJ3l2TECpHozCCZV7OIUtyorWAKJf63zWfIuhIkkbOZgTREd4ozXKU+WUSJTexA==" saltValue="zSFBe7WIkgidWtnSnlIkfQ=="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4" zoomScale="70" zoomScaleNormal="70" zoomScaleSheetLayoutView="70" workbookViewId="0">
      <selection activeCell="BQ103" sqref="BQ103:DZ103"/>
    </sheetView>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6" t="s">
        <v>108</v>
      </c>
      <c r="DK2" s="697"/>
      <c r="DL2" s="697"/>
      <c r="DM2" s="697"/>
      <c r="DN2" s="697"/>
      <c r="DO2" s="698"/>
      <c r="DP2" s="69"/>
      <c r="DQ2" s="696" t="s">
        <v>310</v>
      </c>
      <c r="DR2" s="697"/>
      <c r="DS2" s="697"/>
      <c r="DT2" s="697"/>
      <c r="DU2" s="697"/>
      <c r="DV2" s="697"/>
      <c r="DW2" s="697"/>
      <c r="DX2" s="697"/>
      <c r="DY2" s="697"/>
      <c r="DZ2" s="698"/>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99" t="s">
        <v>211</v>
      </c>
      <c r="B4" s="699"/>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9"/>
      <c r="AE4" s="699"/>
      <c r="AF4" s="699"/>
      <c r="AG4" s="699"/>
      <c r="AH4" s="699"/>
      <c r="AI4" s="699"/>
      <c r="AJ4" s="699"/>
      <c r="AK4" s="699"/>
      <c r="AL4" s="699"/>
      <c r="AM4" s="699"/>
      <c r="AN4" s="699"/>
      <c r="AO4" s="699"/>
      <c r="AP4" s="699"/>
      <c r="AQ4" s="699"/>
      <c r="AR4" s="699"/>
      <c r="AS4" s="699"/>
      <c r="AT4" s="699"/>
      <c r="AU4" s="699"/>
      <c r="AV4" s="699"/>
      <c r="AW4" s="699"/>
      <c r="AX4" s="699"/>
      <c r="AY4" s="699"/>
      <c r="AZ4" s="63"/>
      <c r="BA4" s="63"/>
      <c r="BB4" s="63"/>
      <c r="BC4" s="63"/>
      <c r="BD4" s="63"/>
      <c r="BE4" s="81"/>
      <c r="BF4" s="81"/>
      <c r="BG4" s="81"/>
      <c r="BH4" s="81"/>
      <c r="BI4" s="81"/>
      <c r="BJ4" s="81"/>
      <c r="BK4" s="81"/>
      <c r="BL4" s="81"/>
      <c r="BM4" s="81"/>
      <c r="BN4" s="81"/>
      <c r="BO4" s="81"/>
      <c r="BP4" s="81"/>
      <c r="BQ4" s="63" t="s">
        <v>446</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68" t="s">
        <v>447</v>
      </c>
      <c r="B5" s="669"/>
      <c r="C5" s="669"/>
      <c r="D5" s="669"/>
      <c r="E5" s="669"/>
      <c r="F5" s="669"/>
      <c r="G5" s="669"/>
      <c r="H5" s="669"/>
      <c r="I5" s="669"/>
      <c r="J5" s="669"/>
      <c r="K5" s="669"/>
      <c r="L5" s="669"/>
      <c r="M5" s="669"/>
      <c r="N5" s="669"/>
      <c r="O5" s="669"/>
      <c r="P5" s="670"/>
      <c r="Q5" s="662" t="s">
        <v>188</v>
      </c>
      <c r="R5" s="663"/>
      <c r="S5" s="663"/>
      <c r="T5" s="663"/>
      <c r="U5" s="674"/>
      <c r="V5" s="662" t="s">
        <v>448</v>
      </c>
      <c r="W5" s="663"/>
      <c r="X5" s="663"/>
      <c r="Y5" s="663"/>
      <c r="Z5" s="674"/>
      <c r="AA5" s="662" t="s">
        <v>449</v>
      </c>
      <c r="AB5" s="663"/>
      <c r="AC5" s="663"/>
      <c r="AD5" s="663"/>
      <c r="AE5" s="663"/>
      <c r="AF5" s="931" t="s">
        <v>182</v>
      </c>
      <c r="AG5" s="663"/>
      <c r="AH5" s="663"/>
      <c r="AI5" s="663"/>
      <c r="AJ5" s="664"/>
      <c r="AK5" s="663" t="s">
        <v>450</v>
      </c>
      <c r="AL5" s="663"/>
      <c r="AM5" s="663"/>
      <c r="AN5" s="663"/>
      <c r="AO5" s="674"/>
      <c r="AP5" s="662" t="s">
        <v>130</v>
      </c>
      <c r="AQ5" s="663"/>
      <c r="AR5" s="663"/>
      <c r="AS5" s="663"/>
      <c r="AT5" s="674"/>
      <c r="AU5" s="662" t="s">
        <v>451</v>
      </c>
      <c r="AV5" s="663"/>
      <c r="AW5" s="663"/>
      <c r="AX5" s="663"/>
      <c r="AY5" s="664"/>
      <c r="AZ5" s="72"/>
      <c r="BA5" s="72"/>
      <c r="BB5" s="72"/>
      <c r="BC5" s="72"/>
      <c r="BD5" s="72"/>
      <c r="BE5" s="84"/>
      <c r="BF5" s="84"/>
      <c r="BG5" s="84"/>
      <c r="BH5" s="84"/>
      <c r="BI5" s="84"/>
      <c r="BJ5" s="84"/>
      <c r="BK5" s="84"/>
      <c r="BL5" s="84"/>
      <c r="BM5" s="84"/>
      <c r="BN5" s="84"/>
      <c r="BO5" s="84"/>
      <c r="BP5" s="84"/>
      <c r="BQ5" s="668" t="s">
        <v>452</v>
      </c>
      <c r="BR5" s="669"/>
      <c r="BS5" s="669"/>
      <c r="BT5" s="669"/>
      <c r="BU5" s="669"/>
      <c r="BV5" s="669"/>
      <c r="BW5" s="669"/>
      <c r="BX5" s="669"/>
      <c r="BY5" s="669"/>
      <c r="BZ5" s="669"/>
      <c r="CA5" s="669"/>
      <c r="CB5" s="669"/>
      <c r="CC5" s="669"/>
      <c r="CD5" s="669"/>
      <c r="CE5" s="669"/>
      <c r="CF5" s="669"/>
      <c r="CG5" s="670"/>
      <c r="CH5" s="662" t="s">
        <v>377</v>
      </c>
      <c r="CI5" s="663"/>
      <c r="CJ5" s="663"/>
      <c r="CK5" s="663"/>
      <c r="CL5" s="674"/>
      <c r="CM5" s="662" t="s">
        <v>331</v>
      </c>
      <c r="CN5" s="663"/>
      <c r="CO5" s="663"/>
      <c r="CP5" s="663"/>
      <c r="CQ5" s="674"/>
      <c r="CR5" s="662" t="s">
        <v>251</v>
      </c>
      <c r="CS5" s="663"/>
      <c r="CT5" s="663"/>
      <c r="CU5" s="663"/>
      <c r="CV5" s="674"/>
      <c r="CW5" s="662" t="s">
        <v>55</v>
      </c>
      <c r="CX5" s="663"/>
      <c r="CY5" s="663"/>
      <c r="CZ5" s="663"/>
      <c r="DA5" s="674"/>
      <c r="DB5" s="662" t="s">
        <v>423</v>
      </c>
      <c r="DC5" s="663"/>
      <c r="DD5" s="663"/>
      <c r="DE5" s="663"/>
      <c r="DF5" s="674"/>
      <c r="DG5" s="676" t="s">
        <v>248</v>
      </c>
      <c r="DH5" s="677"/>
      <c r="DI5" s="677"/>
      <c r="DJ5" s="677"/>
      <c r="DK5" s="678"/>
      <c r="DL5" s="676" t="s">
        <v>453</v>
      </c>
      <c r="DM5" s="677"/>
      <c r="DN5" s="677"/>
      <c r="DO5" s="677"/>
      <c r="DP5" s="678"/>
      <c r="DQ5" s="662" t="s">
        <v>454</v>
      </c>
      <c r="DR5" s="663"/>
      <c r="DS5" s="663"/>
      <c r="DT5" s="663"/>
      <c r="DU5" s="674"/>
      <c r="DV5" s="662" t="s">
        <v>451</v>
      </c>
      <c r="DW5" s="663"/>
      <c r="DX5" s="663"/>
      <c r="DY5" s="663"/>
      <c r="DZ5" s="664"/>
      <c r="EA5" s="81"/>
    </row>
    <row r="6" spans="1:131" s="53" customFormat="1" ht="26.25" customHeight="1" x14ac:dyDescent="0.15">
      <c r="A6" s="671"/>
      <c r="B6" s="672"/>
      <c r="C6" s="672"/>
      <c r="D6" s="672"/>
      <c r="E6" s="672"/>
      <c r="F6" s="672"/>
      <c r="G6" s="672"/>
      <c r="H6" s="672"/>
      <c r="I6" s="672"/>
      <c r="J6" s="672"/>
      <c r="K6" s="672"/>
      <c r="L6" s="672"/>
      <c r="M6" s="672"/>
      <c r="N6" s="672"/>
      <c r="O6" s="672"/>
      <c r="P6" s="673"/>
      <c r="Q6" s="665"/>
      <c r="R6" s="666"/>
      <c r="S6" s="666"/>
      <c r="T6" s="666"/>
      <c r="U6" s="675"/>
      <c r="V6" s="665"/>
      <c r="W6" s="666"/>
      <c r="X6" s="666"/>
      <c r="Y6" s="666"/>
      <c r="Z6" s="675"/>
      <c r="AA6" s="665"/>
      <c r="AB6" s="666"/>
      <c r="AC6" s="666"/>
      <c r="AD6" s="666"/>
      <c r="AE6" s="666"/>
      <c r="AF6" s="932"/>
      <c r="AG6" s="666"/>
      <c r="AH6" s="666"/>
      <c r="AI6" s="666"/>
      <c r="AJ6" s="667"/>
      <c r="AK6" s="666"/>
      <c r="AL6" s="666"/>
      <c r="AM6" s="666"/>
      <c r="AN6" s="666"/>
      <c r="AO6" s="675"/>
      <c r="AP6" s="665"/>
      <c r="AQ6" s="666"/>
      <c r="AR6" s="666"/>
      <c r="AS6" s="666"/>
      <c r="AT6" s="675"/>
      <c r="AU6" s="665"/>
      <c r="AV6" s="666"/>
      <c r="AW6" s="666"/>
      <c r="AX6" s="666"/>
      <c r="AY6" s="667"/>
      <c r="AZ6" s="63"/>
      <c r="BA6" s="63"/>
      <c r="BB6" s="63"/>
      <c r="BC6" s="63"/>
      <c r="BD6" s="63"/>
      <c r="BE6" s="81"/>
      <c r="BF6" s="81"/>
      <c r="BG6" s="81"/>
      <c r="BH6" s="81"/>
      <c r="BI6" s="81"/>
      <c r="BJ6" s="81"/>
      <c r="BK6" s="81"/>
      <c r="BL6" s="81"/>
      <c r="BM6" s="81"/>
      <c r="BN6" s="81"/>
      <c r="BO6" s="81"/>
      <c r="BP6" s="81"/>
      <c r="BQ6" s="671"/>
      <c r="BR6" s="672"/>
      <c r="BS6" s="672"/>
      <c r="BT6" s="672"/>
      <c r="BU6" s="672"/>
      <c r="BV6" s="672"/>
      <c r="BW6" s="672"/>
      <c r="BX6" s="672"/>
      <c r="BY6" s="672"/>
      <c r="BZ6" s="672"/>
      <c r="CA6" s="672"/>
      <c r="CB6" s="672"/>
      <c r="CC6" s="672"/>
      <c r="CD6" s="672"/>
      <c r="CE6" s="672"/>
      <c r="CF6" s="672"/>
      <c r="CG6" s="673"/>
      <c r="CH6" s="665"/>
      <c r="CI6" s="666"/>
      <c r="CJ6" s="666"/>
      <c r="CK6" s="666"/>
      <c r="CL6" s="675"/>
      <c r="CM6" s="665"/>
      <c r="CN6" s="666"/>
      <c r="CO6" s="666"/>
      <c r="CP6" s="666"/>
      <c r="CQ6" s="675"/>
      <c r="CR6" s="665"/>
      <c r="CS6" s="666"/>
      <c r="CT6" s="666"/>
      <c r="CU6" s="666"/>
      <c r="CV6" s="675"/>
      <c r="CW6" s="665"/>
      <c r="CX6" s="666"/>
      <c r="CY6" s="666"/>
      <c r="CZ6" s="666"/>
      <c r="DA6" s="675"/>
      <c r="DB6" s="665"/>
      <c r="DC6" s="666"/>
      <c r="DD6" s="666"/>
      <c r="DE6" s="666"/>
      <c r="DF6" s="675"/>
      <c r="DG6" s="679"/>
      <c r="DH6" s="680"/>
      <c r="DI6" s="680"/>
      <c r="DJ6" s="680"/>
      <c r="DK6" s="681"/>
      <c r="DL6" s="679"/>
      <c r="DM6" s="680"/>
      <c r="DN6" s="680"/>
      <c r="DO6" s="680"/>
      <c r="DP6" s="681"/>
      <c r="DQ6" s="665"/>
      <c r="DR6" s="666"/>
      <c r="DS6" s="666"/>
      <c r="DT6" s="666"/>
      <c r="DU6" s="675"/>
      <c r="DV6" s="665"/>
      <c r="DW6" s="666"/>
      <c r="DX6" s="666"/>
      <c r="DY6" s="666"/>
      <c r="DZ6" s="667"/>
      <c r="EA6" s="81"/>
    </row>
    <row r="7" spans="1:131" s="53" customFormat="1" ht="26.25" customHeight="1" x14ac:dyDescent="0.15">
      <c r="A7" s="58">
        <v>1</v>
      </c>
      <c r="B7" s="659" t="s">
        <v>268</v>
      </c>
      <c r="C7" s="660"/>
      <c r="D7" s="660"/>
      <c r="E7" s="660"/>
      <c r="F7" s="660"/>
      <c r="G7" s="660"/>
      <c r="H7" s="660"/>
      <c r="I7" s="660"/>
      <c r="J7" s="660"/>
      <c r="K7" s="660"/>
      <c r="L7" s="660"/>
      <c r="M7" s="660"/>
      <c r="N7" s="660"/>
      <c r="O7" s="660"/>
      <c r="P7" s="700"/>
      <c r="Q7" s="701">
        <v>11728</v>
      </c>
      <c r="R7" s="702"/>
      <c r="S7" s="702"/>
      <c r="T7" s="702"/>
      <c r="U7" s="702"/>
      <c r="V7" s="702">
        <v>11497</v>
      </c>
      <c r="W7" s="702"/>
      <c r="X7" s="702"/>
      <c r="Y7" s="702"/>
      <c r="Z7" s="702"/>
      <c r="AA7" s="702">
        <v>231</v>
      </c>
      <c r="AB7" s="702"/>
      <c r="AC7" s="702"/>
      <c r="AD7" s="702"/>
      <c r="AE7" s="703"/>
      <c r="AF7" s="704">
        <v>199</v>
      </c>
      <c r="AG7" s="705"/>
      <c r="AH7" s="705"/>
      <c r="AI7" s="705"/>
      <c r="AJ7" s="706"/>
      <c r="AK7" s="707">
        <v>441</v>
      </c>
      <c r="AL7" s="702"/>
      <c r="AM7" s="702"/>
      <c r="AN7" s="702"/>
      <c r="AO7" s="702"/>
      <c r="AP7" s="702">
        <v>13311</v>
      </c>
      <c r="AQ7" s="702"/>
      <c r="AR7" s="702"/>
      <c r="AS7" s="702"/>
      <c r="AT7" s="702"/>
      <c r="AU7" s="708"/>
      <c r="AV7" s="708"/>
      <c r="AW7" s="708"/>
      <c r="AX7" s="708"/>
      <c r="AY7" s="709"/>
      <c r="AZ7" s="63"/>
      <c r="BA7" s="63"/>
      <c r="BB7" s="63"/>
      <c r="BC7" s="63"/>
      <c r="BD7" s="63"/>
      <c r="BE7" s="81"/>
      <c r="BF7" s="81"/>
      <c r="BG7" s="81"/>
      <c r="BH7" s="81"/>
      <c r="BI7" s="81"/>
      <c r="BJ7" s="81"/>
      <c r="BK7" s="81"/>
      <c r="BL7" s="81"/>
      <c r="BM7" s="81"/>
      <c r="BN7" s="81"/>
      <c r="BO7" s="81"/>
      <c r="BP7" s="81"/>
      <c r="BQ7" s="58">
        <v>1</v>
      </c>
      <c r="BR7" s="86"/>
      <c r="BS7" s="659" t="s">
        <v>543</v>
      </c>
      <c r="BT7" s="660" t="s">
        <v>543</v>
      </c>
      <c r="BU7" s="660" t="s">
        <v>543</v>
      </c>
      <c r="BV7" s="660" t="s">
        <v>543</v>
      </c>
      <c r="BW7" s="660" t="s">
        <v>543</v>
      </c>
      <c r="BX7" s="660" t="s">
        <v>543</v>
      </c>
      <c r="BY7" s="660" t="s">
        <v>543</v>
      </c>
      <c r="BZ7" s="660" t="s">
        <v>543</v>
      </c>
      <c r="CA7" s="660" t="s">
        <v>543</v>
      </c>
      <c r="CB7" s="660" t="s">
        <v>543</v>
      </c>
      <c r="CC7" s="660" t="s">
        <v>543</v>
      </c>
      <c r="CD7" s="660" t="s">
        <v>543</v>
      </c>
      <c r="CE7" s="660" t="s">
        <v>543</v>
      </c>
      <c r="CF7" s="660" t="s">
        <v>543</v>
      </c>
      <c r="CG7" s="700" t="s">
        <v>543</v>
      </c>
      <c r="CH7" s="656">
        <v>0</v>
      </c>
      <c r="CI7" s="657"/>
      <c r="CJ7" s="657"/>
      <c r="CK7" s="657"/>
      <c r="CL7" s="658"/>
      <c r="CM7" s="656">
        <v>23</v>
      </c>
      <c r="CN7" s="657"/>
      <c r="CO7" s="657"/>
      <c r="CP7" s="657"/>
      <c r="CQ7" s="658"/>
      <c r="CR7" s="656">
        <v>10</v>
      </c>
      <c r="CS7" s="657"/>
      <c r="CT7" s="657"/>
      <c r="CU7" s="657"/>
      <c r="CV7" s="658"/>
      <c r="CW7" s="656" t="s">
        <v>206</v>
      </c>
      <c r="CX7" s="657"/>
      <c r="CY7" s="657"/>
      <c r="CZ7" s="657"/>
      <c r="DA7" s="658"/>
      <c r="DB7" s="656" t="s">
        <v>206</v>
      </c>
      <c r="DC7" s="657"/>
      <c r="DD7" s="657"/>
      <c r="DE7" s="657"/>
      <c r="DF7" s="658"/>
      <c r="DG7" s="656" t="s">
        <v>206</v>
      </c>
      <c r="DH7" s="657"/>
      <c r="DI7" s="657"/>
      <c r="DJ7" s="657"/>
      <c r="DK7" s="658"/>
      <c r="DL7" s="656" t="s">
        <v>206</v>
      </c>
      <c r="DM7" s="657"/>
      <c r="DN7" s="657"/>
      <c r="DO7" s="657"/>
      <c r="DP7" s="658"/>
      <c r="DQ7" s="656" t="s">
        <v>206</v>
      </c>
      <c r="DR7" s="657"/>
      <c r="DS7" s="657"/>
      <c r="DT7" s="657"/>
      <c r="DU7" s="658"/>
      <c r="DV7" s="659"/>
      <c r="DW7" s="660"/>
      <c r="DX7" s="660"/>
      <c r="DY7" s="660"/>
      <c r="DZ7" s="661"/>
      <c r="EA7" s="81"/>
    </row>
    <row r="8" spans="1:131" s="53" customFormat="1" ht="26.25" customHeight="1" x14ac:dyDescent="0.15">
      <c r="A8" s="59">
        <v>2</v>
      </c>
      <c r="B8" s="691" t="s">
        <v>307</v>
      </c>
      <c r="C8" s="692"/>
      <c r="D8" s="692"/>
      <c r="E8" s="692"/>
      <c r="F8" s="692"/>
      <c r="G8" s="692"/>
      <c r="H8" s="692"/>
      <c r="I8" s="692"/>
      <c r="J8" s="692"/>
      <c r="K8" s="692"/>
      <c r="L8" s="692"/>
      <c r="M8" s="692"/>
      <c r="N8" s="692"/>
      <c r="O8" s="692"/>
      <c r="P8" s="693"/>
      <c r="Q8" s="682">
        <v>0</v>
      </c>
      <c r="R8" s="683"/>
      <c r="S8" s="683"/>
      <c r="T8" s="683"/>
      <c r="U8" s="683"/>
      <c r="V8" s="683">
        <v>0</v>
      </c>
      <c r="W8" s="683"/>
      <c r="X8" s="683"/>
      <c r="Y8" s="683"/>
      <c r="Z8" s="683"/>
      <c r="AA8" s="683" t="s">
        <v>206</v>
      </c>
      <c r="AB8" s="683"/>
      <c r="AC8" s="683"/>
      <c r="AD8" s="683"/>
      <c r="AE8" s="684"/>
      <c r="AF8" s="685" t="s">
        <v>206</v>
      </c>
      <c r="AG8" s="686"/>
      <c r="AH8" s="686"/>
      <c r="AI8" s="686"/>
      <c r="AJ8" s="687"/>
      <c r="AK8" s="688" t="s">
        <v>206</v>
      </c>
      <c r="AL8" s="683"/>
      <c r="AM8" s="683"/>
      <c r="AN8" s="683"/>
      <c r="AO8" s="683"/>
      <c r="AP8" s="683" t="s">
        <v>206</v>
      </c>
      <c r="AQ8" s="683"/>
      <c r="AR8" s="683"/>
      <c r="AS8" s="683"/>
      <c r="AT8" s="683"/>
      <c r="AU8" s="689"/>
      <c r="AV8" s="689"/>
      <c r="AW8" s="689"/>
      <c r="AX8" s="689"/>
      <c r="AY8" s="690"/>
      <c r="AZ8" s="63"/>
      <c r="BA8" s="63"/>
      <c r="BB8" s="63"/>
      <c r="BC8" s="63"/>
      <c r="BD8" s="63"/>
      <c r="BE8" s="81"/>
      <c r="BF8" s="81"/>
      <c r="BG8" s="81"/>
      <c r="BH8" s="81"/>
      <c r="BI8" s="81"/>
      <c r="BJ8" s="81"/>
      <c r="BK8" s="81"/>
      <c r="BL8" s="81"/>
      <c r="BM8" s="81"/>
      <c r="BN8" s="81"/>
      <c r="BO8" s="81"/>
      <c r="BP8" s="81"/>
      <c r="BQ8" s="59">
        <v>2</v>
      </c>
      <c r="BR8" s="87"/>
      <c r="BS8" s="691" t="s">
        <v>544</v>
      </c>
      <c r="BT8" s="692" t="s">
        <v>544</v>
      </c>
      <c r="BU8" s="692" t="s">
        <v>544</v>
      </c>
      <c r="BV8" s="692" t="s">
        <v>544</v>
      </c>
      <c r="BW8" s="692" t="s">
        <v>544</v>
      </c>
      <c r="BX8" s="692" t="s">
        <v>544</v>
      </c>
      <c r="BY8" s="692" t="s">
        <v>544</v>
      </c>
      <c r="BZ8" s="692" t="s">
        <v>544</v>
      </c>
      <c r="CA8" s="692" t="s">
        <v>544</v>
      </c>
      <c r="CB8" s="692" t="s">
        <v>544</v>
      </c>
      <c r="CC8" s="692" t="s">
        <v>544</v>
      </c>
      <c r="CD8" s="692" t="s">
        <v>544</v>
      </c>
      <c r="CE8" s="692" t="s">
        <v>544</v>
      </c>
      <c r="CF8" s="692" t="s">
        <v>544</v>
      </c>
      <c r="CG8" s="693" t="s">
        <v>544</v>
      </c>
      <c r="CH8" s="694">
        <v>5</v>
      </c>
      <c r="CI8" s="686"/>
      <c r="CJ8" s="686"/>
      <c r="CK8" s="686"/>
      <c r="CL8" s="695"/>
      <c r="CM8" s="694">
        <v>103</v>
      </c>
      <c r="CN8" s="686"/>
      <c r="CO8" s="686"/>
      <c r="CP8" s="686"/>
      <c r="CQ8" s="695"/>
      <c r="CR8" s="694">
        <v>303</v>
      </c>
      <c r="CS8" s="686"/>
      <c r="CT8" s="686"/>
      <c r="CU8" s="686"/>
      <c r="CV8" s="695"/>
      <c r="CW8" s="694">
        <v>1</v>
      </c>
      <c r="CX8" s="686"/>
      <c r="CY8" s="686"/>
      <c r="CZ8" s="686"/>
      <c r="DA8" s="695"/>
      <c r="DB8" s="694" t="s">
        <v>206</v>
      </c>
      <c r="DC8" s="686"/>
      <c r="DD8" s="686"/>
      <c r="DE8" s="686"/>
      <c r="DF8" s="695"/>
      <c r="DG8" s="694" t="s">
        <v>206</v>
      </c>
      <c r="DH8" s="686"/>
      <c r="DI8" s="686"/>
      <c r="DJ8" s="686"/>
      <c r="DK8" s="695"/>
      <c r="DL8" s="694" t="s">
        <v>206</v>
      </c>
      <c r="DM8" s="686"/>
      <c r="DN8" s="686"/>
      <c r="DO8" s="686"/>
      <c r="DP8" s="695"/>
      <c r="DQ8" s="694" t="s">
        <v>206</v>
      </c>
      <c r="DR8" s="686"/>
      <c r="DS8" s="686"/>
      <c r="DT8" s="686"/>
      <c r="DU8" s="695"/>
      <c r="DV8" s="691"/>
      <c r="DW8" s="692"/>
      <c r="DX8" s="692"/>
      <c r="DY8" s="692"/>
      <c r="DZ8" s="710"/>
      <c r="EA8" s="81"/>
    </row>
    <row r="9" spans="1:131" s="53" customFormat="1" ht="26.25" customHeight="1" x14ac:dyDescent="0.15">
      <c r="A9" s="59">
        <v>3</v>
      </c>
      <c r="B9" s="691" t="s">
        <v>397</v>
      </c>
      <c r="C9" s="692"/>
      <c r="D9" s="692"/>
      <c r="E9" s="692"/>
      <c r="F9" s="692"/>
      <c r="G9" s="692"/>
      <c r="H9" s="692"/>
      <c r="I9" s="692"/>
      <c r="J9" s="692"/>
      <c r="K9" s="692"/>
      <c r="L9" s="692"/>
      <c r="M9" s="692"/>
      <c r="N9" s="692"/>
      <c r="O9" s="692"/>
      <c r="P9" s="693"/>
      <c r="Q9" s="682">
        <v>3</v>
      </c>
      <c r="R9" s="683"/>
      <c r="S9" s="683"/>
      <c r="T9" s="683"/>
      <c r="U9" s="683"/>
      <c r="V9" s="683">
        <v>3</v>
      </c>
      <c r="W9" s="683"/>
      <c r="X9" s="683"/>
      <c r="Y9" s="683"/>
      <c r="Z9" s="683"/>
      <c r="AA9" s="683">
        <v>0</v>
      </c>
      <c r="AB9" s="683"/>
      <c r="AC9" s="683"/>
      <c r="AD9" s="683"/>
      <c r="AE9" s="684"/>
      <c r="AF9" s="685">
        <v>0</v>
      </c>
      <c r="AG9" s="686"/>
      <c r="AH9" s="686"/>
      <c r="AI9" s="686"/>
      <c r="AJ9" s="687"/>
      <c r="AK9" s="688">
        <v>1</v>
      </c>
      <c r="AL9" s="683"/>
      <c r="AM9" s="683"/>
      <c r="AN9" s="683"/>
      <c r="AO9" s="683"/>
      <c r="AP9" s="683" t="s">
        <v>206</v>
      </c>
      <c r="AQ9" s="683"/>
      <c r="AR9" s="683"/>
      <c r="AS9" s="683"/>
      <c r="AT9" s="683"/>
      <c r="AU9" s="689"/>
      <c r="AV9" s="689"/>
      <c r="AW9" s="689"/>
      <c r="AX9" s="689"/>
      <c r="AY9" s="690"/>
      <c r="AZ9" s="63"/>
      <c r="BA9" s="63"/>
      <c r="BB9" s="63"/>
      <c r="BC9" s="63"/>
      <c r="BD9" s="63"/>
      <c r="BE9" s="81"/>
      <c r="BF9" s="81"/>
      <c r="BG9" s="81"/>
      <c r="BH9" s="81"/>
      <c r="BI9" s="81"/>
      <c r="BJ9" s="81"/>
      <c r="BK9" s="81"/>
      <c r="BL9" s="81"/>
      <c r="BM9" s="81"/>
      <c r="BN9" s="81"/>
      <c r="BO9" s="81"/>
      <c r="BP9" s="81"/>
      <c r="BQ9" s="59">
        <v>3</v>
      </c>
      <c r="BR9" s="87"/>
      <c r="BS9" s="691" t="s">
        <v>520</v>
      </c>
      <c r="BT9" s="692" t="s">
        <v>520</v>
      </c>
      <c r="BU9" s="692" t="s">
        <v>520</v>
      </c>
      <c r="BV9" s="692" t="s">
        <v>520</v>
      </c>
      <c r="BW9" s="692" t="s">
        <v>520</v>
      </c>
      <c r="BX9" s="692" t="s">
        <v>520</v>
      </c>
      <c r="BY9" s="692" t="s">
        <v>520</v>
      </c>
      <c r="BZ9" s="692" t="s">
        <v>520</v>
      </c>
      <c r="CA9" s="692" t="s">
        <v>520</v>
      </c>
      <c r="CB9" s="692" t="s">
        <v>520</v>
      </c>
      <c r="CC9" s="692" t="s">
        <v>520</v>
      </c>
      <c r="CD9" s="692" t="s">
        <v>520</v>
      </c>
      <c r="CE9" s="692" t="s">
        <v>520</v>
      </c>
      <c r="CF9" s="692" t="s">
        <v>520</v>
      </c>
      <c r="CG9" s="693" t="s">
        <v>520</v>
      </c>
      <c r="CH9" s="694" t="s">
        <v>206</v>
      </c>
      <c r="CI9" s="686"/>
      <c r="CJ9" s="686"/>
      <c r="CK9" s="686"/>
      <c r="CL9" s="695"/>
      <c r="CM9" s="694" t="s">
        <v>206</v>
      </c>
      <c r="CN9" s="686"/>
      <c r="CO9" s="686"/>
      <c r="CP9" s="686"/>
      <c r="CQ9" s="695"/>
      <c r="CR9" s="694" t="s">
        <v>206</v>
      </c>
      <c r="CS9" s="686"/>
      <c r="CT9" s="686"/>
      <c r="CU9" s="686"/>
      <c r="CV9" s="695"/>
      <c r="CW9" s="694" t="s">
        <v>206</v>
      </c>
      <c r="CX9" s="686"/>
      <c r="CY9" s="686"/>
      <c r="CZ9" s="686"/>
      <c r="DA9" s="695"/>
      <c r="DB9" s="694" t="s">
        <v>206</v>
      </c>
      <c r="DC9" s="686"/>
      <c r="DD9" s="686"/>
      <c r="DE9" s="686"/>
      <c r="DF9" s="695"/>
      <c r="DG9" s="694" t="s">
        <v>206</v>
      </c>
      <c r="DH9" s="686"/>
      <c r="DI9" s="686"/>
      <c r="DJ9" s="686"/>
      <c r="DK9" s="695"/>
      <c r="DL9" s="694" t="s">
        <v>206</v>
      </c>
      <c r="DM9" s="686"/>
      <c r="DN9" s="686"/>
      <c r="DO9" s="686"/>
      <c r="DP9" s="695"/>
      <c r="DQ9" s="694" t="s">
        <v>206</v>
      </c>
      <c r="DR9" s="686"/>
      <c r="DS9" s="686"/>
      <c r="DT9" s="686"/>
      <c r="DU9" s="695"/>
      <c r="DV9" s="691"/>
      <c r="DW9" s="692"/>
      <c r="DX9" s="692"/>
      <c r="DY9" s="692"/>
      <c r="DZ9" s="710"/>
      <c r="EA9" s="81"/>
    </row>
    <row r="10" spans="1:131" s="53" customFormat="1" ht="26.25" customHeight="1" x14ac:dyDescent="0.15">
      <c r="A10" s="59">
        <v>4</v>
      </c>
      <c r="B10" s="691" t="s">
        <v>456</v>
      </c>
      <c r="C10" s="692"/>
      <c r="D10" s="692"/>
      <c r="E10" s="692"/>
      <c r="F10" s="692"/>
      <c r="G10" s="692"/>
      <c r="H10" s="692"/>
      <c r="I10" s="692"/>
      <c r="J10" s="692"/>
      <c r="K10" s="692"/>
      <c r="L10" s="692"/>
      <c r="M10" s="692"/>
      <c r="N10" s="692"/>
      <c r="O10" s="692"/>
      <c r="P10" s="693"/>
      <c r="Q10" s="682">
        <v>123</v>
      </c>
      <c r="R10" s="683"/>
      <c r="S10" s="683"/>
      <c r="T10" s="683"/>
      <c r="U10" s="683"/>
      <c r="V10" s="683">
        <v>122</v>
      </c>
      <c r="W10" s="683"/>
      <c r="X10" s="683"/>
      <c r="Y10" s="683"/>
      <c r="Z10" s="683"/>
      <c r="AA10" s="683">
        <v>0</v>
      </c>
      <c r="AB10" s="683"/>
      <c r="AC10" s="683"/>
      <c r="AD10" s="683"/>
      <c r="AE10" s="684"/>
      <c r="AF10" s="685">
        <v>0</v>
      </c>
      <c r="AG10" s="686"/>
      <c r="AH10" s="686"/>
      <c r="AI10" s="686"/>
      <c r="AJ10" s="687"/>
      <c r="AK10" s="688">
        <v>89</v>
      </c>
      <c r="AL10" s="683"/>
      <c r="AM10" s="683"/>
      <c r="AN10" s="683"/>
      <c r="AO10" s="683"/>
      <c r="AP10" s="683">
        <v>57</v>
      </c>
      <c r="AQ10" s="683"/>
      <c r="AR10" s="683"/>
      <c r="AS10" s="683"/>
      <c r="AT10" s="683"/>
      <c r="AU10" s="689"/>
      <c r="AV10" s="689"/>
      <c r="AW10" s="689"/>
      <c r="AX10" s="689"/>
      <c r="AY10" s="690"/>
      <c r="AZ10" s="63"/>
      <c r="BA10" s="63"/>
      <c r="BB10" s="63"/>
      <c r="BC10" s="63"/>
      <c r="BD10" s="63"/>
      <c r="BE10" s="81"/>
      <c r="BF10" s="81"/>
      <c r="BG10" s="81"/>
      <c r="BH10" s="81"/>
      <c r="BI10" s="81"/>
      <c r="BJ10" s="81"/>
      <c r="BK10" s="81"/>
      <c r="BL10" s="81"/>
      <c r="BM10" s="81"/>
      <c r="BN10" s="81"/>
      <c r="BO10" s="81"/>
      <c r="BP10" s="81"/>
      <c r="BQ10" s="59">
        <v>4</v>
      </c>
      <c r="BR10" s="87"/>
      <c r="BS10" s="691" t="s">
        <v>312</v>
      </c>
      <c r="BT10" s="692" t="s">
        <v>312</v>
      </c>
      <c r="BU10" s="692" t="s">
        <v>312</v>
      </c>
      <c r="BV10" s="692" t="s">
        <v>312</v>
      </c>
      <c r="BW10" s="692" t="s">
        <v>312</v>
      </c>
      <c r="BX10" s="692" t="s">
        <v>312</v>
      </c>
      <c r="BY10" s="692" t="s">
        <v>312</v>
      </c>
      <c r="BZ10" s="692" t="s">
        <v>312</v>
      </c>
      <c r="CA10" s="692" t="s">
        <v>312</v>
      </c>
      <c r="CB10" s="692" t="s">
        <v>312</v>
      </c>
      <c r="CC10" s="692" t="s">
        <v>312</v>
      </c>
      <c r="CD10" s="692" t="s">
        <v>312</v>
      </c>
      <c r="CE10" s="692" t="s">
        <v>312</v>
      </c>
      <c r="CF10" s="692" t="s">
        <v>312</v>
      </c>
      <c r="CG10" s="693" t="s">
        <v>312</v>
      </c>
      <c r="CH10" s="694" t="s">
        <v>206</v>
      </c>
      <c r="CI10" s="686"/>
      <c r="CJ10" s="686"/>
      <c r="CK10" s="686"/>
      <c r="CL10" s="695"/>
      <c r="CM10" s="694" t="s">
        <v>206</v>
      </c>
      <c r="CN10" s="686"/>
      <c r="CO10" s="686"/>
      <c r="CP10" s="686"/>
      <c r="CQ10" s="695"/>
      <c r="CR10" s="694">
        <v>6</v>
      </c>
      <c r="CS10" s="686"/>
      <c r="CT10" s="686"/>
      <c r="CU10" s="686"/>
      <c r="CV10" s="695"/>
      <c r="CW10" s="694" t="s">
        <v>206</v>
      </c>
      <c r="CX10" s="686"/>
      <c r="CY10" s="686"/>
      <c r="CZ10" s="686"/>
      <c r="DA10" s="695"/>
      <c r="DB10" s="694" t="s">
        <v>206</v>
      </c>
      <c r="DC10" s="686"/>
      <c r="DD10" s="686"/>
      <c r="DE10" s="686"/>
      <c r="DF10" s="695"/>
      <c r="DG10" s="694" t="s">
        <v>206</v>
      </c>
      <c r="DH10" s="686"/>
      <c r="DI10" s="686"/>
      <c r="DJ10" s="686"/>
      <c r="DK10" s="695"/>
      <c r="DL10" s="694" t="s">
        <v>206</v>
      </c>
      <c r="DM10" s="686"/>
      <c r="DN10" s="686"/>
      <c r="DO10" s="686"/>
      <c r="DP10" s="695"/>
      <c r="DQ10" s="694" t="s">
        <v>206</v>
      </c>
      <c r="DR10" s="686"/>
      <c r="DS10" s="686"/>
      <c r="DT10" s="686"/>
      <c r="DU10" s="695"/>
      <c r="DV10" s="691"/>
      <c r="DW10" s="692"/>
      <c r="DX10" s="692"/>
      <c r="DY10" s="692"/>
      <c r="DZ10" s="710"/>
      <c r="EA10" s="81"/>
    </row>
    <row r="11" spans="1:131" s="53" customFormat="1" ht="26.25" customHeight="1" x14ac:dyDescent="0.15">
      <c r="A11" s="59">
        <v>5</v>
      </c>
      <c r="B11" s="691"/>
      <c r="C11" s="692"/>
      <c r="D11" s="692"/>
      <c r="E11" s="692"/>
      <c r="F11" s="692"/>
      <c r="G11" s="692"/>
      <c r="H11" s="692"/>
      <c r="I11" s="692"/>
      <c r="J11" s="692"/>
      <c r="K11" s="692"/>
      <c r="L11" s="692"/>
      <c r="M11" s="692"/>
      <c r="N11" s="692"/>
      <c r="O11" s="692"/>
      <c r="P11" s="693"/>
      <c r="Q11" s="682"/>
      <c r="R11" s="683"/>
      <c r="S11" s="683"/>
      <c r="T11" s="683"/>
      <c r="U11" s="683"/>
      <c r="V11" s="683"/>
      <c r="W11" s="683"/>
      <c r="X11" s="683"/>
      <c r="Y11" s="683"/>
      <c r="Z11" s="683"/>
      <c r="AA11" s="683"/>
      <c r="AB11" s="683"/>
      <c r="AC11" s="683"/>
      <c r="AD11" s="683"/>
      <c r="AE11" s="684"/>
      <c r="AF11" s="685"/>
      <c r="AG11" s="686"/>
      <c r="AH11" s="686"/>
      <c r="AI11" s="686"/>
      <c r="AJ11" s="687"/>
      <c r="AK11" s="688"/>
      <c r="AL11" s="683"/>
      <c r="AM11" s="683"/>
      <c r="AN11" s="683"/>
      <c r="AO11" s="683"/>
      <c r="AP11" s="683"/>
      <c r="AQ11" s="683"/>
      <c r="AR11" s="683"/>
      <c r="AS11" s="683"/>
      <c r="AT11" s="683"/>
      <c r="AU11" s="689"/>
      <c r="AV11" s="689"/>
      <c r="AW11" s="689"/>
      <c r="AX11" s="689"/>
      <c r="AY11" s="690"/>
      <c r="AZ11" s="63"/>
      <c r="BA11" s="63"/>
      <c r="BB11" s="63"/>
      <c r="BC11" s="63"/>
      <c r="BD11" s="63"/>
      <c r="BE11" s="81"/>
      <c r="BF11" s="81"/>
      <c r="BG11" s="81"/>
      <c r="BH11" s="81"/>
      <c r="BI11" s="81"/>
      <c r="BJ11" s="81"/>
      <c r="BK11" s="81"/>
      <c r="BL11" s="81"/>
      <c r="BM11" s="81"/>
      <c r="BN11" s="81"/>
      <c r="BO11" s="81"/>
      <c r="BP11" s="81"/>
      <c r="BQ11" s="59">
        <v>5</v>
      </c>
      <c r="BR11" s="87"/>
      <c r="BS11" s="691" t="s">
        <v>545</v>
      </c>
      <c r="BT11" s="692" t="s">
        <v>546</v>
      </c>
      <c r="BU11" s="692" t="s">
        <v>546</v>
      </c>
      <c r="BV11" s="692" t="s">
        <v>546</v>
      </c>
      <c r="BW11" s="692" t="s">
        <v>546</v>
      </c>
      <c r="BX11" s="692" t="s">
        <v>546</v>
      </c>
      <c r="BY11" s="692" t="s">
        <v>546</v>
      </c>
      <c r="BZ11" s="692" t="s">
        <v>546</v>
      </c>
      <c r="CA11" s="692" t="s">
        <v>546</v>
      </c>
      <c r="CB11" s="692" t="s">
        <v>546</v>
      </c>
      <c r="CC11" s="692" t="s">
        <v>546</v>
      </c>
      <c r="CD11" s="692" t="s">
        <v>546</v>
      </c>
      <c r="CE11" s="692" t="s">
        <v>546</v>
      </c>
      <c r="CF11" s="692" t="s">
        <v>546</v>
      </c>
      <c r="CG11" s="693" t="s">
        <v>546</v>
      </c>
      <c r="CH11" s="694" t="s">
        <v>206</v>
      </c>
      <c r="CI11" s="686"/>
      <c r="CJ11" s="686"/>
      <c r="CK11" s="686"/>
      <c r="CL11" s="695"/>
      <c r="CM11" s="694" t="s">
        <v>206</v>
      </c>
      <c r="CN11" s="686"/>
      <c r="CO11" s="686"/>
      <c r="CP11" s="686"/>
      <c r="CQ11" s="695"/>
      <c r="CR11" s="694" t="s">
        <v>206</v>
      </c>
      <c r="CS11" s="686"/>
      <c r="CT11" s="686"/>
      <c r="CU11" s="686"/>
      <c r="CV11" s="695"/>
      <c r="CW11" s="694" t="s">
        <v>206</v>
      </c>
      <c r="CX11" s="686"/>
      <c r="CY11" s="686"/>
      <c r="CZ11" s="686"/>
      <c r="DA11" s="695"/>
      <c r="DB11" s="694" t="s">
        <v>206</v>
      </c>
      <c r="DC11" s="686"/>
      <c r="DD11" s="686"/>
      <c r="DE11" s="686"/>
      <c r="DF11" s="695"/>
      <c r="DG11" s="694" t="s">
        <v>206</v>
      </c>
      <c r="DH11" s="686"/>
      <c r="DI11" s="686"/>
      <c r="DJ11" s="686"/>
      <c r="DK11" s="695"/>
      <c r="DL11" s="694" t="s">
        <v>206</v>
      </c>
      <c r="DM11" s="686"/>
      <c r="DN11" s="686"/>
      <c r="DO11" s="686"/>
      <c r="DP11" s="695"/>
      <c r="DQ11" s="694" t="s">
        <v>206</v>
      </c>
      <c r="DR11" s="686"/>
      <c r="DS11" s="686"/>
      <c r="DT11" s="686"/>
      <c r="DU11" s="695"/>
      <c r="DV11" s="691"/>
      <c r="DW11" s="692"/>
      <c r="DX11" s="692"/>
      <c r="DY11" s="692"/>
      <c r="DZ11" s="710"/>
      <c r="EA11" s="81"/>
    </row>
    <row r="12" spans="1:131" s="53" customFormat="1" ht="26.25" customHeight="1" x14ac:dyDescent="0.15">
      <c r="A12" s="59">
        <v>6</v>
      </c>
      <c r="B12" s="691"/>
      <c r="C12" s="692"/>
      <c r="D12" s="692"/>
      <c r="E12" s="692"/>
      <c r="F12" s="692"/>
      <c r="G12" s="692"/>
      <c r="H12" s="692"/>
      <c r="I12" s="692"/>
      <c r="J12" s="692"/>
      <c r="K12" s="692"/>
      <c r="L12" s="692"/>
      <c r="M12" s="692"/>
      <c r="N12" s="692"/>
      <c r="O12" s="692"/>
      <c r="P12" s="693"/>
      <c r="Q12" s="682"/>
      <c r="R12" s="683"/>
      <c r="S12" s="683"/>
      <c r="T12" s="683"/>
      <c r="U12" s="683"/>
      <c r="V12" s="683"/>
      <c r="W12" s="683"/>
      <c r="X12" s="683"/>
      <c r="Y12" s="683"/>
      <c r="Z12" s="683"/>
      <c r="AA12" s="683"/>
      <c r="AB12" s="683"/>
      <c r="AC12" s="683"/>
      <c r="AD12" s="683"/>
      <c r="AE12" s="684"/>
      <c r="AF12" s="685"/>
      <c r="AG12" s="686"/>
      <c r="AH12" s="686"/>
      <c r="AI12" s="686"/>
      <c r="AJ12" s="687"/>
      <c r="AK12" s="688"/>
      <c r="AL12" s="683"/>
      <c r="AM12" s="683"/>
      <c r="AN12" s="683"/>
      <c r="AO12" s="683"/>
      <c r="AP12" s="683"/>
      <c r="AQ12" s="683"/>
      <c r="AR12" s="683"/>
      <c r="AS12" s="683"/>
      <c r="AT12" s="683"/>
      <c r="AU12" s="689"/>
      <c r="AV12" s="689"/>
      <c r="AW12" s="689"/>
      <c r="AX12" s="689"/>
      <c r="AY12" s="690"/>
      <c r="AZ12" s="63"/>
      <c r="BA12" s="63"/>
      <c r="BB12" s="63"/>
      <c r="BC12" s="63"/>
      <c r="BD12" s="63"/>
      <c r="BE12" s="81"/>
      <c r="BF12" s="81"/>
      <c r="BG12" s="81"/>
      <c r="BH12" s="81"/>
      <c r="BI12" s="81"/>
      <c r="BJ12" s="81"/>
      <c r="BK12" s="81"/>
      <c r="BL12" s="81"/>
      <c r="BM12" s="81"/>
      <c r="BN12" s="81"/>
      <c r="BO12" s="81"/>
      <c r="BP12" s="81"/>
      <c r="BQ12" s="59">
        <v>6</v>
      </c>
      <c r="BR12" s="87"/>
      <c r="BS12" s="691" t="s">
        <v>297</v>
      </c>
      <c r="BT12" s="692" t="s">
        <v>297</v>
      </c>
      <c r="BU12" s="692" t="s">
        <v>297</v>
      </c>
      <c r="BV12" s="692" t="s">
        <v>297</v>
      </c>
      <c r="BW12" s="692" t="s">
        <v>297</v>
      </c>
      <c r="BX12" s="692" t="s">
        <v>297</v>
      </c>
      <c r="BY12" s="692" t="s">
        <v>297</v>
      </c>
      <c r="BZ12" s="692" t="s">
        <v>297</v>
      </c>
      <c r="CA12" s="692" t="s">
        <v>297</v>
      </c>
      <c r="CB12" s="692" t="s">
        <v>297</v>
      </c>
      <c r="CC12" s="692" t="s">
        <v>297</v>
      </c>
      <c r="CD12" s="692" t="s">
        <v>297</v>
      </c>
      <c r="CE12" s="692" t="s">
        <v>297</v>
      </c>
      <c r="CF12" s="692" t="s">
        <v>297</v>
      </c>
      <c r="CG12" s="693" t="s">
        <v>297</v>
      </c>
      <c r="CH12" s="694">
        <v>-11</v>
      </c>
      <c r="CI12" s="686"/>
      <c r="CJ12" s="686"/>
      <c r="CK12" s="686"/>
      <c r="CL12" s="695"/>
      <c r="CM12" s="694">
        <v>31</v>
      </c>
      <c r="CN12" s="686"/>
      <c r="CO12" s="686"/>
      <c r="CP12" s="686"/>
      <c r="CQ12" s="695"/>
      <c r="CR12" s="694">
        <v>35</v>
      </c>
      <c r="CS12" s="686"/>
      <c r="CT12" s="686"/>
      <c r="CU12" s="686"/>
      <c r="CV12" s="695"/>
      <c r="CW12" s="694">
        <v>20</v>
      </c>
      <c r="CX12" s="686"/>
      <c r="CY12" s="686"/>
      <c r="CZ12" s="686"/>
      <c r="DA12" s="695"/>
      <c r="DB12" s="694" t="s">
        <v>206</v>
      </c>
      <c r="DC12" s="686"/>
      <c r="DD12" s="686"/>
      <c r="DE12" s="686"/>
      <c r="DF12" s="695"/>
      <c r="DG12" s="694" t="s">
        <v>206</v>
      </c>
      <c r="DH12" s="686"/>
      <c r="DI12" s="686"/>
      <c r="DJ12" s="686"/>
      <c r="DK12" s="695"/>
      <c r="DL12" s="694" t="s">
        <v>206</v>
      </c>
      <c r="DM12" s="686"/>
      <c r="DN12" s="686"/>
      <c r="DO12" s="686"/>
      <c r="DP12" s="695"/>
      <c r="DQ12" s="694" t="s">
        <v>206</v>
      </c>
      <c r="DR12" s="686"/>
      <c r="DS12" s="686"/>
      <c r="DT12" s="686"/>
      <c r="DU12" s="695"/>
      <c r="DV12" s="691"/>
      <c r="DW12" s="692"/>
      <c r="DX12" s="692"/>
      <c r="DY12" s="692"/>
      <c r="DZ12" s="710"/>
      <c r="EA12" s="81"/>
    </row>
    <row r="13" spans="1:131" s="53" customFormat="1" ht="26.25" customHeight="1" x14ac:dyDescent="0.15">
      <c r="A13" s="59">
        <v>7</v>
      </c>
      <c r="B13" s="691"/>
      <c r="C13" s="692"/>
      <c r="D13" s="692"/>
      <c r="E13" s="692"/>
      <c r="F13" s="692"/>
      <c r="G13" s="692"/>
      <c r="H13" s="692"/>
      <c r="I13" s="692"/>
      <c r="J13" s="692"/>
      <c r="K13" s="692"/>
      <c r="L13" s="692"/>
      <c r="M13" s="692"/>
      <c r="N13" s="692"/>
      <c r="O13" s="692"/>
      <c r="P13" s="693"/>
      <c r="Q13" s="682"/>
      <c r="R13" s="683"/>
      <c r="S13" s="683"/>
      <c r="T13" s="683"/>
      <c r="U13" s="683"/>
      <c r="V13" s="683"/>
      <c r="W13" s="683"/>
      <c r="X13" s="683"/>
      <c r="Y13" s="683"/>
      <c r="Z13" s="683"/>
      <c r="AA13" s="683"/>
      <c r="AB13" s="683"/>
      <c r="AC13" s="683"/>
      <c r="AD13" s="683"/>
      <c r="AE13" s="684"/>
      <c r="AF13" s="685"/>
      <c r="AG13" s="686"/>
      <c r="AH13" s="686"/>
      <c r="AI13" s="686"/>
      <c r="AJ13" s="687"/>
      <c r="AK13" s="688"/>
      <c r="AL13" s="683"/>
      <c r="AM13" s="683"/>
      <c r="AN13" s="683"/>
      <c r="AO13" s="683"/>
      <c r="AP13" s="683"/>
      <c r="AQ13" s="683"/>
      <c r="AR13" s="683"/>
      <c r="AS13" s="683"/>
      <c r="AT13" s="683"/>
      <c r="AU13" s="689"/>
      <c r="AV13" s="689"/>
      <c r="AW13" s="689"/>
      <c r="AX13" s="689"/>
      <c r="AY13" s="690"/>
      <c r="AZ13" s="63"/>
      <c r="BA13" s="63"/>
      <c r="BB13" s="63"/>
      <c r="BC13" s="63"/>
      <c r="BD13" s="63"/>
      <c r="BE13" s="81"/>
      <c r="BF13" s="81"/>
      <c r="BG13" s="81"/>
      <c r="BH13" s="81"/>
      <c r="BI13" s="81"/>
      <c r="BJ13" s="81"/>
      <c r="BK13" s="81"/>
      <c r="BL13" s="81"/>
      <c r="BM13" s="81"/>
      <c r="BN13" s="81"/>
      <c r="BO13" s="81"/>
      <c r="BP13" s="81"/>
      <c r="BQ13" s="59">
        <v>7</v>
      </c>
      <c r="BR13" s="87"/>
      <c r="BS13" s="691" t="s">
        <v>547</v>
      </c>
      <c r="BT13" s="692" t="s">
        <v>547</v>
      </c>
      <c r="BU13" s="692" t="s">
        <v>547</v>
      </c>
      <c r="BV13" s="692" t="s">
        <v>547</v>
      </c>
      <c r="BW13" s="692" t="s">
        <v>547</v>
      </c>
      <c r="BX13" s="692" t="s">
        <v>547</v>
      </c>
      <c r="BY13" s="692" t="s">
        <v>547</v>
      </c>
      <c r="BZ13" s="692" t="s">
        <v>547</v>
      </c>
      <c r="CA13" s="692" t="s">
        <v>547</v>
      </c>
      <c r="CB13" s="692" t="s">
        <v>547</v>
      </c>
      <c r="CC13" s="692" t="s">
        <v>547</v>
      </c>
      <c r="CD13" s="692" t="s">
        <v>547</v>
      </c>
      <c r="CE13" s="692" t="s">
        <v>547</v>
      </c>
      <c r="CF13" s="692" t="s">
        <v>547</v>
      </c>
      <c r="CG13" s="693" t="s">
        <v>547</v>
      </c>
      <c r="CH13" s="694">
        <v>-129</v>
      </c>
      <c r="CI13" s="686"/>
      <c r="CJ13" s="686"/>
      <c r="CK13" s="686"/>
      <c r="CL13" s="695"/>
      <c r="CM13" s="694">
        <v>-63</v>
      </c>
      <c r="CN13" s="686"/>
      <c r="CO13" s="686"/>
      <c r="CP13" s="686"/>
      <c r="CQ13" s="695"/>
      <c r="CR13" s="694">
        <v>4</v>
      </c>
      <c r="CS13" s="686"/>
      <c r="CT13" s="686"/>
      <c r="CU13" s="686"/>
      <c r="CV13" s="695"/>
      <c r="CW13" s="694" t="s">
        <v>206</v>
      </c>
      <c r="CX13" s="686"/>
      <c r="CY13" s="686"/>
      <c r="CZ13" s="686"/>
      <c r="DA13" s="695"/>
      <c r="DB13" s="694" t="s">
        <v>206</v>
      </c>
      <c r="DC13" s="686"/>
      <c r="DD13" s="686"/>
      <c r="DE13" s="686"/>
      <c r="DF13" s="695"/>
      <c r="DG13" s="694" t="s">
        <v>206</v>
      </c>
      <c r="DH13" s="686"/>
      <c r="DI13" s="686"/>
      <c r="DJ13" s="686"/>
      <c r="DK13" s="695"/>
      <c r="DL13" s="694" t="s">
        <v>206</v>
      </c>
      <c r="DM13" s="686"/>
      <c r="DN13" s="686"/>
      <c r="DO13" s="686"/>
      <c r="DP13" s="695"/>
      <c r="DQ13" s="694" t="s">
        <v>206</v>
      </c>
      <c r="DR13" s="686"/>
      <c r="DS13" s="686"/>
      <c r="DT13" s="686"/>
      <c r="DU13" s="695"/>
      <c r="DV13" s="691"/>
      <c r="DW13" s="692"/>
      <c r="DX13" s="692"/>
      <c r="DY13" s="692"/>
      <c r="DZ13" s="710"/>
      <c r="EA13" s="81"/>
    </row>
    <row r="14" spans="1:131" s="53" customFormat="1" ht="26.25" customHeight="1" x14ac:dyDescent="0.15">
      <c r="A14" s="59">
        <v>8</v>
      </c>
      <c r="B14" s="691"/>
      <c r="C14" s="692"/>
      <c r="D14" s="692"/>
      <c r="E14" s="692"/>
      <c r="F14" s="692"/>
      <c r="G14" s="692"/>
      <c r="H14" s="692"/>
      <c r="I14" s="692"/>
      <c r="J14" s="692"/>
      <c r="K14" s="692"/>
      <c r="L14" s="692"/>
      <c r="M14" s="692"/>
      <c r="N14" s="692"/>
      <c r="O14" s="692"/>
      <c r="P14" s="693"/>
      <c r="Q14" s="682"/>
      <c r="R14" s="683"/>
      <c r="S14" s="683"/>
      <c r="T14" s="683"/>
      <c r="U14" s="683"/>
      <c r="V14" s="683"/>
      <c r="W14" s="683"/>
      <c r="X14" s="683"/>
      <c r="Y14" s="683"/>
      <c r="Z14" s="683"/>
      <c r="AA14" s="683"/>
      <c r="AB14" s="683"/>
      <c r="AC14" s="683"/>
      <c r="AD14" s="683"/>
      <c r="AE14" s="684"/>
      <c r="AF14" s="685"/>
      <c r="AG14" s="686"/>
      <c r="AH14" s="686"/>
      <c r="AI14" s="686"/>
      <c r="AJ14" s="687"/>
      <c r="AK14" s="688"/>
      <c r="AL14" s="683"/>
      <c r="AM14" s="683"/>
      <c r="AN14" s="683"/>
      <c r="AO14" s="683"/>
      <c r="AP14" s="683"/>
      <c r="AQ14" s="683"/>
      <c r="AR14" s="683"/>
      <c r="AS14" s="683"/>
      <c r="AT14" s="683"/>
      <c r="AU14" s="689"/>
      <c r="AV14" s="689"/>
      <c r="AW14" s="689"/>
      <c r="AX14" s="689"/>
      <c r="AY14" s="690"/>
      <c r="AZ14" s="63"/>
      <c r="BA14" s="63"/>
      <c r="BB14" s="63"/>
      <c r="BC14" s="63"/>
      <c r="BD14" s="63"/>
      <c r="BE14" s="81"/>
      <c r="BF14" s="81"/>
      <c r="BG14" s="81"/>
      <c r="BH14" s="81"/>
      <c r="BI14" s="81"/>
      <c r="BJ14" s="81"/>
      <c r="BK14" s="81"/>
      <c r="BL14" s="81"/>
      <c r="BM14" s="81"/>
      <c r="BN14" s="81"/>
      <c r="BO14" s="81"/>
      <c r="BP14" s="81"/>
      <c r="BQ14" s="59">
        <v>8</v>
      </c>
      <c r="BR14" s="87"/>
      <c r="BS14" s="691" t="s">
        <v>548</v>
      </c>
      <c r="BT14" s="692" t="s">
        <v>548</v>
      </c>
      <c r="BU14" s="692" t="s">
        <v>548</v>
      </c>
      <c r="BV14" s="692" t="s">
        <v>548</v>
      </c>
      <c r="BW14" s="692" t="s">
        <v>548</v>
      </c>
      <c r="BX14" s="692" t="s">
        <v>548</v>
      </c>
      <c r="BY14" s="692" t="s">
        <v>548</v>
      </c>
      <c r="BZ14" s="692" t="s">
        <v>548</v>
      </c>
      <c r="CA14" s="692" t="s">
        <v>548</v>
      </c>
      <c r="CB14" s="692" t="s">
        <v>548</v>
      </c>
      <c r="CC14" s="692" t="s">
        <v>548</v>
      </c>
      <c r="CD14" s="692" t="s">
        <v>548</v>
      </c>
      <c r="CE14" s="692" t="s">
        <v>548</v>
      </c>
      <c r="CF14" s="692" t="s">
        <v>548</v>
      </c>
      <c r="CG14" s="693" t="s">
        <v>548</v>
      </c>
      <c r="CH14" s="694">
        <v>-3</v>
      </c>
      <c r="CI14" s="686"/>
      <c r="CJ14" s="686"/>
      <c r="CK14" s="686"/>
      <c r="CL14" s="695"/>
      <c r="CM14" s="694">
        <v>71</v>
      </c>
      <c r="CN14" s="686"/>
      <c r="CO14" s="686"/>
      <c r="CP14" s="686"/>
      <c r="CQ14" s="695"/>
      <c r="CR14" s="694">
        <v>27</v>
      </c>
      <c r="CS14" s="686"/>
      <c r="CT14" s="686"/>
      <c r="CU14" s="686"/>
      <c r="CV14" s="695"/>
      <c r="CW14" s="694" t="s">
        <v>206</v>
      </c>
      <c r="CX14" s="686"/>
      <c r="CY14" s="686"/>
      <c r="CZ14" s="686"/>
      <c r="DA14" s="695"/>
      <c r="DB14" s="694" t="s">
        <v>206</v>
      </c>
      <c r="DC14" s="686"/>
      <c r="DD14" s="686"/>
      <c r="DE14" s="686"/>
      <c r="DF14" s="695"/>
      <c r="DG14" s="694" t="s">
        <v>206</v>
      </c>
      <c r="DH14" s="686"/>
      <c r="DI14" s="686"/>
      <c r="DJ14" s="686"/>
      <c r="DK14" s="695"/>
      <c r="DL14" s="694" t="s">
        <v>206</v>
      </c>
      <c r="DM14" s="686"/>
      <c r="DN14" s="686"/>
      <c r="DO14" s="686"/>
      <c r="DP14" s="695"/>
      <c r="DQ14" s="694" t="s">
        <v>206</v>
      </c>
      <c r="DR14" s="686"/>
      <c r="DS14" s="686"/>
      <c r="DT14" s="686"/>
      <c r="DU14" s="695"/>
      <c r="DV14" s="691"/>
      <c r="DW14" s="692"/>
      <c r="DX14" s="692"/>
      <c r="DY14" s="692"/>
      <c r="DZ14" s="710"/>
      <c r="EA14" s="81"/>
    </row>
    <row r="15" spans="1:131" s="53" customFormat="1" ht="26.25" customHeight="1" x14ac:dyDescent="0.15">
      <c r="A15" s="59">
        <v>9</v>
      </c>
      <c r="B15" s="691"/>
      <c r="C15" s="692"/>
      <c r="D15" s="692"/>
      <c r="E15" s="692"/>
      <c r="F15" s="692"/>
      <c r="G15" s="692"/>
      <c r="H15" s="692"/>
      <c r="I15" s="692"/>
      <c r="J15" s="692"/>
      <c r="K15" s="692"/>
      <c r="L15" s="692"/>
      <c r="M15" s="692"/>
      <c r="N15" s="692"/>
      <c r="O15" s="692"/>
      <c r="P15" s="693"/>
      <c r="Q15" s="682"/>
      <c r="R15" s="683"/>
      <c r="S15" s="683"/>
      <c r="T15" s="683"/>
      <c r="U15" s="683"/>
      <c r="V15" s="683"/>
      <c r="W15" s="683"/>
      <c r="X15" s="683"/>
      <c r="Y15" s="683"/>
      <c r="Z15" s="683"/>
      <c r="AA15" s="683"/>
      <c r="AB15" s="683"/>
      <c r="AC15" s="683"/>
      <c r="AD15" s="683"/>
      <c r="AE15" s="684"/>
      <c r="AF15" s="685"/>
      <c r="AG15" s="686"/>
      <c r="AH15" s="686"/>
      <c r="AI15" s="686"/>
      <c r="AJ15" s="687"/>
      <c r="AK15" s="688"/>
      <c r="AL15" s="683"/>
      <c r="AM15" s="683"/>
      <c r="AN15" s="683"/>
      <c r="AO15" s="683"/>
      <c r="AP15" s="683"/>
      <c r="AQ15" s="683"/>
      <c r="AR15" s="683"/>
      <c r="AS15" s="683"/>
      <c r="AT15" s="683"/>
      <c r="AU15" s="689"/>
      <c r="AV15" s="689"/>
      <c r="AW15" s="689"/>
      <c r="AX15" s="689"/>
      <c r="AY15" s="690"/>
      <c r="AZ15" s="63"/>
      <c r="BA15" s="63"/>
      <c r="BB15" s="63"/>
      <c r="BC15" s="63"/>
      <c r="BD15" s="63"/>
      <c r="BE15" s="81"/>
      <c r="BF15" s="81"/>
      <c r="BG15" s="81"/>
      <c r="BH15" s="81"/>
      <c r="BI15" s="81"/>
      <c r="BJ15" s="81"/>
      <c r="BK15" s="81"/>
      <c r="BL15" s="81"/>
      <c r="BM15" s="81"/>
      <c r="BN15" s="81"/>
      <c r="BO15" s="81"/>
      <c r="BP15" s="81"/>
      <c r="BQ15" s="59">
        <v>9</v>
      </c>
      <c r="BR15" s="87"/>
      <c r="BS15" s="691" t="s">
        <v>549</v>
      </c>
      <c r="BT15" s="692" t="s">
        <v>549</v>
      </c>
      <c r="BU15" s="692" t="s">
        <v>549</v>
      </c>
      <c r="BV15" s="692" t="s">
        <v>549</v>
      </c>
      <c r="BW15" s="692" t="s">
        <v>549</v>
      </c>
      <c r="BX15" s="692" t="s">
        <v>549</v>
      </c>
      <c r="BY15" s="692" t="s">
        <v>549</v>
      </c>
      <c r="BZ15" s="692" t="s">
        <v>549</v>
      </c>
      <c r="CA15" s="692" t="s">
        <v>549</v>
      </c>
      <c r="CB15" s="692" t="s">
        <v>549</v>
      </c>
      <c r="CC15" s="692" t="s">
        <v>549</v>
      </c>
      <c r="CD15" s="692" t="s">
        <v>549</v>
      </c>
      <c r="CE15" s="692" t="s">
        <v>549</v>
      </c>
      <c r="CF15" s="692" t="s">
        <v>549</v>
      </c>
      <c r="CG15" s="693" t="s">
        <v>549</v>
      </c>
      <c r="CH15" s="694">
        <v>6</v>
      </c>
      <c r="CI15" s="686"/>
      <c r="CJ15" s="686"/>
      <c r="CK15" s="686"/>
      <c r="CL15" s="695"/>
      <c r="CM15" s="694">
        <v>66</v>
      </c>
      <c r="CN15" s="686"/>
      <c r="CO15" s="686"/>
      <c r="CP15" s="686"/>
      <c r="CQ15" s="695"/>
      <c r="CR15" s="694">
        <v>2</v>
      </c>
      <c r="CS15" s="686"/>
      <c r="CT15" s="686"/>
      <c r="CU15" s="686"/>
      <c r="CV15" s="695"/>
      <c r="CW15" s="694" t="s">
        <v>206</v>
      </c>
      <c r="CX15" s="686"/>
      <c r="CY15" s="686"/>
      <c r="CZ15" s="686"/>
      <c r="DA15" s="695"/>
      <c r="DB15" s="694" t="s">
        <v>206</v>
      </c>
      <c r="DC15" s="686"/>
      <c r="DD15" s="686"/>
      <c r="DE15" s="686"/>
      <c r="DF15" s="695"/>
      <c r="DG15" s="694" t="s">
        <v>206</v>
      </c>
      <c r="DH15" s="686"/>
      <c r="DI15" s="686"/>
      <c r="DJ15" s="686"/>
      <c r="DK15" s="695"/>
      <c r="DL15" s="694" t="s">
        <v>206</v>
      </c>
      <c r="DM15" s="686"/>
      <c r="DN15" s="686"/>
      <c r="DO15" s="686"/>
      <c r="DP15" s="695"/>
      <c r="DQ15" s="694" t="s">
        <v>206</v>
      </c>
      <c r="DR15" s="686"/>
      <c r="DS15" s="686"/>
      <c r="DT15" s="686"/>
      <c r="DU15" s="695"/>
      <c r="DV15" s="691"/>
      <c r="DW15" s="692"/>
      <c r="DX15" s="692"/>
      <c r="DY15" s="692"/>
      <c r="DZ15" s="710"/>
      <c r="EA15" s="81"/>
    </row>
    <row r="16" spans="1:131" s="53" customFormat="1" ht="26.25" customHeight="1" x14ac:dyDescent="0.15">
      <c r="A16" s="59">
        <v>10</v>
      </c>
      <c r="B16" s="691"/>
      <c r="C16" s="692"/>
      <c r="D16" s="692"/>
      <c r="E16" s="692"/>
      <c r="F16" s="692"/>
      <c r="G16" s="692"/>
      <c r="H16" s="692"/>
      <c r="I16" s="692"/>
      <c r="J16" s="692"/>
      <c r="K16" s="692"/>
      <c r="L16" s="692"/>
      <c r="M16" s="692"/>
      <c r="N16" s="692"/>
      <c r="O16" s="692"/>
      <c r="P16" s="693"/>
      <c r="Q16" s="682"/>
      <c r="R16" s="683"/>
      <c r="S16" s="683"/>
      <c r="T16" s="683"/>
      <c r="U16" s="683"/>
      <c r="V16" s="683"/>
      <c r="W16" s="683"/>
      <c r="X16" s="683"/>
      <c r="Y16" s="683"/>
      <c r="Z16" s="683"/>
      <c r="AA16" s="683"/>
      <c r="AB16" s="683"/>
      <c r="AC16" s="683"/>
      <c r="AD16" s="683"/>
      <c r="AE16" s="684"/>
      <c r="AF16" s="685"/>
      <c r="AG16" s="686"/>
      <c r="AH16" s="686"/>
      <c r="AI16" s="686"/>
      <c r="AJ16" s="687"/>
      <c r="AK16" s="688"/>
      <c r="AL16" s="683"/>
      <c r="AM16" s="683"/>
      <c r="AN16" s="683"/>
      <c r="AO16" s="683"/>
      <c r="AP16" s="683"/>
      <c r="AQ16" s="683"/>
      <c r="AR16" s="683"/>
      <c r="AS16" s="683"/>
      <c r="AT16" s="683"/>
      <c r="AU16" s="689"/>
      <c r="AV16" s="689"/>
      <c r="AW16" s="689"/>
      <c r="AX16" s="689"/>
      <c r="AY16" s="690"/>
      <c r="AZ16" s="63"/>
      <c r="BA16" s="63"/>
      <c r="BB16" s="63"/>
      <c r="BC16" s="63"/>
      <c r="BD16" s="63"/>
      <c r="BE16" s="81"/>
      <c r="BF16" s="81"/>
      <c r="BG16" s="81"/>
      <c r="BH16" s="81"/>
      <c r="BI16" s="81"/>
      <c r="BJ16" s="81"/>
      <c r="BK16" s="81"/>
      <c r="BL16" s="81"/>
      <c r="BM16" s="81"/>
      <c r="BN16" s="81"/>
      <c r="BO16" s="81"/>
      <c r="BP16" s="81"/>
      <c r="BQ16" s="59">
        <v>10</v>
      </c>
      <c r="BR16" s="87"/>
      <c r="BS16" s="691" t="s">
        <v>550</v>
      </c>
      <c r="BT16" s="692"/>
      <c r="BU16" s="692"/>
      <c r="BV16" s="692"/>
      <c r="BW16" s="692"/>
      <c r="BX16" s="692"/>
      <c r="BY16" s="692"/>
      <c r="BZ16" s="692"/>
      <c r="CA16" s="692"/>
      <c r="CB16" s="692"/>
      <c r="CC16" s="692"/>
      <c r="CD16" s="692"/>
      <c r="CE16" s="692"/>
      <c r="CF16" s="692"/>
      <c r="CG16" s="693"/>
      <c r="CH16" s="694">
        <v>68</v>
      </c>
      <c r="CI16" s="686"/>
      <c r="CJ16" s="686"/>
      <c r="CK16" s="686"/>
      <c r="CL16" s="695"/>
      <c r="CM16" s="694">
        <v>68</v>
      </c>
      <c r="CN16" s="686"/>
      <c r="CO16" s="686"/>
      <c r="CP16" s="686"/>
      <c r="CQ16" s="695"/>
      <c r="CR16" s="694">
        <v>40</v>
      </c>
      <c r="CS16" s="686"/>
      <c r="CT16" s="686"/>
      <c r="CU16" s="686"/>
      <c r="CV16" s="695"/>
      <c r="CW16" s="694">
        <v>29</v>
      </c>
      <c r="CX16" s="686"/>
      <c r="CY16" s="686"/>
      <c r="CZ16" s="686"/>
      <c r="DA16" s="695"/>
      <c r="DB16" s="694" t="s">
        <v>206</v>
      </c>
      <c r="DC16" s="686"/>
      <c r="DD16" s="686"/>
      <c r="DE16" s="686"/>
      <c r="DF16" s="695"/>
      <c r="DG16" s="694" t="s">
        <v>206</v>
      </c>
      <c r="DH16" s="686"/>
      <c r="DI16" s="686"/>
      <c r="DJ16" s="686"/>
      <c r="DK16" s="695"/>
      <c r="DL16" s="694" t="s">
        <v>206</v>
      </c>
      <c r="DM16" s="686"/>
      <c r="DN16" s="686"/>
      <c r="DO16" s="686"/>
      <c r="DP16" s="695"/>
      <c r="DQ16" s="694" t="s">
        <v>206</v>
      </c>
      <c r="DR16" s="686"/>
      <c r="DS16" s="686"/>
      <c r="DT16" s="686"/>
      <c r="DU16" s="695"/>
      <c r="DV16" s="691"/>
      <c r="DW16" s="692"/>
      <c r="DX16" s="692"/>
      <c r="DY16" s="692"/>
      <c r="DZ16" s="710"/>
      <c r="EA16" s="81"/>
    </row>
    <row r="17" spans="1:131" s="53" customFormat="1" ht="26.25" customHeight="1" x14ac:dyDescent="0.15">
      <c r="A17" s="59">
        <v>11</v>
      </c>
      <c r="B17" s="691"/>
      <c r="C17" s="692"/>
      <c r="D17" s="692"/>
      <c r="E17" s="692"/>
      <c r="F17" s="692"/>
      <c r="G17" s="692"/>
      <c r="H17" s="692"/>
      <c r="I17" s="692"/>
      <c r="J17" s="692"/>
      <c r="K17" s="692"/>
      <c r="L17" s="692"/>
      <c r="M17" s="692"/>
      <c r="N17" s="692"/>
      <c r="O17" s="692"/>
      <c r="P17" s="693"/>
      <c r="Q17" s="682"/>
      <c r="R17" s="683"/>
      <c r="S17" s="683"/>
      <c r="T17" s="683"/>
      <c r="U17" s="683"/>
      <c r="V17" s="683"/>
      <c r="W17" s="683"/>
      <c r="X17" s="683"/>
      <c r="Y17" s="683"/>
      <c r="Z17" s="683"/>
      <c r="AA17" s="683"/>
      <c r="AB17" s="683"/>
      <c r="AC17" s="683"/>
      <c r="AD17" s="683"/>
      <c r="AE17" s="684"/>
      <c r="AF17" s="685"/>
      <c r="AG17" s="686"/>
      <c r="AH17" s="686"/>
      <c r="AI17" s="686"/>
      <c r="AJ17" s="687"/>
      <c r="AK17" s="688"/>
      <c r="AL17" s="683"/>
      <c r="AM17" s="683"/>
      <c r="AN17" s="683"/>
      <c r="AO17" s="683"/>
      <c r="AP17" s="683"/>
      <c r="AQ17" s="683"/>
      <c r="AR17" s="683"/>
      <c r="AS17" s="683"/>
      <c r="AT17" s="683"/>
      <c r="AU17" s="689"/>
      <c r="AV17" s="689"/>
      <c r="AW17" s="689"/>
      <c r="AX17" s="689"/>
      <c r="AY17" s="690"/>
      <c r="AZ17" s="63"/>
      <c r="BA17" s="63"/>
      <c r="BB17" s="63"/>
      <c r="BC17" s="63"/>
      <c r="BD17" s="63"/>
      <c r="BE17" s="81"/>
      <c r="BF17" s="81"/>
      <c r="BG17" s="81"/>
      <c r="BH17" s="81"/>
      <c r="BI17" s="81"/>
      <c r="BJ17" s="81"/>
      <c r="BK17" s="81"/>
      <c r="BL17" s="81"/>
      <c r="BM17" s="81"/>
      <c r="BN17" s="81"/>
      <c r="BO17" s="81"/>
      <c r="BP17" s="81"/>
      <c r="BQ17" s="59">
        <v>11</v>
      </c>
      <c r="BR17" s="87"/>
      <c r="BS17" s="691"/>
      <c r="BT17" s="692"/>
      <c r="BU17" s="692"/>
      <c r="BV17" s="692"/>
      <c r="BW17" s="692"/>
      <c r="BX17" s="692"/>
      <c r="BY17" s="692"/>
      <c r="BZ17" s="692"/>
      <c r="CA17" s="692"/>
      <c r="CB17" s="692"/>
      <c r="CC17" s="692"/>
      <c r="CD17" s="692"/>
      <c r="CE17" s="692"/>
      <c r="CF17" s="692"/>
      <c r="CG17" s="693"/>
      <c r="CH17" s="694"/>
      <c r="CI17" s="686"/>
      <c r="CJ17" s="686"/>
      <c r="CK17" s="686"/>
      <c r="CL17" s="695"/>
      <c r="CM17" s="694"/>
      <c r="CN17" s="686"/>
      <c r="CO17" s="686"/>
      <c r="CP17" s="686"/>
      <c r="CQ17" s="695"/>
      <c r="CR17" s="694"/>
      <c r="CS17" s="686"/>
      <c r="CT17" s="686"/>
      <c r="CU17" s="686"/>
      <c r="CV17" s="695"/>
      <c r="CW17" s="694"/>
      <c r="CX17" s="686"/>
      <c r="CY17" s="686"/>
      <c r="CZ17" s="686"/>
      <c r="DA17" s="695"/>
      <c r="DB17" s="694"/>
      <c r="DC17" s="686"/>
      <c r="DD17" s="686"/>
      <c r="DE17" s="686"/>
      <c r="DF17" s="695"/>
      <c r="DG17" s="694"/>
      <c r="DH17" s="686"/>
      <c r="DI17" s="686"/>
      <c r="DJ17" s="686"/>
      <c r="DK17" s="695"/>
      <c r="DL17" s="694"/>
      <c r="DM17" s="686"/>
      <c r="DN17" s="686"/>
      <c r="DO17" s="686"/>
      <c r="DP17" s="695"/>
      <c r="DQ17" s="694"/>
      <c r="DR17" s="686"/>
      <c r="DS17" s="686"/>
      <c r="DT17" s="686"/>
      <c r="DU17" s="695"/>
      <c r="DV17" s="691"/>
      <c r="DW17" s="692"/>
      <c r="DX17" s="692"/>
      <c r="DY17" s="692"/>
      <c r="DZ17" s="710"/>
      <c r="EA17" s="81"/>
    </row>
    <row r="18" spans="1:131" s="53" customFormat="1" ht="26.25" customHeight="1" x14ac:dyDescent="0.15">
      <c r="A18" s="59">
        <v>12</v>
      </c>
      <c r="B18" s="691"/>
      <c r="C18" s="692"/>
      <c r="D18" s="692"/>
      <c r="E18" s="692"/>
      <c r="F18" s="692"/>
      <c r="G18" s="692"/>
      <c r="H18" s="692"/>
      <c r="I18" s="692"/>
      <c r="J18" s="692"/>
      <c r="K18" s="692"/>
      <c r="L18" s="692"/>
      <c r="M18" s="692"/>
      <c r="N18" s="692"/>
      <c r="O18" s="692"/>
      <c r="P18" s="693"/>
      <c r="Q18" s="682"/>
      <c r="R18" s="683"/>
      <c r="S18" s="683"/>
      <c r="T18" s="683"/>
      <c r="U18" s="683"/>
      <c r="V18" s="683"/>
      <c r="W18" s="683"/>
      <c r="X18" s="683"/>
      <c r="Y18" s="683"/>
      <c r="Z18" s="683"/>
      <c r="AA18" s="683"/>
      <c r="AB18" s="683"/>
      <c r="AC18" s="683"/>
      <c r="AD18" s="683"/>
      <c r="AE18" s="684"/>
      <c r="AF18" s="685"/>
      <c r="AG18" s="686"/>
      <c r="AH18" s="686"/>
      <c r="AI18" s="686"/>
      <c r="AJ18" s="687"/>
      <c r="AK18" s="688"/>
      <c r="AL18" s="683"/>
      <c r="AM18" s="683"/>
      <c r="AN18" s="683"/>
      <c r="AO18" s="683"/>
      <c r="AP18" s="683"/>
      <c r="AQ18" s="683"/>
      <c r="AR18" s="683"/>
      <c r="AS18" s="683"/>
      <c r="AT18" s="683"/>
      <c r="AU18" s="689"/>
      <c r="AV18" s="689"/>
      <c r="AW18" s="689"/>
      <c r="AX18" s="689"/>
      <c r="AY18" s="690"/>
      <c r="AZ18" s="63"/>
      <c r="BA18" s="63"/>
      <c r="BB18" s="63"/>
      <c r="BC18" s="63"/>
      <c r="BD18" s="63"/>
      <c r="BE18" s="81"/>
      <c r="BF18" s="81"/>
      <c r="BG18" s="81"/>
      <c r="BH18" s="81"/>
      <c r="BI18" s="81"/>
      <c r="BJ18" s="81"/>
      <c r="BK18" s="81"/>
      <c r="BL18" s="81"/>
      <c r="BM18" s="81"/>
      <c r="BN18" s="81"/>
      <c r="BO18" s="81"/>
      <c r="BP18" s="81"/>
      <c r="BQ18" s="59">
        <v>12</v>
      </c>
      <c r="BR18" s="87"/>
      <c r="BS18" s="691"/>
      <c r="BT18" s="692"/>
      <c r="BU18" s="692"/>
      <c r="BV18" s="692"/>
      <c r="BW18" s="692"/>
      <c r="BX18" s="692"/>
      <c r="BY18" s="692"/>
      <c r="BZ18" s="692"/>
      <c r="CA18" s="692"/>
      <c r="CB18" s="692"/>
      <c r="CC18" s="692"/>
      <c r="CD18" s="692"/>
      <c r="CE18" s="692"/>
      <c r="CF18" s="692"/>
      <c r="CG18" s="693"/>
      <c r="CH18" s="694"/>
      <c r="CI18" s="686"/>
      <c r="CJ18" s="686"/>
      <c r="CK18" s="686"/>
      <c r="CL18" s="695"/>
      <c r="CM18" s="694"/>
      <c r="CN18" s="686"/>
      <c r="CO18" s="686"/>
      <c r="CP18" s="686"/>
      <c r="CQ18" s="695"/>
      <c r="CR18" s="694"/>
      <c r="CS18" s="686"/>
      <c r="CT18" s="686"/>
      <c r="CU18" s="686"/>
      <c r="CV18" s="695"/>
      <c r="CW18" s="694"/>
      <c r="CX18" s="686"/>
      <c r="CY18" s="686"/>
      <c r="CZ18" s="686"/>
      <c r="DA18" s="695"/>
      <c r="DB18" s="694"/>
      <c r="DC18" s="686"/>
      <c r="DD18" s="686"/>
      <c r="DE18" s="686"/>
      <c r="DF18" s="695"/>
      <c r="DG18" s="694"/>
      <c r="DH18" s="686"/>
      <c r="DI18" s="686"/>
      <c r="DJ18" s="686"/>
      <c r="DK18" s="695"/>
      <c r="DL18" s="694"/>
      <c r="DM18" s="686"/>
      <c r="DN18" s="686"/>
      <c r="DO18" s="686"/>
      <c r="DP18" s="695"/>
      <c r="DQ18" s="694"/>
      <c r="DR18" s="686"/>
      <c r="DS18" s="686"/>
      <c r="DT18" s="686"/>
      <c r="DU18" s="695"/>
      <c r="DV18" s="691"/>
      <c r="DW18" s="692"/>
      <c r="DX18" s="692"/>
      <c r="DY18" s="692"/>
      <c r="DZ18" s="710"/>
      <c r="EA18" s="81"/>
    </row>
    <row r="19" spans="1:131" s="53" customFormat="1" ht="26.25" customHeight="1" x14ac:dyDescent="0.15">
      <c r="A19" s="59">
        <v>13</v>
      </c>
      <c r="B19" s="691"/>
      <c r="C19" s="692"/>
      <c r="D19" s="692"/>
      <c r="E19" s="692"/>
      <c r="F19" s="692"/>
      <c r="G19" s="692"/>
      <c r="H19" s="692"/>
      <c r="I19" s="692"/>
      <c r="J19" s="692"/>
      <c r="K19" s="692"/>
      <c r="L19" s="692"/>
      <c r="M19" s="692"/>
      <c r="N19" s="692"/>
      <c r="O19" s="692"/>
      <c r="P19" s="693"/>
      <c r="Q19" s="682"/>
      <c r="R19" s="683"/>
      <c r="S19" s="683"/>
      <c r="T19" s="683"/>
      <c r="U19" s="683"/>
      <c r="V19" s="683"/>
      <c r="W19" s="683"/>
      <c r="X19" s="683"/>
      <c r="Y19" s="683"/>
      <c r="Z19" s="683"/>
      <c r="AA19" s="683"/>
      <c r="AB19" s="683"/>
      <c r="AC19" s="683"/>
      <c r="AD19" s="683"/>
      <c r="AE19" s="684"/>
      <c r="AF19" s="685"/>
      <c r="AG19" s="686"/>
      <c r="AH19" s="686"/>
      <c r="AI19" s="686"/>
      <c r="AJ19" s="687"/>
      <c r="AK19" s="688"/>
      <c r="AL19" s="683"/>
      <c r="AM19" s="683"/>
      <c r="AN19" s="683"/>
      <c r="AO19" s="683"/>
      <c r="AP19" s="683"/>
      <c r="AQ19" s="683"/>
      <c r="AR19" s="683"/>
      <c r="AS19" s="683"/>
      <c r="AT19" s="683"/>
      <c r="AU19" s="689"/>
      <c r="AV19" s="689"/>
      <c r="AW19" s="689"/>
      <c r="AX19" s="689"/>
      <c r="AY19" s="690"/>
      <c r="AZ19" s="63"/>
      <c r="BA19" s="63"/>
      <c r="BB19" s="63"/>
      <c r="BC19" s="63"/>
      <c r="BD19" s="63"/>
      <c r="BE19" s="81"/>
      <c r="BF19" s="81"/>
      <c r="BG19" s="81"/>
      <c r="BH19" s="81"/>
      <c r="BI19" s="81"/>
      <c r="BJ19" s="81"/>
      <c r="BK19" s="81"/>
      <c r="BL19" s="81"/>
      <c r="BM19" s="81"/>
      <c r="BN19" s="81"/>
      <c r="BO19" s="81"/>
      <c r="BP19" s="81"/>
      <c r="BQ19" s="59">
        <v>13</v>
      </c>
      <c r="BR19" s="87"/>
      <c r="BS19" s="691"/>
      <c r="BT19" s="692"/>
      <c r="BU19" s="692"/>
      <c r="BV19" s="692"/>
      <c r="BW19" s="692"/>
      <c r="BX19" s="692"/>
      <c r="BY19" s="692"/>
      <c r="BZ19" s="692"/>
      <c r="CA19" s="692"/>
      <c r="CB19" s="692"/>
      <c r="CC19" s="692"/>
      <c r="CD19" s="692"/>
      <c r="CE19" s="692"/>
      <c r="CF19" s="692"/>
      <c r="CG19" s="693"/>
      <c r="CH19" s="694"/>
      <c r="CI19" s="686"/>
      <c r="CJ19" s="686"/>
      <c r="CK19" s="686"/>
      <c r="CL19" s="695"/>
      <c r="CM19" s="694"/>
      <c r="CN19" s="686"/>
      <c r="CO19" s="686"/>
      <c r="CP19" s="686"/>
      <c r="CQ19" s="695"/>
      <c r="CR19" s="694"/>
      <c r="CS19" s="686"/>
      <c r="CT19" s="686"/>
      <c r="CU19" s="686"/>
      <c r="CV19" s="695"/>
      <c r="CW19" s="694"/>
      <c r="CX19" s="686"/>
      <c r="CY19" s="686"/>
      <c r="CZ19" s="686"/>
      <c r="DA19" s="695"/>
      <c r="DB19" s="694"/>
      <c r="DC19" s="686"/>
      <c r="DD19" s="686"/>
      <c r="DE19" s="686"/>
      <c r="DF19" s="695"/>
      <c r="DG19" s="694"/>
      <c r="DH19" s="686"/>
      <c r="DI19" s="686"/>
      <c r="DJ19" s="686"/>
      <c r="DK19" s="695"/>
      <c r="DL19" s="694"/>
      <c r="DM19" s="686"/>
      <c r="DN19" s="686"/>
      <c r="DO19" s="686"/>
      <c r="DP19" s="695"/>
      <c r="DQ19" s="694"/>
      <c r="DR19" s="686"/>
      <c r="DS19" s="686"/>
      <c r="DT19" s="686"/>
      <c r="DU19" s="695"/>
      <c r="DV19" s="691"/>
      <c r="DW19" s="692"/>
      <c r="DX19" s="692"/>
      <c r="DY19" s="692"/>
      <c r="DZ19" s="710"/>
      <c r="EA19" s="81"/>
    </row>
    <row r="20" spans="1:131" s="53" customFormat="1" ht="26.25" customHeight="1" x14ac:dyDescent="0.15">
      <c r="A20" s="59">
        <v>14</v>
      </c>
      <c r="B20" s="691"/>
      <c r="C20" s="692"/>
      <c r="D20" s="692"/>
      <c r="E20" s="692"/>
      <c r="F20" s="692"/>
      <c r="G20" s="692"/>
      <c r="H20" s="692"/>
      <c r="I20" s="692"/>
      <c r="J20" s="692"/>
      <c r="K20" s="692"/>
      <c r="L20" s="692"/>
      <c r="M20" s="692"/>
      <c r="N20" s="692"/>
      <c r="O20" s="692"/>
      <c r="P20" s="693"/>
      <c r="Q20" s="682"/>
      <c r="R20" s="683"/>
      <c r="S20" s="683"/>
      <c r="T20" s="683"/>
      <c r="U20" s="683"/>
      <c r="V20" s="683"/>
      <c r="W20" s="683"/>
      <c r="X20" s="683"/>
      <c r="Y20" s="683"/>
      <c r="Z20" s="683"/>
      <c r="AA20" s="683"/>
      <c r="AB20" s="683"/>
      <c r="AC20" s="683"/>
      <c r="AD20" s="683"/>
      <c r="AE20" s="684"/>
      <c r="AF20" s="685"/>
      <c r="AG20" s="686"/>
      <c r="AH20" s="686"/>
      <c r="AI20" s="686"/>
      <c r="AJ20" s="687"/>
      <c r="AK20" s="688"/>
      <c r="AL20" s="683"/>
      <c r="AM20" s="683"/>
      <c r="AN20" s="683"/>
      <c r="AO20" s="683"/>
      <c r="AP20" s="683"/>
      <c r="AQ20" s="683"/>
      <c r="AR20" s="683"/>
      <c r="AS20" s="683"/>
      <c r="AT20" s="683"/>
      <c r="AU20" s="689"/>
      <c r="AV20" s="689"/>
      <c r="AW20" s="689"/>
      <c r="AX20" s="689"/>
      <c r="AY20" s="690"/>
      <c r="AZ20" s="63"/>
      <c r="BA20" s="63"/>
      <c r="BB20" s="63"/>
      <c r="BC20" s="63"/>
      <c r="BD20" s="63"/>
      <c r="BE20" s="81"/>
      <c r="BF20" s="81"/>
      <c r="BG20" s="81"/>
      <c r="BH20" s="81"/>
      <c r="BI20" s="81"/>
      <c r="BJ20" s="81"/>
      <c r="BK20" s="81"/>
      <c r="BL20" s="81"/>
      <c r="BM20" s="81"/>
      <c r="BN20" s="81"/>
      <c r="BO20" s="81"/>
      <c r="BP20" s="81"/>
      <c r="BQ20" s="59">
        <v>14</v>
      </c>
      <c r="BR20" s="87"/>
      <c r="BS20" s="691"/>
      <c r="BT20" s="692"/>
      <c r="BU20" s="692"/>
      <c r="BV20" s="692"/>
      <c r="BW20" s="692"/>
      <c r="BX20" s="692"/>
      <c r="BY20" s="692"/>
      <c r="BZ20" s="692"/>
      <c r="CA20" s="692"/>
      <c r="CB20" s="692"/>
      <c r="CC20" s="692"/>
      <c r="CD20" s="692"/>
      <c r="CE20" s="692"/>
      <c r="CF20" s="692"/>
      <c r="CG20" s="693"/>
      <c r="CH20" s="694"/>
      <c r="CI20" s="686"/>
      <c r="CJ20" s="686"/>
      <c r="CK20" s="686"/>
      <c r="CL20" s="695"/>
      <c r="CM20" s="694"/>
      <c r="CN20" s="686"/>
      <c r="CO20" s="686"/>
      <c r="CP20" s="686"/>
      <c r="CQ20" s="695"/>
      <c r="CR20" s="694"/>
      <c r="CS20" s="686"/>
      <c r="CT20" s="686"/>
      <c r="CU20" s="686"/>
      <c r="CV20" s="695"/>
      <c r="CW20" s="694"/>
      <c r="CX20" s="686"/>
      <c r="CY20" s="686"/>
      <c r="CZ20" s="686"/>
      <c r="DA20" s="695"/>
      <c r="DB20" s="694"/>
      <c r="DC20" s="686"/>
      <c r="DD20" s="686"/>
      <c r="DE20" s="686"/>
      <c r="DF20" s="695"/>
      <c r="DG20" s="694"/>
      <c r="DH20" s="686"/>
      <c r="DI20" s="686"/>
      <c r="DJ20" s="686"/>
      <c r="DK20" s="695"/>
      <c r="DL20" s="694"/>
      <c r="DM20" s="686"/>
      <c r="DN20" s="686"/>
      <c r="DO20" s="686"/>
      <c r="DP20" s="695"/>
      <c r="DQ20" s="694"/>
      <c r="DR20" s="686"/>
      <c r="DS20" s="686"/>
      <c r="DT20" s="686"/>
      <c r="DU20" s="695"/>
      <c r="DV20" s="691"/>
      <c r="DW20" s="692"/>
      <c r="DX20" s="692"/>
      <c r="DY20" s="692"/>
      <c r="DZ20" s="710"/>
      <c r="EA20" s="81"/>
    </row>
    <row r="21" spans="1:131" s="53" customFormat="1" ht="26.25" customHeight="1" x14ac:dyDescent="0.15">
      <c r="A21" s="59">
        <v>15</v>
      </c>
      <c r="B21" s="691"/>
      <c r="C21" s="692"/>
      <c r="D21" s="692"/>
      <c r="E21" s="692"/>
      <c r="F21" s="692"/>
      <c r="G21" s="692"/>
      <c r="H21" s="692"/>
      <c r="I21" s="692"/>
      <c r="J21" s="692"/>
      <c r="K21" s="692"/>
      <c r="L21" s="692"/>
      <c r="M21" s="692"/>
      <c r="N21" s="692"/>
      <c r="O21" s="692"/>
      <c r="P21" s="693"/>
      <c r="Q21" s="682"/>
      <c r="R21" s="683"/>
      <c r="S21" s="683"/>
      <c r="T21" s="683"/>
      <c r="U21" s="683"/>
      <c r="V21" s="683"/>
      <c r="W21" s="683"/>
      <c r="X21" s="683"/>
      <c r="Y21" s="683"/>
      <c r="Z21" s="683"/>
      <c r="AA21" s="683"/>
      <c r="AB21" s="683"/>
      <c r="AC21" s="683"/>
      <c r="AD21" s="683"/>
      <c r="AE21" s="684"/>
      <c r="AF21" s="685"/>
      <c r="AG21" s="686"/>
      <c r="AH21" s="686"/>
      <c r="AI21" s="686"/>
      <c r="AJ21" s="687"/>
      <c r="AK21" s="688"/>
      <c r="AL21" s="683"/>
      <c r="AM21" s="683"/>
      <c r="AN21" s="683"/>
      <c r="AO21" s="683"/>
      <c r="AP21" s="683"/>
      <c r="AQ21" s="683"/>
      <c r="AR21" s="683"/>
      <c r="AS21" s="683"/>
      <c r="AT21" s="683"/>
      <c r="AU21" s="689"/>
      <c r="AV21" s="689"/>
      <c r="AW21" s="689"/>
      <c r="AX21" s="689"/>
      <c r="AY21" s="690"/>
      <c r="AZ21" s="63"/>
      <c r="BA21" s="63"/>
      <c r="BB21" s="63"/>
      <c r="BC21" s="63"/>
      <c r="BD21" s="63"/>
      <c r="BE21" s="81"/>
      <c r="BF21" s="81"/>
      <c r="BG21" s="81"/>
      <c r="BH21" s="81"/>
      <c r="BI21" s="81"/>
      <c r="BJ21" s="81"/>
      <c r="BK21" s="81"/>
      <c r="BL21" s="81"/>
      <c r="BM21" s="81"/>
      <c r="BN21" s="81"/>
      <c r="BO21" s="81"/>
      <c r="BP21" s="81"/>
      <c r="BQ21" s="59">
        <v>15</v>
      </c>
      <c r="BR21" s="87"/>
      <c r="BS21" s="691"/>
      <c r="BT21" s="692"/>
      <c r="BU21" s="692"/>
      <c r="BV21" s="692"/>
      <c r="BW21" s="692"/>
      <c r="BX21" s="692"/>
      <c r="BY21" s="692"/>
      <c r="BZ21" s="692"/>
      <c r="CA21" s="692"/>
      <c r="CB21" s="692"/>
      <c r="CC21" s="692"/>
      <c r="CD21" s="692"/>
      <c r="CE21" s="692"/>
      <c r="CF21" s="692"/>
      <c r="CG21" s="693"/>
      <c r="CH21" s="694"/>
      <c r="CI21" s="686"/>
      <c r="CJ21" s="686"/>
      <c r="CK21" s="686"/>
      <c r="CL21" s="695"/>
      <c r="CM21" s="694"/>
      <c r="CN21" s="686"/>
      <c r="CO21" s="686"/>
      <c r="CP21" s="686"/>
      <c r="CQ21" s="695"/>
      <c r="CR21" s="694"/>
      <c r="CS21" s="686"/>
      <c r="CT21" s="686"/>
      <c r="CU21" s="686"/>
      <c r="CV21" s="695"/>
      <c r="CW21" s="694"/>
      <c r="CX21" s="686"/>
      <c r="CY21" s="686"/>
      <c r="CZ21" s="686"/>
      <c r="DA21" s="695"/>
      <c r="DB21" s="694"/>
      <c r="DC21" s="686"/>
      <c r="DD21" s="686"/>
      <c r="DE21" s="686"/>
      <c r="DF21" s="695"/>
      <c r="DG21" s="694"/>
      <c r="DH21" s="686"/>
      <c r="DI21" s="686"/>
      <c r="DJ21" s="686"/>
      <c r="DK21" s="695"/>
      <c r="DL21" s="694"/>
      <c r="DM21" s="686"/>
      <c r="DN21" s="686"/>
      <c r="DO21" s="686"/>
      <c r="DP21" s="695"/>
      <c r="DQ21" s="694"/>
      <c r="DR21" s="686"/>
      <c r="DS21" s="686"/>
      <c r="DT21" s="686"/>
      <c r="DU21" s="695"/>
      <c r="DV21" s="691"/>
      <c r="DW21" s="692"/>
      <c r="DX21" s="692"/>
      <c r="DY21" s="692"/>
      <c r="DZ21" s="710"/>
      <c r="EA21" s="81"/>
    </row>
    <row r="22" spans="1:131" s="53" customFormat="1" ht="26.25" customHeight="1" x14ac:dyDescent="0.15">
      <c r="A22" s="59">
        <v>16</v>
      </c>
      <c r="B22" s="691"/>
      <c r="C22" s="692"/>
      <c r="D22" s="692"/>
      <c r="E22" s="692"/>
      <c r="F22" s="692"/>
      <c r="G22" s="692"/>
      <c r="H22" s="692"/>
      <c r="I22" s="692"/>
      <c r="J22" s="692"/>
      <c r="K22" s="692"/>
      <c r="L22" s="692"/>
      <c r="M22" s="692"/>
      <c r="N22" s="692"/>
      <c r="O22" s="692"/>
      <c r="P22" s="693"/>
      <c r="Q22" s="726"/>
      <c r="R22" s="727"/>
      <c r="S22" s="727"/>
      <c r="T22" s="727"/>
      <c r="U22" s="727"/>
      <c r="V22" s="727"/>
      <c r="W22" s="727"/>
      <c r="X22" s="727"/>
      <c r="Y22" s="727"/>
      <c r="Z22" s="727"/>
      <c r="AA22" s="727"/>
      <c r="AB22" s="727"/>
      <c r="AC22" s="727"/>
      <c r="AD22" s="727"/>
      <c r="AE22" s="728"/>
      <c r="AF22" s="685"/>
      <c r="AG22" s="686"/>
      <c r="AH22" s="686"/>
      <c r="AI22" s="686"/>
      <c r="AJ22" s="687"/>
      <c r="AK22" s="729"/>
      <c r="AL22" s="727"/>
      <c r="AM22" s="727"/>
      <c r="AN22" s="727"/>
      <c r="AO22" s="727"/>
      <c r="AP22" s="727"/>
      <c r="AQ22" s="727"/>
      <c r="AR22" s="727"/>
      <c r="AS22" s="727"/>
      <c r="AT22" s="727"/>
      <c r="AU22" s="730"/>
      <c r="AV22" s="730"/>
      <c r="AW22" s="730"/>
      <c r="AX22" s="730"/>
      <c r="AY22" s="731"/>
      <c r="AZ22" s="732" t="s">
        <v>457</v>
      </c>
      <c r="BA22" s="732"/>
      <c r="BB22" s="732"/>
      <c r="BC22" s="732"/>
      <c r="BD22" s="733"/>
      <c r="BE22" s="81"/>
      <c r="BF22" s="81"/>
      <c r="BG22" s="81"/>
      <c r="BH22" s="81"/>
      <c r="BI22" s="81"/>
      <c r="BJ22" s="81"/>
      <c r="BK22" s="81"/>
      <c r="BL22" s="81"/>
      <c r="BM22" s="81"/>
      <c r="BN22" s="81"/>
      <c r="BO22" s="81"/>
      <c r="BP22" s="81"/>
      <c r="BQ22" s="59">
        <v>16</v>
      </c>
      <c r="BR22" s="87"/>
      <c r="BS22" s="691"/>
      <c r="BT22" s="692"/>
      <c r="BU22" s="692"/>
      <c r="BV22" s="692"/>
      <c r="BW22" s="692"/>
      <c r="BX22" s="692"/>
      <c r="BY22" s="692"/>
      <c r="BZ22" s="692"/>
      <c r="CA22" s="692"/>
      <c r="CB22" s="692"/>
      <c r="CC22" s="692"/>
      <c r="CD22" s="692"/>
      <c r="CE22" s="692"/>
      <c r="CF22" s="692"/>
      <c r="CG22" s="693"/>
      <c r="CH22" s="694"/>
      <c r="CI22" s="686"/>
      <c r="CJ22" s="686"/>
      <c r="CK22" s="686"/>
      <c r="CL22" s="695"/>
      <c r="CM22" s="694"/>
      <c r="CN22" s="686"/>
      <c r="CO22" s="686"/>
      <c r="CP22" s="686"/>
      <c r="CQ22" s="695"/>
      <c r="CR22" s="694"/>
      <c r="CS22" s="686"/>
      <c r="CT22" s="686"/>
      <c r="CU22" s="686"/>
      <c r="CV22" s="695"/>
      <c r="CW22" s="694"/>
      <c r="CX22" s="686"/>
      <c r="CY22" s="686"/>
      <c r="CZ22" s="686"/>
      <c r="DA22" s="695"/>
      <c r="DB22" s="694"/>
      <c r="DC22" s="686"/>
      <c r="DD22" s="686"/>
      <c r="DE22" s="686"/>
      <c r="DF22" s="695"/>
      <c r="DG22" s="694"/>
      <c r="DH22" s="686"/>
      <c r="DI22" s="686"/>
      <c r="DJ22" s="686"/>
      <c r="DK22" s="695"/>
      <c r="DL22" s="694"/>
      <c r="DM22" s="686"/>
      <c r="DN22" s="686"/>
      <c r="DO22" s="686"/>
      <c r="DP22" s="695"/>
      <c r="DQ22" s="694"/>
      <c r="DR22" s="686"/>
      <c r="DS22" s="686"/>
      <c r="DT22" s="686"/>
      <c r="DU22" s="695"/>
      <c r="DV22" s="691"/>
      <c r="DW22" s="692"/>
      <c r="DX22" s="692"/>
      <c r="DY22" s="692"/>
      <c r="DZ22" s="710"/>
      <c r="EA22" s="81"/>
    </row>
    <row r="23" spans="1:131" s="53" customFormat="1" ht="26.25" customHeight="1" x14ac:dyDescent="0.15">
      <c r="A23" s="60" t="s">
        <v>258</v>
      </c>
      <c r="B23" s="711" t="s">
        <v>314</v>
      </c>
      <c r="C23" s="712"/>
      <c r="D23" s="712"/>
      <c r="E23" s="712"/>
      <c r="F23" s="712"/>
      <c r="G23" s="712"/>
      <c r="H23" s="712"/>
      <c r="I23" s="712"/>
      <c r="J23" s="712"/>
      <c r="K23" s="712"/>
      <c r="L23" s="712"/>
      <c r="M23" s="712"/>
      <c r="N23" s="712"/>
      <c r="O23" s="712"/>
      <c r="P23" s="713"/>
      <c r="Q23" s="714">
        <v>11762</v>
      </c>
      <c r="R23" s="715"/>
      <c r="S23" s="715"/>
      <c r="T23" s="715"/>
      <c r="U23" s="715"/>
      <c r="V23" s="715">
        <v>11531</v>
      </c>
      <c r="W23" s="715"/>
      <c r="X23" s="715"/>
      <c r="Y23" s="715"/>
      <c r="Z23" s="715"/>
      <c r="AA23" s="715">
        <v>231</v>
      </c>
      <c r="AB23" s="715"/>
      <c r="AC23" s="715"/>
      <c r="AD23" s="715"/>
      <c r="AE23" s="716"/>
      <c r="AF23" s="717">
        <v>200</v>
      </c>
      <c r="AG23" s="715"/>
      <c r="AH23" s="715"/>
      <c r="AI23" s="715"/>
      <c r="AJ23" s="718"/>
      <c r="AK23" s="719"/>
      <c r="AL23" s="720"/>
      <c r="AM23" s="720"/>
      <c r="AN23" s="720"/>
      <c r="AO23" s="720"/>
      <c r="AP23" s="715">
        <v>13369</v>
      </c>
      <c r="AQ23" s="715"/>
      <c r="AR23" s="715"/>
      <c r="AS23" s="715"/>
      <c r="AT23" s="715"/>
      <c r="AU23" s="721"/>
      <c r="AV23" s="721"/>
      <c r="AW23" s="721"/>
      <c r="AX23" s="721"/>
      <c r="AY23" s="722"/>
      <c r="AZ23" s="723" t="s">
        <v>206</v>
      </c>
      <c r="BA23" s="724"/>
      <c r="BB23" s="724"/>
      <c r="BC23" s="724"/>
      <c r="BD23" s="725"/>
      <c r="BE23" s="81"/>
      <c r="BF23" s="81"/>
      <c r="BG23" s="81"/>
      <c r="BH23" s="81"/>
      <c r="BI23" s="81"/>
      <c r="BJ23" s="81"/>
      <c r="BK23" s="81"/>
      <c r="BL23" s="81"/>
      <c r="BM23" s="81"/>
      <c r="BN23" s="81"/>
      <c r="BO23" s="81"/>
      <c r="BP23" s="81"/>
      <c r="BQ23" s="59">
        <v>17</v>
      </c>
      <c r="BR23" s="87"/>
      <c r="BS23" s="691"/>
      <c r="BT23" s="692"/>
      <c r="BU23" s="692"/>
      <c r="BV23" s="692"/>
      <c r="BW23" s="692"/>
      <c r="BX23" s="692"/>
      <c r="BY23" s="692"/>
      <c r="BZ23" s="692"/>
      <c r="CA23" s="692"/>
      <c r="CB23" s="692"/>
      <c r="CC23" s="692"/>
      <c r="CD23" s="692"/>
      <c r="CE23" s="692"/>
      <c r="CF23" s="692"/>
      <c r="CG23" s="693"/>
      <c r="CH23" s="694"/>
      <c r="CI23" s="686"/>
      <c r="CJ23" s="686"/>
      <c r="CK23" s="686"/>
      <c r="CL23" s="695"/>
      <c r="CM23" s="694"/>
      <c r="CN23" s="686"/>
      <c r="CO23" s="686"/>
      <c r="CP23" s="686"/>
      <c r="CQ23" s="695"/>
      <c r="CR23" s="694"/>
      <c r="CS23" s="686"/>
      <c r="CT23" s="686"/>
      <c r="CU23" s="686"/>
      <c r="CV23" s="695"/>
      <c r="CW23" s="694"/>
      <c r="CX23" s="686"/>
      <c r="CY23" s="686"/>
      <c r="CZ23" s="686"/>
      <c r="DA23" s="695"/>
      <c r="DB23" s="694"/>
      <c r="DC23" s="686"/>
      <c r="DD23" s="686"/>
      <c r="DE23" s="686"/>
      <c r="DF23" s="695"/>
      <c r="DG23" s="694"/>
      <c r="DH23" s="686"/>
      <c r="DI23" s="686"/>
      <c r="DJ23" s="686"/>
      <c r="DK23" s="695"/>
      <c r="DL23" s="694"/>
      <c r="DM23" s="686"/>
      <c r="DN23" s="686"/>
      <c r="DO23" s="686"/>
      <c r="DP23" s="695"/>
      <c r="DQ23" s="694"/>
      <c r="DR23" s="686"/>
      <c r="DS23" s="686"/>
      <c r="DT23" s="686"/>
      <c r="DU23" s="695"/>
      <c r="DV23" s="691"/>
      <c r="DW23" s="692"/>
      <c r="DX23" s="692"/>
      <c r="DY23" s="692"/>
      <c r="DZ23" s="710"/>
      <c r="EA23" s="81"/>
    </row>
    <row r="24" spans="1:131" s="53" customFormat="1" ht="26.25" customHeight="1" x14ac:dyDescent="0.15">
      <c r="A24" s="734" t="s">
        <v>400</v>
      </c>
      <c r="B24" s="734"/>
      <c r="C24" s="734"/>
      <c r="D24" s="734"/>
      <c r="E24" s="734"/>
      <c r="F24" s="734"/>
      <c r="G24" s="734"/>
      <c r="H24" s="734"/>
      <c r="I24" s="734"/>
      <c r="J24" s="734"/>
      <c r="K24" s="734"/>
      <c r="L24" s="734"/>
      <c r="M24" s="734"/>
      <c r="N24" s="734"/>
      <c r="O24" s="734"/>
      <c r="P24" s="734"/>
      <c r="Q24" s="734"/>
      <c r="R24" s="734"/>
      <c r="S24" s="734"/>
      <c r="T24" s="734"/>
      <c r="U24" s="734"/>
      <c r="V24" s="734"/>
      <c r="W24" s="734"/>
      <c r="X24" s="734"/>
      <c r="Y24" s="734"/>
      <c r="Z24" s="734"/>
      <c r="AA24" s="734"/>
      <c r="AB24" s="734"/>
      <c r="AC24" s="734"/>
      <c r="AD24" s="734"/>
      <c r="AE24" s="734"/>
      <c r="AF24" s="734"/>
      <c r="AG24" s="734"/>
      <c r="AH24" s="734"/>
      <c r="AI24" s="734"/>
      <c r="AJ24" s="734"/>
      <c r="AK24" s="734"/>
      <c r="AL24" s="734"/>
      <c r="AM24" s="734"/>
      <c r="AN24" s="734"/>
      <c r="AO24" s="734"/>
      <c r="AP24" s="734"/>
      <c r="AQ24" s="734"/>
      <c r="AR24" s="734"/>
      <c r="AS24" s="734"/>
      <c r="AT24" s="734"/>
      <c r="AU24" s="734"/>
      <c r="AV24" s="734"/>
      <c r="AW24" s="734"/>
      <c r="AX24" s="734"/>
      <c r="AY24" s="734"/>
      <c r="AZ24" s="63"/>
      <c r="BA24" s="63"/>
      <c r="BB24" s="63"/>
      <c r="BC24" s="63"/>
      <c r="BD24" s="63"/>
      <c r="BE24" s="81"/>
      <c r="BF24" s="81"/>
      <c r="BG24" s="81"/>
      <c r="BH24" s="81"/>
      <c r="BI24" s="81"/>
      <c r="BJ24" s="81"/>
      <c r="BK24" s="81"/>
      <c r="BL24" s="81"/>
      <c r="BM24" s="81"/>
      <c r="BN24" s="81"/>
      <c r="BO24" s="81"/>
      <c r="BP24" s="81"/>
      <c r="BQ24" s="59">
        <v>18</v>
      </c>
      <c r="BR24" s="87"/>
      <c r="BS24" s="691"/>
      <c r="BT24" s="692"/>
      <c r="BU24" s="692"/>
      <c r="BV24" s="692"/>
      <c r="BW24" s="692"/>
      <c r="BX24" s="692"/>
      <c r="BY24" s="692"/>
      <c r="BZ24" s="692"/>
      <c r="CA24" s="692"/>
      <c r="CB24" s="692"/>
      <c r="CC24" s="692"/>
      <c r="CD24" s="692"/>
      <c r="CE24" s="692"/>
      <c r="CF24" s="692"/>
      <c r="CG24" s="693"/>
      <c r="CH24" s="694"/>
      <c r="CI24" s="686"/>
      <c r="CJ24" s="686"/>
      <c r="CK24" s="686"/>
      <c r="CL24" s="695"/>
      <c r="CM24" s="694"/>
      <c r="CN24" s="686"/>
      <c r="CO24" s="686"/>
      <c r="CP24" s="686"/>
      <c r="CQ24" s="695"/>
      <c r="CR24" s="694"/>
      <c r="CS24" s="686"/>
      <c r="CT24" s="686"/>
      <c r="CU24" s="686"/>
      <c r="CV24" s="695"/>
      <c r="CW24" s="694"/>
      <c r="CX24" s="686"/>
      <c r="CY24" s="686"/>
      <c r="CZ24" s="686"/>
      <c r="DA24" s="695"/>
      <c r="DB24" s="694"/>
      <c r="DC24" s="686"/>
      <c r="DD24" s="686"/>
      <c r="DE24" s="686"/>
      <c r="DF24" s="695"/>
      <c r="DG24" s="694"/>
      <c r="DH24" s="686"/>
      <c r="DI24" s="686"/>
      <c r="DJ24" s="686"/>
      <c r="DK24" s="695"/>
      <c r="DL24" s="694"/>
      <c r="DM24" s="686"/>
      <c r="DN24" s="686"/>
      <c r="DO24" s="686"/>
      <c r="DP24" s="695"/>
      <c r="DQ24" s="694"/>
      <c r="DR24" s="686"/>
      <c r="DS24" s="686"/>
      <c r="DT24" s="686"/>
      <c r="DU24" s="695"/>
      <c r="DV24" s="691"/>
      <c r="DW24" s="692"/>
      <c r="DX24" s="692"/>
      <c r="DY24" s="692"/>
      <c r="DZ24" s="710"/>
      <c r="EA24" s="81"/>
    </row>
    <row r="25" spans="1:131" s="51" customFormat="1" ht="26.25" customHeight="1" x14ac:dyDescent="0.15">
      <c r="A25" s="699" t="s">
        <v>429</v>
      </c>
      <c r="B25" s="699"/>
      <c r="C25" s="699"/>
      <c r="D25" s="699"/>
      <c r="E25" s="699"/>
      <c r="F25" s="699"/>
      <c r="G25" s="699"/>
      <c r="H25" s="699"/>
      <c r="I25" s="699"/>
      <c r="J25" s="699"/>
      <c r="K25" s="699"/>
      <c r="L25" s="699"/>
      <c r="M25" s="699"/>
      <c r="N25" s="699"/>
      <c r="O25" s="699"/>
      <c r="P25" s="699"/>
      <c r="Q25" s="699"/>
      <c r="R25" s="699"/>
      <c r="S25" s="699"/>
      <c r="T25" s="699"/>
      <c r="U25" s="699"/>
      <c r="V25" s="699"/>
      <c r="W25" s="699"/>
      <c r="X25" s="699"/>
      <c r="Y25" s="699"/>
      <c r="Z25" s="699"/>
      <c r="AA25" s="699"/>
      <c r="AB25" s="699"/>
      <c r="AC25" s="699"/>
      <c r="AD25" s="699"/>
      <c r="AE25" s="699"/>
      <c r="AF25" s="699"/>
      <c r="AG25" s="699"/>
      <c r="AH25" s="699"/>
      <c r="AI25" s="699"/>
      <c r="AJ25" s="699"/>
      <c r="AK25" s="699"/>
      <c r="AL25" s="699"/>
      <c r="AM25" s="699"/>
      <c r="AN25" s="699"/>
      <c r="AO25" s="699"/>
      <c r="AP25" s="699"/>
      <c r="AQ25" s="699"/>
      <c r="AR25" s="699"/>
      <c r="AS25" s="699"/>
      <c r="AT25" s="699"/>
      <c r="AU25" s="699"/>
      <c r="AV25" s="699"/>
      <c r="AW25" s="699"/>
      <c r="AX25" s="699"/>
      <c r="AY25" s="699"/>
      <c r="AZ25" s="699"/>
      <c r="BA25" s="699"/>
      <c r="BB25" s="699"/>
      <c r="BC25" s="699"/>
      <c r="BD25" s="699"/>
      <c r="BE25" s="699"/>
      <c r="BF25" s="699"/>
      <c r="BG25" s="699"/>
      <c r="BH25" s="699"/>
      <c r="BI25" s="699"/>
      <c r="BJ25" s="63"/>
      <c r="BK25" s="63"/>
      <c r="BL25" s="63"/>
      <c r="BM25" s="63"/>
      <c r="BN25" s="63"/>
      <c r="BO25" s="62"/>
      <c r="BP25" s="62"/>
      <c r="BQ25" s="59">
        <v>19</v>
      </c>
      <c r="BR25" s="87"/>
      <c r="BS25" s="691"/>
      <c r="BT25" s="692"/>
      <c r="BU25" s="692"/>
      <c r="BV25" s="692"/>
      <c r="BW25" s="692"/>
      <c r="BX25" s="692"/>
      <c r="BY25" s="692"/>
      <c r="BZ25" s="692"/>
      <c r="CA25" s="692"/>
      <c r="CB25" s="692"/>
      <c r="CC25" s="692"/>
      <c r="CD25" s="692"/>
      <c r="CE25" s="692"/>
      <c r="CF25" s="692"/>
      <c r="CG25" s="693"/>
      <c r="CH25" s="694"/>
      <c r="CI25" s="686"/>
      <c r="CJ25" s="686"/>
      <c r="CK25" s="686"/>
      <c r="CL25" s="695"/>
      <c r="CM25" s="694"/>
      <c r="CN25" s="686"/>
      <c r="CO25" s="686"/>
      <c r="CP25" s="686"/>
      <c r="CQ25" s="695"/>
      <c r="CR25" s="694"/>
      <c r="CS25" s="686"/>
      <c r="CT25" s="686"/>
      <c r="CU25" s="686"/>
      <c r="CV25" s="695"/>
      <c r="CW25" s="694"/>
      <c r="CX25" s="686"/>
      <c r="CY25" s="686"/>
      <c r="CZ25" s="686"/>
      <c r="DA25" s="695"/>
      <c r="DB25" s="694"/>
      <c r="DC25" s="686"/>
      <c r="DD25" s="686"/>
      <c r="DE25" s="686"/>
      <c r="DF25" s="695"/>
      <c r="DG25" s="694"/>
      <c r="DH25" s="686"/>
      <c r="DI25" s="686"/>
      <c r="DJ25" s="686"/>
      <c r="DK25" s="695"/>
      <c r="DL25" s="694"/>
      <c r="DM25" s="686"/>
      <c r="DN25" s="686"/>
      <c r="DO25" s="686"/>
      <c r="DP25" s="695"/>
      <c r="DQ25" s="694"/>
      <c r="DR25" s="686"/>
      <c r="DS25" s="686"/>
      <c r="DT25" s="686"/>
      <c r="DU25" s="695"/>
      <c r="DV25" s="691"/>
      <c r="DW25" s="692"/>
      <c r="DX25" s="692"/>
      <c r="DY25" s="692"/>
      <c r="DZ25" s="710"/>
      <c r="EA25" s="54"/>
    </row>
    <row r="26" spans="1:131" s="51" customFormat="1" ht="26.25" customHeight="1" x14ac:dyDescent="0.15">
      <c r="A26" s="668" t="s">
        <v>447</v>
      </c>
      <c r="B26" s="669"/>
      <c r="C26" s="669"/>
      <c r="D26" s="669"/>
      <c r="E26" s="669"/>
      <c r="F26" s="669"/>
      <c r="G26" s="669"/>
      <c r="H26" s="669"/>
      <c r="I26" s="669"/>
      <c r="J26" s="669"/>
      <c r="K26" s="669"/>
      <c r="L26" s="669"/>
      <c r="M26" s="669"/>
      <c r="N26" s="669"/>
      <c r="O26" s="669"/>
      <c r="P26" s="670"/>
      <c r="Q26" s="662" t="s">
        <v>459</v>
      </c>
      <c r="R26" s="663"/>
      <c r="S26" s="663"/>
      <c r="T26" s="663"/>
      <c r="U26" s="674"/>
      <c r="V26" s="662" t="s">
        <v>460</v>
      </c>
      <c r="W26" s="663"/>
      <c r="X26" s="663"/>
      <c r="Y26" s="663"/>
      <c r="Z26" s="674"/>
      <c r="AA26" s="662" t="s">
        <v>461</v>
      </c>
      <c r="AB26" s="663"/>
      <c r="AC26" s="663"/>
      <c r="AD26" s="663"/>
      <c r="AE26" s="663"/>
      <c r="AF26" s="933" t="s">
        <v>256</v>
      </c>
      <c r="AG26" s="934"/>
      <c r="AH26" s="934"/>
      <c r="AI26" s="934"/>
      <c r="AJ26" s="935"/>
      <c r="AK26" s="663" t="s">
        <v>402</v>
      </c>
      <c r="AL26" s="663"/>
      <c r="AM26" s="663"/>
      <c r="AN26" s="663"/>
      <c r="AO26" s="674"/>
      <c r="AP26" s="662" t="s">
        <v>369</v>
      </c>
      <c r="AQ26" s="663"/>
      <c r="AR26" s="663"/>
      <c r="AS26" s="663"/>
      <c r="AT26" s="674"/>
      <c r="AU26" s="662" t="s">
        <v>463</v>
      </c>
      <c r="AV26" s="663"/>
      <c r="AW26" s="663"/>
      <c r="AX26" s="663"/>
      <c r="AY26" s="674"/>
      <c r="AZ26" s="662" t="s">
        <v>464</v>
      </c>
      <c r="BA26" s="663"/>
      <c r="BB26" s="663"/>
      <c r="BC26" s="663"/>
      <c r="BD26" s="674"/>
      <c r="BE26" s="662" t="s">
        <v>451</v>
      </c>
      <c r="BF26" s="663"/>
      <c r="BG26" s="663"/>
      <c r="BH26" s="663"/>
      <c r="BI26" s="664"/>
      <c r="BJ26" s="63"/>
      <c r="BK26" s="63"/>
      <c r="BL26" s="63"/>
      <c r="BM26" s="63"/>
      <c r="BN26" s="63"/>
      <c r="BO26" s="62"/>
      <c r="BP26" s="62"/>
      <c r="BQ26" s="59">
        <v>20</v>
      </c>
      <c r="BR26" s="87"/>
      <c r="BS26" s="691"/>
      <c r="BT26" s="692"/>
      <c r="BU26" s="692"/>
      <c r="BV26" s="692"/>
      <c r="BW26" s="692"/>
      <c r="BX26" s="692"/>
      <c r="BY26" s="692"/>
      <c r="BZ26" s="692"/>
      <c r="CA26" s="692"/>
      <c r="CB26" s="692"/>
      <c r="CC26" s="692"/>
      <c r="CD26" s="692"/>
      <c r="CE26" s="692"/>
      <c r="CF26" s="692"/>
      <c r="CG26" s="693"/>
      <c r="CH26" s="694"/>
      <c r="CI26" s="686"/>
      <c r="CJ26" s="686"/>
      <c r="CK26" s="686"/>
      <c r="CL26" s="695"/>
      <c r="CM26" s="694"/>
      <c r="CN26" s="686"/>
      <c r="CO26" s="686"/>
      <c r="CP26" s="686"/>
      <c r="CQ26" s="695"/>
      <c r="CR26" s="694"/>
      <c r="CS26" s="686"/>
      <c r="CT26" s="686"/>
      <c r="CU26" s="686"/>
      <c r="CV26" s="695"/>
      <c r="CW26" s="694"/>
      <c r="CX26" s="686"/>
      <c r="CY26" s="686"/>
      <c r="CZ26" s="686"/>
      <c r="DA26" s="695"/>
      <c r="DB26" s="694"/>
      <c r="DC26" s="686"/>
      <c r="DD26" s="686"/>
      <c r="DE26" s="686"/>
      <c r="DF26" s="695"/>
      <c r="DG26" s="694"/>
      <c r="DH26" s="686"/>
      <c r="DI26" s="686"/>
      <c r="DJ26" s="686"/>
      <c r="DK26" s="695"/>
      <c r="DL26" s="694"/>
      <c r="DM26" s="686"/>
      <c r="DN26" s="686"/>
      <c r="DO26" s="686"/>
      <c r="DP26" s="695"/>
      <c r="DQ26" s="694"/>
      <c r="DR26" s="686"/>
      <c r="DS26" s="686"/>
      <c r="DT26" s="686"/>
      <c r="DU26" s="695"/>
      <c r="DV26" s="691"/>
      <c r="DW26" s="692"/>
      <c r="DX26" s="692"/>
      <c r="DY26" s="692"/>
      <c r="DZ26" s="710"/>
      <c r="EA26" s="54"/>
    </row>
    <row r="27" spans="1:131" s="51" customFormat="1" ht="26.25" customHeight="1" x14ac:dyDescent="0.15">
      <c r="A27" s="671"/>
      <c r="B27" s="672"/>
      <c r="C27" s="672"/>
      <c r="D27" s="672"/>
      <c r="E27" s="672"/>
      <c r="F27" s="672"/>
      <c r="G27" s="672"/>
      <c r="H27" s="672"/>
      <c r="I27" s="672"/>
      <c r="J27" s="672"/>
      <c r="K27" s="672"/>
      <c r="L27" s="672"/>
      <c r="M27" s="672"/>
      <c r="N27" s="672"/>
      <c r="O27" s="672"/>
      <c r="P27" s="673"/>
      <c r="Q27" s="665"/>
      <c r="R27" s="666"/>
      <c r="S27" s="666"/>
      <c r="T27" s="666"/>
      <c r="U27" s="675"/>
      <c r="V27" s="665"/>
      <c r="W27" s="666"/>
      <c r="X27" s="666"/>
      <c r="Y27" s="666"/>
      <c r="Z27" s="675"/>
      <c r="AA27" s="665"/>
      <c r="AB27" s="666"/>
      <c r="AC27" s="666"/>
      <c r="AD27" s="666"/>
      <c r="AE27" s="666"/>
      <c r="AF27" s="936"/>
      <c r="AG27" s="937"/>
      <c r="AH27" s="937"/>
      <c r="AI27" s="937"/>
      <c r="AJ27" s="938"/>
      <c r="AK27" s="666"/>
      <c r="AL27" s="666"/>
      <c r="AM27" s="666"/>
      <c r="AN27" s="666"/>
      <c r="AO27" s="675"/>
      <c r="AP27" s="665"/>
      <c r="AQ27" s="666"/>
      <c r="AR27" s="666"/>
      <c r="AS27" s="666"/>
      <c r="AT27" s="675"/>
      <c r="AU27" s="665"/>
      <c r="AV27" s="666"/>
      <c r="AW27" s="666"/>
      <c r="AX27" s="666"/>
      <c r="AY27" s="675"/>
      <c r="AZ27" s="665"/>
      <c r="BA27" s="666"/>
      <c r="BB27" s="666"/>
      <c r="BC27" s="666"/>
      <c r="BD27" s="675"/>
      <c r="BE27" s="665"/>
      <c r="BF27" s="666"/>
      <c r="BG27" s="666"/>
      <c r="BH27" s="666"/>
      <c r="BI27" s="667"/>
      <c r="BJ27" s="63"/>
      <c r="BK27" s="63"/>
      <c r="BL27" s="63"/>
      <c r="BM27" s="63"/>
      <c r="BN27" s="63"/>
      <c r="BO27" s="62"/>
      <c r="BP27" s="62"/>
      <c r="BQ27" s="59">
        <v>21</v>
      </c>
      <c r="BR27" s="87"/>
      <c r="BS27" s="691"/>
      <c r="BT27" s="692"/>
      <c r="BU27" s="692"/>
      <c r="BV27" s="692"/>
      <c r="BW27" s="692"/>
      <c r="BX27" s="692"/>
      <c r="BY27" s="692"/>
      <c r="BZ27" s="692"/>
      <c r="CA27" s="692"/>
      <c r="CB27" s="692"/>
      <c r="CC27" s="692"/>
      <c r="CD27" s="692"/>
      <c r="CE27" s="692"/>
      <c r="CF27" s="692"/>
      <c r="CG27" s="693"/>
      <c r="CH27" s="694"/>
      <c r="CI27" s="686"/>
      <c r="CJ27" s="686"/>
      <c r="CK27" s="686"/>
      <c r="CL27" s="695"/>
      <c r="CM27" s="694"/>
      <c r="CN27" s="686"/>
      <c r="CO27" s="686"/>
      <c r="CP27" s="686"/>
      <c r="CQ27" s="695"/>
      <c r="CR27" s="694"/>
      <c r="CS27" s="686"/>
      <c r="CT27" s="686"/>
      <c r="CU27" s="686"/>
      <c r="CV27" s="695"/>
      <c r="CW27" s="694"/>
      <c r="CX27" s="686"/>
      <c r="CY27" s="686"/>
      <c r="CZ27" s="686"/>
      <c r="DA27" s="695"/>
      <c r="DB27" s="694"/>
      <c r="DC27" s="686"/>
      <c r="DD27" s="686"/>
      <c r="DE27" s="686"/>
      <c r="DF27" s="695"/>
      <c r="DG27" s="694"/>
      <c r="DH27" s="686"/>
      <c r="DI27" s="686"/>
      <c r="DJ27" s="686"/>
      <c r="DK27" s="695"/>
      <c r="DL27" s="694"/>
      <c r="DM27" s="686"/>
      <c r="DN27" s="686"/>
      <c r="DO27" s="686"/>
      <c r="DP27" s="695"/>
      <c r="DQ27" s="694"/>
      <c r="DR27" s="686"/>
      <c r="DS27" s="686"/>
      <c r="DT27" s="686"/>
      <c r="DU27" s="695"/>
      <c r="DV27" s="691"/>
      <c r="DW27" s="692"/>
      <c r="DX27" s="692"/>
      <c r="DY27" s="692"/>
      <c r="DZ27" s="710"/>
      <c r="EA27" s="54"/>
    </row>
    <row r="28" spans="1:131" s="51" customFormat="1" ht="26.25" customHeight="1" x14ac:dyDescent="0.15">
      <c r="A28" s="61">
        <v>1</v>
      </c>
      <c r="B28" s="659" t="s">
        <v>465</v>
      </c>
      <c r="C28" s="660"/>
      <c r="D28" s="660"/>
      <c r="E28" s="660"/>
      <c r="F28" s="660"/>
      <c r="G28" s="660"/>
      <c r="H28" s="660"/>
      <c r="I28" s="660"/>
      <c r="J28" s="660"/>
      <c r="K28" s="660"/>
      <c r="L28" s="660"/>
      <c r="M28" s="660"/>
      <c r="N28" s="660"/>
      <c r="O28" s="660"/>
      <c r="P28" s="700"/>
      <c r="Q28" s="738">
        <v>1827</v>
      </c>
      <c r="R28" s="739"/>
      <c r="S28" s="739"/>
      <c r="T28" s="739"/>
      <c r="U28" s="739"/>
      <c r="V28" s="739">
        <v>1825</v>
      </c>
      <c r="W28" s="739"/>
      <c r="X28" s="739"/>
      <c r="Y28" s="739"/>
      <c r="Z28" s="739"/>
      <c r="AA28" s="739">
        <v>2</v>
      </c>
      <c r="AB28" s="739"/>
      <c r="AC28" s="739"/>
      <c r="AD28" s="739"/>
      <c r="AE28" s="740"/>
      <c r="AF28" s="741">
        <v>2</v>
      </c>
      <c r="AG28" s="739"/>
      <c r="AH28" s="739"/>
      <c r="AI28" s="739"/>
      <c r="AJ28" s="742"/>
      <c r="AK28" s="743">
        <v>155</v>
      </c>
      <c r="AL28" s="739"/>
      <c r="AM28" s="739"/>
      <c r="AN28" s="739"/>
      <c r="AO28" s="739"/>
      <c r="AP28" s="739" t="s">
        <v>206</v>
      </c>
      <c r="AQ28" s="739"/>
      <c r="AR28" s="739"/>
      <c r="AS28" s="739"/>
      <c r="AT28" s="739"/>
      <c r="AU28" s="739" t="s">
        <v>206</v>
      </c>
      <c r="AV28" s="739"/>
      <c r="AW28" s="739"/>
      <c r="AX28" s="739"/>
      <c r="AY28" s="739"/>
      <c r="AZ28" s="744" t="s">
        <v>206</v>
      </c>
      <c r="BA28" s="744"/>
      <c r="BB28" s="744"/>
      <c r="BC28" s="744"/>
      <c r="BD28" s="744"/>
      <c r="BE28" s="735"/>
      <c r="BF28" s="735"/>
      <c r="BG28" s="735"/>
      <c r="BH28" s="735"/>
      <c r="BI28" s="736"/>
      <c r="BJ28" s="63"/>
      <c r="BK28" s="63"/>
      <c r="BL28" s="63"/>
      <c r="BM28" s="63"/>
      <c r="BN28" s="63"/>
      <c r="BO28" s="62"/>
      <c r="BP28" s="62"/>
      <c r="BQ28" s="59">
        <v>22</v>
      </c>
      <c r="BR28" s="87"/>
      <c r="BS28" s="691"/>
      <c r="BT28" s="692"/>
      <c r="BU28" s="692"/>
      <c r="BV28" s="692"/>
      <c r="BW28" s="692"/>
      <c r="BX28" s="692"/>
      <c r="BY28" s="692"/>
      <c r="BZ28" s="692"/>
      <c r="CA28" s="692"/>
      <c r="CB28" s="692"/>
      <c r="CC28" s="692"/>
      <c r="CD28" s="692"/>
      <c r="CE28" s="692"/>
      <c r="CF28" s="692"/>
      <c r="CG28" s="693"/>
      <c r="CH28" s="694"/>
      <c r="CI28" s="686"/>
      <c r="CJ28" s="686"/>
      <c r="CK28" s="686"/>
      <c r="CL28" s="695"/>
      <c r="CM28" s="694"/>
      <c r="CN28" s="686"/>
      <c r="CO28" s="686"/>
      <c r="CP28" s="686"/>
      <c r="CQ28" s="695"/>
      <c r="CR28" s="694"/>
      <c r="CS28" s="686"/>
      <c r="CT28" s="686"/>
      <c r="CU28" s="686"/>
      <c r="CV28" s="695"/>
      <c r="CW28" s="694"/>
      <c r="CX28" s="686"/>
      <c r="CY28" s="686"/>
      <c r="CZ28" s="686"/>
      <c r="DA28" s="695"/>
      <c r="DB28" s="694"/>
      <c r="DC28" s="686"/>
      <c r="DD28" s="686"/>
      <c r="DE28" s="686"/>
      <c r="DF28" s="695"/>
      <c r="DG28" s="694"/>
      <c r="DH28" s="686"/>
      <c r="DI28" s="686"/>
      <c r="DJ28" s="686"/>
      <c r="DK28" s="695"/>
      <c r="DL28" s="694"/>
      <c r="DM28" s="686"/>
      <c r="DN28" s="686"/>
      <c r="DO28" s="686"/>
      <c r="DP28" s="695"/>
      <c r="DQ28" s="694"/>
      <c r="DR28" s="686"/>
      <c r="DS28" s="686"/>
      <c r="DT28" s="686"/>
      <c r="DU28" s="695"/>
      <c r="DV28" s="691"/>
      <c r="DW28" s="692"/>
      <c r="DX28" s="692"/>
      <c r="DY28" s="692"/>
      <c r="DZ28" s="710"/>
      <c r="EA28" s="54"/>
    </row>
    <row r="29" spans="1:131" s="51" customFormat="1" ht="26.25" customHeight="1" x14ac:dyDescent="0.15">
      <c r="A29" s="61">
        <v>2</v>
      </c>
      <c r="B29" s="691" t="s">
        <v>235</v>
      </c>
      <c r="C29" s="692"/>
      <c r="D29" s="692"/>
      <c r="E29" s="692"/>
      <c r="F29" s="692"/>
      <c r="G29" s="692"/>
      <c r="H29" s="692"/>
      <c r="I29" s="692"/>
      <c r="J29" s="692"/>
      <c r="K29" s="692"/>
      <c r="L29" s="692"/>
      <c r="M29" s="692"/>
      <c r="N29" s="692"/>
      <c r="O29" s="692"/>
      <c r="P29" s="693"/>
      <c r="Q29" s="682">
        <v>232</v>
      </c>
      <c r="R29" s="683"/>
      <c r="S29" s="683"/>
      <c r="T29" s="683"/>
      <c r="U29" s="683"/>
      <c r="V29" s="683">
        <v>229</v>
      </c>
      <c r="W29" s="683"/>
      <c r="X29" s="683"/>
      <c r="Y29" s="683"/>
      <c r="Z29" s="683"/>
      <c r="AA29" s="683">
        <v>3</v>
      </c>
      <c r="AB29" s="683"/>
      <c r="AC29" s="683"/>
      <c r="AD29" s="683"/>
      <c r="AE29" s="684"/>
      <c r="AF29" s="685">
        <v>3</v>
      </c>
      <c r="AG29" s="686"/>
      <c r="AH29" s="686"/>
      <c r="AI29" s="686"/>
      <c r="AJ29" s="687"/>
      <c r="AK29" s="688">
        <v>80</v>
      </c>
      <c r="AL29" s="683"/>
      <c r="AM29" s="683"/>
      <c r="AN29" s="683"/>
      <c r="AO29" s="683"/>
      <c r="AP29" s="683" t="s">
        <v>206</v>
      </c>
      <c r="AQ29" s="683"/>
      <c r="AR29" s="683"/>
      <c r="AS29" s="683"/>
      <c r="AT29" s="683"/>
      <c r="AU29" s="683" t="s">
        <v>206</v>
      </c>
      <c r="AV29" s="683"/>
      <c r="AW29" s="683"/>
      <c r="AX29" s="683"/>
      <c r="AY29" s="683"/>
      <c r="AZ29" s="737" t="s">
        <v>206</v>
      </c>
      <c r="BA29" s="737"/>
      <c r="BB29" s="737"/>
      <c r="BC29" s="737"/>
      <c r="BD29" s="737"/>
      <c r="BE29" s="689"/>
      <c r="BF29" s="689"/>
      <c r="BG29" s="689"/>
      <c r="BH29" s="689"/>
      <c r="BI29" s="690"/>
      <c r="BJ29" s="63"/>
      <c r="BK29" s="63"/>
      <c r="BL29" s="63"/>
      <c r="BM29" s="63"/>
      <c r="BN29" s="63"/>
      <c r="BO29" s="62"/>
      <c r="BP29" s="62"/>
      <c r="BQ29" s="59">
        <v>23</v>
      </c>
      <c r="BR29" s="87"/>
      <c r="BS29" s="691"/>
      <c r="BT29" s="692"/>
      <c r="BU29" s="692"/>
      <c r="BV29" s="692"/>
      <c r="BW29" s="692"/>
      <c r="BX29" s="692"/>
      <c r="BY29" s="692"/>
      <c r="BZ29" s="692"/>
      <c r="CA29" s="692"/>
      <c r="CB29" s="692"/>
      <c r="CC29" s="692"/>
      <c r="CD29" s="692"/>
      <c r="CE29" s="692"/>
      <c r="CF29" s="692"/>
      <c r="CG29" s="693"/>
      <c r="CH29" s="694"/>
      <c r="CI29" s="686"/>
      <c r="CJ29" s="686"/>
      <c r="CK29" s="686"/>
      <c r="CL29" s="695"/>
      <c r="CM29" s="694"/>
      <c r="CN29" s="686"/>
      <c r="CO29" s="686"/>
      <c r="CP29" s="686"/>
      <c r="CQ29" s="695"/>
      <c r="CR29" s="694"/>
      <c r="CS29" s="686"/>
      <c r="CT29" s="686"/>
      <c r="CU29" s="686"/>
      <c r="CV29" s="695"/>
      <c r="CW29" s="694"/>
      <c r="CX29" s="686"/>
      <c r="CY29" s="686"/>
      <c r="CZ29" s="686"/>
      <c r="DA29" s="695"/>
      <c r="DB29" s="694"/>
      <c r="DC29" s="686"/>
      <c r="DD29" s="686"/>
      <c r="DE29" s="686"/>
      <c r="DF29" s="695"/>
      <c r="DG29" s="694"/>
      <c r="DH29" s="686"/>
      <c r="DI29" s="686"/>
      <c r="DJ29" s="686"/>
      <c r="DK29" s="695"/>
      <c r="DL29" s="694"/>
      <c r="DM29" s="686"/>
      <c r="DN29" s="686"/>
      <c r="DO29" s="686"/>
      <c r="DP29" s="695"/>
      <c r="DQ29" s="694"/>
      <c r="DR29" s="686"/>
      <c r="DS29" s="686"/>
      <c r="DT29" s="686"/>
      <c r="DU29" s="695"/>
      <c r="DV29" s="691"/>
      <c r="DW29" s="692"/>
      <c r="DX29" s="692"/>
      <c r="DY29" s="692"/>
      <c r="DZ29" s="710"/>
      <c r="EA29" s="54"/>
    </row>
    <row r="30" spans="1:131" s="51" customFormat="1" ht="26.25" customHeight="1" x14ac:dyDescent="0.15">
      <c r="A30" s="61">
        <v>3</v>
      </c>
      <c r="B30" s="691" t="s">
        <v>128</v>
      </c>
      <c r="C30" s="692"/>
      <c r="D30" s="692"/>
      <c r="E30" s="692"/>
      <c r="F30" s="692"/>
      <c r="G30" s="692"/>
      <c r="H30" s="692"/>
      <c r="I30" s="692"/>
      <c r="J30" s="692"/>
      <c r="K30" s="692"/>
      <c r="L30" s="692"/>
      <c r="M30" s="692"/>
      <c r="N30" s="692"/>
      <c r="O30" s="692"/>
      <c r="P30" s="693"/>
      <c r="Q30" s="682">
        <v>2154</v>
      </c>
      <c r="R30" s="683"/>
      <c r="S30" s="683"/>
      <c r="T30" s="683"/>
      <c r="U30" s="683"/>
      <c r="V30" s="683">
        <v>2134</v>
      </c>
      <c r="W30" s="683"/>
      <c r="X30" s="683"/>
      <c r="Y30" s="683"/>
      <c r="Z30" s="683"/>
      <c r="AA30" s="683">
        <v>20</v>
      </c>
      <c r="AB30" s="683"/>
      <c r="AC30" s="683"/>
      <c r="AD30" s="683"/>
      <c r="AE30" s="684"/>
      <c r="AF30" s="685">
        <v>20</v>
      </c>
      <c r="AG30" s="686"/>
      <c r="AH30" s="686"/>
      <c r="AI30" s="686"/>
      <c r="AJ30" s="687"/>
      <c r="AK30" s="688">
        <v>329</v>
      </c>
      <c r="AL30" s="683"/>
      <c r="AM30" s="683"/>
      <c r="AN30" s="683"/>
      <c r="AO30" s="683"/>
      <c r="AP30" s="683" t="s">
        <v>206</v>
      </c>
      <c r="AQ30" s="683"/>
      <c r="AR30" s="683"/>
      <c r="AS30" s="683"/>
      <c r="AT30" s="683"/>
      <c r="AU30" s="683" t="s">
        <v>206</v>
      </c>
      <c r="AV30" s="683"/>
      <c r="AW30" s="683"/>
      <c r="AX30" s="683"/>
      <c r="AY30" s="683"/>
      <c r="AZ30" s="737" t="s">
        <v>206</v>
      </c>
      <c r="BA30" s="737"/>
      <c r="BB30" s="737"/>
      <c r="BC30" s="737"/>
      <c r="BD30" s="737"/>
      <c r="BE30" s="689"/>
      <c r="BF30" s="689"/>
      <c r="BG30" s="689"/>
      <c r="BH30" s="689"/>
      <c r="BI30" s="690"/>
      <c r="BJ30" s="63"/>
      <c r="BK30" s="63"/>
      <c r="BL30" s="63"/>
      <c r="BM30" s="63"/>
      <c r="BN30" s="63"/>
      <c r="BO30" s="62"/>
      <c r="BP30" s="62"/>
      <c r="BQ30" s="59">
        <v>24</v>
      </c>
      <c r="BR30" s="87"/>
      <c r="BS30" s="691"/>
      <c r="BT30" s="692"/>
      <c r="BU30" s="692"/>
      <c r="BV30" s="692"/>
      <c r="BW30" s="692"/>
      <c r="BX30" s="692"/>
      <c r="BY30" s="692"/>
      <c r="BZ30" s="692"/>
      <c r="CA30" s="692"/>
      <c r="CB30" s="692"/>
      <c r="CC30" s="692"/>
      <c r="CD30" s="692"/>
      <c r="CE30" s="692"/>
      <c r="CF30" s="692"/>
      <c r="CG30" s="693"/>
      <c r="CH30" s="694"/>
      <c r="CI30" s="686"/>
      <c r="CJ30" s="686"/>
      <c r="CK30" s="686"/>
      <c r="CL30" s="695"/>
      <c r="CM30" s="694"/>
      <c r="CN30" s="686"/>
      <c r="CO30" s="686"/>
      <c r="CP30" s="686"/>
      <c r="CQ30" s="695"/>
      <c r="CR30" s="694"/>
      <c r="CS30" s="686"/>
      <c r="CT30" s="686"/>
      <c r="CU30" s="686"/>
      <c r="CV30" s="695"/>
      <c r="CW30" s="694"/>
      <c r="CX30" s="686"/>
      <c r="CY30" s="686"/>
      <c r="CZ30" s="686"/>
      <c r="DA30" s="695"/>
      <c r="DB30" s="694"/>
      <c r="DC30" s="686"/>
      <c r="DD30" s="686"/>
      <c r="DE30" s="686"/>
      <c r="DF30" s="695"/>
      <c r="DG30" s="694"/>
      <c r="DH30" s="686"/>
      <c r="DI30" s="686"/>
      <c r="DJ30" s="686"/>
      <c r="DK30" s="695"/>
      <c r="DL30" s="694"/>
      <c r="DM30" s="686"/>
      <c r="DN30" s="686"/>
      <c r="DO30" s="686"/>
      <c r="DP30" s="695"/>
      <c r="DQ30" s="694"/>
      <c r="DR30" s="686"/>
      <c r="DS30" s="686"/>
      <c r="DT30" s="686"/>
      <c r="DU30" s="695"/>
      <c r="DV30" s="691"/>
      <c r="DW30" s="692"/>
      <c r="DX30" s="692"/>
      <c r="DY30" s="692"/>
      <c r="DZ30" s="710"/>
      <c r="EA30" s="54"/>
    </row>
    <row r="31" spans="1:131" s="51" customFormat="1" ht="26.25" customHeight="1" x14ac:dyDescent="0.15">
      <c r="A31" s="61">
        <v>4</v>
      </c>
      <c r="B31" s="691" t="s">
        <v>466</v>
      </c>
      <c r="C31" s="692"/>
      <c r="D31" s="692"/>
      <c r="E31" s="692"/>
      <c r="F31" s="692"/>
      <c r="G31" s="692"/>
      <c r="H31" s="692"/>
      <c r="I31" s="692"/>
      <c r="J31" s="692"/>
      <c r="K31" s="692"/>
      <c r="L31" s="692"/>
      <c r="M31" s="692"/>
      <c r="N31" s="692"/>
      <c r="O31" s="692"/>
      <c r="P31" s="693"/>
      <c r="Q31" s="682">
        <v>7</v>
      </c>
      <c r="R31" s="683"/>
      <c r="S31" s="683"/>
      <c r="T31" s="683"/>
      <c r="U31" s="683"/>
      <c r="V31" s="683">
        <v>4</v>
      </c>
      <c r="W31" s="683"/>
      <c r="X31" s="683"/>
      <c r="Y31" s="683"/>
      <c r="Z31" s="683"/>
      <c r="AA31" s="683">
        <v>3</v>
      </c>
      <c r="AB31" s="683"/>
      <c r="AC31" s="683"/>
      <c r="AD31" s="683"/>
      <c r="AE31" s="684"/>
      <c r="AF31" s="685">
        <v>3</v>
      </c>
      <c r="AG31" s="686"/>
      <c r="AH31" s="686"/>
      <c r="AI31" s="686"/>
      <c r="AJ31" s="687"/>
      <c r="AK31" s="688">
        <v>0</v>
      </c>
      <c r="AL31" s="683"/>
      <c r="AM31" s="683"/>
      <c r="AN31" s="683"/>
      <c r="AO31" s="683"/>
      <c r="AP31" s="683" t="s">
        <v>206</v>
      </c>
      <c r="AQ31" s="683"/>
      <c r="AR31" s="683"/>
      <c r="AS31" s="683"/>
      <c r="AT31" s="683"/>
      <c r="AU31" s="683" t="s">
        <v>206</v>
      </c>
      <c r="AV31" s="683"/>
      <c r="AW31" s="683"/>
      <c r="AX31" s="683"/>
      <c r="AY31" s="683"/>
      <c r="AZ31" s="737" t="s">
        <v>206</v>
      </c>
      <c r="BA31" s="737"/>
      <c r="BB31" s="737"/>
      <c r="BC31" s="737"/>
      <c r="BD31" s="737"/>
      <c r="BE31" s="689"/>
      <c r="BF31" s="689"/>
      <c r="BG31" s="689"/>
      <c r="BH31" s="689"/>
      <c r="BI31" s="690"/>
      <c r="BJ31" s="63"/>
      <c r="BK31" s="63"/>
      <c r="BL31" s="63"/>
      <c r="BM31" s="63"/>
      <c r="BN31" s="63"/>
      <c r="BO31" s="62"/>
      <c r="BP31" s="62"/>
      <c r="BQ31" s="59">
        <v>25</v>
      </c>
      <c r="BR31" s="87"/>
      <c r="BS31" s="691"/>
      <c r="BT31" s="692"/>
      <c r="BU31" s="692"/>
      <c r="BV31" s="692"/>
      <c r="BW31" s="692"/>
      <c r="BX31" s="692"/>
      <c r="BY31" s="692"/>
      <c r="BZ31" s="692"/>
      <c r="CA31" s="692"/>
      <c r="CB31" s="692"/>
      <c r="CC31" s="692"/>
      <c r="CD31" s="692"/>
      <c r="CE31" s="692"/>
      <c r="CF31" s="692"/>
      <c r="CG31" s="693"/>
      <c r="CH31" s="694"/>
      <c r="CI31" s="686"/>
      <c r="CJ31" s="686"/>
      <c r="CK31" s="686"/>
      <c r="CL31" s="695"/>
      <c r="CM31" s="694"/>
      <c r="CN31" s="686"/>
      <c r="CO31" s="686"/>
      <c r="CP31" s="686"/>
      <c r="CQ31" s="695"/>
      <c r="CR31" s="694"/>
      <c r="CS31" s="686"/>
      <c r="CT31" s="686"/>
      <c r="CU31" s="686"/>
      <c r="CV31" s="695"/>
      <c r="CW31" s="694"/>
      <c r="CX31" s="686"/>
      <c r="CY31" s="686"/>
      <c r="CZ31" s="686"/>
      <c r="DA31" s="695"/>
      <c r="DB31" s="694"/>
      <c r="DC31" s="686"/>
      <c r="DD31" s="686"/>
      <c r="DE31" s="686"/>
      <c r="DF31" s="695"/>
      <c r="DG31" s="694"/>
      <c r="DH31" s="686"/>
      <c r="DI31" s="686"/>
      <c r="DJ31" s="686"/>
      <c r="DK31" s="695"/>
      <c r="DL31" s="694"/>
      <c r="DM31" s="686"/>
      <c r="DN31" s="686"/>
      <c r="DO31" s="686"/>
      <c r="DP31" s="695"/>
      <c r="DQ31" s="694"/>
      <c r="DR31" s="686"/>
      <c r="DS31" s="686"/>
      <c r="DT31" s="686"/>
      <c r="DU31" s="695"/>
      <c r="DV31" s="691"/>
      <c r="DW31" s="692"/>
      <c r="DX31" s="692"/>
      <c r="DY31" s="692"/>
      <c r="DZ31" s="710"/>
      <c r="EA31" s="54"/>
    </row>
    <row r="32" spans="1:131" s="51" customFormat="1" ht="26.25" customHeight="1" x14ac:dyDescent="0.15">
      <c r="A32" s="61">
        <v>5</v>
      </c>
      <c r="B32" s="691" t="s">
        <v>467</v>
      </c>
      <c r="C32" s="692"/>
      <c r="D32" s="692"/>
      <c r="E32" s="692"/>
      <c r="F32" s="692"/>
      <c r="G32" s="692"/>
      <c r="H32" s="692"/>
      <c r="I32" s="692"/>
      <c r="J32" s="692"/>
      <c r="K32" s="692"/>
      <c r="L32" s="692"/>
      <c r="M32" s="692"/>
      <c r="N32" s="692"/>
      <c r="O32" s="692"/>
      <c r="P32" s="693"/>
      <c r="Q32" s="682">
        <v>145</v>
      </c>
      <c r="R32" s="683"/>
      <c r="S32" s="683"/>
      <c r="T32" s="683"/>
      <c r="U32" s="683"/>
      <c r="V32" s="683">
        <v>144</v>
      </c>
      <c r="W32" s="683"/>
      <c r="X32" s="683"/>
      <c r="Y32" s="683"/>
      <c r="Z32" s="683"/>
      <c r="AA32" s="683">
        <v>1</v>
      </c>
      <c r="AB32" s="683"/>
      <c r="AC32" s="683"/>
      <c r="AD32" s="683"/>
      <c r="AE32" s="684"/>
      <c r="AF32" s="685">
        <v>1</v>
      </c>
      <c r="AG32" s="686"/>
      <c r="AH32" s="686"/>
      <c r="AI32" s="686"/>
      <c r="AJ32" s="687"/>
      <c r="AK32" s="688">
        <v>68</v>
      </c>
      <c r="AL32" s="683"/>
      <c r="AM32" s="683"/>
      <c r="AN32" s="683"/>
      <c r="AO32" s="683"/>
      <c r="AP32" s="683" t="s">
        <v>206</v>
      </c>
      <c r="AQ32" s="683"/>
      <c r="AR32" s="683"/>
      <c r="AS32" s="683"/>
      <c r="AT32" s="683"/>
      <c r="AU32" s="683" t="s">
        <v>206</v>
      </c>
      <c r="AV32" s="683"/>
      <c r="AW32" s="683"/>
      <c r="AX32" s="683"/>
      <c r="AY32" s="683"/>
      <c r="AZ32" s="737" t="s">
        <v>206</v>
      </c>
      <c r="BA32" s="737"/>
      <c r="BB32" s="737"/>
      <c r="BC32" s="737"/>
      <c r="BD32" s="737"/>
      <c r="BE32" s="689"/>
      <c r="BF32" s="689"/>
      <c r="BG32" s="689"/>
      <c r="BH32" s="689"/>
      <c r="BI32" s="690"/>
      <c r="BJ32" s="63"/>
      <c r="BK32" s="63"/>
      <c r="BL32" s="63"/>
      <c r="BM32" s="63"/>
      <c r="BN32" s="63"/>
      <c r="BO32" s="62"/>
      <c r="BP32" s="62"/>
      <c r="BQ32" s="59">
        <v>26</v>
      </c>
      <c r="BR32" s="87"/>
      <c r="BS32" s="691"/>
      <c r="BT32" s="692"/>
      <c r="BU32" s="692"/>
      <c r="BV32" s="692"/>
      <c r="BW32" s="692"/>
      <c r="BX32" s="692"/>
      <c r="BY32" s="692"/>
      <c r="BZ32" s="692"/>
      <c r="CA32" s="692"/>
      <c r="CB32" s="692"/>
      <c r="CC32" s="692"/>
      <c r="CD32" s="692"/>
      <c r="CE32" s="692"/>
      <c r="CF32" s="692"/>
      <c r="CG32" s="693"/>
      <c r="CH32" s="694"/>
      <c r="CI32" s="686"/>
      <c r="CJ32" s="686"/>
      <c r="CK32" s="686"/>
      <c r="CL32" s="695"/>
      <c r="CM32" s="694"/>
      <c r="CN32" s="686"/>
      <c r="CO32" s="686"/>
      <c r="CP32" s="686"/>
      <c r="CQ32" s="695"/>
      <c r="CR32" s="694"/>
      <c r="CS32" s="686"/>
      <c r="CT32" s="686"/>
      <c r="CU32" s="686"/>
      <c r="CV32" s="695"/>
      <c r="CW32" s="694"/>
      <c r="CX32" s="686"/>
      <c r="CY32" s="686"/>
      <c r="CZ32" s="686"/>
      <c r="DA32" s="695"/>
      <c r="DB32" s="694"/>
      <c r="DC32" s="686"/>
      <c r="DD32" s="686"/>
      <c r="DE32" s="686"/>
      <c r="DF32" s="695"/>
      <c r="DG32" s="694"/>
      <c r="DH32" s="686"/>
      <c r="DI32" s="686"/>
      <c r="DJ32" s="686"/>
      <c r="DK32" s="695"/>
      <c r="DL32" s="694"/>
      <c r="DM32" s="686"/>
      <c r="DN32" s="686"/>
      <c r="DO32" s="686"/>
      <c r="DP32" s="695"/>
      <c r="DQ32" s="694"/>
      <c r="DR32" s="686"/>
      <c r="DS32" s="686"/>
      <c r="DT32" s="686"/>
      <c r="DU32" s="695"/>
      <c r="DV32" s="691"/>
      <c r="DW32" s="692"/>
      <c r="DX32" s="692"/>
      <c r="DY32" s="692"/>
      <c r="DZ32" s="710"/>
      <c r="EA32" s="54"/>
    </row>
    <row r="33" spans="1:131" s="51" customFormat="1" ht="26.25" customHeight="1" x14ac:dyDescent="0.15">
      <c r="A33" s="61">
        <v>6</v>
      </c>
      <c r="B33" s="691" t="s">
        <v>340</v>
      </c>
      <c r="C33" s="692"/>
      <c r="D33" s="692"/>
      <c r="E33" s="692"/>
      <c r="F33" s="692"/>
      <c r="G33" s="692"/>
      <c r="H33" s="692"/>
      <c r="I33" s="692"/>
      <c r="J33" s="692"/>
      <c r="K33" s="692"/>
      <c r="L33" s="692"/>
      <c r="M33" s="692"/>
      <c r="N33" s="692"/>
      <c r="O33" s="692"/>
      <c r="P33" s="693"/>
      <c r="Q33" s="682">
        <v>927</v>
      </c>
      <c r="R33" s="683"/>
      <c r="S33" s="683"/>
      <c r="T33" s="683"/>
      <c r="U33" s="683"/>
      <c r="V33" s="683">
        <v>989</v>
      </c>
      <c r="W33" s="683"/>
      <c r="X33" s="683"/>
      <c r="Y33" s="683"/>
      <c r="Z33" s="683"/>
      <c r="AA33" s="683">
        <v>-63</v>
      </c>
      <c r="AB33" s="683"/>
      <c r="AC33" s="683"/>
      <c r="AD33" s="683"/>
      <c r="AE33" s="684"/>
      <c r="AF33" s="685">
        <v>322</v>
      </c>
      <c r="AG33" s="686"/>
      <c r="AH33" s="686"/>
      <c r="AI33" s="686"/>
      <c r="AJ33" s="687"/>
      <c r="AK33" s="688">
        <v>303</v>
      </c>
      <c r="AL33" s="683"/>
      <c r="AM33" s="683"/>
      <c r="AN33" s="683"/>
      <c r="AO33" s="683"/>
      <c r="AP33" s="683">
        <v>490</v>
      </c>
      <c r="AQ33" s="683"/>
      <c r="AR33" s="683"/>
      <c r="AS33" s="683"/>
      <c r="AT33" s="683"/>
      <c r="AU33" s="683">
        <v>348</v>
      </c>
      <c r="AV33" s="683"/>
      <c r="AW33" s="683"/>
      <c r="AX33" s="683"/>
      <c r="AY33" s="683"/>
      <c r="AZ33" s="737" t="s">
        <v>206</v>
      </c>
      <c r="BA33" s="737"/>
      <c r="BB33" s="737"/>
      <c r="BC33" s="737"/>
      <c r="BD33" s="737"/>
      <c r="BE33" s="689" t="s">
        <v>137</v>
      </c>
      <c r="BF33" s="689"/>
      <c r="BG33" s="689"/>
      <c r="BH33" s="689"/>
      <c r="BI33" s="690"/>
      <c r="BJ33" s="63"/>
      <c r="BK33" s="63"/>
      <c r="BL33" s="63"/>
      <c r="BM33" s="63"/>
      <c r="BN33" s="63"/>
      <c r="BO33" s="62"/>
      <c r="BP33" s="62"/>
      <c r="BQ33" s="59">
        <v>27</v>
      </c>
      <c r="BR33" s="87"/>
      <c r="BS33" s="691"/>
      <c r="BT33" s="692"/>
      <c r="BU33" s="692"/>
      <c r="BV33" s="692"/>
      <c r="BW33" s="692"/>
      <c r="BX33" s="692"/>
      <c r="BY33" s="692"/>
      <c r="BZ33" s="692"/>
      <c r="CA33" s="692"/>
      <c r="CB33" s="692"/>
      <c r="CC33" s="692"/>
      <c r="CD33" s="692"/>
      <c r="CE33" s="692"/>
      <c r="CF33" s="692"/>
      <c r="CG33" s="693"/>
      <c r="CH33" s="694"/>
      <c r="CI33" s="686"/>
      <c r="CJ33" s="686"/>
      <c r="CK33" s="686"/>
      <c r="CL33" s="695"/>
      <c r="CM33" s="694"/>
      <c r="CN33" s="686"/>
      <c r="CO33" s="686"/>
      <c r="CP33" s="686"/>
      <c r="CQ33" s="695"/>
      <c r="CR33" s="694"/>
      <c r="CS33" s="686"/>
      <c r="CT33" s="686"/>
      <c r="CU33" s="686"/>
      <c r="CV33" s="695"/>
      <c r="CW33" s="694"/>
      <c r="CX33" s="686"/>
      <c r="CY33" s="686"/>
      <c r="CZ33" s="686"/>
      <c r="DA33" s="695"/>
      <c r="DB33" s="694"/>
      <c r="DC33" s="686"/>
      <c r="DD33" s="686"/>
      <c r="DE33" s="686"/>
      <c r="DF33" s="695"/>
      <c r="DG33" s="694"/>
      <c r="DH33" s="686"/>
      <c r="DI33" s="686"/>
      <c r="DJ33" s="686"/>
      <c r="DK33" s="695"/>
      <c r="DL33" s="694"/>
      <c r="DM33" s="686"/>
      <c r="DN33" s="686"/>
      <c r="DO33" s="686"/>
      <c r="DP33" s="695"/>
      <c r="DQ33" s="694"/>
      <c r="DR33" s="686"/>
      <c r="DS33" s="686"/>
      <c r="DT33" s="686"/>
      <c r="DU33" s="695"/>
      <c r="DV33" s="691"/>
      <c r="DW33" s="692"/>
      <c r="DX33" s="692"/>
      <c r="DY33" s="692"/>
      <c r="DZ33" s="710"/>
      <c r="EA33" s="54"/>
    </row>
    <row r="34" spans="1:131" s="51" customFormat="1" ht="26.25" customHeight="1" x14ac:dyDescent="0.15">
      <c r="A34" s="61">
        <v>7</v>
      </c>
      <c r="B34" s="691" t="s">
        <v>468</v>
      </c>
      <c r="C34" s="692"/>
      <c r="D34" s="692"/>
      <c r="E34" s="692"/>
      <c r="F34" s="692"/>
      <c r="G34" s="692"/>
      <c r="H34" s="692"/>
      <c r="I34" s="692"/>
      <c r="J34" s="692"/>
      <c r="K34" s="692"/>
      <c r="L34" s="692"/>
      <c r="M34" s="692"/>
      <c r="N34" s="692"/>
      <c r="O34" s="692"/>
      <c r="P34" s="693"/>
      <c r="Q34" s="682">
        <v>1201</v>
      </c>
      <c r="R34" s="683"/>
      <c r="S34" s="683"/>
      <c r="T34" s="683"/>
      <c r="U34" s="683"/>
      <c r="V34" s="683">
        <v>1181</v>
      </c>
      <c r="W34" s="683"/>
      <c r="X34" s="683"/>
      <c r="Y34" s="683"/>
      <c r="Z34" s="683"/>
      <c r="AA34" s="683">
        <v>21</v>
      </c>
      <c r="AB34" s="683"/>
      <c r="AC34" s="683"/>
      <c r="AD34" s="683"/>
      <c r="AE34" s="684"/>
      <c r="AF34" s="685">
        <v>166</v>
      </c>
      <c r="AG34" s="686"/>
      <c r="AH34" s="686"/>
      <c r="AI34" s="686"/>
      <c r="AJ34" s="687"/>
      <c r="AK34" s="688">
        <v>588</v>
      </c>
      <c r="AL34" s="683"/>
      <c r="AM34" s="683"/>
      <c r="AN34" s="683"/>
      <c r="AO34" s="683"/>
      <c r="AP34" s="683">
        <v>7708</v>
      </c>
      <c r="AQ34" s="683"/>
      <c r="AR34" s="683"/>
      <c r="AS34" s="683"/>
      <c r="AT34" s="683"/>
      <c r="AU34" s="683">
        <v>4208</v>
      </c>
      <c r="AV34" s="683"/>
      <c r="AW34" s="683"/>
      <c r="AX34" s="683"/>
      <c r="AY34" s="683"/>
      <c r="AZ34" s="737" t="s">
        <v>206</v>
      </c>
      <c r="BA34" s="737"/>
      <c r="BB34" s="737"/>
      <c r="BC34" s="737"/>
      <c r="BD34" s="737"/>
      <c r="BE34" s="689" t="s">
        <v>137</v>
      </c>
      <c r="BF34" s="689"/>
      <c r="BG34" s="689"/>
      <c r="BH34" s="689"/>
      <c r="BI34" s="690"/>
      <c r="BJ34" s="63"/>
      <c r="BK34" s="63"/>
      <c r="BL34" s="63"/>
      <c r="BM34" s="63"/>
      <c r="BN34" s="63"/>
      <c r="BO34" s="62"/>
      <c r="BP34" s="62"/>
      <c r="BQ34" s="59">
        <v>28</v>
      </c>
      <c r="BR34" s="87"/>
      <c r="BS34" s="691"/>
      <c r="BT34" s="692"/>
      <c r="BU34" s="692"/>
      <c r="BV34" s="692"/>
      <c r="BW34" s="692"/>
      <c r="BX34" s="692"/>
      <c r="BY34" s="692"/>
      <c r="BZ34" s="692"/>
      <c r="CA34" s="692"/>
      <c r="CB34" s="692"/>
      <c r="CC34" s="692"/>
      <c r="CD34" s="692"/>
      <c r="CE34" s="692"/>
      <c r="CF34" s="692"/>
      <c r="CG34" s="693"/>
      <c r="CH34" s="694"/>
      <c r="CI34" s="686"/>
      <c r="CJ34" s="686"/>
      <c r="CK34" s="686"/>
      <c r="CL34" s="695"/>
      <c r="CM34" s="694"/>
      <c r="CN34" s="686"/>
      <c r="CO34" s="686"/>
      <c r="CP34" s="686"/>
      <c r="CQ34" s="695"/>
      <c r="CR34" s="694"/>
      <c r="CS34" s="686"/>
      <c r="CT34" s="686"/>
      <c r="CU34" s="686"/>
      <c r="CV34" s="695"/>
      <c r="CW34" s="694"/>
      <c r="CX34" s="686"/>
      <c r="CY34" s="686"/>
      <c r="CZ34" s="686"/>
      <c r="DA34" s="695"/>
      <c r="DB34" s="694"/>
      <c r="DC34" s="686"/>
      <c r="DD34" s="686"/>
      <c r="DE34" s="686"/>
      <c r="DF34" s="695"/>
      <c r="DG34" s="694"/>
      <c r="DH34" s="686"/>
      <c r="DI34" s="686"/>
      <c r="DJ34" s="686"/>
      <c r="DK34" s="695"/>
      <c r="DL34" s="694"/>
      <c r="DM34" s="686"/>
      <c r="DN34" s="686"/>
      <c r="DO34" s="686"/>
      <c r="DP34" s="695"/>
      <c r="DQ34" s="694"/>
      <c r="DR34" s="686"/>
      <c r="DS34" s="686"/>
      <c r="DT34" s="686"/>
      <c r="DU34" s="695"/>
      <c r="DV34" s="691"/>
      <c r="DW34" s="692"/>
      <c r="DX34" s="692"/>
      <c r="DY34" s="692"/>
      <c r="DZ34" s="710"/>
      <c r="EA34" s="54"/>
    </row>
    <row r="35" spans="1:131" s="51" customFormat="1" ht="26.25" customHeight="1" x14ac:dyDescent="0.15">
      <c r="A35" s="61">
        <v>8</v>
      </c>
      <c r="B35" s="691" t="s">
        <v>45</v>
      </c>
      <c r="C35" s="692"/>
      <c r="D35" s="692"/>
      <c r="E35" s="692"/>
      <c r="F35" s="692"/>
      <c r="G35" s="692"/>
      <c r="H35" s="692"/>
      <c r="I35" s="692"/>
      <c r="J35" s="692"/>
      <c r="K35" s="692"/>
      <c r="L35" s="692"/>
      <c r="M35" s="692"/>
      <c r="N35" s="692"/>
      <c r="O35" s="692"/>
      <c r="P35" s="693"/>
      <c r="Q35" s="682">
        <v>909</v>
      </c>
      <c r="R35" s="683"/>
      <c r="S35" s="683"/>
      <c r="T35" s="683"/>
      <c r="U35" s="683"/>
      <c r="V35" s="683">
        <v>908</v>
      </c>
      <c r="W35" s="683"/>
      <c r="X35" s="683"/>
      <c r="Y35" s="683"/>
      <c r="Z35" s="683"/>
      <c r="AA35" s="683">
        <v>1</v>
      </c>
      <c r="AB35" s="683"/>
      <c r="AC35" s="683"/>
      <c r="AD35" s="683"/>
      <c r="AE35" s="684"/>
      <c r="AF35" s="685">
        <v>0</v>
      </c>
      <c r="AG35" s="686"/>
      <c r="AH35" s="686"/>
      <c r="AI35" s="686"/>
      <c r="AJ35" s="687"/>
      <c r="AK35" s="688">
        <v>476</v>
      </c>
      <c r="AL35" s="683"/>
      <c r="AM35" s="683"/>
      <c r="AN35" s="683"/>
      <c r="AO35" s="683"/>
      <c r="AP35" s="683">
        <v>5028</v>
      </c>
      <c r="AQ35" s="683"/>
      <c r="AR35" s="683"/>
      <c r="AS35" s="683"/>
      <c r="AT35" s="683"/>
      <c r="AU35" s="683">
        <v>4917</v>
      </c>
      <c r="AV35" s="683"/>
      <c r="AW35" s="683"/>
      <c r="AX35" s="683"/>
      <c r="AY35" s="683"/>
      <c r="AZ35" s="737" t="s">
        <v>206</v>
      </c>
      <c r="BA35" s="737"/>
      <c r="BB35" s="737"/>
      <c r="BC35" s="737"/>
      <c r="BD35" s="737"/>
      <c r="BE35" s="689" t="s">
        <v>24</v>
      </c>
      <c r="BF35" s="689"/>
      <c r="BG35" s="689"/>
      <c r="BH35" s="689"/>
      <c r="BI35" s="690"/>
      <c r="BJ35" s="63"/>
      <c r="BK35" s="63"/>
      <c r="BL35" s="63"/>
      <c r="BM35" s="63"/>
      <c r="BN35" s="63"/>
      <c r="BO35" s="62"/>
      <c r="BP35" s="62"/>
      <c r="BQ35" s="59">
        <v>29</v>
      </c>
      <c r="BR35" s="87"/>
      <c r="BS35" s="691"/>
      <c r="BT35" s="692"/>
      <c r="BU35" s="692"/>
      <c r="BV35" s="692"/>
      <c r="BW35" s="692"/>
      <c r="BX35" s="692"/>
      <c r="BY35" s="692"/>
      <c r="BZ35" s="692"/>
      <c r="CA35" s="692"/>
      <c r="CB35" s="692"/>
      <c r="CC35" s="692"/>
      <c r="CD35" s="692"/>
      <c r="CE35" s="692"/>
      <c r="CF35" s="692"/>
      <c r="CG35" s="693"/>
      <c r="CH35" s="694"/>
      <c r="CI35" s="686"/>
      <c r="CJ35" s="686"/>
      <c r="CK35" s="686"/>
      <c r="CL35" s="695"/>
      <c r="CM35" s="694"/>
      <c r="CN35" s="686"/>
      <c r="CO35" s="686"/>
      <c r="CP35" s="686"/>
      <c r="CQ35" s="695"/>
      <c r="CR35" s="694"/>
      <c r="CS35" s="686"/>
      <c r="CT35" s="686"/>
      <c r="CU35" s="686"/>
      <c r="CV35" s="695"/>
      <c r="CW35" s="694"/>
      <c r="CX35" s="686"/>
      <c r="CY35" s="686"/>
      <c r="CZ35" s="686"/>
      <c r="DA35" s="695"/>
      <c r="DB35" s="694"/>
      <c r="DC35" s="686"/>
      <c r="DD35" s="686"/>
      <c r="DE35" s="686"/>
      <c r="DF35" s="695"/>
      <c r="DG35" s="694"/>
      <c r="DH35" s="686"/>
      <c r="DI35" s="686"/>
      <c r="DJ35" s="686"/>
      <c r="DK35" s="695"/>
      <c r="DL35" s="694"/>
      <c r="DM35" s="686"/>
      <c r="DN35" s="686"/>
      <c r="DO35" s="686"/>
      <c r="DP35" s="695"/>
      <c r="DQ35" s="694"/>
      <c r="DR35" s="686"/>
      <c r="DS35" s="686"/>
      <c r="DT35" s="686"/>
      <c r="DU35" s="695"/>
      <c r="DV35" s="691"/>
      <c r="DW35" s="692"/>
      <c r="DX35" s="692"/>
      <c r="DY35" s="692"/>
      <c r="DZ35" s="710"/>
      <c r="EA35" s="54"/>
    </row>
    <row r="36" spans="1:131" s="51" customFormat="1" ht="26.25" customHeight="1" x14ac:dyDescent="0.15">
      <c r="A36" s="61">
        <v>9</v>
      </c>
      <c r="B36" s="691"/>
      <c r="C36" s="692"/>
      <c r="D36" s="692"/>
      <c r="E36" s="692"/>
      <c r="F36" s="692"/>
      <c r="G36" s="692"/>
      <c r="H36" s="692"/>
      <c r="I36" s="692"/>
      <c r="J36" s="692"/>
      <c r="K36" s="692"/>
      <c r="L36" s="692"/>
      <c r="M36" s="692"/>
      <c r="N36" s="692"/>
      <c r="O36" s="692"/>
      <c r="P36" s="693"/>
      <c r="Q36" s="682"/>
      <c r="R36" s="683"/>
      <c r="S36" s="683"/>
      <c r="T36" s="683"/>
      <c r="U36" s="683"/>
      <c r="V36" s="683"/>
      <c r="W36" s="683"/>
      <c r="X36" s="683"/>
      <c r="Y36" s="683"/>
      <c r="Z36" s="683"/>
      <c r="AA36" s="683"/>
      <c r="AB36" s="683"/>
      <c r="AC36" s="683"/>
      <c r="AD36" s="683"/>
      <c r="AE36" s="684"/>
      <c r="AF36" s="685"/>
      <c r="AG36" s="686"/>
      <c r="AH36" s="686"/>
      <c r="AI36" s="686"/>
      <c r="AJ36" s="687"/>
      <c r="AK36" s="688"/>
      <c r="AL36" s="683"/>
      <c r="AM36" s="683"/>
      <c r="AN36" s="683"/>
      <c r="AO36" s="683"/>
      <c r="AP36" s="683"/>
      <c r="AQ36" s="683"/>
      <c r="AR36" s="683"/>
      <c r="AS36" s="683"/>
      <c r="AT36" s="683"/>
      <c r="AU36" s="683"/>
      <c r="AV36" s="683"/>
      <c r="AW36" s="683"/>
      <c r="AX36" s="683"/>
      <c r="AY36" s="683"/>
      <c r="AZ36" s="737"/>
      <c r="BA36" s="737"/>
      <c r="BB36" s="737"/>
      <c r="BC36" s="737"/>
      <c r="BD36" s="737"/>
      <c r="BE36" s="689"/>
      <c r="BF36" s="689"/>
      <c r="BG36" s="689"/>
      <c r="BH36" s="689"/>
      <c r="BI36" s="690"/>
      <c r="BJ36" s="63"/>
      <c r="BK36" s="63"/>
      <c r="BL36" s="63"/>
      <c r="BM36" s="63"/>
      <c r="BN36" s="63"/>
      <c r="BO36" s="62"/>
      <c r="BP36" s="62"/>
      <c r="BQ36" s="59">
        <v>30</v>
      </c>
      <c r="BR36" s="87"/>
      <c r="BS36" s="691"/>
      <c r="BT36" s="692"/>
      <c r="BU36" s="692"/>
      <c r="BV36" s="692"/>
      <c r="BW36" s="692"/>
      <c r="BX36" s="692"/>
      <c r="BY36" s="692"/>
      <c r="BZ36" s="692"/>
      <c r="CA36" s="692"/>
      <c r="CB36" s="692"/>
      <c r="CC36" s="692"/>
      <c r="CD36" s="692"/>
      <c r="CE36" s="692"/>
      <c r="CF36" s="692"/>
      <c r="CG36" s="693"/>
      <c r="CH36" s="694"/>
      <c r="CI36" s="686"/>
      <c r="CJ36" s="686"/>
      <c r="CK36" s="686"/>
      <c r="CL36" s="695"/>
      <c r="CM36" s="694"/>
      <c r="CN36" s="686"/>
      <c r="CO36" s="686"/>
      <c r="CP36" s="686"/>
      <c r="CQ36" s="695"/>
      <c r="CR36" s="694"/>
      <c r="CS36" s="686"/>
      <c r="CT36" s="686"/>
      <c r="CU36" s="686"/>
      <c r="CV36" s="695"/>
      <c r="CW36" s="694"/>
      <c r="CX36" s="686"/>
      <c r="CY36" s="686"/>
      <c r="CZ36" s="686"/>
      <c r="DA36" s="695"/>
      <c r="DB36" s="694"/>
      <c r="DC36" s="686"/>
      <c r="DD36" s="686"/>
      <c r="DE36" s="686"/>
      <c r="DF36" s="695"/>
      <c r="DG36" s="694"/>
      <c r="DH36" s="686"/>
      <c r="DI36" s="686"/>
      <c r="DJ36" s="686"/>
      <c r="DK36" s="695"/>
      <c r="DL36" s="694"/>
      <c r="DM36" s="686"/>
      <c r="DN36" s="686"/>
      <c r="DO36" s="686"/>
      <c r="DP36" s="695"/>
      <c r="DQ36" s="694"/>
      <c r="DR36" s="686"/>
      <c r="DS36" s="686"/>
      <c r="DT36" s="686"/>
      <c r="DU36" s="695"/>
      <c r="DV36" s="691"/>
      <c r="DW36" s="692"/>
      <c r="DX36" s="692"/>
      <c r="DY36" s="692"/>
      <c r="DZ36" s="710"/>
      <c r="EA36" s="54"/>
    </row>
    <row r="37" spans="1:131" s="51" customFormat="1" ht="26.25" customHeight="1" x14ac:dyDescent="0.15">
      <c r="A37" s="61">
        <v>10</v>
      </c>
      <c r="B37" s="691"/>
      <c r="C37" s="692"/>
      <c r="D37" s="692"/>
      <c r="E37" s="692"/>
      <c r="F37" s="692"/>
      <c r="G37" s="692"/>
      <c r="H37" s="692"/>
      <c r="I37" s="692"/>
      <c r="J37" s="692"/>
      <c r="K37" s="692"/>
      <c r="L37" s="692"/>
      <c r="M37" s="692"/>
      <c r="N37" s="692"/>
      <c r="O37" s="692"/>
      <c r="P37" s="693"/>
      <c r="Q37" s="682"/>
      <c r="R37" s="683"/>
      <c r="S37" s="683"/>
      <c r="T37" s="683"/>
      <c r="U37" s="683"/>
      <c r="V37" s="683"/>
      <c r="W37" s="683"/>
      <c r="X37" s="683"/>
      <c r="Y37" s="683"/>
      <c r="Z37" s="683"/>
      <c r="AA37" s="683"/>
      <c r="AB37" s="683"/>
      <c r="AC37" s="683"/>
      <c r="AD37" s="683"/>
      <c r="AE37" s="684"/>
      <c r="AF37" s="685"/>
      <c r="AG37" s="686"/>
      <c r="AH37" s="686"/>
      <c r="AI37" s="686"/>
      <c r="AJ37" s="687"/>
      <c r="AK37" s="688"/>
      <c r="AL37" s="683"/>
      <c r="AM37" s="683"/>
      <c r="AN37" s="683"/>
      <c r="AO37" s="683"/>
      <c r="AP37" s="683"/>
      <c r="AQ37" s="683"/>
      <c r="AR37" s="683"/>
      <c r="AS37" s="683"/>
      <c r="AT37" s="683"/>
      <c r="AU37" s="683"/>
      <c r="AV37" s="683"/>
      <c r="AW37" s="683"/>
      <c r="AX37" s="683"/>
      <c r="AY37" s="683"/>
      <c r="AZ37" s="737"/>
      <c r="BA37" s="737"/>
      <c r="BB37" s="737"/>
      <c r="BC37" s="737"/>
      <c r="BD37" s="737"/>
      <c r="BE37" s="689"/>
      <c r="BF37" s="689"/>
      <c r="BG37" s="689"/>
      <c r="BH37" s="689"/>
      <c r="BI37" s="690"/>
      <c r="BJ37" s="63"/>
      <c r="BK37" s="63"/>
      <c r="BL37" s="63"/>
      <c r="BM37" s="63"/>
      <c r="BN37" s="63"/>
      <c r="BO37" s="62"/>
      <c r="BP37" s="62"/>
      <c r="BQ37" s="59">
        <v>31</v>
      </c>
      <c r="BR37" s="87"/>
      <c r="BS37" s="691"/>
      <c r="BT37" s="692"/>
      <c r="BU37" s="692"/>
      <c r="BV37" s="692"/>
      <c r="BW37" s="692"/>
      <c r="BX37" s="692"/>
      <c r="BY37" s="692"/>
      <c r="BZ37" s="692"/>
      <c r="CA37" s="692"/>
      <c r="CB37" s="692"/>
      <c r="CC37" s="692"/>
      <c r="CD37" s="692"/>
      <c r="CE37" s="692"/>
      <c r="CF37" s="692"/>
      <c r="CG37" s="693"/>
      <c r="CH37" s="694"/>
      <c r="CI37" s="686"/>
      <c r="CJ37" s="686"/>
      <c r="CK37" s="686"/>
      <c r="CL37" s="695"/>
      <c r="CM37" s="694"/>
      <c r="CN37" s="686"/>
      <c r="CO37" s="686"/>
      <c r="CP37" s="686"/>
      <c r="CQ37" s="695"/>
      <c r="CR37" s="694"/>
      <c r="CS37" s="686"/>
      <c r="CT37" s="686"/>
      <c r="CU37" s="686"/>
      <c r="CV37" s="695"/>
      <c r="CW37" s="694"/>
      <c r="CX37" s="686"/>
      <c r="CY37" s="686"/>
      <c r="CZ37" s="686"/>
      <c r="DA37" s="695"/>
      <c r="DB37" s="694"/>
      <c r="DC37" s="686"/>
      <c r="DD37" s="686"/>
      <c r="DE37" s="686"/>
      <c r="DF37" s="695"/>
      <c r="DG37" s="694"/>
      <c r="DH37" s="686"/>
      <c r="DI37" s="686"/>
      <c r="DJ37" s="686"/>
      <c r="DK37" s="695"/>
      <c r="DL37" s="694"/>
      <c r="DM37" s="686"/>
      <c r="DN37" s="686"/>
      <c r="DO37" s="686"/>
      <c r="DP37" s="695"/>
      <c r="DQ37" s="694"/>
      <c r="DR37" s="686"/>
      <c r="DS37" s="686"/>
      <c r="DT37" s="686"/>
      <c r="DU37" s="695"/>
      <c r="DV37" s="691"/>
      <c r="DW37" s="692"/>
      <c r="DX37" s="692"/>
      <c r="DY37" s="692"/>
      <c r="DZ37" s="710"/>
      <c r="EA37" s="54"/>
    </row>
    <row r="38" spans="1:131" s="51" customFormat="1" ht="26.25" customHeight="1" x14ac:dyDescent="0.15">
      <c r="A38" s="61">
        <v>11</v>
      </c>
      <c r="B38" s="691"/>
      <c r="C38" s="692"/>
      <c r="D38" s="692"/>
      <c r="E38" s="692"/>
      <c r="F38" s="692"/>
      <c r="G38" s="692"/>
      <c r="H38" s="692"/>
      <c r="I38" s="692"/>
      <c r="J38" s="692"/>
      <c r="K38" s="692"/>
      <c r="L38" s="692"/>
      <c r="M38" s="692"/>
      <c r="N38" s="692"/>
      <c r="O38" s="692"/>
      <c r="P38" s="693"/>
      <c r="Q38" s="682"/>
      <c r="R38" s="683"/>
      <c r="S38" s="683"/>
      <c r="T38" s="683"/>
      <c r="U38" s="683"/>
      <c r="V38" s="683"/>
      <c r="W38" s="683"/>
      <c r="X38" s="683"/>
      <c r="Y38" s="683"/>
      <c r="Z38" s="683"/>
      <c r="AA38" s="683"/>
      <c r="AB38" s="683"/>
      <c r="AC38" s="683"/>
      <c r="AD38" s="683"/>
      <c r="AE38" s="684"/>
      <c r="AF38" s="685"/>
      <c r="AG38" s="686"/>
      <c r="AH38" s="686"/>
      <c r="AI38" s="686"/>
      <c r="AJ38" s="687"/>
      <c r="AK38" s="688"/>
      <c r="AL38" s="683"/>
      <c r="AM38" s="683"/>
      <c r="AN38" s="683"/>
      <c r="AO38" s="683"/>
      <c r="AP38" s="683"/>
      <c r="AQ38" s="683"/>
      <c r="AR38" s="683"/>
      <c r="AS38" s="683"/>
      <c r="AT38" s="683"/>
      <c r="AU38" s="683"/>
      <c r="AV38" s="683"/>
      <c r="AW38" s="683"/>
      <c r="AX38" s="683"/>
      <c r="AY38" s="683"/>
      <c r="AZ38" s="737"/>
      <c r="BA38" s="737"/>
      <c r="BB38" s="737"/>
      <c r="BC38" s="737"/>
      <c r="BD38" s="737"/>
      <c r="BE38" s="689"/>
      <c r="BF38" s="689"/>
      <c r="BG38" s="689"/>
      <c r="BH38" s="689"/>
      <c r="BI38" s="690"/>
      <c r="BJ38" s="63"/>
      <c r="BK38" s="63"/>
      <c r="BL38" s="63"/>
      <c r="BM38" s="63"/>
      <c r="BN38" s="63"/>
      <c r="BO38" s="62"/>
      <c r="BP38" s="62"/>
      <c r="BQ38" s="59">
        <v>32</v>
      </c>
      <c r="BR38" s="87"/>
      <c r="BS38" s="691"/>
      <c r="BT38" s="692"/>
      <c r="BU38" s="692"/>
      <c r="BV38" s="692"/>
      <c r="BW38" s="692"/>
      <c r="BX38" s="692"/>
      <c r="BY38" s="692"/>
      <c r="BZ38" s="692"/>
      <c r="CA38" s="692"/>
      <c r="CB38" s="692"/>
      <c r="CC38" s="692"/>
      <c r="CD38" s="692"/>
      <c r="CE38" s="692"/>
      <c r="CF38" s="692"/>
      <c r="CG38" s="693"/>
      <c r="CH38" s="694"/>
      <c r="CI38" s="686"/>
      <c r="CJ38" s="686"/>
      <c r="CK38" s="686"/>
      <c r="CL38" s="695"/>
      <c r="CM38" s="694"/>
      <c r="CN38" s="686"/>
      <c r="CO38" s="686"/>
      <c r="CP38" s="686"/>
      <c r="CQ38" s="695"/>
      <c r="CR38" s="694"/>
      <c r="CS38" s="686"/>
      <c r="CT38" s="686"/>
      <c r="CU38" s="686"/>
      <c r="CV38" s="695"/>
      <c r="CW38" s="694"/>
      <c r="CX38" s="686"/>
      <c r="CY38" s="686"/>
      <c r="CZ38" s="686"/>
      <c r="DA38" s="695"/>
      <c r="DB38" s="694"/>
      <c r="DC38" s="686"/>
      <c r="DD38" s="686"/>
      <c r="DE38" s="686"/>
      <c r="DF38" s="695"/>
      <c r="DG38" s="694"/>
      <c r="DH38" s="686"/>
      <c r="DI38" s="686"/>
      <c r="DJ38" s="686"/>
      <c r="DK38" s="695"/>
      <c r="DL38" s="694"/>
      <c r="DM38" s="686"/>
      <c r="DN38" s="686"/>
      <c r="DO38" s="686"/>
      <c r="DP38" s="695"/>
      <c r="DQ38" s="694"/>
      <c r="DR38" s="686"/>
      <c r="DS38" s="686"/>
      <c r="DT38" s="686"/>
      <c r="DU38" s="695"/>
      <c r="DV38" s="691"/>
      <c r="DW38" s="692"/>
      <c r="DX38" s="692"/>
      <c r="DY38" s="692"/>
      <c r="DZ38" s="710"/>
      <c r="EA38" s="54"/>
    </row>
    <row r="39" spans="1:131" s="51" customFormat="1" ht="26.25" customHeight="1" x14ac:dyDescent="0.15">
      <c r="A39" s="61">
        <v>12</v>
      </c>
      <c r="B39" s="691"/>
      <c r="C39" s="692"/>
      <c r="D39" s="692"/>
      <c r="E39" s="692"/>
      <c r="F39" s="692"/>
      <c r="G39" s="692"/>
      <c r="H39" s="692"/>
      <c r="I39" s="692"/>
      <c r="J39" s="692"/>
      <c r="K39" s="692"/>
      <c r="L39" s="692"/>
      <c r="M39" s="692"/>
      <c r="N39" s="692"/>
      <c r="O39" s="692"/>
      <c r="P39" s="693"/>
      <c r="Q39" s="682"/>
      <c r="R39" s="683"/>
      <c r="S39" s="683"/>
      <c r="T39" s="683"/>
      <c r="U39" s="683"/>
      <c r="V39" s="683"/>
      <c r="W39" s="683"/>
      <c r="X39" s="683"/>
      <c r="Y39" s="683"/>
      <c r="Z39" s="683"/>
      <c r="AA39" s="683"/>
      <c r="AB39" s="683"/>
      <c r="AC39" s="683"/>
      <c r="AD39" s="683"/>
      <c r="AE39" s="684"/>
      <c r="AF39" s="685"/>
      <c r="AG39" s="686"/>
      <c r="AH39" s="686"/>
      <c r="AI39" s="686"/>
      <c r="AJ39" s="687"/>
      <c r="AK39" s="688"/>
      <c r="AL39" s="683"/>
      <c r="AM39" s="683"/>
      <c r="AN39" s="683"/>
      <c r="AO39" s="683"/>
      <c r="AP39" s="683"/>
      <c r="AQ39" s="683"/>
      <c r="AR39" s="683"/>
      <c r="AS39" s="683"/>
      <c r="AT39" s="683"/>
      <c r="AU39" s="683"/>
      <c r="AV39" s="683"/>
      <c r="AW39" s="683"/>
      <c r="AX39" s="683"/>
      <c r="AY39" s="683"/>
      <c r="AZ39" s="737"/>
      <c r="BA39" s="737"/>
      <c r="BB39" s="737"/>
      <c r="BC39" s="737"/>
      <c r="BD39" s="737"/>
      <c r="BE39" s="689"/>
      <c r="BF39" s="689"/>
      <c r="BG39" s="689"/>
      <c r="BH39" s="689"/>
      <c r="BI39" s="690"/>
      <c r="BJ39" s="63"/>
      <c r="BK39" s="63"/>
      <c r="BL39" s="63"/>
      <c r="BM39" s="63"/>
      <c r="BN39" s="63"/>
      <c r="BO39" s="62"/>
      <c r="BP39" s="62"/>
      <c r="BQ39" s="59">
        <v>33</v>
      </c>
      <c r="BR39" s="87"/>
      <c r="BS39" s="691"/>
      <c r="BT39" s="692"/>
      <c r="BU39" s="692"/>
      <c r="BV39" s="692"/>
      <c r="BW39" s="692"/>
      <c r="BX39" s="692"/>
      <c r="BY39" s="692"/>
      <c r="BZ39" s="692"/>
      <c r="CA39" s="692"/>
      <c r="CB39" s="692"/>
      <c r="CC39" s="692"/>
      <c r="CD39" s="692"/>
      <c r="CE39" s="692"/>
      <c r="CF39" s="692"/>
      <c r="CG39" s="693"/>
      <c r="CH39" s="694"/>
      <c r="CI39" s="686"/>
      <c r="CJ39" s="686"/>
      <c r="CK39" s="686"/>
      <c r="CL39" s="695"/>
      <c r="CM39" s="694"/>
      <c r="CN39" s="686"/>
      <c r="CO39" s="686"/>
      <c r="CP39" s="686"/>
      <c r="CQ39" s="695"/>
      <c r="CR39" s="694"/>
      <c r="CS39" s="686"/>
      <c r="CT39" s="686"/>
      <c r="CU39" s="686"/>
      <c r="CV39" s="695"/>
      <c r="CW39" s="694"/>
      <c r="CX39" s="686"/>
      <c r="CY39" s="686"/>
      <c r="CZ39" s="686"/>
      <c r="DA39" s="695"/>
      <c r="DB39" s="694"/>
      <c r="DC39" s="686"/>
      <c r="DD39" s="686"/>
      <c r="DE39" s="686"/>
      <c r="DF39" s="695"/>
      <c r="DG39" s="694"/>
      <c r="DH39" s="686"/>
      <c r="DI39" s="686"/>
      <c r="DJ39" s="686"/>
      <c r="DK39" s="695"/>
      <c r="DL39" s="694"/>
      <c r="DM39" s="686"/>
      <c r="DN39" s="686"/>
      <c r="DO39" s="686"/>
      <c r="DP39" s="695"/>
      <c r="DQ39" s="694"/>
      <c r="DR39" s="686"/>
      <c r="DS39" s="686"/>
      <c r="DT39" s="686"/>
      <c r="DU39" s="695"/>
      <c r="DV39" s="691"/>
      <c r="DW39" s="692"/>
      <c r="DX39" s="692"/>
      <c r="DY39" s="692"/>
      <c r="DZ39" s="710"/>
      <c r="EA39" s="54"/>
    </row>
    <row r="40" spans="1:131" s="51" customFormat="1" ht="26.25" customHeight="1" x14ac:dyDescent="0.15">
      <c r="A40" s="59">
        <v>13</v>
      </c>
      <c r="B40" s="691"/>
      <c r="C40" s="692"/>
      <c r="D40" s="692"/>
      <c r="E40" s="692"/>
      <c r="F40" s="692"/>
      <c r="G40" s="692"/>
      <c r="H40" s="692"/>
      <c r="I40" s="692"/>
      <c r="J40" s="692"/>
      <c r="K40" s="692"/>
      <c r="L40" s="692"/>
      <c r="M40" s="692"/>
      <c r="N40" s="692"/>
      <c r="O40" s="692"/>
      <c r="P40" s="693"/>
      <c r="Q40" s="682"/>
      <c r="R40" s="683"/>
      <c r="S40" s="683"/>
      <c r="T40" s="683"/>
      <c r="U40" s="683"/>
      <c r="V40" s="683"/>
      <c r="W40" s="683"/>
      <c r="X40" s="683"/>
      <c r="Y40" s="683"/>
      <c r="Z40" s="683"/>
      <c r="AA40" s="683"/>
      <c r="AB40" s="683"/>
      <c r="AC40" s="683"/>
      <c r="AD40" s="683"/>
      <c r="AE40" s="684"/>
      <c r="AF40" s="685"/>
      <c r="AG40" s="686"/>
      <c r="AH40" s="686"/>
      <c r="AI40" s="686"/>
      <c r="AJ40" s="687"/>
      <c r="AK40" s="688"/>
      <c r="AL40" s="683"/>
      <c r="AM40" s="683"/>
      <c r="AN40" s="683"/>
      <c r="AO40" s="683"/>
      <c r="AP40" s="683"/>
      <c r="AQ40" s="683"/>
      <c r="AR40" s="683"/>
      <c r="AS40" s="683"/>
      <c r="AT40" s="683"/>
      <c r="AU40" s="683"/>
      <c r="AV40" s="683"/>
      <c r="AW40" s="683"/>
      <c r="AX40" s="683"/>
      <c r="AY40" s="683"/>
      <c r="AZ40" s="737"/>
      <c r="BA40" s="737"/>
      <c r="BB40" s="737"/>
      <c r="BC40" s="737"/>
      <c r="BD40" s="737"/>
      <c r="BE40" s="689"/>
      <c r="BF40" s="689"/>
      <c r="BG40" s="689"/>
      <c r="BH40" s="689"/>
      <c r="BI40" s="690"/>
      <c r="BJ40" s="63"/>
      <c r="BK40" s="63"/>
      <c r="BL40" s="63"/>
      <c r="BM40" s="63"/>
      <c r="BN40" s="63"/>
      <c r="BO40" s="62"/>
      <c r="BP40" s="62"/>
      <c r="BQ40" s="59">
        <v>34</v>
      </c>
      <c r="BR40" s="87"/>
      <c r="BS40" s="691"/>
      <c r="BT40" s="692"/>
      <c r="BU40" s="692"/>
      <c r="BV40" s="692"/>
      <c r="BW40" s="692"/>
      <c r="BX40" s="692"/>
      <c r="BY40" s="692"/>
      <c r="BZ40" s="692"/>
      <c r="CA40" s="692"/>
      <c r="CB40" s="692"/>
      <c r="CC40" s="692"/>
      <c r="CD40" s="692"/>
      <c r="CE40" s="692"/>
      <c r="CF40" s="692"/>
      <c r="CG40" s="693"/>
      <c r="CH40" s="694"/>
      <c r="CI40" s="686"/>
      <c r="CJ40" s="686"/>
      <c r="CK40" s="686"/>
      <c r="CL40" s="695"/>
      <c r="CM40" s="694"/>
      <c r="CN40" s="686"/>
      <c r="CO40" s="686"/>
      <c r="CP40" s="686"/>
      <c r="CQ40" s="695"/>
      <c r="CR40" s="694"/>
      <c r="CS40" s="686"/>
      <c r="CT40" s="686"/>
      <c r="CU40" s="686"/>
      <c r="CV40" s="695"/>
      <c r="CW40" s="694"/>
      <c r="CX40" s="686"/>
      <c r="CY40" s="686"/>
      <c r="CZ40" s="686"/>
      <c r="DA40" s="695"/>
      <c r="DB40" s="694"/>
      <c r="DC40" s="686"/>
      <c r="DD40" s="686"/>
      <c r="DE40" s="686"/>
      <c r="DF40" s="695"/>
      <c r="DG40" s="694"/>
      <c r="DH40" s="686"/>
      <c r="DI40" s="686"/>
      <c r="DJ40" s="686"/>
      <c r="DK40" s="695"/>
      <c r="DL40" s="694"/>
      <c r="DM40" s="686"/>
      <c r="DN40" s="686"/>
      <c r="DO40" s="686"/>
      <c r="DP40" s="695"/>
      <c r="DQ40" s="694"/>
      <c r="DR40" s="686"/>
      <c r="DS40" s="686"/>
      <c r="DT40" s="686"/>
      <c r="DU40" s="695"/>
      <c r="DV40" s="691"/>
      <c r="DW40" s="692"/>
      <c r="DX40" s="692"/>
      <c r="DY40" s="692"/>
      <c r="DZ40" s="710"/>
      <c r="EA40" s="54"/>
    </row>
    <row r="41" spans="1:131" s="51" customFormat="1" ht="26.25" customHeight="1" x14ac:dyDescent="0.15">
      <c r="A41" s="59">
        <v>14</v>
      </c>
      <c r="B41" s="691"/>
      <c r="C41" s="692"/>
      <c r="D41" s="692"/>
      <c r="E41" s="692"/>
      <c r="F41" s="692"/>
      <c r="G41" s="692"/>
      <c r="H41" s="692"/>
      <c r="I41" s="692"/>
      <c r="J41" s="692"/>
      <c r="K41" s="692"/>
      <c r="L41" s="692"/>
      <c r="M41" s="692"/>
      <c r="N41" s="692"/>
      <c r="O41" s="692"/>
      <c r="P41" s="693"/>
      <c r="Q41" s="682"/>
      <c r="R41" s="683"/>
      <c r="S41" s="683"/>
      <c r="T41" s="683"/>
      <c r="U41" s="683"/>
      <c r="V41" s="683"/>
      <c r="W41" s="683"/>
      <c r="X41" s="683"/>
      <c r="Y41" s="683"/>
      <c r="Z41" s="683"/>
      <c r="AA41" s="683"/>
      <c r="AB41" s="683"/>
      <c r="AC41" s="683"/>
      <c r="AD41" s="683"/>
      <c r="AE41" s="684"/>
      <c r="AF41" s="685"/>
      <c r="AG41" s="686"/>
      <c r="AH41" s="686"/>
      <c r="AI41" s="686"/>
      <c r="AJ41" s="687"/>
      <c r="AK41" s="688"/>
      <c r="AL41" s="683"/>
      <c r="AM41" s="683"/>
      <c r="AN41" s="683"/>
      <c r="AO41" s="683"/>
      <c r="AP41" s="683"/>
      <c r="AQ41" s="683"/>
      <c r="AR41" s="683"/>
      <c r="AS41" s="683"/>
      <c r="AT41" s="683"/>
      <c r="AU41" s="683"/>
      <c r="AV41" s="683"/>
      <c r="AW41" s="683"/>
      <c r="AX41" s="683"/>
      <c r="AY41" s="683"/>
      <c r="AZ41" s="737"/>
      <c r="BA41" s="737"/>
      <c r="BB41" s="737"/>
      <c r="BC41" s="737"/>
      <c r="BD41" s="737"/>
      <c r="BE41" s="689"/>
      <c r="BF41" s="689"/>
      <c r="BG41" s="689"/>
      <c r="BH41" s="689"/>
      <c r="BI41" s="690"/>
      <c r="BJ41" s="63"/>
      <c r="BK41" s="63"/>
      <c r="BL41" s="63"/>
      <c r="BM41" s="63"/>
      <c r="BN41" s="63"/>
      <c r="BO41" s="62"/>
      <c r="BP41" s="62"/>
      <c r="BQ41" s="59">
        <v>35</v>
      </c>
      <c r="BR41" s="87"/>
      <c r="BS41" s="691"/>
      <c r="BT41" s="692"/>
      <c r="BU41" s="692"/>
      <c r="BV41" s="692"/>
      <c r="BW41" s="692"/>
      <c r="BX41" s="692"/>
      <c r="BY41" s="692"/>
      <c r="BZ41" s="692"/>
      <c r="CA41" s="692"/>
      <c r="CB41" s="692"/>
      <c r="CC41" s="692"/>
      <c r="CD41" s="692"/>
      <c r="CE41" s="692"/>
      <c r="CF41" s="692"/>
      <c r="CG41" s="693"/>
      <c r="CH41" s="694"/>
      <c r="CI41" s="686"/>
      <c r="CJ41" s="686"/>
      <c r="CK41" s="686"/>
      <c r="CL41" s="695"/>
      <c r="CM41" s="694"/>
      <c r="CN41" s="686"/>
      <c r="CO41" s="686"/>
      <c r="CP41" s="686"/>
      <c r="CQ41" s="695"/>
      <c r="CR41" s="694"/>
      <c r="CS41" s="686"/>
      <c r="CT41" s="686"/>
      <c r="CU41" s="686"/>
      <c r="CV41" s="695"/>
      <c r="CW41" s="694"/>
      <c r="CX41" s="686"/>
      <c r="CY41" s="686"/>
      <c r="CZ41" s="686"/>
      <c r="DA41" s="695"/>
      <c r="DB41" s="694"/>
      <c r="DC41" s="686"/>
      <c r="DD41" s="686"/>
      <c r="DE41" s="686"/>
      <c r="DF41" s="695"/>
      <c r="DG41" s="694"/>
      <c r="DH41" s="686"/>
      <c r="DI41" s="686"/>
      <c r="DJ41" s="686"/>
      <c r="DK41" s="695"/>
      <c r="DL41" s="694"/>
      <c r="DM41" s="686"/>
      <c r="DN41" s="686"/>
      <c r="DO41" s="686"/>
      <c r="DP41" s="695"/>
      <c r="DQ41" s="694"/>
      <c r="DR41" s="686"/>
      <c r="DS41" s="686"/>
      <c r="DT41" s="686"/>
      <c r="DU41" s="695"/>
      <c r="DV41" s="691"/>
      <c r="DW41" s="692"/>
      <c r="DX41" s="692"/>
      <c r="DY41" s="692"/>
      <c r="DZ41" s="710"/>
      <c r="EA41" s="54"/>
    </row>
    <row r="42" spans="1:131" s="51" customFormat="1" ht="26.25" customHeight="1" x14ac:dyDescent="0.15">
      <c r="A42" s="59">
        <v>15</v>
      </c>
      <c r="B42" s="691"/>
      <c r="C42" s="692"/>
      <c r="D42" s="692"/>
      <c r="E42" s="692"/>
      <c r="F42" s="692"/>
      <c r="G42" s="692"/>
      <c r="H42" s="692"/>
      <c r="I42" s="692"/>
      <c r="J42" s="692"/>
      <c r="K42" s="692"/>
      <c r="L42" s="692"/>
      <c r="M42" s="692"/>
      <c r="N42" s="692"/>
      <c r="O42" s="692"/>
      <c r="P42" s="693"/>
      <c r="Q42" s="682"/>
      <c r="R42" s="683"/>
      <c r="S42" s="683"/>
      <c r="T42" s="683"/>
      <c r="U42" s="683"/>
      <c r="V42" s="683"/>
      <c r="W42" s="683"/>
      <c r="X42" s="683"/>
      <c r="Y42" s="683"/>
      <c r="Z42" s="683"/>
      <c r="AA42" s="683"/>
      <c r="AB42" s="683"/>
      <c r="AC42" s="683"/>
      <c r="AD42" s="683"/>
      <c r="AE42" s="684"/>
      <c r="AF42" s="685"/>
      <c r="AG42" s="686"/>
      <c r="AH42" s="686"/>
      <c r="AI42" s="686"/>
      <c r="AJ42" s="687"/>
      <c r="AK42" s="688"/>
      <c r="AL42" s="683"/>
      <c r="AM42" s="683"/>
      <c r="AN42" s="683"/>
      <c r="AO42" s="683"/>
      <c r="AP42" s="683"/>
      <c r="AQ42" s="683"/>
      <c r="AR42" s="683"/>
      <c r="AS42" s="683"/>
      <c r="AT42" s="683"/>
      <c r="AU42" s="683"/>
      <c r="AV42" s="683"/>
      <c r="AW42" s="683"/>
      <c r="AX42" s="683"/>
      <c r="AY42" s="683"/>
      <c r="AZ42" s="737"/>
      <c r="BA42" s="737"/>
      <c r="BB42" s="737"/>
      <c r="BC42" s="737"/>
      <c r="BD42" s="737"/>
      <c r="BE42" s="689"/>
      <c r="BF42" s="689"/>
      <c r="BG42" s="689"/>
      <c r="BH42" s="689"/>
      <c r="BI42" s="690"/>
      <c r="BJ42" s="63"/>
      <c r="BK42" s="63"/>
      <c r="BL42" s="63"/>
      <c r="BM42" s="63"/>
      <c r="BN42" s="63"/>
      <c r="BO42" s="62"/>
      <c r="BP42" s="62"/>
      <c r="BQ42" s="59">
        <v>36</v>
      </c>
      <c r="BR42" s="87"/>
      <c r="BS42" s="691"/>
      <c r="BT42" s="692"/>
      <c r="BU42" s="692"/>
      <c r="BV42" s="692"/>
      <c r="BW42" s="692"/>
      <c r="BX42" s="692"/>
      <c r="BY42" s="692"/>
      <c r="BZ42" s="692"/>
      <c r="CA42" s="692"/>
      <c r="CB42" s="692"/>
      <c r="CC42" s="692"/>
      <c r="CD42" s="692"/>
      <c r="CE42" s="692"/>
      <c r="CF42" s="692"/>
      <c r="CG42" s="693"/>
      <c r="CH42" s="694"/>
      <c r="CI42" s="686"/>
      <c r="CJ42" s="686"/>
      <c r="CK42" s="686"/>
      <c r="CL42" s="695"/>
      <c r="CM42" s="694"/>
      <c r="CN42" s="686"/>
      <c r="CO42" s="686"/>
      <c r="CP42" s="686"/>
      <c r="CQ42" s="695"/>
      <c r="CR42" s="694"/>
      <c r="CS42" s="686"/>
      <c r="CT42" s="686"/>
      <c r="CU42" s="686"/>
      <c r="CV42" s="695"/>
      <c r="CW42" s="694"/>
      <c r="CX42" s="686"/>
      <c r="CY42" s="686"/>
      <c r="CZ42" s="686"/>
      <c r="DA42" s="695"/>
      <c r="DB42" s="694"/>
      <c r="DC42" s="686"/>
      <c r="DD42" s="686"/>
      <c r="DE42" s="686"/>
      <c r="DF42" s="695"/>
      <c r="DG42" s="694"/>
      <c r="DH42" s="686"/>
      <c r="DI42" s="686"/>
      <c r="DJ42" s="686"/>
      <c r="DK42" s="695"/>
      <c r="DL42" s="694"/>
      <c r="DM42" s="686"/>
      <c r="DN42" s="686"/>
      <c r="DO42" s="686"/>
      <c r="DP42" s="695"/>
      <c r="DQ42" s="694"/>
      <c r="DR42" s="686"/>
      <c r="DS42" s="686"/>
      <c r="DT42" s="686"/>
      <c r="DU42" s="695"/>
      <c r="DV42" s="691"/>
      <c r="DW42" s="692"/>
      <c r="DX42" s="692"/>
      <c r="DY42" s="692"/>
      <c r="DZ42" s="710"/>
      <c r="EA42" s="54"/>
    </row>
    <row r="43" spans="1:131" s="51" customFormat="1" ht="26.25" customHeight="1" x14ac:dyDescent="0.15">
      <c r="A43" s="59">
        <v>16</v>
      </c>
      <c r="B43" s="691"/>
      <c r="C43" s="692"/>
      <c r="D43" s="692"/>
      <c r="E43" s="692"/>
      <c r="F43" s="692"/>
      <c r="G43" s="692"/>
      <c r="H43" s="692"/>
      <c r="I43" s="692"/>
      <c r="J43" s="692"/>
      <c r="K43" s="692"/>
      <c r="L43" s="692"/>
      <c r="M43" s="692"/>
      <c r="N43" s="692"/>
      <c r="O43" s="692"/>
      <c r="P43" s="693"/>
      <c r="Q43" s="682"/>
      <c r="R43" s="683"/>
      <c r="S43" s="683"/>
      <c r="T43" s="683"/>
      <c r="U43" s="683"/>
      <c r="V43" s="683"/>
      <c r="W43" s="683"/>
      <c r="X43" s="683"/>
      <c r="Y43" s="683"/>
      <c r="Z43" s="683"/>
      <c r="AA43" s="683"/>
      <c r="AB43" s="683"/>
      <c r="AC43" s="683"/>
      <c r="AD43" s="683"/>
      <c r="AE43" s="684"/>
      <c r="AF43" s="685"/>
      <c r="AG43" s="686"/>
      <c r="AH43" s="686"/>
      <c r="AI43" s="686"/>
      <c r="AJ43" s="687"/>
      <c r="AK43" s="688"/>
      <c r="AL43" s="683"/>
      <c r="AM43" s="683"/>
      <c r="AN43" s="683"/>
      <c r="AO43" s="683"/>
      <c r="AP43" s="683"/>
      <c r="AQ43" s="683"/>
      <c r="AR43" s="683"/>
      <c r="AS43" s="683"/>
      <c r="AT43" s="683"/>
      <c r="AU43" s="683"/>
      <c r="AV43" s="683"/>
      <c r="AW43" s="683"/>
      <c r="AX43" s="683"/>
      <c r="AY43" s="683"/>
      <c r="AZ43" s="737"/>
      <c r="BA43" s="737"/>
      <c r="BB43" s="737"/>
      <c r="BC43" s="737"/>
      <c r="BD43" s="737"/>
      <c r="BE43" s="689"/>
      <c r="BF43" s="689"/>
      <c r="BG43" s="689"/>
      <c r="BH43" s="689"/>
      <c r="BI43" s="690"/>
      <c r="BJ43" s="63"/>
      <c r="BK43" s="63"/>
      <c r="BL43" s="63"/>
      <c r="BM43" s="63"/>
      <c r="BN43" s="63"/>
      <c r="BO43" s="62"/>
      <c r="BP43" s="62"/>
      <c r="BQ43" s="59">
        <v>37</v>
      </c>
      <c r="BR43" s="87"/>
      <c r="BS43" s="691"/>
      <c r="BT43" s="692"/>
      <c r="BU43" s="692"/>
      <c r="BV43" s="692"/>
      <c r="BW43" s="692"/>
      <c r="BX43" s="692"/>
      <c r="BY43" s="692"/>
      <c r="BZ43" s="692"/>
      <c r="CA43" s="692"/>
      <c r="CB43" s="692"/>
      <c r="CC43" s="692"/>
      <c r="CD43" s="692"/>
      <c r="CE43" s="692"/>
      <c r="CF43" s="692"/>
      <c r="CG43" s="693"/>
      <c r="CH43" s="694"/>
      <c r="CI43" s="686"/>
      <c r="CJ43" s="686"/>
      <c r="CK43" s="686"/>
      <c r="CL43" s="695"/>
      <c r="CM43" s="694"/>
      <c r="CN43" s="686"/>
      <c r="CO43" s="686"/>
      <c r="CP43" s="686"/>
      <c r="CQ43" s="695"/>
      <c r="CR43" s="694"/>
      <c r="CS43" s="686"/>
      <c r="CT43" s="686"/>
      <c r="CU43" s="686"/>
      <c r="CV43" s="695"/>
      <c r="CW43" s="694"/>
      <c r="CX43" s="686"/>
      <c r="CY43" s="686"/>
      <c r="CZ43" s="686"/>
      <c r="DA43" s="695"/>
      <c r="DB43" s="694"/>
      <c r="DC43" s="686"/>
      <c r="DD43" s="686"/>
      <c r="DE43" s="686"/>
      <c r="DF43" s="695"/>
      <c r="DG43" s="694"/>
      <c r="DH43" s="686"/>
      <c r="DI43" s="686"/>
      <c r="DJ43" s="686"/>
      <c r="DK43" s="695"/>
      <c r="DL43" s="694"/>
      <c r="DM43" s="686"/>
      <c r="DN43" s="686"/>
      <c r="DO43" s="686"/>
      <c r="DP43" s="695"/>
      <c r="DQ43" s="694"/>
      <c r="DR43" s="686"/>
      <c r="DS43" s="686"/>
      <c r="DT43" s="686"/>
      <c r="DU43" s="695"/>
      <c r="DV43" s="691"/>
      <c r="DW43" s="692"/>
      <c r="DX43" s="692"/>
      <c r="DY43" s="692"/>
      <c r="DZ43" s="710"/>
      <c r="EA43" s="54"/>
    </row>
    <row r="44" spans="1:131" s="51" customFormat="1" ht="26.25" customHeight="1" x14ac:dyDescent="0.15">
      <c r="A44" s="59">
        <v>17</v>
      </c>
      <c r="B44" s="691"/>
      <c r="C44" s="692"/>
      <c r="D44" s="692"/>
      <c r="E44" s="692"/>
      <c r="F44" s="692"/>
      <c r="G44" s="692"/>
      <c r="H44" s="692"/>
      <c r="I44" s="692"/>
      <c r="J44" s="692"/>
      <c r="K44" s="692"/>
      <c r="L44" s="692"/>
      <c r="M44" s="692"/>
      <c r="N44" s="692"/>
      <c r="O44" s="692"/>
      <c r="P44" s="693"/>
      <c r="Q44" s="682"/>
      <c r="R44" s="683"/>
      <c r="S44" s="683"/>
      <c r="T44" s="683"/>
      <c r="U44" s="683"/>
      <c r="V44" s="683"/>
      <c r="W44" s="683"/>
      <c r="X44" s="683"/>
      <c r="Y44" s="683"/>
      <c r="Z44" s="683"/>
      <c r="AA44" s="683"/>
      <c r="AB44" s="683"/>
      <c r="AC44" s="683"/>
      <c r="AD44" s="683"/>
      <c r="AE44" s="684"/>
      <c r="AF44" s="685"/>
      <c r="AG44" s="686"/>
      <c r="AH44" s="686"/>
      <c r="AI44" s="686"/>
      <c r="AJ44" s="687"/>
      <c r="AK44" s="688"/>
      <c r="AL44" s="683"/>
      <c r="AM44" s="683"/>
      <c r="AN44" s="683"/>
      <c r="AO44" s="683"/>
      <c r="AP44" s="683"/>
      <c r="AQ44" s="683"/>
      <c r="AR44" s="683"/>
      <c r="AS44" s="683"/>
      <c r="AT44" s="683"/>
      <c r="AU44" s="683"/>
      <c r="AV44" s="683"/>
      <c r="AW44" s="683"/>
      <c r="AX44" s="683"/>
      <c r="AY44" s="683"/>
      <c r="AZ44" s="737"/>
      <c r="BA44" s="737"/>
      <c r="BB44" s="737"/>
      <c r="BC44" s="737"/>
      <c r="BD44" s="737"/>
      <c r="BE44" s="689"/>
      <c r="BF44" s="689"/>
      <c r="BG44" s="689"/>
      <c r="BH44" s="689"/>
      <c r="BI44" s="690"/>
      <c r="BJ44" s="63"/>
      <c r="BK44" s="63"/>
      <c r="BL44" s="63"/>
      <c r="BM44" s="63"/>
      <c r="BN44" s="63"/>
      <c r="BO44" s="62"/>
      <c r="BP44" s="62"/>
      <c r="BQ44" s="59">
        <v>38</v>
      </c>
      <c r="BR44" s="87"/>
      <c r="BS44" s="691"/>
      <c r="BT44" s="692"/>
      <c r="BU44" s="692"/>
      <c r="BV44" s="692"/>
      <c r="BW44" s="692"/>
      <c r="BX44" s="692"/>
      <c r="BY44" s="692"/>
      <c r="BZ44" s="692"/>
      <c r="CA44" s="692"/>
      <c r="CB44" s="692"/>
      <c r="CC44" s="692"/>
      <c r="CD44" s="692"/>
      <c r="CE44" s="692"/>
      <c r="CF44" s="692"/>
      <c r="CG44" s="693"/>
      <c r="CH44" s="694"/>
      <c r="CI44" s="686"/>
      <c r="CJ44" s="686"/>
      <c r="CK44" s="686"/>
      <c r="CL44" s="695"/>
      <c r="CM44" s="694"/>
      <c r="CN44" s="686"/>
      <c r="CO44" s="686"/>
      <c r="CP44" s="686"/>
      <c r="CQ44" s="695"/>
      <c r="CR44" s="694"/>
      <c r="CS44" s="686"/>
      <c r="CT44" s="686"/>
      <c r="CU44" s="686"/>
      <c r="CV44" s="695"/>
      <c r="CW44" s="694"/>
      <c r="CX44" s="686"/>
      <c r="CY44" s="686"/>
      <c r="CZ44" s="686"/>
      <c r="DA44" s="695"/>
      <c r="DB44" s="694"/>
      <c r="DC44" s="686"/>
      <c r="DD44" s="686"/>
      <c r="DE44" s="686"/>
      <c r="DF44" s="695"/>
      <c r="DG44" s="694"/>
      <c r="DH44" s="686"/>
      <c r="DI44" s="686"/>
      <c r="DJ44" s="686"/>
      <c r="DK44" s="695"/>
      <c r="DL44" s="694"/>
      <c r="DM44" s="686"/>
      <c r="DN44" s="686"/>
      <c r="DO44" s="686"/>
      <c r="DP44" s="695"/>
      <c r="DQ44" s="694"/>
      <c r="DR44" s="686"/>
      <c r="DS44" s="686"/>
      <c r="DT44" s="686"/>
      <c r="DU44" s="695"/>
      <c r="DV44" s="691"/>
      <c r="DW44" s="692"/>
      <c r="DX44" s="692"/>
      <c r="DY44" s="692"/>
      <c r="DZ44" s="710"/>
      <c r="EA44" s="54"/>
    </row>
    <row r="45" spans="1:131" s="51" customFormat="1" ht="26.25" customHeight="1" x14ac:dyDescent="0.15">
      <c r="A45" s="59">
        <v>18</v>
      </c>
      <c r="B45" s="691"/>
      <c r="C45" s="692"/>
      <c r="D45" s="692"/>
      <c r="E45" s="692"/>
      <c r="F45" s="692"/>
      <c r="G45" s="692"/>
      <c r="H45" s="692"/>
      <c r="I45" s="692"/>
      <c r="J45" s="692"/>
      <c r="K45" s="692"/>
      <c r="L45" s="692"/>
      <c r="M45" s="692"/>
      <c r="N45" s="692"/>
      <c r="O45" s="692"/>
      <c r="P45" s="693"/>
      <c r="Q45" s="682"/>
      <c r="R45" s="683"/>
      <c r="S45" s="683"/>
      <c r="T45" s="683"/>
      <c r="U45" s="683"/>
      <c r="V45" s="683"/>
      <c r="W45" s="683"/>
      <c r="X45" s="683"/>
      <c r="Y45" s="683"/>
      <c r="Z45" s="683"/>
      <c r="AA45" s="683"/>
      <c r="AB45" s="683"/>
      <c r="AC45" s="683"/>
      <c r="AD45" s="683"/>
      <c r="AE45" s="684"/>
      <c r="AF45" s="685"/>
      <c r="AG45" s="686"/>
      <c r="AH45" s="686"/>
      <c r="AI45" s="686"/>
      <c r="AJ45" s="687"/>
      <c r="AK45" s="688"/>
      <c r="AL45" s="683"/>
      <c r="AM45" s="683"/>
      <c r="AN45" s="683"/>
      <c r="AO45" s="683"/>
      <c r="AP45" s="683"/>
      <c r="AQ45" s="683"/>
      <c r="AR45" s="683"/>
      <c r="AS45" s="683"/>
      <c r="AT45" s="683"/>
      <c r="AU45" s="683"/>
      <c r="AV45" s="683"/>
      <c r="AW45" s="683"/>
      <c r="AX45" s="683"/>
      <c r="AY45" s="683"/>
      <c r="AZ45" s="737"/>
      <c r="BA45" s="737"/>
      <c r="BB45" s="737"/>
      <c r="BC45" s="737"/>
      <c r="BD45" s="737"/>
      <c r="BE45" s="689"/>
      <c r="BF45" s="689"/>
      <c r="BG45" s="689"/>
      <c r="BH45" s="689"/>
      <c r="BI45" s="690"/>
      <c r="BJ45" s="63"/>
      <c r="BK45" s="63"/>
      <c r="BL45" s="63"/>
      <c r="BM45" s="63"/>
      <c r="BN45" s="63"/>
      <c r="BO45" s="62"/>
      <c r="BP45" s="62"/>
      <c r="BQ45" s="59">
        <v>39</v>
      </c>
      <c r="BR45" s="87"/>
      <c r="BS45" s="691"/>
      <c r="BT45" s="692"/>
      <c r="BU45" s="692"/>
      <c r="BV45" s="692"/>
      <c r="BW45" s="692"/>
      <c r="BX45" s="692"/>
      <c r="BY45" s="692"/>
      <c r="BZ45" s="692"/>
      <c r="CA45" s="692"/>
      <c r="CB45" s="692"/>
      <c r="CC45" s="692"/>
      <c r="CD45" s="692"/>
      <c r="CE45" s="692"/>
      <c r="CF45" s="692"/>
      <c r="CG45" s="693"/>
      <c r="CH45" s="694"/>
      <c r="CI45" s="686"/>
      <c r="CJ45" s="686"/>
      <c r="CK45" s="686"/>
      <c r="CL45" s="695"/>
      <c r="CM45" s="694"/>
      <c r="CN45" s="686"/>
      <c r="CO45" s="686"/>
      <c r="CP45" s="686"/>
      <c r="CQ45" s="695"/>
      <c r="CR45" s="694"/>
      <c r="CS45" s="686"/>
      <c r="CT45" s="686"/>
      <c r="CU45" s="686"/>
      <c r="CV45" s="695"/>
      <c r="CW45" s="694"/>
      <c r="CX45" s="686"/>
      <c r="CY45" s="686"/>
      <c r="CZ45" s="686"/>
      <c r="DA45" s="695"/>
      <c r="DB45" s="694"/>
      <c r="DC45" s="686"/>
      <c r="DD45" s="686"/>
      <c r="DE45" s="686"/>
      <c r="DF45" s="695"/>
      <c r="DG45" s="694"/>
      <c r="DH45" s="686"/>
      <c r="DI45" s="686"/>
      <c r="DJ45" s="686"/>
      <c r="DK45" s="695"/>
      <c r="DL45" s="694"/>
      <c r="DM45" s="686"/>
      <c r="DN45" s="686"/>
      <c r="DO45" s="686"/>
      <c r="DP45" s="695"/>
      <c r="DQ45" s="694"/>
      <c r="DR45" s="686"/>
      <c r="DS45" s="686"/>
      <c r="DT45" s="686"/>
      <c r="DU45" s="695"/>
      <c r="DV45" s="691"/>
      <c r="DW45" s="692"/>
      <c r="DX45" s="692"/>
      <c r="DY45" s="692"/>
      <c r="DZ45" s="710"/>
      <c r="EA45" s="54"/>
    </row>
    <row r="46" spans="1:131" s="51" customFormat="1" ht="26.25" customHeight="1" x14ac:dyDescent="0.15">
      <c r="A46" s="59">
        <v>19</v>
      </c>
      <c r="B46" s="691"/>
      <c r="C46" s="692"/>
      <c r="D46" s="692"/>
      <c r="E46" s="692"/>
      <c r="F46" s="692"/>
      <c r="G46" s="692"/>
      <c r="H46" s="692"/>
      <c r="I46" s="692"/>
      <c r="J46" s="692"/>
      <c r="K46" s="692"/>
      <c r="L46" s="692"/>
      <c r="M46" s="692"/>
      <c r="N46" s="692"/>
      <c r="O46" s="692"/>
      <c r="P46" s="693"/>
      <c r="Q46" s="682"/>
      <c r="R46" s="683"/>
      <c r="S46" s="683"/>
      <c r="T46" s="683"/>
      <c r="U46" s="683"/>
      <c r="V46" s="683"/>
      <c r="W46" s="683"/>
      <c r="X46" s="683"/>
      <c r="Y46" s="683"/>
      <c r="Z46" s="683"/>
      <c r="AA46" s="683"/>
      <c r="AB46" s="683"/>
      <c r="AC46" s="683"/>
      <c r="AD46" s="683"/>
      <c r="AE46" s="684"/>
      <c r="AF46" s="685"/>
      <c r="AG46" s="686"/>
      <c r="AH46" s="686"/>
      <c r="AI46" s="686"/>
      <c r="AJ46" s="687"/>
      <c r="AK46" s="688"/>
      <c r="AL46" s="683"/>
      <c r="AM46" s="683"/>
      <c r="AN46" s="683"/>
      <c r="AO46" s="683"/>
      <c r="AP46" s="683"/>
      <c r="AQ46" s="683"/>
      <c r="AR46" s="683"/>
      <c r="AS46" s="683"/>
      <c r="AT46" s="683"/>
      <c r="AU46" s="683"/>
      <c r="AV46" s="683"/>
      <c r="AW46" s="683"/>
      <c r="AX46" s="683"/>
      <c r="AY46" s="683"/>
      <c r="AZ46" s="737"/>
      <c r="BA46" s="737"/>
      <c r="BB46" s="737"/>
      <c r="BC46" s="737"/>
      <c r="BD46" s="737"/>
      <c r="BE46" s="689"/>
      <c r="BF46" s="689"/>
      <c r="BG46" s="689"/>
      <c r="BH46" s="689"/>
      <c r="BI46" s="690"/>
      <c r="BJ46" s="63"/>
      <c r="BK46" s="63"/>
      <c r="BL46" s="63"/>
      <c r="BM46" s="63"/>
      <c r="BN46" s="63"/>
      <c r="BO46" s="62"/>
      <c r="BP46" s="62"/>
      <c r="BQ46" s="59">
        <v>40</v>
      </c>
      <c r="BR46" s="87"/>
      <c r="BS46" s="691"/>
      <c r="BT46" s="692"/>
      <c r="BU46" s="692"/>
      <c r="BV46" s="692"/>
      <c r="BW46" s="692"/>
      <c r="BX46" s="692"/>
      <c r="BY46" s="692"/>
      <c r="BZ46" s="692"/>
      <c r="CA46" s="692"/>
      <c r="CB46" s="692"/>
      <c r="CC46" s="692"/>
      <c r="CD46" s="692"/>
      <c r="CE46" s="692"/>
      <c r="CF46" s="692"/>
      <c r="CG46" s="693"/>
      <c r="CH46" s="694"/>
      <c r="CI46" s="686"/>
      <c r="CJ46" s="686"/>
      <c r="CK46" s="686"/>
      <c r="CL46" s="695"/>
      <c r="CM46" s="694"/>
      <c r="CN46" s="686"/>
      <c r="CO46" s="686"/>
      <c r="CP46" s="686"/>
      <c r="CQ46" s="695"/>
      <c r="CR46" s="694"/>
      <c r="CS46" s="686"/>
      <c r="CT46" s="686"/>
      <c r="CU46" s="686"/>
      <c r="CV46" s="695"/>
      <c r="CW46" s="694"/>
      <c r="CX46" s="686"/>
      <c r="CY46" s="686"/>
      <c r="CZ46" s="686"/>
      <c r="DA46" s="695"/>
      <c r="DB46" s="694"/>
      <c r="DC46" s="686"/>
      <c r="DD46" s="686"/>
      <c r="DE46" s="686"/>
      <c r="DF46" s="695"/>
      <c r="DG46" s="694"/>
      <c r="DH46" s="686"/>
      <c r="DI46" s="686"/>
      <c r="DJ46" s="686"/>
      <c r="DK46" s="695"/>
      <c r="DL46" s="694"/>
      <c r="DM46" s="686"/>
      <c r="DN46" s="686"/>
      <c r="DO46" s="686"/>
      <c r="DP46" s="695"/>
      <c r="DQ46" s="694"/>
      <c r="DR46" s="686"/>
      <c r="DS46" s="686"/>
      <c r="DT46" s="686"/>
      <c r="DU46" s="695"/>
      <c r="DV46" s="691"/>
      <c r="DW46" s="692"/>
      <c r="DX46" s="692"/>
      <c r="DY46" s="692"/>
      <c r="DZ46" s="710"/>
      <c r="EA46" s="54"/>
    </row>
    <row r="47" spans="1:131" s="51" customFormat="1" ht="26.25" customHeight="1" x14ac:dyDescent="0.15">
      <c r="A47" s="59">
        <v>20</v>
      </c>
      <c r="B47" s="691"/>
      <c r="C47" s="692"/>
      <c r="D47" s="692"/>
      <c r="E47" s="692"/>
      <c r="F47" s="692"/>
      <c r="G47" s="692"/>
      <c r="H47" s="692"/>
      <c r="I47" s="692"/>
      <c r="J47" s="692"/>
      <c r="K47" s="692"/>
      <c r="L47" s="692"/>
      <c r="M47" s="692"/>
      <c r="N47" s="692"/>
      <c r="O47" s="692"/>
      <c r="P47" s="693"/>
      <c r="Q47" s="682"/>
      <c r="R47" s="683"/>
      <c r="S47" s="683"/>
      <c r="T47" s="683"/>
      <c r="U47" s="683"/>
      <c r="V47" s="683"/>
      <c r="W47" s="683"/>
      <c r="X47" s="683"/>
      <c r="Y47" s="683"/>
      <c r="Z47" s="683"/>
      <c r="AA47" s="683"/>
      <c r="AB47" s="683"/>
      <c r="AC47" s="683"/>
      <c r="AD47" s="683"/>
      <c r="AE47" s="684"/>
      <c r="AF47" s="685"/>
      <c r="AG47" s="686"/>
      <c r="AH47" s="686"/>
      <c r="AI47" s="686"/>
      <c r="AJ47" s="687"/>
      <c r="AK47" s="688"/>
      <c r="AL47" s="683"/>
      <c r="AM47" s="683"/>
      <c r="AN47" s="683"/>
      <c r="AO47" s="683"/>
      <c r="AP47" s="683"/>
      <c r="AQ47" s="683"/>
      <c r="AR47" s="683"/>
      <c r="AS47" s="683"/>
      <c r="AT47" s="683"/>
      <c r="AU47" s="683"/>
      <c r="AV47" s="683"/>
      <c r="AW47" s="683"/>
      <c r="AX47" s="683"/>
      <c r="AY47" s="683"/>
      <c r="AZ47" s="737"/>
      <c r="BA47" s="737"/>
      <c r="BB47" s="737"/>
      <c r="BC47" s="737"/>
      <c r="BD47" s="737"/>
      <c r="BE47" s="689"/>
      <c r="BF47" s="689"/>
      <c r="BG47" s="689"/>
      <c r="BH47" s="689"/>
      <c r="BI47" s="690"/>
      <c r="BJ47" s="63"/>
      <c r="BK47" s="63"/>
      <c r="BL47" s="63"/>
      <c r="BM47" s="63"/>
      <c r="BN47" s="63"/>
      <c r="BO47" s="62"/>
      <c r="BP47" s="62"/>
      <c r="BQ47" s="59">
        <v>41</v>
      </c>
      <c r="BR47" s="87"/>
      <c r="BS47" s="691"/>
      <c r="BT47" s="692"/>
      <c r="BU47" s="692"/>
      <c r="BV47" s="692"/>
      <c r="BW47" s="692"/>
      <c r="BX47" s="692"/>
      <c r="BY47" s="692"/>
      <c r="BZ47" s="692"/>
      <c r="CA47" s="692"/>
      <c r="CB47" s="692"/>
      <c r="CC47" s="692"/>
      <c r="CD47" s="692"/>
      <c r="CE47" s="692"/>
      <c r="CF47" s="692"/>
      <c r="CG47" s="693"/>
      <c r="CH47" s="694"/>
      <c r="CI47" s="686"/>
      <c r="CJ47" s="686"/>
      <c r="CK47" s="686"/>
      <c r="CL47" s="695"/>
      <c r="CM47" s="694"/>
      <c r="CN47" s="686"/>
      <c r="CO47" s="686"/>
      <c r="CP47" s="686"/>
      <c r="CQ47" s="695"/>
      <c r="CR47" s="694"/>
      <c r="CS47" s="686"/>
      <c r="CT47" s="686"/>
      <c r="CU47" s="686"/>
      <c r="CV47" s="695"/>
      <c r="CW47" s="694"/>
      <c r="CX47" s="686"/>
      <c r="CY47" s="686"/>
      <c r="CZ47" s="686"/>
      <c r="DA47" s="695"/>
      <c r="DB47" s="694"/>
      <c r="DC47" s="686"/>
      <c r="DD47" s="686"/>
      <c r="DE47" s="686"/>
      <c r="DF47" s="695"/>
      <c r="DG47" s="694"/>
      <c r="DH47" s="686"/>
      <c r="DI47" s="686"/>
      <c r="DJ47" s="686"/>
      <c r="DK47" s="695"/>
      <c r="DL47" s="694"/>
      <c r="DM47" s="686"/>
      <c r="DN47" s="686"/>
      <c r="DO47" s="686"/>
      <c r="DP47" s="695"/>
      <c r="DQ47" s="694"/>
      <c r="DR47" s="686"/>
      <c r="DS47" s="686"/>
      <c r="DT47" s="686"/>
      <c r="DU47" s="695"/>
      <c r="DV47" s="691"/>
      <c r="DW47" s="692"/>
      <c r="DX47" s="692"/>
      <c r="DY47" s="692"/>
      <c r="DZ47" s="710"/>
      <c r="EA47" s="54"/>
    </row>
    <row r="48" spans="1:131" s="51" customFormat="1" ht="26.25" customHeight="1" x14ac:dyDescent="0.15">
      <c r="A48" s="59">
        <v>21</v>
      </c>
      <c r="B48" s="691"/>
      <c r="C48" s="692"/>
      <c r="D48" s="692"/>
      <c r="E48" s="692"/>
      <c r="F48" s="692"/>
      <c r="G48" s="692"/>
      <c r="H48" s="692"/>
      <c r="I48" s="692"/>
      <c r="J48" s="692"/>
      <c r="K48" s="692"/>
      <c r="L48" s="692"/>
      <c r="M48" s="692"/>
      <c r="N48" s="692"/>
      <c r="O48" s="692"/>
      <c r="P48" s="693"/>
      <c r="Q48" s="682"/>
      <c r="R48" s="683"/>
      <c r="S48" s="683"/>
      <c r="T48" s="683"/>
      <c r="U48" s="683"/>
      <c r="V48" s="683"/>
      <c r="W48" s="683"/>
      <c r="X48" s="683"/>
      <c r="Y48" s="683"/>
      <c r="Z48" s="683"/>
      <c r="AA48" s="683"/>
      <c r="AB48" s="683"/>
      <c r="AC48" s="683"/>
      <c r="AD48" s="683"/>
      <c r="AE48" s="684"/>
      <c r="AF48" s="685"/>
      <c r="AG48" s="686"/>
      <c r="AH48" s="686"/>
      <c r="AI48" s="686"/>
      <c r="AJ48" s="687"/>
      <c r="AK48" s="688"/>
      <c r="AL48" s="683"/>
      <c r="AM48" s="683"/>
      <c r="AN48" s="683"/>
      <c r="AO48" s="683"/>
      <c r="AP48" s="683"/>
      <c r="AQ48" s="683"/>
      <c r="AR48" s="683"/>
      <c r="AS48" s="683"/>
      <c r="AT48" s="683"/>
      <c r="AU48" s="683"/>
      <c r="AV48" s="683"/>
      <c r="AW48" s="683"/>
      <c r="AX48" s="683"/>
      <c r="AY48" s="683"/>
      <c r="AZ48" s="737"/>
      <c r="BA48" s="737"/>
      <c r="BB48" s="737"/>
      <c r="BC48" s="737"/>
      <c r="BD48" s="737"/>
      <c r="BE48" s="689"/>
      <c r="BF48" s="689"/>
      <c r="BG48" s="689"/>
      <c r="BH48" s="689"/>
      <c r="BI48" s="690"/>
      <c r="BJ48" s="63"/>
      <c r="BK48" s="63"/>
      <c r="BL48" s="63"/>
      <c r="BM48" s="63"/>
      <c r="BN48" s="63"/>
      <c r="BO48" s="62"/>
      <c r="BP48" s="62"/>
      <c r="BQ48" s="59">
        <v>42</v>
      </c>
      <c r="BR48" s="87"/>
      <c r="BS48" s="691"/>
      <c r="BT48" s="692"/>
      <c r="BU48" s="692"/>
      <c r="BV48" s="692"/>
      <c r="BW48" s="692"/>
      <c r="BX48" s="692"/>
      <c r="BY48" s="692"/>
      <c r="BZ48" s="692"/>
      <c r="CA48" s="692"/>
      <c r="CB48" s="692"/>
      <c r="CC48" s="692"/>
      <c r="CD48" s="692"/>
      <c r="CE48" s="692"/>
      <c r="CF48" s="692"/>
      <c r="CG48" s="693"/>
      <c r="CH48" s="694"/>
      <c r="CI48" s="686"/>
      <c r="CJ48" s="686"/>
      <c r="CK48" s="686"/>
      <c r="CL48" s="695"/>
      <c r="CM48" s="694"/>
      <c r="CN48" s="686"/>
      <c r="CO48" s="686"/>
      <c r="CP48" s="686"/>
      <c r="CQ48" s="695"/>
      <c r="CR48" s="694"/>
      <c r="CS48" s="686"/>
      <c r="CT48" s="686"/>
      <c r="CU48" s="686"/>
      <c r="CV48" s="695"/>
      <c r="CW48" s="694"/>
      <c r="CX48" s="686"/>
      <c r="CY48" s="686"/>
      <c r="CZ48" s="686"/>
      <c r="DA48" s="695"/>
      <c r="DB48" s="694"/>
      <c r="DC48" s="686"/>
      <c r="DD48" s="686"/>
      <c r="DE48" s="686"/>
      <c r="DF48" s="695"/>
      <c r="DG48" s="694"/>
      <c r="DH48" s="686"/>
      <c r="DI48" s="686"/>
      <c r="DJ48" s="686"/>
      <c r="DK48" s="695"/>
      <c r="DL48" s="694"/>
      <c r="DM48" s="686"/>
      <c r="DN48" s="686"/>
      <c r="DO48" s="686"/>
      <c r="DP48" s="695"/>
      <c r="DQ48" s="694"/>
      <c r="DR48" s="686"/>
      <c r="DS48" s="686"/>
      <c r="DT48" s="686"/>
      <c r="DU48" s="695"/>
      <c r="DV48" s="691"/>
      <c r="DW48" s="692"/>
      <c r="DX48" s="692"/>
      <c r="DY48" s="692"/>
      <c r="DZ48" s="710"/>
      <c r="EA48" s="54"/>
    </row>
    <row r="49" spans="1:131" s="51" customFormat="1" ht="26.25" customHeight="1" x14ac:dyDescent="0.15">
      <c r="A49" s="59">
        <v>22</v>
      </c>
      <c r="B49" s="691"/>
      <c r="C49" s="692"/>
      <c r="D49" s="692"/>
      <c r="E49" s="692"/>
      <c r="F49" s="692"/>
      <c r="G49" s="692"/>
      <c r="H49" s="692"/>
      <c r="I49" s="692"/>
      <c r="J49" s="692"/>
      <c r="K49" s="692"/>
      <c r="L49" s="692"/>
      <c r="M49" s="692"/>
      <c r="N49" s="692"/>
      <c r="O49" s="692"/>
      <c r="P49" s="693"/>
      <c r="Q49" s="682"/>
      <c r="R49" s="683"/>
      <c r="S49" s="683"/>
      <c r="T49" s="683"/>
      <c r="U49" s="683"/>
      <c r="V49" s="683"/>
      <c r="W49" s="683"/>
      <c r="X49" s="683"/>
      <c r="Y49" s="683"/>
      <c r="Z49" s="683"/>
      <c r="AA49" s="683"/>
      <c r="AB49" s="683"/>
      <c r="AC49" s="683"/>
      <c r="AD49" s="683"/>
      <c r="AE49" s="684"/>
      <c r="AF49" s="685"/>
      <c r="AG49" s="686"/>
      <c r="AH49" s="686"/>
      <c r="AI49" s="686"/>
      <c r="AJ49" s="687"/>
      <c r="AK49" s="688"/>
      <c r="AL49" s="683"/>
      <c r="AM49" s="683"/>
      <c r="AN49" s="683"/>
      <c r="AO49" s="683"/>
      <c r="AP49" s="683"/>
      <c r="AQ49" s="683"/>
      <c r="AR49" s="683"/>
      <c r="AS49" s="683"/>
      <c r="AT49" s="683"/>
      <c r="AU49" s="683"/>
      <c r="AV49" s="683"/>
      <c r="AW49" s="683"/>
      <c r="AX49" s="683"/>
      <c r="AY49" s="683"/>
      <c r="AZ49" s="737"/>
      <c r="BA49" s="737"/>
      <c r="BB49" s="737"/>
      <c r="BC49" s="737"/>
      <c r="BD49" s="737"/>
      <c r="BE49" s="689"/>
      <c r="BF49" s="689"/>
      <c r="BG49" s="689"/>
      <c r="BH49" s="689"/>
      <c r="BI49" s="690"/>
      <c r="BJ49" s="63"/>
      <c r="BK49" s="63"/>
      <c r="BL49" s="63"/>
      <c r="BM49" s="63"/>
      <c r="BN49" s="63"/>
      <c r="BO49" s="62"/>
      <c r="BP49" s="62"/>
      <c r="BQ49" s="59">
        <v>43</v>
      </c>
      <c r="BR49" s="87"/>
      <c r="BS49" s="691"/>
      <c r="BT49" s="692"/>
      <c r="BU49" s="692"/>
      <c r="BV49" s="692"/>
      <c r="BW49" s="692"/>
      <c r="BX49" s="692"/>
      <c r="BY49" s="692"/>
      <c r="BZ49" s="692"/>
      <c r="CA49" s="692"/>
      <c r="CB49" s="692"/>
      <c r="CC49" s="692"/>
      <c r="CD49" s="692"/>
      <c r="CE49" s="692"/>
      <c r="CF49" s="692"/>
      <c r="CG49" s="693"/>
      <c r="CH49" s="694"/>
      <c r="CI49" s="686"/>
      <c r="CJ49" s="686"/>
      <c r="CK49" s="686"/>
      <c r="CL49" s="695"/>
      <c r="CM49" s="694"/>
      <c r="CN49" s="686"/>
      <c r="CO49" s="686"/>
      <c r="CP49" s="686"/>
      <c r="CQ49" s="695"/>
      <c r="CR49" s="694"/>
      <c r="CS49" s="686"/>
      <c r="CT49" s="686"/>
      <c r="CU49" s="686"/>
      <c r="CV49" s="695"/>
      <c r="CW49" s="694"/>
      <c r="CX49" s="686"/>
      <c r="CY49" s="686"/>
      <c r="CZ49" s="686"/>
      <c r="DA49" s="695"/>
      <c r="DB49" s="694"/>
      <c r="DC49" s="686"/>
      <c r="DD49" s="686"/>
      <c r="DE49" s="686"/>
      <c r="DF49" s="695"/>
      <c r="DG49" s="694"/>
      <c r="DH49" s="686"/>
      <c r="DI49" s="686"/>
      <c r="DJ49" s="686"/>
      <c r="DK49" s="695"/>
      <c r="DL49" s="694"/>
      <c r="DM49" s="686"/>
      <c r="DN49" s="686"/>
      <c r="DO49" s="686"/>
      <c r="DP49" s="695"/>
      <c r="DQ49" s="694"/>
      <c r="DR49" s="686"/>
      <c r="DS49" s="686"/>
      <c r="DT49" s="686"/>
      <c r="DU49" s="695"/>
      <c r="DV49" s="691"/>
      <c r="DW49" s="692"/>
      <c r="DX49" s="692"/>
      <c r="DY49" s="692"/>
      <c r="DZ49" s="710"/>
      <c r="EA49" s="54"/>
    </row>
    <row r="50" spans="1:131" s="51" customFormat="1" ht="26.25" customHeight="1" x14ac:dyDescent="0.15">
      <c r="A50" s="59">
        <v>23</v>
      </c>
      <c r="B50" s="691"/>
      <c r="C50" s="692"/>
      <c r="D50" s="692"/>
      <c r="E50" s="692"/>
      <c r="F50" s="692"/>
      <c r="G50" s="692"/>
      <c r="H50" s="692"/>
      <c r="I50" s="692"/>
      <c r="J50" s="692"/>
      <c r="K50" s="692"/>
      <c r="L50" s="692"/>
      <c r="M50" s="692"/>
      <c r="N50" s="692"/>
      <c r="O50" s="692"/>
      <c r="P50" s="693"/>
      <c r="Q50" s="745"/>
      <c r="R50" s="746"/>
      <c r="S50" s="746"/>
      <c r="T50" s="746"/>
      <c r="U50" s="746"/>
      <c r="V50" s="746"/>
      <c r="W50" s="746"/>
      <c r="X50" s="746"/>
      <c r="Y50" s="746"/>
      <c r="Z50" s="746"/>
      <c r="AA50" s="746"/>
      <c r="AB50" s="746"/>
      <c r="AC50" s="746"/>
      <c r="AD50" s="746"/>
      <c r="AE50" s="747"/>
      <c r="AF50" s="685"/>
      <c r="AG50" s="686"/>
      <c r="AH50" s="686"/>
      <c r="AI50" s="686"/>
      <c r="AJ50" s="687"/>
      <c r="AK50" s="748"/>
      <c r="AL50" s="746"/>
      <c r="AM50" s="746"/>
      <c r="AN50" s="746"/>
      <c r="AO50" s="746"/>
      <c r="AP50" s="746"/>
      <c r="AQ50" s="746"/>
      <c r="AR50" s="746"/>
      <c r="AS50" s="746"/>
      <c r="AT50" s="746"/>
      <c r="AU50" s="746"/>
      <c r="AV50" s="746"/>
      <c r="AW50" s="746"/>
      <c r="AX50" s="746"/>
      <c r="AY50" s="746"/>
      <c r="AZ50" s="749"/>
      <c r="BA50" s="749"/>
      <c r="BB50" s="749"/>
      <c r="BC50" s="749"/>
      <c r="BD50" s="749"/>
      <c r="BE50" s="689"/>
      <c r="BF50" s="689"/>
      <c r="BG50" s="689"/>
      <c r="BH50" s="689"/>
      <c r="BI50" s="690"/>
      <c r="BJ50" s="63"/>
      <c r="BK50" s="63"/>
      <c r="BL50" s="63"/>
      <c r="BM50" s="63"/>
      <c r="BN50" s="63"/>
      <c r="BO50" s="62"/>
      <c r="BP50" s="62"/>
      <c r="BQ50" s="59">
        <v>44</v>
      </c>
      <c r="BR50" s="87"/>
      <c r="BS50" s="691"/>
      <c r="BT50" s="692"/>
      <c r="BU50" s="692"/>
      <c r="BV50" s="692"/>
      <c r="BW50" s="692"/>
      <c r="BX50" s="692"/>
      <c r="BY50" s="692"/>
      <c r="BZ50" s="692"/>
      <c r="CA50" s="692"/>
      <c r="CB50" s="692"/>
      <c r="CC50" s="692"/>
      <c r="CD50" s="692"/>
      <c r="CE50" s="692"/>
      <c r="CF50" s="692"/>
      <c r="CG50" s="693"/>
      <c r="CH50" s="694"/>
      <c r="CI50" s="686"/>
      <c r="CJ50" s="686"/>
      <c r="CK50" s="686"/>
      <c r="CL50" s="695"/>
      <c r="CM50" s="694"/>
      <c r="CN50" s="686"/>
      <c r="CO50" s="686"/>
      <c r="CP50" s="686"/>
      <c r="CQ50" s="695"/>
      <c r="CR50" s="694"/>
      <c r="CS50" s="686"/>
      <c r="CT50" s="686"/>
      <c r="CU50" s="686"/>
      <c r="CV50" s="695"/>
      <c r="CW50" s="694"/>
      <c r="CX50" s="686"/>
      <c r="CY50" s="686"/>
      <c r="CZ50" s="686"/>
      <c r="DA50" s="695"/>
      <c r="DB50" s="694"/>
      <c r="DC50" s="686"/>
      <c r="DD50" s="686"/>
      <c r="DE50" s="686"/>
      <c r="DF50" s="695"/>
      <c r="DG50" s="694"/>
      <c r="DH50" s="686"/>
      <c r="DI50" s="686"/>
      <c r="DJ50" s="686"/>
      <c r="DK50" s="695"/>
      <c r="DL50" s="694"/>
      <c r="DM50" s="686"/>
      <c r="DN50" s="686"/>
      <c r="DO50" s="686"/>
      <c r="DP50" s="695"/>
      <c r="DQ50" s="694"/>
      <c r="DR50" s="686"/>
      <c r="DS50" s="686"/>
      <c r="DT50" s="686"/>
      <c r="DU50" s="695"/>
      <c r="DV50" s="691"/>
      <c r="DW50" s="692"/>
      <c r="DX50" s="692"/>
      <c r="DY50" s="692"/>
      <c r="DZ50" s="710"/>
      <c r="EA50" s="54"/>
    </row>
    <row r="51" spans="1:131" s="51" customFormat="1" ht="26.25" customHeight="1" x14ac:dyDescent="0.15">
      <c r="A51" s="59">
        <v>24</v>
      </c>
      <c r="B51" s="691"/>
      <c r="C51" s="692"/>
      <c r="D51" s="692"/>
      <c r="E51" s="692"/>
      <c r="F51" s="692"/>
      <c r="G51" s="692"/>
      <c r="H51" s="692"/>
      <c r="I51" s="692"/>
      <c r="J51" s="692"/>
      <c r="K51" s="692"/>
      <c r="L51" s="692"/>
      <c r="M51" s="692"/>
      <c r="N51" s="692"/>
      <c r="O51" s="692"/>
      <c r="P51" s="693"/>
      <c r="Q51" s="745"/>
      <c r="R51" s="746"/>
      <c r="S51" s="746"/>
      <c r="T51" s="746"/>
      <c r="U51" s="746"/>
      <c r="V51" s="746"/>
      <c r="W51" s="746"/>
      <c r="X51" s="746"/>
      <c r="Y51" s="746"/>
      <c r="Z51" s="746"/>
      <c r="AA51" s="746"/>
      <c r="AB51" s="746"/>
      <c r="AC51" s="746"/>
      <c r="AD51" s="746"/>
      <c r="AE51" s="747"/>
      <c r="AF51" s="685"/>
      <c r="AG51" s="686"/>
      <c r="AH51" s="686"/>
      <c r="AI51" s="686"/>
      <c r="AJ51" s="687"/>
      <c r="AK51" s="748"/>
      <c r="AL51" s="746"/>
      <c r="AM51" s="746"/>
      <c r="AN51" s="746"/>
      <c r="AO51" s="746"/>
      <c r="AP51" s="746"/>
      <c r="AQ51" s="746"/>
      <c r="AR51" s="746"/>
      <c r="AS51" s="746"/>
      <c r="AT51" s="746"/>
      <c r="AU51" s="746"/>
      <c r="AV51" s="746"/>
      <c r="AW51" s="746"/>
      <c r="AX51" s="746"/>
      <c r="AY51" s="746"/>
      <c r="AZ51" s="749"/>
      <c r="BA51" s="749"/>
      <c r="BB51" s="749"/>
      <c r="BC51" s="749"/>
      <c r="BD51" s="749"/>
      <c r="BE51" s="689"/>
      <c r="BF51" s="689"/>
      <c r="BG51" s="689"/>
      <c r="BH51" s="689"/>
      <c r="BI51" s="690"/>
      <c r="BJ51" s="63"/>
      <c r="BK51" s="63"/>
      <c r="BL51" s="63"/>
      <c r="BM51" s="63"/>
      <c r="BN51" s="63"/>
      <c r="BO51" s="62"/>
      <c r="BP51" s="62"/>
      <c r="BQ51" s="59">
        <v>45</v>
      </c>
      <c r="BR51" s="87"/>
      <c r="BS51" s="691"/>
      <c r="BT51" s="692"/>
      <c r="BU51" s="692"/>
      <c r="BV51" s="692"/>
      <c r="BW51" s="692"/>
      <c r="BX51" s="692"/>
      <c r="BY51" s="692"/>
      <c r="BZ51" s="692"/>
      <c r="CA51" s="692"/>
      <c r="CB51" s="692"/>
      <c r="CC51" s="692"/>
      <c r="CD51" s="692"/>
      <c r="CE51" s="692"/>
      <c r="CF51" s="692"/>
      <c r="CG51" s="693"/>
      <c r="CH51" s="694"/>
      <c r="CI51" s="686"/>
      <c r="CJ51" s="686"/>
      <c r="CK51" s="686"/>
      <c r="CL51" s="695"/>
      <c r="CM51" s="694"/>
      <c r="CN51" s="686"/>
      <c r="CO51" s="686"/>
      <c r="CP51" s="686"/>
      <c r="CQ51" s="695"/>
      <c r="CR51" s="694"/>
      <c r="CS51" s="686"/>
      <c r="CT51" s="686"/>
      <c r="CU51" s="686"/>
      <c r="CV51" s="695"/>
      <c r="CW51" s="694"/>
      <c r="CX51" s="686"/>
      <c r="CY51" s="686"/>
      <c r="CZ51" s="686"/>
      <c r="DA51" s="695"/>
      <c r="DB51" s="694"/>
      <c r="DC51" s="686"/>
      <c r="DD51" s="686"/>
      <c r="DE51" s="686"/>
      <c r="DF51" s="695"/>
      <c r="DG51" s="694"/>
      <c r="DH51" s="686"/>
      <c r="DI51" s="686"/>
      <c r="DJ51" s="686"/>
      <c r="DK51" s="695"/>
      <c r="DL51" s="694"/>
      <c r="DM51" s="686"/>
      <c r="DN51" s="686"/>
      <c r="DO51" s="686"/>
      <c r="DP51" s="695"/>
      <c r="DQ51" s="694"/>
      <c r="DR51" s="686"/>
      <c r="DS51" s="686"/>
      <c r="DT51" s="686"/>
      <c r="DU51" s="695"/>
      <c r="DV51" s="691"/>
      <c r="DW51" s="692"/>
      <c r="DX51" s="692"/>
      <c r="DY51" s="692"/>
      <c r="DZ51" s="710"/>
      <c r="EA51" s="54"/>
    </row>
    <row r="52" spans="1:131" s="51" customFormat="1" ht="26.25" customHeight="1" x14ac:dyDescent="0.15">
      <c r="A52" s="59">
        <v>25</v>
      </c>
      <c r="B52" s="691"/>
      <c r="C52" s="692"/>
      <c r="D52" s="692"/>
      <c r="E52" s="692"/>
      <c r="F52" s="692"/>
      <c r="G52" s="692"/>
      <c r="H52" s="692"/>
      <c r="I52" s="692"/>
      <c r="J52" s="692"/>
      <c r="K52" s="692"/>
      <c r="L52" s="692"/>
      <c r="M52" s="692"/>
      <c r="N52" s="692"/>
      <c r="O52" s="692"/>
      <c r="P52" s="693"/>
      <c r="Q52" s="745"/>
      <c r="R52" s="746"/>
      <c r="S52" s="746"/>
      <c r="T52" s="746"/>
      <c r="U52" s="746"/>
      <c r="V52" s="746"/>
      <c r="W52" s="746"/>
      <c r="X52" s="746"/>
      <c r="Y52" s="746"/>
      <c r="Z52" s="746"/>
      <c r="AA52" s="746"/>
      <c r="AB52" s="746"/>
      <c r="AC52" s="746"/>
      <c r="AD52" s="746"/>
      <c r="AE52" s="747"/>
      <c r="AF52" s="685"/>
      <c r="AG52" s="686"/>
      <c r="AH52" s="686"/>
      <c r="AI52" s="686"/>
      <c r="AJ52" s="687"/>
      <c r="AK52" s="748"/>
      <c r="AL52" s="746"/>
      <c r="AM52" s="746"/>
      <c r="AN52" s="746"/>
      <c r="AO52" s="746"/>
      <c r="AP52" s="746"/>
      <c r="AQ52" s="746"/>
      <c r="AR52" s="746"/>
      <c r="AS52" s="746"/>
      <c r="AT52" s="746"/>
      <c r="AU52" s="746"/>
      <c r="AV52" s="746"/>
      <c r="AW52" s="746"/>
      <c r="AX52" s="746"/>
      <c r="AY52" s="746"/>
      <c r="AZ52" s="749"/>
      <c r="BA52" s="749"/>
      <c r="BB52" s="749"/>
      <c r="BC52" s="749"/>
      <c r="BD52" s="749"/>
      <c r="BE52" s="689"/>
      <c r="BF52" s="689"/>
      <c r="BG52" s="689"/>
      <c r="BH52" s="689"/>
      <c r="BI52" s="690"/>
      <c r="BJ52" s="63"/>
      <c r="BK52" s="63"/>
      <c r="BL52" s="63"/>
      <c r="BM52" s="63"/>
      <c r="BN52" s="63"/>
      <c r="BO52" s="62"/>
      <c r="BP52" s="62"/>
      <c r="BQ52" s="59">
        <v>46</v>
      </c>
      <c r="BR52" s="87"/>
      <c r="BS52" s="691"/>
      <c r="BT52" s="692"/>
      <c r="BU52" s="692"/>
      <c r="BV52" s="692"/>
      <c r="BW52" s="692"/>
      <c r="BX52" s="692"/>
      <c r="BY52" s="692"/>
      <c r="BZ52" s="692"/>
      <c r="CA52" s="692"/>
      <c r="CB52" s="692"/>
      <c r="CC52" s="692"/>
      <c r="CD52" s="692"/>
      <c r="CE52" s="692"/>
      <c r="CF52" s="692"/>
      <c r="CG52" s="693"/>
      <c r="CH52" s="694"/>
      <c r="CI52" s="686"/>
      <c r="CJ52" s="686"/>
      <c r="CK52" s="686"/>
      <c r="CL52" s="695"/>
      <c r="CM52" s="694"/>
      <c r="CN52" s="686"/>
      <c r="CO52" s="686"/>
      <c r="CP52" s="686"/>
      <c r="CQ52" s="695"/>
      <c r="CR52" s="694"/>
      <c r="CS52" s="686"/>
      <c r="CT52" s="686"/>
      <c r="CU52" s="686"/>
      <c r="CV52" s="695"/>
      <c r="CW52" s="694"/>
      <c r="CX52" s="686"/>
      <c r="CY52" s="686"/>
      <c r="CZ52" s="686"/>
      <c r="DA52" s="695"/>
      <c r="DB52" s="694"/>
      <c r="DC52" s="686"/>
      <c r="DD52" s="686"/>
      <c r="DE52" s="686"/>
      <c r="DF52" s="695"/>
      <c r="DG52" s="694"/>
      <c r="DH52" s="686"/>
      <c r="DI52" s="686"/>
      <c r="DJ52" s="686"/>
      <c r="DK52" s="695"/>
      <c r="DL52" s="694"/>
      <c r="DM52" s="686"/>
      <c r="DN52" s="686"/>
      <c r="DO52" s="686"/>
      <c r="DP52" s="695"/>
      <c r="DQ52" s="694"/>
      <c r="DR52" s="686"/>
      <c r="DS52" s="686"/>
      <c r="DT52" s="686"/>
      <c r="DU52" s="695"/>
      <c r="DV52" s="691"/>
      <c r="DW52" s="692"/>
      <c r="DX52" s="692"/>
      <c r="DY52" s="692"/>
      <c r="DZ52" s="710"/>
      <c r="EA52" s="54"/>
    </row>
    <row r="53" spans="1:131" s="51" customFormat="1" ht="26.25" customHeight="1" x14ac:dyDescent="0.15">
      <c r="A53" s="59">
        <v>26</v>
      </c>
      <c r="B53" s="691"/>
      <c r="C53" s="692"/>
      <c r="D53" s="692"/>
      <c r="E53" s="692"/>
      <c r="F53" s="692"/>
      <c r="G53" s="692"/>
      <c r="H53" s="692"/>
      <c r="I53" s="692"/>
      <c r="J53" s="692"/>
      <c r="K53" s="692"/>
      <c r="L53" s="692"/>
      <c r="M53" s="692"/>
      <c r="N53" s="692"/>
      <c r="O53" s="692"/>
      <c r="P53" s="693"/>
      <c r="Q53" s="745"/>
      <c r="R53" s="746"/>
      <c r="S53" s="746"/>
      <c r="T53" s="746"/>
      <c r="U53" s="746"/>
      <c r="V53" s="746"/>
      <c r="W53" s="746"/>
      <c r="X53" s="746"/>
      <c r="Y53" s="746"/>
      <c r="Z53" s="746"/>
      <c r="AA53" s="746"/>
      <c r="AB53" s="746"/>
      <c r="AC53" s="746"/>
      <c r="AD53" s="746"/>
      <c r="AE53" s="747"/>
      <c r="AF53" s="685"/>
      <c r="AG53" s="686"/>
      <c r="AH53" s="686"/>
      <c r="AI53" s="686"/>
      <c r="AJ53" s="687"/>
      <c r="AK53" s="748"/>
      <c r="AL53" s="746"/>
      <c r="AM53" s="746"/>
      <c r="AN53" s="746"/>
      <c r="AO53" s="746"/>
      <c r="AP53" s="746"/>
      <c r="AQ53" s="746"/>
      <c r="AR53" s="746"/>
      <c r="AS53" s="746"/>
      <c r="AT53" s="746"/>
      <c r="AU53" s="746"/>
      <c r="AV53" s="746"/>
      <c r="AW53" s="746"/>
      <c r="AX53" s="746"/>
      <c r="AY53" s="746"/>
      <c r="AZ53" s="749"/>
      <c r="BA53" s="749"/>
      <c r="BB53" s="749"/>
      <c r="BC53" s="749"/>
      <c r="BD53" s="749"/>
      <c r="BE53" s="689"/>
      <c r="BF53" s="689"/>
      <c r="BG53" s="689"/>
      <c r="BH53" s="689"/>
      <c r="BI53" s="690"/>
      <c r="BJ53" s="63"/>
      <c r="BK53" s="63"/>
      <c r="BL53" s="63"/>
      <c r="BM53" s="63"/>
      <c r="BN53" s="63"/>
      <c r="BO53" s="62"/>
      <c r="BP53" s="62"/>
      <c r="BQ53" s="59">
        <v>47</v>
      </c>
      <c r="BR53" s="87"/>
      <c r="BS53" s="691"/>
      <c r="BT53" s="692"/>
      <c r="BU53" s="692"/>
      <c r="BV53" s="692"/>
      <c r="BW53" s="692"/>
      <c r="BX53" s="692"/>
      <c r="BY53" s="692"/>
      <c r="BZ53" s="692"/>
      <c r="CA53" s="692"/>
      <c r="CB53" s="692"/>
      <c r="CC53" s="692"/>
      <c r="CD53" s="692"/>
      <c r="CE53" s="692"/>
      <c r="CF53" s="692"/>
      <c r="CG53" s="693"/>
      <c r="CH53" s="694"/>
      <c r="CI53" s="686"/>
      <c r="CJ53" s="686"/>
      <c r="CK53" s="686"/>
      <c r="CL53" s="695"/>
      <c r="CM53" s="694"/>
      <c r="CN53" s="686"/>
      <c r="CO53" s="686"/>
      <c r="CP53" s="686"/>
      <c r="CQ53" s="695"/>
      <c r="CR53" s="694"/>
      <c r="CS53" s="686"/>
      <c r="CT53" s="686"/>
      <c r="CU53" s="686"/>
      <c r="CV53" s="695"/>
      <c r="CW53" s="694"/>
      <c r="CX53" s="686"/>
      <c r="CY53" s="686"/>
      <c r="CZ53" s="686"/>
      <c r="DA53" s="695"/>
      <c r="DB53" s="694"/>
      <c r="DC53" s="686"/>
      <c r="DD53" s="686"/>
      <c r="DE53" s="686"/>
      <c r="DF53" s="695"/>
      <c r="DG53" s="694"/>
      <c r="DH53" s="686"/>
      <c r="DI53" s="686"/>
      <c r="DJ53" s="686"/>
      <c r="DK53" s="695"/>
      <c r="DL53" s="694"/>
      <c r="DM53" s="686"/>
      <c r="DN53" s="686"/>
      <c r="DO53" s="686"/>
      <c r="DP53" s="695"/>
      <c r="DQ53" s="694"/>
      <c r="DR53" s="686"/>
      <c r="DS53" s="686"/>
      <c r="DT53" s="686"/>
      <c r="DU53" s="695"/>
      <c r="DV53" s="691"/>
      <c r="DW53" s="692"/>
      <c r="DX53" s="692"/>
      <c r="DY53" s="692"/>
      <c r="DZ53" s="710"/>
      <c r="EA53" s="54"/>
    </row>
    <row r="54" spans="1:131" s="51" customFormat="1" ht="26.25" customHeight="1" x14ac:dyDescent="0.15">
      <c r="A54" s="59">
        <v>27</v>
      </c>
      <c r="B54" s="691"/>
      <c r="C54" s="692"/>
      <c r="D54" s="692"/>
      <c r="E54" s="692"/>
      <c r="F54" s="692"/>
      <c r="G54" s="692"/>
      <c r="H54" s="692"/>
      <c r="I54" s="692"/>
      <c r="J54" s="692"/>
      <c r="K54" s="692"/>
      <c r="L54" s="692"/>
      <c r="M54" s="692"/>
      <c r="N54" s="692"/>
      <c r="O54" s="692"/>
      <c r="P54" s="693"/>
      <c r="Q54" s="745"/>
      <c r="R54" s="746"/>
      <c r="S54" s="746"/>
      <c r="T54" s="746"/>
      <c r="U54" s="746"/>
      <c r="V54" s="746"/>
      <c r="W54" s="746"/>
      <c r="X54" s="746"/>
      <c r="Y54" s="746"/>
      <c r="Z54" s="746"/>
      <c r="AA54" s="746"/>
      <c r="AB54" s="746"/>
      <c r="AC54" s="746"/>
      <c r="AD54" s="746"/>
      <c r="AE54" s="747"/>
      <c r="AF54" s="685"/>
      <c r="AG54" s="686"/>
      <c r="AH54" s="686"/>
      <c r="AI54" s="686"/>
      <c r="AJ54" s="687"/>
      <c r="AK54" s="748"/>
      <c r="AL54" s="746"/>
      <c r="AM54" s="746"/>
      <c r="AN54" s="746"/>
      <c r="AO54" s="746"/>
      <c r="AP54" s="746"/>
      <c r="AQ54" s="746"/>
      <c r="AR54" s="746"/>
      <c r="AS54" s="746"/>
      <c r="AT54" s="746"/>
      <c r="AU54" s="746"/>
      <c r="AV54" s="746"/>
      <c r="AW54" s="746"/>
      <c r="AX54" s="746"/>
      <c r="AY54" s="746"/>
      <c r="AZ54" s="749"/>
      <c r="BA54" s="749"/>
      <c r="BB54" s="749"/>
      <c r="BC54" s="749"/>
      <c r="BD54" s="749"/>
      <c r="BE54" s="689"/>
      <c r="BF54" s="689"/>
      <c r="BG54" s="689"/>
      <c r="BH54" s="689"/>
      <c r="BI54" s="690"/>
      <c r="BJ54" s="63"/>
      <c r="BK54" s="63"/>
      <c r="BL54" s="63"/>
      <c r="BM54" s="63"/>
      <c r="BN54" s="63"/>
      <c r="BO54" s="62"/>
      <c r="BP54" s="62"/>
      <c r="BQ54" s="59">
        <v>48</v>
      </c>
      <c r="BR54" s="87"/>
      <c r="BS54" s="691"/>
      <c r="BT54" s="692"/>
      <c r="BU54" s="692"/>
      <c r="BV54" s="692"/>
      <c r="BW54" s="692"/>
      <c r="BX54" s="692"/>
      <c r="BY54" s="692"/>
      <c r="BZ54" s="692"/>
      <c r="CA54" s="692"/>
      <c r="CB54" s="692"/>
      <c r="CC54" s="692"/>
      <c r="CD54" s="692"/>
      <c r="CE54" s="692"/>
      <c r="CF54" s="692"/>
      <c r="CG54" s="693"/>
      <c r="CH54" s="694"/>
      <c r="CI54" s="686"/>
      <c r="CJ54" s="686"/>
      <c r="CK54" s="686"/>
      <c r="CL54" s="695"/>
      <c r="CM54" s="694"/>
      <c r="CN54" s="686"/>
      <c r="CO54" s="686"/>
      <c r="CP54" s="686"/>
      <c r="CQ54" s="695"/>
      <c r="CR54" s="694"/>
      <c r="CS54" s="686"/>
      <c r="CT54" s="686"/>
      <c r="CU54" s="686"/>
      <c r="CV54" s="695"/>
      <c r="CW54" s="694"/>
      <c r="CX54" s="686"/>
      <c r="CY54" s="686"/>
      <c r="CZ54" s="686"/>
      <c r="DA54" s="695"/>
      <c r="DB54" s="694"/>
      <c r="DC54" s="686"/>
      <c r="DD54" s="686"/>
      <c r="DE54" s="686"/>
      <c r="DF54" s="695"/>
      <c r="DG54" s="694"/>
      <c r="DH54" s="686"/>
      <c r="DI54" s="686"/>
      <c r="DJ54" s="686"/>
      <c r="DK54" s="695"/>
      <c r="DL54" s="694"/>
      <c r="DM54" s="686"/>
      <c r="DN54" s="686"/>
      <c r="DO54" s="686"/>
      <c r="DP54" s="695"/>
      <c r="DQ54" s="694"/>
      <c r="DR54" s="686"/>
      <c r="DS54" s="686"/>
      <c r="DT54" s="686"/>
      <c r="DU54" s="695"/>
      <c r="DV54" s="691"/>
      <c r="DW54" s="692"/>
      <c r="DX54" s="692"/>
      <c r="DY54" s="692"/>
      <c r="DZ54" s="710"/>
      <c r="EA54" s="54"/>
    </row>
    <row r="55" spans="1:131" s="51" customFormat="1" ht="26.25" customHeight="1" x14ac:dyDescent="0.15">
      <c r="A55" s="59">
        <v>28</v>
      </c>
      <c r="B55" s="691"/>
      <c r="C55" s="692"/>
      <c r="D55" s="692"/>
      <c r="E55" s="692"/>
      <c r="F55" s="692"/>
      <c r="G55" s="692"/>
      <c r="H55" s="692"/>
      <c r="I55" s="692"/>
      <c r="J55" s="692"/>
      <c r="K55" s="692"/>
      <c r="L55" s="692"/>
      <c r="M55" s="692"/>
      <c r="N55" s="692"/>
      <c r="O55" s="692"/>
      <c r="P55" s="693"/>
      <c r="Q55" s="745"/>
      <c r="R55" s="746"/>
      <c r="S55" s="746"/>
      <c r="T55" s="746"/>
      <c r="U55" s="746"/>
      <c r="V55" s="746"/>
      <c r="W55" s="746"/>
      <c r="X55" s="746"/>
      <c r="Y55" s="746"/>
      <c r="Z55" s="746"/>
      <c r="AA55" s="746"/>
      <c r="AB55" s="746"/>
      <c r="AC55" s="746"/>
      <c r="AD55" s="746"/>
      <c r="AE55" s="747"/>
      <c r="AF55" s="685"/>
      <c r="AG55" s="686"/>
      <c r="AH55" s="686"/>
      <c r="AI55" s="686"/>
      <c r="AJ55" s="687"/>
      <c r="AK55" s="748"/>
      <c r="AL55" s="746"/>
      <c r="AM55" s="746"/>
      <c r="AN55" s="746"/>
      <c r="AO55" s="746"/>
      <c r="AP55" s="746"/>
      <c r="AQ55" s="746"/>
      <c r="AR55" s="746"/>
      <c r="AS55" s="746"/>
      <c r="AT55" s="746"/>
      <c r="AU55" s="746"/>
      <c r="AV55" s="746"/>
      <c r="AW55" s="746"/>
      <c r="AX55" s="746"/>
      <c r="AY55" s="746"/>
      <c r="AZ55" s="749"/>
      <c r="BA55" s="749"/>
      <c r="BB55" s="749"/>
      <c r="BC55" s="749"/>
      <c r="BD55" s="749"/>
      <c r="BE55" s="689"/>
      <c r="BF55" s="689"/>
      <c r="BG55" s="689"/>
      <c r="BH55" s="689"/>
      <c r="BI55" s="690"/>
      <c r="BJ55" s="63"/>
      <c r="BK55" s="63"/>
      <c r="BL55" s="63"/>
      <c r="BM55" s="63"/>
      <c r="BN55" s="63"/>
      <c r="BO55" s="62"/>
      <c r="BP55" s="62"/>
      <c r="BQ55" s="59">
        <v>49</v>
      </c>
      <c r="BR55" s="87"/>
      <c r="BS55" s="691"/>
      <c r="BT55" s="692"/>
      <c r="BU55" s="692"/>
      <c r="BV55" s="692"/>
      <c r="BW55" s="692"/>
      <c r="BX55" s="692"/>
      <c r="BY55" s="692"/>
      <c r="BZ55" s="692"/>
      <c r="CA55" s="692"/>
      <c r="CB55" s="692"/>
      <c r="CC55" s="692"/>
      <c r="CD55" s="692"/>
      <c r="CE55" s="692"/>
      <c r="CF55" s="692"/>
      <c r="CG55" s="693"/>
      <c r="CH55" s="694"/>
      <c r="CI55" s="686"/>
      <c r="CJ55" s="686"/>
      <c r="CK55" s="686"/>
      <c r="CL55" s="695"/>
      <c r="CM55" s="694"/>
      <c r="CN55" s="686"/>
      <c r="CO55" s="686"/>
      <c r="CP55" s="686"/>
      <c r="CQ55" s="695"/>
      <c r="CR55" s="694"/>
      <c r="CS55" s="686"/>
      <c r="CT55" s="686"/>
      <c r="CU55" s="686"/>
      <c r="CV55" s="695"/>
      <c r="CW55" s="694"/>
      <c r="CX55" s="686"/>
      <c r="CY55" s="686"/>
      <c r="CZ55" s="686"/>
      <c r="DA55" s="695"/>
      <c r="DB55" s="694"/>
      <c r="DC55" s="686"/>
      <c r="DD55" s="686"/>
      <c r="DE55" s="686"/>
      <c r="DF55" s="695"/>
      <c r="DG55" s="694"/>
      <c r="DH55" s="686"/>
      <c r="DI55" s="686"/>
      <c r="DJ55" s="686"/>
      <c r="DK55" s="695"/>
      <c r="DL55" s="694"/>
      <c r="DM55" s="686"/>
      <c r="DN55" s="686"/>
      <c r="DO55" s="686"/>
      <c r="DP55" s="695"/>
      <c r="DQ55" s="694"/>
      <c r="DR55" s="686"/>
      <c r="DS55" s="686"/>
      <c r="DT55" s="686"/>
      <c r="DU55" s="695"/>
      <c r="DV55" s="691"/>
      <c r="DW55" s="692"/>
      <c r="DX55" s="692"/>
      <c r="DY55" s="692"/>
      <c r="DZ55" s="710"/>
      <c r="EA55" s="54"/>
    </row>
    <row r="56" spans="1:131" s="51" customFormat="1" ht="26.25" customHeight="1" x14ac:dyDescent="0.15">
      <c r="A56" s="59">
        <v>29</v>
      </c>
      <c r="B56" s="691"/>
      <c r="C56" s="692"/>
      <c r="D56" s="692"/>
      <c r="E56" s="692"/>
      <c r="F56" s="692"/>
      <c r="G56" s="692"/>
      <c r="H56" s="692"/>
      <c r="I56" s="692"/>
      <c r="J56" s="692"/>
      <c r="K56" s="692"/>
      <c r="L56" s="692"/>
      <c r="M56" s="692"/>
      <c r="N56" s="692"/>
      <c r="O56" s="692"/>
      <c r="P56" s="693"/>
      <c r="Q56" s="745"/>
      <c r="R56" s="746"/>
      <c r="S56" s="746"/>
      <c r="T56" s="746"/>
      <c r="U56" s="746"/>
      <c r="V56" s="746"/>
      <c r="W56" s="746"/>
      <c r="X56" s="746"/>
      <c r="Y56" s="746"/>
      <c r="Z56" s="746"/>
      <c r="AA56" s="746"/>
      <c r="AB56" s="746"/>
      <c r="AC56" s="746"/>
      <c r="AD56" s="746"/>
      <c r="AE56" s="747"/>
      <c r="AF56" s="685"/>
      <c r="AG56" s="686"/>
      <c r="AH56" s="686"/>
      <c r="AI56" s="686"/>
      <c r="AJ56" s="687"/>
      <c r="AK56" s="748"/>
      <c r="AL56" s="746"/>
      <c r="AM56" s="746"/>
      <c r="AN56" s="746"/>
      <c r="AO56" s="746"/>
      <c r="AP56" s="746"/>
      <c r="AQ56" s="746"/>
      <c r="AR56" s="746"/>
      <c r="AS56" s="746"/>
      <c r="AT56" s="746"/>
      <c r="AU56" s="746"/>
      <c r="AV56" s="746"/>
      <c r="AW56" s="746"/>
      <c r="AX56" s="746"/>
      <c r="AY56" s="746"/>
      <c r="AZ56" s="749"/>
      <c r="BA56" s="749"/>
      <c r="BB56" s="749"/>
      <c r="BC56" s="749"/>
      <c r="BD56" s="749"/>
      <c r="BE56" s="689"/>
      <c r="BF56" s="689"/>
      <c r="BG56" s="689"/>
      <c r="BH56" s="689"/>
      <c r="BI56" s="690"/>
      <c r="BJ56" s="63"/>
      <c r="BK56" s="63"/>
      <c r="BL56" s="63"/>
      <c r="BM56" s="63"/>
      <c r="BN56" s="63"/>
      <c r="BO56" s="62"/>
      <c r="BP56" s="62"/>
      <c r="BQ56" s="59">
        <v>50</v>
      </c>
      <c r="BR56" s="87"/>
      <c r="BS56" s="691"/>
      <c r="BT56" s="692"/>
      <c r="BU56" s="692"/>
      <c r="BV56" s="692"/>
      <c r="BW56" s="692"/>
      <c r="BX56" s="692"/>
      <c r="BY56" s="692"/>
      <c r="BZ56" s="692"/>
      <c r="CA56" s="692"/>
      <c r="CB56" s="692"/>
      <c r="CC56" s="692"/>
      <c r="CD56" s="692"/>
      <c r="CE56" s="692"/>
      <c r="CF56" s="692"/>
      <c r="CG56" s="693"/>
      <c r="CH56" s="694"/>
      <c r="CI56" s="686"/>
      <c r="CJ56" s="686"/>
      <c r="CK56" s="686"/>
      <c r="CL56" s="695"/>
      <c r="CM56" s="694"/>
      <c r="CN56" s="686"/>
      <c r="CO56" s="686"/>
      <c r="CP56" s="686"/>
      <c r="CQ56" s="695"/>
      <c r="CR56" s="694"/>
      <c r="CS56" s="686"/>
      <c r="CT56" s="686"/>
      <c r="CU56" s="686"/>
      <c r="CV56" s="695"/>
      <c r="CW56" s="694"/>
      <c r="CX56" s="686"/>
      <c r="CY56" s="686"/>
      <c r="CZ56" s="686"/>
      <c r="DA56" s="695"/>
      <c r="DB56" s="694"/>
      <c r="DC56" s="686"/>
      <c r="DD56" s="686"/>
      <c r="DE56" s="686"/>
      <c r="DF56" s="695"/>
      <c r="DG56" s="694"/>
      <c r="DH56" s="686"/>
      <c r="DI56" s="686"/>
      <c r="DJ56" s="686"/>
      <c r="DK56" s="695"/>
      <c r="DL56" s="694"/>
      <c r="DM56" s="686"/>
      <c r="DN56" s="686"/>
      <c r="DO56" s="686"/>
      <c r="DP56" s="695"/>
      <c r="DQ56" s="694"/>
      <c r="DR56" s="686"/>
      <c r="DS56" s="686"/>
      <c r="DT56" s="686"/>
      <c r="DU56" s="695"/>
      <c r="DV56" s="691"/>
      <c r="DW56" s="692"/>
      <c r="DX56" s="692"/>
      <c r="DY56" s="692"/>
      <c r="DZ56" s="710"/>
      <c r="EA56" s="54"/>
    </row>
    <row r="57" spans="1:131" s="51" customFormat="1" ht="26.25" customHeight="1" x14ac:dyDescent="0.15">
      <c r="A57" s="59">
        <v>30</v>
      </c>
      <c r="B57" s="691"/>
      <c r="C57" s="692"/>
      <c r="D57" s="692"/>
      <c r="E57" s="692"/>
      <c r="F57" s="692"/>
      <c r="G57" s="692"/>
      <c r="H57" s="692"/>
      <c r="I57" s="692"/>
      <c r="J57" s="692"/>
      <c r="K57" s="692"/>
      <c r="L57" s="692"/>
      <c r="M57" s="692"/>
      <c r="N57" s="692"/>
      <c r="O57" s="692"/>
      <c r="P57" s="693"/>
      <c r="Q57" s="745"/>
      <c r="R57" s="746"/>
      <c r="S57" s="746"/>
      <c r="T57" s="746"/>
      <c r="U57" s="746"/>
      <c r="V57" s="746"/>
      <c r="W57" s="746"/>
      <c r="X57" s="746"/>
      <c r="Y57" s="746"/>
      <c r="Z57" s="746"/>
      <c r="AA57" s="746"/>
      <c r="AB57" s="746"/>
      <c r="AC57" s="746"/>
      <c r="AD57" s="746"/>
      <c r="AE57" s="747"/>
      <c r="AF57" s="685"/>
      <c r="AG57" s="686"/>
      <c r="AH57" s="686"/>
      <c r="AI57" s="686"/>
      <c r="AJ57" s="687"/>
      <c r="AK57" s="748"/>
      <c r="AL57" s="746"/>
      <c r="AM57" s="746"/>
      <c r="AN57" s="746"/>
      <c r="AO57" s="746"/>
      <c r="AP57" s="746"/>
      <c r="AQ57" s="746"/>
      <c r="AR57" s="746"/>
      <c r="AS57" s="746"/>
      <c r="AT57" s="746"/>
      <c r="AU57" s="746"/>
      <c r="AV57" s="746"/>
      <c r="AW57" s="746"/>
      <c r="AX57" s="746"/>
      <c r="AY57" s="746"/>
      <c r="AZ57" s="749"/>
      <c r="BA57" s="749"/>
      <c r="BB57" s="749"/>
      <c r="BC57" s="749"/>
      <c r="BD57" s="749"/>
      <c r="BE57" s="689"/>
      <c r="BF57" s="689"/>
      <c r="BG57" s="689"/>
      <c r="BH57" s="689"/>
      <c r="BI57" s="690"/>
      <c r="BJ57" s="63"/>
      <c r="BK57" s="63"/>
      <c r="BL57" s="63"/>
      <c r="BM57" s="63"/>
      <c r="BN57" s="63"/>
      <c r="BO57" s="62"/>
      <c r="BP57" s="62"/>
      <c r="BQ57" s="59">
        <v>51</v>
      </c>
      <c r="BR57" s="87"/>
      <c r="BS57" s="691"/>
      <c r="BT57" s="692"/>
      <c r="BU57" s="692"/>
      <c r="BV57" s="692"/>
      <c r="BW57" s="692"/>
      <c r="BX57" s="692"/>
      <c r="BY57" s="692"/>
      <c r="BZ57" s="692"/>
      <c r="CA57" s="692"/>
      <c r="CB57" s="692"/>
      <c r="CC57" s="692"/>
      <c r="CD57" s="692"/>
      <c r="CE57" s="692"/>
      <c r="CF57" s="692"/>
      <c r="CG57" s="693"/>
      <c r="CH57" s="694"/>
      <c r="CI57" s="686"/>
      <c r="CJ57" s="686"/>
      <c r="CK57" s="686"/>
      <c r="CL57" s="695"/>
      <c r="CM57" s="694"/>
      <c r="CN57" s="686"/>
      <c r="CO57" s="686"/>
      <c r="CP57" s="686"/>
      <c r="CQ57" s="695"/>
      <c r="CR57" s="694"/>
      <c r="CS57" s="686"/>
      <c r="CT57" s="686"/>
      <c r="CU57" s="686"/>
      <c r="CV57" s="695"/>
      <c r="CW57" s="694"/>
      <c r="CX57" s="686"/>
      <c r="CY57" s="686"/>
      <c r="CZ57" s="686"/>
      <c r="DA57" s="695"/>
      <c r="DB57" s="694"/>
      <c r="DC57" s="686"/>
      <c r="DD57" s="686"/>
      <c r="DE57" s="686"/>
      <c r="DF57" s="695"/>
      <c r="DG57" s="694"/>
      <c r="DH57" s="686"/>
      <c r="DI57" s="686"/>
      <c r="DJ57" s="686"/>
      <c r="DK57" s="695"/>
      <c r="DL57" s="694"/>
      <c r="DM57" s="686"/>
      <c r="DN57" s="686"/>
      <c r="DO57" s="686"/>
      <c r="DP57" s="695"/>
      <c r="DQ57" s="694"/>
      <c r="DR57" s="686"/>
      <c r="DS57" s="686"/>
      <c r="DT57" s="686"/>
      <c r="DU57" s="695"/>
      <c r="DV57" s="691"/>
      <c r="DW57" s="692"/>
      <c r="DX57" s="692"/>
      <c r="DY57" s="692"/>
      <c r="DZ57" s="710"/>
      <c r="EA57" s="54"/>
    </row>
    <row r="58" spans="1:131" s="51" customFormat="1" ht="26.25" customHeight="1" x14ac:dyDescent="0.15">
      <c r="A58" s="59">
        <v>31</v>
      </c>
      <c r="B58" s="691"/>
      <c r="C58" s="692"/>
      <c r="D58" s="692"/>
      <c r="E58" s="692"/>
      <c r="F58" s="692"/>
      <c r="G58" s="692"/>
      <c r="H58" s="692"/>
      <c r="I58" s="692"/>
      <c r="J58" s="692"/>
      <c r="K58" s="692"/>
      <c r="L58" s="692"/>
      <c r="M58" s="692"/>
      <c r="N58" s="692"/>
      <c r="O58" s="692"/>
      <c r="P58" s="693"/>
      <c r="Q58" s="745"/>
      <c r="R58" s="746"/>
      <c r="S58" s="746"/>
      <c r="T58" s="746"/>
      <c r="U58" s="746"/>
      <c r="V58" s="746"/>
      <c r="W58" s="746"/>
      <c r="X58" s="746"/>
      <c r="Y58" s="746"/>
      <c r="Z58" s="746"/>
      <c r="AA58" s="746"/>
      <c r="AB58" s="746"/>
      <c r="AC58" s="746"/>
      <c r="AD58" s="746"/>
      <c r="AE58" s="747"/>
      <c r="AF58" s="685"/>
      <c r="AG58" s="686"/>
      <c r="AH58" s="686"/>
      <c r="AI58" s="686"/>
      <c r="AJ58" s="687"/>
      <c r="AK58" s="748"/>
      <c r="AL58" s="746"/>
      <c r="AM58" s="746"/>
      <c r="AN58" s="746"/>
      <c r="AO58" s="746"/>
      <c r="AP58" s="746"/>
      <c r="AQ58" s="746"/>
      <c r="AR58" s="746"/>
      <c r="AS58" s="746"/>
      <c r="AT58" s="746"/>
      <c r="AU58" s="746"/>
      <c r="AV58" s="746"/>
      <c r="AW58" s="746"/>
      <c r="AX58" s="746"/>
      <c r="AY58" s="746"/>
      <c r="AZ58" s="749"/>
      <c r="BA58" s="749"/>
      <c r="BB58" s="749"/>
      <c r="BC58" s="749"/>
      <c r="BD58" s="749"/>
      <c r="BE58" s="689"/>
      <c r="BF58" s="689"/>
      <c r="BG58" s="689"/>
      <c r="BH58" s="689"/>
      <c r="BI58" s="690"/>
      <c r="BJ58" s="63"/>
      <c r="BK58" s="63"/>
      <c r="BL58" s="63"/>
      <c r="BM58" s="63"/>
      <c r="BN58" s="63"/>
      <c r="BO58" s="62"/>
      <c r="BP58" s="62"/>
      <c r="BQ58" s="59">
        <v>52</v>
      </c>
      <c r="BR58" s="87"/>
      <c r="BS58" s="691"/>
      <c r="BT58" s="692"/>
      <c r="BU58" s="692"/>
      <c r="BV58" s="692"/>
      <c r="BW58" s="692"/>
      <c r="BX58" s="692"/>
      <c r="BY58" s="692"/>
      <c r="BZ58" s="692"/>
      <c r="CA58" s="692"/>
      <c r="CB58" s="692"/>
      <c r="CC58" s="692"/>
      <c r="CD58" s="692"/>
      <c r="CE58" s="692"/>
      <c r="CF58" s="692"/>
      <c r="CG58" s="693"/>
      <c r="CH58" s="694"/>
      <c r="CI58" s="686"/>
      <c r="CJ58" s="686"/>
      <c r="CK58" s="686"/>
      <c r="CL58" s="695"/>
      <c r="CM58" s="694"/>
      <c r="CN58" s="686"/>
      <c r="CO58" s="686"/>
      <c r="CP58" s="686"/>
      <c r="CQ58" s="695"/>
      <c r="CR58" s="694"/>
      <c r="CS58" s="686"/>
      <c r="CT58" s="686"/>
      <c r="CU58" s="686"/>
      <c r="CV58" s="695"/>
      <c r="CW58" s="694"/>
      <c r="CX58" s="686"/>
      <c r="CY58" s="686"/>
      <c r="CZ58" s="686"/>
      <c r="DA58" s="695"/>
      <c r="DB58" s="694"/>
      <c r="DC58" s="686"/>
      <c r="DD58" s="686"/>
      <c r="DE58" s="686"/>
      <c r="DF58" s="695"/>
      <c r="DG58" s="694"/>
      <c r="DH58" s="686"/>
      <c r="DI58" s="686"/>
      <c r="DJ58" s="686"/>
      <c r="DK58" s="695"/>
      <c r="DL58" s="694"/>
      <c r="DM58" s="686"/>
      <c r="DN58" s="686"/>
      <c r="DO58" s="686"/>
      <c r="DP58" s="695"/>
      <c r="DQ58" s="694"/>
      <c r="DR58" s="686"/>
      <c r="DS58" s="686"/>
      <c r="DT58" s="686"/>
      <c r="DU58" s="695"/>
      <c r="DV58" s="691"/>
      <c r="DW58" s="692"/>
      <c r="DX58" s="692"/>
      <c r="DY58" s="692"/>
      <c r="DZ58" s="710"/>
      <c r="EA58" s="54"/>
    </row>
    <row r="59" spans="1:131" s="51" customFormat="1" ht="26.25" customHeight="1" x14ac:dyDescent="0.15">
      <c r="A59" s="59">
        <v>32</v>
      </c>
      <c r="B59" s="691"/>
      <c r="C59" s="692"/>
      <c r="D59" s="692"/>
      <c r="E59" s="692"/>
      <c r="F59" s="692"/>
      <c r="G59" s="692"/>
      <c r="H59" s="692"/>
      <c r="I59" s="692"/>
      <c r="J59" s="692"/>
      <c r="K59" s="692"/>
      <c r="L59" s="692"/>
      <c r="M59" s="692"/>
      <c r="N59" s="692"/>
      <c r="O59" s="692"/>
      <c r="P59" s="693"/>
      <c r="Q59" s="745"/>
      <c r="R59" s="746"/>
      <c r="S59" s="746"/>
      <c r="T59" s="746"/>
      <c r="U59" s="746"/>
      <c r="V59" s="746"/>
      <c r="W59" s="746"/>
      <c r="X59" s="746"/>
      <c r="Y59" s="746"/>
      <c r="Z59" s="746"/>
      <c r="AA59" s="746"/>
      <c r="AB59" s="746"/>
      <c r="AC59" s="746"/>
      <c r="AD59" s="746"/>
      <c r="AE59" s="747"/>
      <c r="AF59" s="685"/>
      <c r="AG59" s="686"/>
      <c r="AH59" s="686"/>
      <c r="AI59" s="686"/>
      <c r="AJ59" s="687"/>
      <c r="AK59" s="748"/>
      <c r="AL59" s="746"/>
      <c r="AM59" s="746"/>
      <c r="AN59" s="746"/>
      <c r="AO59" s="746"/>
      <c r="AP59" s="746"/>
      <c r="AQ59" s="746"/>
      <c r="AR59" s="746"/>
      <c r="AS59" s="746"/>
      <c r="AT59" s="746"/>
      <c r="AU59" s="746"/>
      <c r="AV59" s="746"/>
      <c r="AW59" s="746"/>
      <c r="AX59" s="746"/>
      <c r="AY59" s="746"/>
      <c r="AZ59" s="749"/>
      <c r="BA59" s="749"/>
      <c r="BB59" s="749"/>
      <c r="BC59" s="749"/>
      <c r="BD59" s="749"/>
      <c r="BE59" s="689"/>
      <c r="BF59" s="689"/>
      <c r="BG59" s="689"/>
      <c r="BH59" s="689"/>
      <c r="BI59" s="690"/>
      <c r="BJ59" s="63"/>
      <c r="BK59" s="63"/>
      <c r="BL59" s="63"/>
      <c r="BM59" s="63"/>
      <c r="BN59" s="63"/>
      <c r="BO59" s="62"/>
      <c r="BP59" s="62"/>
      <c r="BQ59" s="59">
        <v>53</v>
      </c>
      <c r="BR59" s="87"/>
      <c r="BS59" s="691"/>
      <c r="BT59" s="692"/>
      <c r="BU59" s="692"/>
      <c r="BV59" s="692"/>
      <c r="BW59" s="692"/>
      <c r="BX59" s="692"/>
      <c r="BY59" s="692"/>
      <c r="BZ59" s="692"/>
      <c r="CA59" s="692"/>
      <c r="CB59" s="692"/>
      <c r="CC59" s="692"/>
      <c r="CD59" s="692"/>
      <c r="CE59" s="692"/>
      <c r="CF59" s="692"/>
      <c r="CG59" s="693"/>
      <c r="CH59" s="694"/>
      <c r="CI59" s="686"/>
      <c r="CJ59" s="686"/>
      <c r="CK59" s="686"/>
      <c r="CL59" s="695"/>
      <c r="CM59" s="694"/>
      <c r="CN59" s="686"/>
      <c r="CO59" s="686"/>
      <c r="CP59" s="686"/>
      <c r="CQ59" s="695"/>
      <c r="CR59" s="694"/>
      <c r="CS59" s="686"/>
      <c r="CT59" s="686"/>
      <c r="CU59" s="686"/>
      <c r="CV59" s="695"/>
      <c r="CW59" s="694"/>
      <c r="CX59" s="686"/>
      <c r="CY59" s="686"/>
      <c r="CZ59" s="686"/>
      <c r="DA59" s="695"/>
      <c r="DB59" s="694"/>
      <c r="DC59" s="686"/>
      <c r="DD59" s="686"/>
      <c r="DE59" s="686"/>
      <c r="DF59" s="695"/>
      <c r="DG59" s="694"/>
      <c r="DH59" s="686"/>
      <c r="DI59" s="686"/>
      <c r="DJ59" s="686"/>
      <c r="DK59" s="695"/>
      <c r="DL59" s="694"/>
      <c r="DM59" s="686"/>
      <c r="DN59" s="686"/>
      <c r="DO59" s="686"/>
      <c r="DP59" s="695"/>
      <c r="DQ59" s="694"/>
      <c r="DR59" s="686"/>
      <c r="DS59" s="686"/>
      <c r="DT59" s="686"/>
      <c r="DU59" s="695"/>
      <c r="DV59" s="691"/>
      <c r="DW59" s="692"/>
      <c r="DX59" s="692"/>
      <c r="DY59" s="692"/>
      <c r="DZ59" s="710"/>
      <c r="EA59" s="54"/>
    </row>
    <row r="60" spans="1:131" s="51" customFormat="1" ht="26.25" customHeight="1" x14ac:dyDescent="0.15">
      <c r="A60" s="59">
        <v>33</v>
      </c>
      <c r="B60" s="691"/>
      <c r="C60" s="692"/>
      <c r="D60" s="692"/>
      <c r="E60" s="692"/>
      <c r="F60" s="692"/>
      <c r="G60" s="692"/>
      <c r="H60" s="692"/>
      <c r="I60" s="692"/>
      <c r="J60" s="692"/>
      <c r="K60" s="692"/>
      <c r="L60" s="692"/>
      <c r="M60" s="692"/>
      <c r="N60" s="692"/>
      <c r="O60" s="692"/>
      <c r="P60" s="693"/>
      <c r="Q60" s="745"/>
      <c r="R60" s="746"/>
      <c r="S60" s="746"/>
      <c r="T60" s="746"/>
      <c r="U60" s="746"/>
      <c r="V60" s="746"/>
      <c r="W60" s="746"/>
      <c r="X60" s="746"/>
      <c r="Y60" s="746"/>
      <c r="Z60" s="746"/>
      <c r="AA60" s="746"/>
      <c r="AB60" s="746"/>
      <c r="AC60" s="746"/>
      <c r="AD60" s="746"/>
      <c r="AE60" s="747"/>
      <c r="AF60" s="685"/>
      <c r="AG60" s="686"/>
      <c r="AH60" s="686"/>
      <c r="AI60" s="686"/>
      <c r="AJ60" s="687"/>
      <c r="AK60" s="748"/>
      <c r="AL60" s="746"/>
      <c r="AM60" s="746"/>
      <c r="AN60" s="746"/>
      <c r="AO60" s="746"/>
      <c r="AP60" s="746"/>
      <c r="AQ60" s="746"/>
      <c r="AR60" s="746"/>
      <c r="AS60" s="746"/>
      <c r="AT60" s="746"/>
      <c r="AU60" s="746"/>
      <c r="AV60" s="746"/>
      <c r="AW60" s="746"/>
      <c r="AX60" s="746"/>
      <c r="AY60" s="746"/>
      <c r="AZ60" s="749"/>
      <c r="BA60" s="749"/>
      <c r="BB60" s="749"/>
      <c r="BC60" s="749"/>
      <c r="BD60" s="749"/>
      <c r="BE60" s="689"/>
      <c r="BF60" s="689"/>
      <c r="BG60" s="689"/>
      <c r="BH60" s="689"/>
      <c r="BI60" s="690"/>
      <c r="BJ60" s="63"/>
      <c r="BK60" s="63"/>
      <c r="BL60" s="63"/>
      <c r="BM60" s="63"/>
      <c r="BN60" s="63"/>
      <c r="BO60" s="62"/>
      <c r="BP60" s="62"/>
      <c r="BQ60" s="59">
        <v>54</v>
      </c>
      <c r="BR60" s="87"/>
      <c r="BS60" s="691"/>
      <c r="BT60" s="692"/>
      <c r="BU60" s="692"/>
      <c r="BV60" s="692"/>
      <c r="BW60" s="692"/>
      <c r="BX60" s="692"/>
      <c r="BY60" s="692"/>
      <c r="BZ60" s="692"/>
      <c r="CA60" s="692"/>
      <c r="CB60" s="692"/>
      <c r="CC60" s="692"/>
      <c r="CD60" s="692"/>
      <c r="CE60" s="692"/>
      <c r="CF60" s="692"/>
      <c r="CG60" s="693"/>
      <c r="CH60" s="694"/>
      <c r="CI60" s="686"/>
      <c r="CJ60" s="686"/>
      <c r="CK60" s="686"/>
      <c r="CL60" s="695"/>
      <c r="CM60" s="694"/>
      <c r="CN60" s="686"/>
      <c r="CO60" s="686"/>
      <c r="CP60" s="686"/>
      <c r="CQ60" s="695"/>
      <c r="CR60" s="694"/>
      <c r="CS60" s="686"/>
      <c r="CT60" s="686"/>
      <c r="CU60" s="686"/>
      <c r="CV60" s="695"/>
      <c r="CW60" s="694"/>
      <c r="CX60" s="686"/>
      <c r="CY60" s="686"/>
      <c r="CZ60" s="686"/>
      <c r="DA60" s="695"/>
      <c r="DB60" s="694"/>
      <c r="DC60" s="686"/>
      <c r="DD60" s="686"/>
      <c r="DE60" s="686"/>
      <c r="DF60" s="695"/>
      <c r="DG60" s="694"/>
      <c r="DH60" s="686"/>
      <c r="DI60" s="686"/>
      <c r="DJ60" s="686"/>
      <c r="DK60" s="695"/>
      <c r="DL60" s="694"/>
      <c r="DM60" s="686"/>
      <c r="DN60" s="686"/>
      <c r="DO60" s="686"/>
      <c r="DP60" s="695"/>
      <c r="DQ60" s="694"/>
      <c r="DR60" s="686"/>
      <c r="DS60" s="686"/>
      <c r="DT60" s="686"/>
      <c r="DU60" s="695"/>
      <c r="DV60" s="691"/>
      <c r="DW60" s="692"/>
      <c r="DX60" s="692"/>
      <c r="DY60" s="692"/>
      <c r="DZ60" s="710"/>
      <c r="EA60" s="54"/>
    </row>
    <row r="61" spans="1:131" s="51" customFormat="1" ht="26.25" customHeight="1" x14ac:dyDescent="0.15">
      <c r="A61" s="59">
        <v>34</v>
      </c>
      <c r="B61" s="691"/>
      <c r="C61" s="692"/>
      <c r="D61" s="692"/>
      <c r="E61" s="692"/>
      <c r="F61" s="692"/>
      <c r="G61" s="692"/>
      <c r="H61" s="692"/>
      <c r="I61" s="692"/>
      <c r="J61" s="692"/>
      <c r="K61" s="692"/>
      <c r="L61" s="692"/>
      <c r="M61" s="692"/>
      <c r="N61" s="692"/>
      <c r="O61" s="692"/>
      <c r="P61" s="693"/>
      <c r="Q61" s="745"/>
      <c r="R61" s="746"/>
      <c r="S61" s="746"/>
      <c r="T61" s="746"/>
      <c r="U61" s="746"/>
      <c r="V61" s="746"/>
      <c r="W61" s="746"/>
      <c r="X61" s="746"/>
      <c r="Y61" s="746"/>
      <c r="Z61" s="746"/>
      <c r="AA61" s="746"/>
      <c r="AB61" s="746"/>
      <c r="AC61" s="746"/>
      <c r="AD61" s="746"/>
      <c r="AE61" s="747"/>
      <c r="AF61" s="685"/>
      <c r="AG61" s="686"/>
      <c r="AH61" s="686"/>
      <c r="AI61" s="686"/>
      <c r="AJ61" s="687"/>
      <c r="AK61" s="748"/>
      <c r="AL61" s="746"/>
      <c r="AM61" s="746"/>
      <c r="AN61" s="746"/>
      <c r="AO61" s="746"/>
      <c r="AP61" s="746"/>
      <c r="AQ61" s="746"/>
      <c r="AR61" s="746"/>
      <c r="AS61" s="746"/>
      <c r="AT61" s="746"/>
      <c r="AU61" s="746"/>
      <c r="AV61" s="746"/>
      <c r="AW61" s="746"/>
      <c r="AX61" s="746"/>
      <c r="AY61" s="746"/>
      <c r="AZ61" s="749"/>
      <c r="BA61" s="749"/>
      <c r="BB61" s="749"/>
      <c r="BC61" s="749"/>
      <c r="BD61" s="749"/>
      <c r="BE61" s="689"/>
      <c r="BF61" s="689"/>
      <c r="BG61" s="689"/>
      <c r="BH61" s="689"/>
      <c r="BI61" s="690"/>
      <c r="BJ61" s="63"/>
      <c r="BK61" s="63"/>
      <c r="BL61" s="63"/>
      <c r="BM61" s="63"/>
      <c r="BN61" s="63"/>
      <c r="BO61" s="62"/>
      <c r="BP61" s="62"/>
      <c r="BQ61" s="59">
        <v>55</v>
      </c>
      <c r="BR61" s="87"/>
      <c r="BS61" s="691"/>
      <c r="BT61" s="692"/>
      <c r="BU61" s="692"/>
      <c r="BV61" s="692"/>
      <c r="BW61" s="692"/>
      <c r="BX61" s="692"/>
      <c r="BY61" s="692"/>
      <c r="BZ61" s="692"/>
      <c r="CA61" s="692"/>
      <c r="CB61" s="692"/>
      <c r="CC61" s="692"/>
      <c r="CD61" s="692"/>
      <c r="CE61" s="692"/>
      <c r="CF61" s="692"/>
      <c r="CG61" s="693"/>
      <c r="CH61" s="694"/>
      <c r="CI61" s="686"/>
      <c r="CJ61" s="686"/>
      <c r="CK61" s="686"/>
      <c r="CL61" s="695"/>
      <c r="CM61" s="694"/>
      <c r="CN61" s="686"/>
      <c r="CO61" s="686"/>
      <c r="CP61" s="686"/>
      <c r="CQ61" s="695"/>
      <c r="CR61" s="694"/>
      <c r="CS61" s="686"/>
      <c r="CT61" s="686"/>
      <c r="CU61" s="686"/>
      <c r="CV61" s="695"/>
      <c r="CW61" s="694"/>
      <c r="CX61" s="686"/>
      <c r="CY61" s="686"/>
      <c r="CZ61" s="686"/>
      <c r="DA61" s="695"/>
      <c r="DB61" s="694"/>
      <c r="DC61" s="686"/>
      <c r="DD61" s="686"/>
      <c r="DE61" s="686"/>
      <c r="DF61" s="695"/>
      <c r="DG61" s="694"/>
      <c r="DH61" s="686"/>
      <c r="DI61" s="686"/>
      <c r="DJ61" s="686"/>
      <c r="DK61" s="695"/>
      <c r="DL61" s="694"/>
      <c r="DM61" s="686"/>
      <c r="DN61" s="686"/>
      <c r="DO61" s="686"/>
      <c r="DP61" s="695"/>
      <c r="DQ61" s="694"/>
      <c r="DR61" s="686"/>
      <c r="DS61" s="686"/>
      <c r="DT61" s="686"/>
      <c r="DU61" s="695"/>
      <c r="DV61" s="691"/>
      <c r="DW61" s="692"/>
      <c r="DX61" s="692"/>
      <c r="DY61" s="692"/>
      <c r="DZ61" s="710"/>
      <c r="EA61" s="54"/>
    </row>
    <row r="62" spans="1:131" s="51" customFormat="1" ht="26.25" customHeight="1" x14ac:dyDescent="0.15">
      <c r="A62" s="59">
        <v>35</v>
      </c>
      <c r="B62" s="691"/>
      <c r="C62" s="692"/>
      <c r="D62" s="692"/>
      <c r="E62" s="692"/>
      <c r="F62" s="692"/>
      <c r="G62" s="692"/>
      <c r="H62" s="692"/>
      <c r="I62" s="692"/>
      <c r="J62" s="692"/>
      <c r="K62" s="692"/>
      <c r="L62" s="692"/>
      <c r="M62" s="692"/>
      <c r="N62" s="692"/>
      <c r="O62" s="692"/>
      <c r="P62" s="693"/>
      <c r="Q62" s="745"/>
      <c r="R62" s="746"/>
      <c r="S62" s="746"/>
      <c r="T62" s="746"/>
      <c r="U62" s="746"/>
      <c r="V62" s="746"/>
      <c r="W62" s="746"/>
      <c r="X62" s="746"/>
      <c r="Y62" s="746"/>
      <c r="Z62" s="746"/>
      <c r="AA62" s="746"/>
      <c r="AB62" s="746"/>
      <c r="AC62" s="746"/>
      <c r="AD62" s="746"/>
      <c r="AE62" s="747"/>
      <c r="AF62" s="685"/>
      <c r="AG62" s="686"/>
      <c r="AH62" s="686"/>
      <c r="AI62" s="686"/>
      <c r="AJ62" s="687"/>
      <c r="AK62" s="748"/>
      <c r="AL62" s="746"/>
      <c r="AM62" s="746"/>
      <c r="AN62" s="746"/>
      <c r="AO62" s="746"/>
      <c r="AP62" s="746"/>
      <c r="AQ62" s="746"/>
      <c r="AR62" s="746"/>
      <c r="AS62" s="746"/>
      <c r="AT62" s="746"/>
      <c r="AU62" s="746"/>
      <c r="AV62" s="746"/>
      <c r="AW62" s="746"/>
      <c r="AX62" s="746"/>
      <c r="AY62" s="746"/>
      <c r="AZ62" s="749"/>
      <c r="BA62" s="749"/>
      <c r="BB62" s="749"/>
      <c r="BC62" s="749"/>
      <c r="BD62" s="749"/>
      <c r="BE62" s="689"/>
      <c r="BF62" s="689"/>
      <c r="BG62" s="689"/>
      <c r="BH62" s="689"/>
      <c r="BI62" s="690"/>
      <c r="BJ62" s="750" t="s">
        <v>469</v>
      </c>
      <c r="BK62" s="732"/>
      <c r="BL62" s="732"/>
      <c r="BM62" s="732"/>
      <c r="BN62" s="733"/>
      <c r="BO62" s="62"/>
      <c r="BP62" s="62"/>
      <c r="BQ62" s="59">
        <v>56</v>
      </c>
      <c r="BR62" s="87"/>
      <c r="BS62" s="691"/>
      <c r="BT62" s="692"/>
      <c r="BU62" s="692"/>
      <c r="BV62" s="692"/>
      <c r="BW62" s="692"/>
      <c r="BX62" s="692"/>
      <c r="BY62" s="692"/>
      <c r="BZ62" s="692"/>
      <c r="CA62" s="692"/>
      <c r="CB62" s="692"/>
      <c r="CC62" s="692"/>
      <c r="CD62" s="692"/>
      <c r="CE62" s="692"/>
      <c r="CF62" s="692"/>
      <c r="CG62" s="693"/>
      <c r="CH62" s="694"/>
      <c r="CI62" s="686"/>
      <c r="CJ62" s="686"/>
      <c r="CK62" s="686"/>
      <c r="CL62" s="695"/>
      <c r="CM62" s="694"/>
      <c r="CN62" s="686"/>
      <c r="CO62" s="686"/>
      <c r="CP62" s="686"/>
      <c r="CQ62" s="695"/>
      <c r="CR62" s="694"/>
      <c r="CS62" s="686"/>
      <c r="CT62" s="686"/>
      <c r="CU62" s="686"/>
      <c r="CV62" s="695"/>
      <c r="CW62" s="694"/>
      <c r="CX62" s="686"/>
      <c r="CY62" s="686"/>
      <c r="CZ62" s="686"/>
      <c r="DA62" s="695"/>
      <c r="DB62" s="694"/>
      <c r="DC62" s="686"/>
      <c r="DD62" s="686"/>
      <c r="DE62" s="686"/>
      <c r="DF62" s="695"/>
      <c r="DG62" s="694"/>
      <c r="DH62" s="686"/>
      <c r="DI62" s="686"/>
      <c r="DJ62" s="686"/>
      <c r="DK62" s="695"/>
      <c r="DL62" s="694"/>
      <c r="DM62" s="686"/>
      <c r="DN62" s="686"/>
      <c r="DO62" s="686"/>
      <c r="DP62" s="695"/>
      <c r="DQ62" s="694"/>
      <c r="DR62" s="686"/>
      <c r="DS62" s="686"/>
      <c r="DT62" s="686"/>
      <c r="DU62" s="695"/>
      <c r="DV62" s="691"/>
      <c r="DW62" s="692"/>
      <c r="DX62" s="692"/>
      <c r="DY62" s="692"/>
      <c r="DZ62" s="710"/>
      <c r="EA62" s="54"/>
    </row>
    <row r="63" spans="1:131" s="51" customFormat="1" ht="26.25" customHeight="1" x14ac:dyDescent="0.15">
      <c r="A63" s="60" t="s">
        <v>258</v>
      </c>
      <c r="B63" s="711" t="s">
        <v>387</v>
      </c>
      <c r="C63" s="712"/>
      <c r="D63" s="712"/>
      <c r="E63" s="712"/>
      <c r="F63" s="712"/>
      <c r="G63" s="712"/>
      <c r="H63" s="712"/>
      <c r="I63" s="712"/>
      <c r="J63" s="712"/>
      <c r="K63" s="712"/>
      <c r="L63" s="712"/>
      <c r="M63" s="712"/>
      <c r="N63" s="712"/>
      <c r="O63" s="712"/>
      <c r="P63" s="713"/>
      <c r="Q63" s="751"/>
      <c r="R63" s="720"/>
      <c r="S63" s="720"/>
      <c r="T63" s="720"/>
      <c r="U63" s="720"/>
      <c r="V63" s="720"/>
      <c r="W63" s="720"/>
      <c r="X63" s="720"/>
      <c r="Y63" s="720"/>
      <c r="Z63" s="720"/>
      <c r="AA63" s="720"/>
      <c r="AB63" s="720"/>
      <c r="AC63" s="720"/>
      <c r="AD63" s="720"/>
      <c r="AE63" s="752"/>
      <c r="AF63" s="717">
        <v>518</v>
      </c>
      <c r="AG63" s="715"/>
      <c r="AH63" s="715"/>
      <c r="AI63" s="715"/>
      <c r="AJ63" s="718"/>
      <c r="AK63" s="719"/>
      <c r="AL63" s="720"/>
      <c r="AM63" s="720"/>
      <c r="AN63" s="720"/>
      <c r="AO63" s="720"/>
      <c r="AP63" s="715">
        <v>13225</v>
      </c>
      <c r="AQ63" s="715"/>
      <c r="AR63" s="715"/>
      <c r="AS63" s="715"/>
      <c r="AT63" s="715"/>
      <c r="AU63" s="715">
        <v>9473</v>
      </c>
      <c r="AV63" s="715"/>
      <c r="AW63" s="715"/>
      <c r="AX63" s="715"/>
      <c r="AY63" s="715"/>
      <c r="AZ63" s="753"/>
      <c r="BA63" s="753"/>
      <c r="BB63" s="753"/>
      <c r="BC63" s="753"/>
      <c r="BD63" s="753"/>
      <c r="BE63" s="721"/>
      <c r="BF63" s="721"/>
      <c r="BG63" s="721"/>
      <c r="BH63" s="721"/>
      <c r="BI63" s="722"/>
      <c r="BJ63" s="723" t="s">
        <v>206</v>
      </c>
      <c r="BK63" s="724"/>
      <c r="BL63" s="724"/>
      <c r="BM63" s="724"/>
      <c r="BN63" s="725"/>
      <c r="BO63" s="62"/>
      <c r="BP63" s="62"/>
      <c r="BQ63" s="59">
        <v>57</v>
      </c>
      <c r="BR63" s="87"/>
      <c r="BS63" s="691"/>
      <c r="BT63" s="692"/>
      <c r="BU63" s="692"/>
      <c r="BV63" s="692"/>
      <c r="BW63" s="692"/>
      <c r="BX63" s="692"/>
      <c r="BY63" s="692"/>
      <c r="BZ63" s="692"/>
      <c r="CA63" s="692"/>
      <c r="CB63" s="692"/>
      <c r="CC63" s="692"/>
      <c r="CD63" s="692"/>
      <c r="CE63" s="692"/>
      <c r="CF63" s="692"/>
      <c r="CG63" s="693"/>
      <c r="CH63" s="694"/>
      <c r="CI63" s="686"/>
      <c r="CJ63" s="686"/>
      <c r="CK63" s="686"/>
      <c r="CL63" s="695"/>
      <c r="CM63" s="694"/>
      <c r="CN63" s="686"/>
      <c r="CO63" s="686"/>
      <c r="CP63" s="686"/>
      <c r="CQ63" s="695"/>
      <c r="CR63" s="694"/>
      <c r="CS63" s="686"/>
      <c r="CT63" s="686"/>
      <c r="CU63" s="686"/>
      <c r="CV63" s="695"/>
      <c r="CW63" s="694"/>
      <c r="CX63" s="686"/>
      <c r="CY63" s="686"/>
      <c r="CZ63" s="686"/>
      <c r="DA63" s="695"/>
      <c r="DB63" s="694"/>
      <c r="DC63" s="686"/>
      <c r="DD63" s="686"/>
      <c r="DE63" s="686"/>
      <c r="DF63" s="695"/>
      <c r="DG63" s="694"/>
      <c r="DH63" s="686"/>
      <c r="DI63" s="686"/>
      <c r="DJ63" s="686"/>
      <c r="DK63" s="695"/>
      <c r="DL63" s="694"/>
      <c r="DM63" s="686"/>
      <c r="DN63" s="686"/>
      <c r="DO63" s="686"/>
      <c r="DP63" s="695"/>
      <c r="DQ63" s="694"/>
      <c r="DR63" s="686"/>
      <c r="DS63" s="686"/>
      <c r="DT63" s="686"/>
      <c r="DU63" s="695"/>
      <c r="DV63" s="691"/>
      <c r="DW63" s="692"/>
      <c r="DX63" s="692"/>
      <c r="DY63" s="692"/>
      <c r="DZ63" s="710"/>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91"/>
      <c r="BT64" s="692"/>
      <c r="BU64" s="692"/>
      <c r="BV64" s="692"/>
      <c r="BW64" s="692"/>
      <c r="BX64" s="692"/>
      <c r="BY64" s="692"/>
      <c r="BZ64" s="692"/>
      <c r="CA64" s="692"/>
      <c r="CB64" s="692"/>
      <c r="CC64" s="692"/>
      <c r="CD64" s="692"/>
      <c r="CE64" s="692"/>
      <c r="CF64" s="692"/>
      <c r="CG64" s="693"/>
      <c r="CH64" s="694"/>
      <c r="CI64" s="686"/>
      <c r="CJ64" s="686"/>
      <c r="CK64" s="686"/>
      <c r="CL64" s="695"/>
      <c r="CM64" s="694"/>
      <c r="CN64" s="686"/>
      <c r="CO64" s="686"/>
      <c r="CP64" s="686"/>
      <c r="CQ64" s="695"/>
      <c r="CR64" s="694"/>
      <c r="CS64" s="686"/>
      <c r="CT64" s="686"/>
      <c r="CU64" s="686"/>
      <c r="CV64" s="695"/>
      <c r="CW64" s="694"/>
      <c r="CX64" s="686"/>
      <c r="CY64" s="686"/>
      <c r="CZ64" s="686"/>
      <c r="DA64" s="695"/>
      <c r="DB64" s="694"/>
      <c r="DC64" s="686"/>
      <c r="DD64" s="686"/>
      <c r="DE64" s="686"/>
      <c r="DF64" s="695"/>
      <c r="DG64" s="694"/>
      <c r="DH64" s="686"/>
      <c r="DI64" s="686"/>
      <c r="DJ64" s="686"/>
      <c r="DK64" s="695"/>
      <c r="DL64" s="694"/>
      <c r="DM64" s="686"/>
      <c r="DN64" s="686"/>
      <c r="DO64" s="686"/>
      <c r="DP64" s="695"/>
      <c r="DQ64" s="694"/>
      <c r="DR64" s="686"/>
      <c r="DS64" s="686"/>
      <c r="DT64" s="686"/>
      <c r="DU64" s="695"/>
      <c r="DV64" s="691"/>
      <c r="DW64" s="692"/>
      <c r="DX64" s="692"/>
      <c r="DY64" s="692"/>
      <c r="DZ64" s="710"/>
      <c r="EA64" s="54"/>
    </row>
    <row r="65" spans="1:131" s="51" customFormat="1" ht="26.25" customHeight="1" x14ac:dyDescent="0.15">
      <c r="A65" s="63" t="s">
        <v>269</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91"/>
      <c r="BT65" s="692"/>
      <c r="BU65" s="692"/>
      <c r="BV65" s="692"/>
      <c r="BW65" s="692"/>
      <c r="BX65" s="692"/>
      <c r="BY65" s="692"/>
      <c r="BZ65" s="692"/>
      <c r="CA65" s="692"/>
      <c r="CB65" s="692"/>
      <c r="CC65" s="692"/>
      <c r="CD65" s="692"/>
      <c r="CE65" s="692"/>
      <c r="CF65" s="692"/>
      <c r="CG65" s="693"/>
      <c r="CH65" s="694"/>
      <c r="CI65" s="686"/>
      <c r="CJ65" s="686"/>
      <c r="CK65" s="686"/>
      <c r="CL65" s="695"/>
      <c r="CM65" s="694"/>
      <c r="CN65" s="686"/>
      <c r="CO65" s="686"/>
      <c r="CP65" s="686"/>
      <c r="CQ65" s="695"/>
      <c r="CR65" s="694"/>
      <c r="CS65" s="686"/>
      <c r="CT65" s="686"/>
      <c r="CU65" s="686"/>
      <c r="CV65" s="695"/>
      <c r="CW65" s="694"/>
      <c r="CX65" s="686"/>
      <c r="CY65" s="686"/>
      <c r="CZ65" s="686"/>
      <c r="DA65" s="695"/>
      <c r="DB65" s="694"/>
      <c r="DC65" s="686"/>
      <c r="DD65" s="686"/>
      <c r="DE65" s="686"/>
      <c r="DF65" s="695"/>
      <c r="DG65" s="694"/>
      <c r="DH65" s="686"/>
      <c r="DI65" s="686"/>
      <c r="DJ65" s="686"/>
      <c r="DK65" s="695"/>
      <c r="DL65" s="694"/>
      <c r="DM65" s="686"/>
      <c r="DN65" s="686"/>
      <c r="DO65" s="686"/>
      <c r="DP65" s="695"/>
      <c r="DQ65" s="694"/>
      <c r="DR65" s="686"/>
      <c r="DS65" s="686"/>
      <c r="DT65" s="686"/>
      <c r="DU65" s="695"/>
      <c r="DV65" s="691"/>
      <c r="DW65" s="692"/>
      <c r="DX65" s="692"/>
      <c r="DY65" s="692"/>
      <c r="DZ65" s="710"/>
      <c r="EA65" s="54"/>
    </row>
    <row r="66" spans="1:131" s="51" customFormat="1" ht="26.25" customHeight="1" x14ac:dyDescent="0.15">
      <c r="A66" s="668" t="s">
        <v>424</v>
      </c>
      <c r="B66" s="669"/>
      <c r="C66" s="669"/>
      <c r="D66" s="669"/>
      <c r="E66" s="669"/>
      <c r="F66" s="669"/>
      <c r="G66" s="669"/>
      <c r="H66" s="669"/>
      <c r="I66" s="669"/>
      <c r="J66" s="669"/>
      <c r="K66" s="669"/>
      <c r="L66" s="669"/>
      <c r="M66" s="669"/>
      <c r="N66" s="669"/>
      <c r="O66" s="669"/>
      <c r="P66" s="670"/>
      <c r="Q66" s="662" t="s">
        <v>459</v>
      </c>
      <c r="R66" s="663"/>
      <c r="S66" s="663"/>
      <c r="T66" s="663"/>
      <c r="U66" s="674"/>
      <c r="V66" s="662" t="s">
        <v>460</v>
      </c>
      <c r="W66" s="663"/>
      <c r="X66" s="663"/>
      <c r="Y66" s="663"/>
      <c r="Z66" s="674"/>
      <c r="AA66" s="662" t="s">
        <v>461</v>
      </c>
      <c r="AB66" s="663"/>
      <c r="AC66" s="663"/>
      <c r="AD66" s="663"/>
      <c r="AE66" s="674"/>
      <c r="AF66" s="939" t="s">
        <v>256</v>
      </c>
      <c r="AG66" s="934"/>
      <c r="AH66" s="934"/>
      <c r="AI66" s="934"/>
      <c r="AJ66" s="940"/>
      <c r="AK66" s="662" t="s">
        <v>402</v>
      </c>
      <c r="AL66" s="669"/>
      <c r="AM66" s="669"/>
      <c r="AN66" s="669"/>
      <c r="AO66" s="670"/>
      <c r="AP66" s="662" t="s">
        <v>369</v>
      </c>
      <c r="AQ66" s="663"/>
      <c r="AR66" s="663"/>
      <c r="AS66" s="663"/>
      <c r="AT66" s="674"/>
      <c r="AU66" s="662" t="s">
        <v>470</v>
      </c>
      <c r="AV66" s="663"/>
      <c r="AW66" s="663"/>
      <c r="AX66" s="663"/>
      <c r="AY66" s="674"/>
      <c r="AZ66" s="662" t="s">
        <v>451</v>
      </c>
      <c r="BA66" s="663"/>
      <c r="BB66" s="663"/>
      <c r="BC66" s="663"/>
      <c r="BD66" s="664"/>
      <c r="BE66" s="62"/>
      <c r="BF66" s="62"/>
      <c r="BG66" s="62"/>
      <c r="BH66" s="62"/>
      <c r="BI66" s="62"/>
      <c r="BJ66" s="62"/>
      <c r="BK66" s="62"/>
      <c r="BL66" s="62"/>
      <c r="BM66" s="62"/>
      <c r="BN66" s="62"/>
      <c r="BO66" s="62"/>
      <c r="BP66" s="62"/>
      <c r="BQ66" s="59">
        <v>60</v>
      </c>
      <c r="BR66" s="88"/>
      <c r="BS66" s="757"/>
      <c r="BT66" s="758"/>
      <c r="BU66" s="758"/>
      <c r="BV66" s="758"/>
      <c r="BW66" s="758"/>
      <c r="BX66" s="758"/>
      <c r="BY66" s="758"/>
      <c r="BZ66" s="758"/>
      <c r="CA66" s="758"/>
      <c r="CB66" s="758"/>
      <c r="CC66" s="758"/>
      <c r="CD66" s="758"/>
      <c r="CE66" s="758"/>
      <c r="CF66" s="758"/>
      <c r="CG66" s="759"/>
      <c r="CH66" s="754"/>
      <c r="CI66" s="755"/>
      <c r="CJ66" s="755"/>
      <c r="CK66" s="755"/>
      <c r="CL66" s="756"/>
      <c r="CM66" s="754"/>
      <c r="CN66" s="755"/>
      <c r="CO66" s="755"/>
      <c r="CP66" s="755"/>
      <c r="CQ66" s="756"/>
      <c r="CR66" s="754"/>
      <c r="CS66" s="755"/>
      <c r="CT66" s="755"/>
      <c r="CU66" s="755"/>
      <c r="CV66" s="756"/>
      <c r="CW66" s="754"/>
      <c r="CX66" s="755"/>
      <c r="CY66" s="755"/>
      <c r="CZ66" s="755"/>
      <c r="DA66" s="756"/>
      <c r="DB66" s="754"/>
      <c r="DC66" s="755"/>
      <c r="DD66" s="755"/>
      <c r="DE66" s="755"/>
      <c r="DF66" s="756"/>
      <c r="DG66" s="754"/>
      <c r="DH66" s="755"/>
      <c r="DI66" s="755"/>
      <c r="DJ66" s="755"/>
      <c r="DK66" s="756"/>
      <c r="DL66" s="754"/>
      <c r="DM66" s="755"/>
      <c r="DN66" s="755"/>
      <c r="DO66" s="755"/>
      <c r="DP66" s="756"/>
      <c r="DQ66" s="754"/>
      <c r="DR66" s="755"/>
      <c r="DS66" s="755"/>
      <c r="DT66" s="755"/>
      <c r="DU66" s="756"/>
      <c r="DV66" s="757"/>
      <c r="DW66" s="758"/>
      <c r="DX66" s="758"/>
      <c r="DY66" s="758"/>
      <c r="DZ66" s="760"/>
      <c r="EA66" s="54"/>
    </row>
    <row r="67" spans="1:131" s="51" customFormat="1" ht="26.25" customHeight="1" x14ac:dyDescent="0.15">
      <c r="A67" s="671"/>
      <c r="B67" s="672"/>
      <c r="C67" s="672"/>
      <c r="D67" s="672"/>
      <c r="E67" s="672"/>
      <c r="F67" s="672"/>
      <c r="G67" s="672"/>
      <c r="H67" s="672"/>
      <c r="I67" s="672"/>
      <c r="J67" s="672"/>
      <c r="K67" s="672"/>
      <c r="L67" s="672"/>
      <c r="M67" s="672"/>
      <c r="N67" s="672"/>
      <c r="O67" s="672"/>
      <c r="P67" s="673"/>
      <c r="Q67" s="665"/>
      <c r="R67" s="666"/>
      <c r="S67" s="666"/>
      <c r="T67" s="666"/>
      <c r="U67" s="675"/>
      <c r="V67" s="665"/>
      <c r="W67" s="666"/>
      <c r="X67" s="666"/>
      <c r="Y67" s="666"/>
      <c r="Z67" s="675"/>
      <c r="AA67" s="665"/>
      <c r="AB67" s="666"/>
      <c r="AC67" s="666"/>
      <c r="AD67" s="666"/>
      <c r="AE67" s="675"/>
      <c r="AF67" s="941"/>
      <c r="AG67" s="937"/>
      <c r="AH67" s="937"/>
      <c r="AI67" s="937"/>
      <c r="AJ67" s="942"/>
      <c r="AK67" s="943"/>
      <c r="AL67" s="672"/>
      <c r="AM67" s="672"/>
      <c r="AN67" s="672"/>
      <c r="AO67" s="673"/>
      <c r="AP67" s="665"/>
      <c r="AQ67" s="666"/>
      <c r="AR67" s="666"/>
      <c r="AS67" s="666"/>
      <c r="AT67" s="675"/>
      <c r="AU67" s="665"/>
      <c r="AV67" s="666"/>
      <c r="AW67" s="666"/>
      <c r="AX67" s="666"/>
      <c r="AY67" s="675"/>
      <c r="AZ67" s="665"/>
      <c r="BA67" s="666"/>
      <c r="BB67" s="666"/>
      <c r="BC67" s="666"/>
      <c r="BD67" s="667"/>
      <c r="BE67" s="62"/>
      <c r="BF67" s="62"/>
      <c r="BG67" s="62"/>
      <c r="BH67" s="62"/>
      <c r="BI67" s="62"/>
      <c r="BJ67" s="62"/>
      <c r="BK67" s="62"/>
      <c r="BL67" s="62"/>
      <c r="BM67" s="62"/>
      <c r="BN67" s="62"/>
      <c r="BO67" s="62"/>
      <c r="BP67" s="62"/>
      <c r="BQ67" s="59">
        <v>61</v>
      </c>
      <c r="BR67" s="88"/>
      <c r="BS67" s="757"/>
      <c r="BT67" s="758"/>
      <c r="BU67" s="758"/>
      <c r="BV67" s="758"/>
      <c r="BW67" s="758"/>
      <c r="BX67" s="758"/>
      <c r="BY67" s="758"/>
      <c r="BZ67" s="758"/>
      <c r="CA67" s="758"/>
      <c r="CB67" s="758"/>
      <c r="CC67" s="758"/>
      <c r="CD67" s="758"/>
      <c r="CE67" s="758"/>
      <c r="CF67" s="758"/>
      <c r="CG67" s="759"/>
      <c r="CH67" s="754"/>
      <c r="CI67" s="755"/>
      <c r="CJ67" s="755"/>
      <c r="CK67" s="755"/>
      <c r="CL67" s="756"/>
      <c r="CM67" s="754"/>
      <c r="CN67" s="755"/>
      <c r="CO67" s="755"/>
      <c r="CP67" s="755"/>
      <c r="CQ67" s="756"/>
      <c r="CR67" s="754"/>
      <c r="CS67" s="755"/>
      <c r="CT67" s="755"/>
      <c r="CU67" s="755"/>
      <c r="CV67" s="756"/>
      <c r="CW67" s="754"/>
      <c r="CX67" s="755"/>
      <c r="CY67" s="755"/>
      <c r="CZ67" s="755"/>
      <c r="DA67" s="756"/>
      <c r="DB67" s="754"/>
      <c r="DC67" s="755"/>
      <c r="DD67" s="755"/>
      <c r="DE67" s="755"/>
      <c r="DF67" s="756"/>
      <c r="DG67" s="754"/>
      <c r="DH67" s="755"/>
      <c r="DI67" s="755"/>
      <c r="DJ67" s="755"/>
      <c r="DK67" s="756"/>
      <c r="DL67" s="754"/>
      <c r="DM67" s="755"/>
      <c r="DN67" s="755"/>
      <c r="DO67" s="755"/>
      <c r="DP67" s="756"/>
      <c r="DQ67" s="754"/>
      <c r="DR67" s="755"/>
      <c r="DS67" s="755"/>
      <c r="DT67" s="755"/>
      <c r="DU67" s="756"/>
      <c r="DV67" s="757"/>
      <c r="DW67" s="758"/>
      <c r="DX67" s="758"/>
      <c r="DY67" s="758"/>
      <c r="DZ67" s="760"/>
      <c r="EA67" s="54"/>
    </row>
    <row r="68" spans="1:131" s="51" customFormat="1" ht="26.25" customHeight="1" x14ac:dyDescent="0.15">
      <c r="A68" s="58">
        <v>1</v>
      </c>
      <c r="B68" s="659" t="s">
        <v>551</v>
      </c>
      <c r="C68" s="660"/>
      <c r="D68" s="660"/>
      <c r="E68" s="660"/>
      <c r="F68" s="660"/>
      <c r="G68" s="660"/>
      <c r="H68" s="660"/>
      <c r="I68" s="660"/>
      <c r="J68" s="660"/>
      <c r="K68" s="660"/>
      <c r="L68" s="660"/>
      <c r="M68" s="660"/>
      <c r="N68" s="660"/>
      <c r="O68" s="660"/>
      <c r="P68" s="700"/>
      <c r="Q68" s="701">
        <v>10859</v>
      </c>
      <c r="R68" s="702"/>
      <c r="S68" s="702"/>
      <c r="T68" s="702"/>
      <c r="U68" s="702"/>
      <c r="V68" s="702">
        <v>10831</v>
      </c>
      <c r="W68" s="702"/>
      <c r="X68" s="702"/>
      <c r="Y68" s="702"/>
      <c r="Z68" s="702"/>
      <c r="AA68" s="702">
        <v>28</v>
      </c>
      <c r="AB68" s="702"/>
      <c r="AC68" s="702"/>
      <c r="AD68" s="702"/>
      <c r="AE68" s="702"/>
      <c r="AF68" s="702">
        <v>3418</v>
      </c>
      <c r="AG68" s="702"/>
      <c r="AH68" s="702"/>
      <c r="AI68" s="702"/>
      <c r="AJ68" s="702"/>
      <c r="AK68" s="702" t="s">
        <v>206</v>
      </c>
      <c r="AL68" s="702"/>
      <c r="AM68" s="702"/>
      <c r="AN68" s="702"/>
      <c r="AO68" s="702"/>
      <c r="AP68" s="702">
        <v>3812</v>
      </c>
      <c r="AQ68" s="702"/>
      <c r="AR68" s="702"/>
      <c r="AS68" s="702"/>
      <c r="AT68" s="702"/>
      <c r="AU68" s="702">
        <v>587</v>
      </c>
      <c r="AV68" s="702"/>
      <c r="AW68" s="702"/>
      <c r="AX68" s="702"/>
      <c r="AY68" s="702"/>
      <c r="AZ68" s="708" t="s">
        <v>557</v>
      </c>
      <c r="BA68" s="708"/>
      <c r="BB68" s="708"/>
      <c r="BC68" s="708"/>
      <c r="BD68" s="709"/>
      <c r="BE68" s="62"/>
      <c r="BF68" s="62"/>
      <c r="BG68" s="62"/>
      <c r="BH68" s="62"/>
      <c r="BI68" s="62"/>
      <c r="BJ68" s="62"/>
      <c r="BK68" s="62"/>
      <c r="BL68" s="62"/>
      <c r="BM68" s="62"/>
      <c r="BN68" s="62"/>
      <c r="BO68" s="62"/>
      <c r="BP68" s="62"/>
      <c r="BQ68" s="59">
        <v>62</v>
      </c>
      <c r="BR68" s="88"/>
      <c r="BS68" s="757"/>
      <c r="BT68" s="758"/>
      <c r="BU68" s="758"/>
      <c r="BV68" s="758"/>
      <c r="BW68" s="758"/>
      <c r="BX68" s="758"/>
      <c r="BY68" s="758"/>
      <c r="BZ68" s="758"/>
      <c r="CA68" s="758"/>
      <c r="CB68" s="758"/>
      <c r="CC68" s="758"/>
      <c r="CD68" s="758"/>
      <c r="CE68" s="758"/>
      <c r="CF68" s="758"/>
      <c r="CG68" s="759"/>
      <c r="CH68" s="754"/>
      <c r="CI68" s="755"/>
      <c r="CJ68" s="755"/>
      <c r="CK68" s="755"/>
      <c r="CL68" s="756"/>
      <c r="CM68" s="754"/>
      <c r="CN68" s="755"/>
      <c r="CO68" s="755"/>
      <c r="CP68" s="755"/>
      <c r="CQ68" s="756"/>
      <c r="CR68" s="754"/>
      <c r="CS68" s="755"/>
      <c r="CT68" s="755"/>
      <c r="CU68" s="755"/>
      <c r="CV68" s="756"/>
      <c r="CW68" s="754"/>
      <c r="CX68" s="755"/>
      <c r="CY68" s="755"/>
      <c r="CZ68" s="755"/>
      <c r="DA68" s="756"/>
      <c r="DB68" s="754"/>
      <c r="DC68" s="755"/>
      <c r="DD68" s="755"/>
      <c r="DE68" s="755"/>
      <c r="DF68" s="756"/>
      <c r="DG68" s="754"/>
      <c r="DH68" s="755"/>
      <c r="DI68" s="755"/>
      <c r="DJ68" s="755"/>
      <c r="DK68" s="756"/>
      <c r="DL68" s="754"/>
      <c r="DM68" s="755"/>
      <c r="DN68" s="755"/>
      <c r="DO68" s="755"/>
      <c r="DP68" s="756"/>
      <c r="DQ68" s="754"/>
      <c r="DR68" s="755"/>
      <c r="DS68" s="755"/>
      <c r="DT68" s="755"/>
      <c r="DU68" s="756"/>
      <c r="DV68" s="757"/>
      <c r="DW68" s="758"/>
      <c r="DX68" s="758"/>
      <c r="DY68" s="758"/>
      <c r="DZ68" s="760"/>
      <c r="EA68" s="54"/>
    </row>
    <row r="69" spans="1:131" s="51" customFormat="1" ht="26.25" customHeight="1" x14ac:dyDescent="0.15">
      <c r="A69" s="59">
        <v>2</v>
      </c>
      <c r="B69" s="691" t="s">
        <v>462</v>
      </c>
      <c r="C69" s="692"/>
      <c r="D69" s="692"/>
      <c r="E69" s="692"/>
      <c r="F69" s="692"/>
      <c r="G69" s="692"/>
      <c r="H69" s="692"/>
      <c r="I69" s="692"/>
      <c r="J69" s="692"/>
      <c r="K69" s="692"/>
      <c r="L69" s="692"/>
      <c r="M69" s="692"/>
      <c r="N69" s="692"/>
      <c r="O69" s="692"/>
      <c r="P69" s="693"/>
      <c r="Q69" s="682">
        <v>1674</v>
      </c>
      <c r="R69" s="683"/>
      <c r="S69" s="683"/>
      <c r="T69" s="683"/>
      <c r="U69" s="683"/>
      <c r="V69" s="683">
        <v>1573</v>
      </c>
      <c r="W69" s="683"/>
      <c r="X69" s="683"/>
      <c r="Y69" s="683"/>
      <c r="Z69" s="683"/>
      <c r="AA69" s="683">
        <v>102</v>
      </c>
      <c r="AB69" s="683"/>
      <c r="AC69" s="683"/>
      <c r="AD69" s="683"/>
      <c r="AE69" s="683"/>
      <c r="AF69" s="683">
        <v>41</v>
      </c>
      <c r="AG69" s="683"/>
      <c r="AH69" s="683"/>
      <c r="AI69" s="683"/>
      <c r="AJ69" s="683"/>
      <c r="AK69" s="683" t="s">
        <v>206</v>
      </c>
      <c r="AL69" s="683"/>
      <c r="AM69" s="683"/>
      <c r="AN69" s="683"/>
      <c r="AO69" s="683"/>
      <c r="AP69" s="683" t="s">
        <v>206</v>
      </c>
      <c r="AQ69" s="683"/>
      <c r="AR69" s="683"/>
      <c r="AS69" s="683"/>
      <c r="AT69" s="683"/>
      <c r="AU69" s="683" t="s">
        <v>206</v>
      </c>
      <c r="AV69" s="683"/>
      <c r="AW69" s="683"/>
      <c r="AX69" s="683"/>
      <c r="AY69" s="683"/>
      <c r="AZ69" s="689"/>
      <c r="BA69" s="689"/>
      <c r="BB69" s="689"/>
      <c r="BC69" s="689"/>
      <c r="BD69" s="690"/>
      <c r="BE69" s="62"/>
      <c r="BF69" s="62"/>
      <c r="BG69" s="62"/>
      <c r="BH69" s="62"/>
      <c r="BI69" s="62"/>
      <c r="BJ69" s="62"/>
      <c r="BK69" s="62"/>
      <c r="BL69" s="62"/>
      <c r="BM69" s="62"/>
      <c r="BN69" s="62"/>
      <c r="BO69" s="62"/>
      <c r="BP69" s="62"/>
      <c r="BQ69" s="59">
        <v>63</v>
      </c>
      <c r="BR69" s="88"/>
      <c r="BS69" s="757"/>
      <c r="BT69" s="758"/>
      <c r="BU69" s="758"/>
      <c r="BV69" s="758"/>
      <c r="BW69" s="758"/>
      <c r="BX69" s="758"/>
      <c r="BY69" s="758"/>
      <c r="BZ69" s="758"/>
      <c r="CA69" s="758"/>
      <c r="CB69" s="758"/>
      <c r="CC69" s="758"/>
      <c r="CD69" s="758"/>
      <c r="CE69" s="758"/>
      <c r="CF69" s="758"/>
      <c r="CG69" s="759"/>
      <c r="CH69" s="754"/>
      <c r="CI69" s="755"/>
      <c r="CJ69" s="755"/>
      <c r="CK69" s="755"/>
      <c r="CL69" s="756"/>
      <c r="CM69" s="754"/>
      <c r="CN69" s="755"/>
      <c r="CO69" s="755"/>
      <c r="CP69" s="755"/>
      <c r="CQ69" s="756"/>
      <c r="CR69" s="754"/>
      <c r="CS69" s="755"/>
      <c r="CT69" s="755"/>
      <c r="CU69" s="755"/>
      <c r="CV69" s="756"/>
      <c r="CW69" s="754"/>
      <c r="CX69" s="755"/>
      <c r="CY69" s="755"/>
      <c r="CZ69" s="755"/>
      <c r="DA69" s="756"/>
      <c r="DB69" s="754"/>
      <c r="DC69" s="755"/>
      <c r="DD69" s="755"/>
      <c r="DE69" s="755"/>
      <c r="DF69" s="756"/>
      <c r="DG69" s="754"/>
      <c r="DH69" s="755"/>
      <c r="DI69" s="755"/>
      <c r="DJ69" s="755"/>
      <c r="DK69" s="756"/>
      <c r="DL69" s="754"/>
      <c r="DM69" s="755"/>
      <c r="DN69" s="755"/>
      <c r="DO69" s="755"/>
      <c r="DP69" s="756"/>
      <c r="DQ69" s="754"/>
      <c r="DR69" s="755"/>
      <c r="DS69" s="755"/>
      <c r="DT69" s="755"/>
      <c r="DU69" s="756"/>
      <c r="DV69" s="757"/>
      <c r="DW69" s="758"/>
      <c r="DX69" s="758"/>
      <c r="DY69" s="758"/>
      <c r="DZ69" s="760"/>
      <c r="EA69" s="54"/>
    </row>
    <row r="70" spans="1:131" s="51" customFormat="1" ht="26.25" customHeight="1" x14ac:dyDescent="0.15">
      <c r="A70" s="59">
        <v>3</v>
      </c>
      <c r="B70" s="691" t="s">
        <v>552</v>
      </c>
      <c r="C70" s="692"/>
      <c r="D70" s="692"/>
      <c r="E70" s="692"/>
      <c r="F70" s="692"/>
      <c r="G70" s="692"/>
      <c r="H70" s="692"/>
      <c r="I70" s="692"/>
      <c r="J70" s="692"/>
      <c r="K70" s="692"/>
      <c r="L70" s="692"/>
      <c r="M70" s="692"/>
      <c r="N70" s="692"/>
      <c r="O70" s="692"/>
      <c r="P70" s="693"/>
      <c r="Q70" s="682">
        <v>4037</v>
      </c>
      <c r="R70" s="683"/>
      <c r="S70" s="683"/>
      <c r="T70" s="683"/>
      <c r="U70" s="683"/>
      <c r="V70" s="683">
        <v>3861</v>
      </c>
      <c r="W70" s="683"/>
      <c r="X70" s="683"/>
      <c r="Y70" s="683"/>
      <c r="Z70" s="683"/>
      <c r="AA70" s="683">
        <v>176</v>
      </c>
      <c r="AB70" s="683"/>
      <c r="AC70" s="683"/>
      <c r="AD70" s="683"/>
      <c r="AE70" s="683"/>
      <c r="AF70" s="683">
        <v>176</v>
      </c>
      <c r="AG70" s="683"/>
      <c r="AH70" s="683"/>
      <c r="AI70" s="683"/>
      <c r="AJ70" s="683"/>
      <c r="AK70" s="683" t="s">
        <v>206</v>
      </c>
      <c r="AL70" s="683"/>
      <c r="AM70" s="683"/>
      <c r="AN70" s="683"/>
      <c r="AO70" s="683"/>
      <c r="AP70" s="683" t="s">
        <v>206</v>
      </c>
      <c r="AQ70" s="683"/>
      <c r="AR70" s="683"/>
      <c r="AS70" s="683"/>
      <c r="AT70" s="683"/>
      <c r="AU70" s="683" t="s">
        <v>206</v>
      </c>
      <c r="AV70" s="683"/>
      <c r="AW70" s="683"/>
      <c r="AX70" s="683"/>
      <c r="AY70" s="683"/>
      <c r="AZ70" s="689"/>
      <c r="BA70" s="689"/>
      <c r="BB70" s="689"/>
      <c r="BC70" s="689"/>
      <c r="BD70" s="690"/>
      <c r="BE70" s="62"/>
      <c r="BF70" s="62"/>
      <c r="BG70" s="62"/>
      <c r="BH70" s="62"/>
      <c r="BI70" s="62"/>
      <c r="BJ70" s="62"/>
      <c r="BK70" s="62"/>
      <c r="BL70" s="62"/>
      <c r="BM70" s="62"/>
      <c r="BN70" s="62"/>
      <c r="BO70" s="62"/>
      <c r="BP70" s="62"/>
      <c r="BQ70" s="59">
        <v>64</v>
      </c>
      <c r="BR70" s="88"/>
      <c r="BS70" s="757"/>
      <c r="BT70" s="758"/>
      <c r="BU70" s="758"/>
      <c r="BV70" s="758"/>
      <c r="BW70" s="758"/>
      <c r="BX70" s="758"/>
      <c r="BY70" s="758"/>
      <c r="BZ70" s="758"/>
      <c r="CA70" s="758"/>
      <c r="CB70" s="758"/>
      <c r="CC70" s="758"/>
      <c r="CD70" s="758"/>
      <c r="CE70" s="758"/>
      <c r="CF70" s="758"/>
      <c r="CG70" s="759"/>
      <c r="CH70" s="754"/>
      <c r="CI70" s="755"/>
      <c r="CJ70" s="755"/>
      <c r="CK70" s="755"/>
      <c r="CL70" s="756"/>
      <c r="CM70" s="754"/>
      <c r="CN70" s="755"/>
      <c r="CO70" s="755"/>
      <c r="CP70" s="755"/>
      <c r="CQ70" s="756"/>
      <c r="CR70" s="754"/>
      <c r="CS70" s="755"/>
      <c r="CT70" s="755"/>
      <c r="CU70" s="755"/>
      <c r="CV70" s="756"/>
      <c r="CW70" s="754"/>
      <c r="CX70" s="755"/>
      <c r="CY70" s="755"/>
      <c r="CZ70" s="755"/>
      <c r="DA70" s="756"/>
      <c r="DB70" s="754"/>
      <c r="DC70" s="755"/>
      <c r="DD70" s="755"/>
      <c r="DE70" s="755"/>
      <c r="DF70" s="756"/>
      <c r="DG70" s="754"/>
      <c r="DH70" s="755"/>
      <c r="DI70" s="755"/>
      <c r="DJ70" s="755"/>
      <c r="DK70" s="756"/>
      <c r="DL70" s="754"/>
      <c r="DM70" s="755"/>
      <c r="DN70" s="755"/>
      <c r="DO70" s="755"/>
      <c r="DP70" s="756"/>
      <c r="DQ70" s="754"/>
      <c r="DR70" s="755"/>
      <c r="DS70" s="755"/>
      <c r="DT70" s="755"/>
      <c r="DU70" s="756"/>
      <c r="DV70" s="757"/>
      <c r="DW70" s="758"/>
      <c r="DX70" s="758"/>
      <c r="DY70" s="758"/>
      <c r="DZ70" s="760"/>
      <c r="EA70" s="54"/>
    </row>
    <row r="71" spans="1:131" s="51" customFormat="1" ht="26.25" customHeight="1" x14ac:dyDescent="0.15">
      <c r="A71" s="59">
        <v>4</v>
      </c>
      <c r="B71" s="691" t="s">
        <v>278</v>
      </c>
      <c r="C71" s="692"/>
      <c r="D71" s="692"/>
      <c r="E71" s="692"/>
      <c r="F71" s="692"/>
      <c r="G71" s="692"/>
      <c r="H71" s="692"/>
      <c r="I71" s="692"/>
      <c r="J71" s="692"/>
      <c r="K71" s="692"/>
      <c r="L71" s="692"/>
      <c r="M71" s="692"/>
      <c r="N71" s="692"/>
      <c r="O71" s="692"/>
      <c r="P71" s="693"/>
      <c r="Q71" s="682">
        <v>3</v>
      </c>
      <c r="R71" s="683"/>
      <c r="S71" s="683"/>
      <c r="T71" s="683"/>
      <c r="U71" s="683"/>
      <c r="V71" s="683">
        <v>1</v>
      </c>
      <c r="W71" s="683"/>
      <c r="X71" s="683"/>
      <c r="Y71" s="683"/>
      <c r="Z71" s="683"/>
      <c r="AA71" s="683">
        <v>2</v>
      </c>
      <c r="AB71" s="683"/>
      <c r="AC71" s="683"/>
      <c r="AD71" s="683"/>
      <c r="AE71" s="683"/>
      <c r="AF71" s="683">
        <v>2</v>
      </c>
      <c r="AG71" s="683"/>
      <c r="AH71" s="683"/>
      <c r="AI71" s="683"/>
      <c r="AJ71" s="683"/>
      <c r="AK71" s="683" t="s">
        <v>206</v>
      </c>
      <c r="AL71" s="683"/>
      <c r="AM71" s="683"/>
      <c r="AN71" s="683"/>
      <c r="AO71" s="683"/>
      <c r="AP71" s="683" t="s">
        <v>206</v>
      </c>
      <c r="AQ71" s="683"/>
      <c r="AR71" s="683"/>
      <c r="AS71" s="683"/>
      <c r="AT71" s="683"/>
      <c r="AU71" s="683" t="s">
        <v>206</v>
      </c>
      <c r="AV71" s="683"/>
      <c r="AW71" s="683"/>
      <c r="AX71" s="683"/>
      <c r="AY71" s="683"/>
      <c r="AZ71" s="689"/>
      <c r="BA71" s="689"/>
      <c r="BB71" s="689"/>
      <c r="BC71" s="689"/>
      <c r="BD71" s="690"/>
      <c r="BE71" s="62"/>
      <c r="BF71" s="62"/>
      <c r="BG71" s="62"/>
      <c r="BH71" s="62"/>
      <c r="BI71" s="62"/>
      <c r="BJ71" s="62"/>
      <c r="BK71" s="62"/>
      <c r="BL71" s="62"/>
      <c r="BM71" s="62"/>
      <c r="BN71" s="62"/>
      <c r="BO71" s="62"/>
      <c r="BP71" s="62"/>
      <c r="BQ71" s="59">
        <v>65</v>
      </c>
      <c r="BR71" s="88"/>
      <c r="BS71" s="757"/>
      <c r="BT71" s="758"/>
      <c r="BU71" s="758"/>
      <c r="BV71" s="758"/>
      <c r="BW71" s="758"/>
      <c r="BX71" s="758"/>
      <c r="BY71" s="758"/>
      <c r="BZ71" s="758"/>
      <c r="CA71" s="758"/>
      <c r="CB71" s="758"/>
      <c r="CC71" s="758"/>
      <c r="CD71" s="758"/>
      <c r="CE71" s="758"/>
      <c r="CF71" s="758"/>
      <c r="CG71" s="759"/>
      <c r="CH71" s="754"/>
      <c r="CI71" s="755"/>
      <c r="CJ71" s="755"/>
      <c r="CK71" s="755"/>
      <c r="CL71" s="756"/>
      <c r="CM71" s="754"/>
      <c r="CN71" s="755"/>
      <c r="CO71" s="755"/>
      <c r="CP71" s="755"/>
      <c r="CQ71" s="756"/>
      <c r="CR71" s="754"/>
      <c r="CS71" s="755"/>
      <c r="CT71" s="755"/>
      <c r="CU71" s="755"/>
      <c r="CV71" s="756"/>
      <c r="CW71" s="754"/>
      <c r="CX71" s="755"/>
      <c r="CY71" s="755"/>
      <c r="CZ71" s="755"/>
      <c r="DA71" s="756"/>
      <c r="DB71" s="754"/>
      <c r="DC71" s="755"/>
      <c r="DD71" s="755"/>
      <c r="DE71" s="755"/>
      <c r="DF71" s="756"/>
      <c r="DG71" s="754"/>
      <c r="DH71" s="755"/>
      <c r="DI71" s="755"/>
      <c r="DJ71" s="755"/>
      <c r="DK71" s="756"/>
      <c r="DL71" s="754"/>
      <c r="DM71" s="755"/>
      <c r="DN71" s="755"/>
      <c r="DO71" s="755"/>
      <c r="DP71" s="756"/>
      <c r="DQ71" s="754"/>
      <c r="DR71" s="755"/>
      <c r="DS71" s="755"/>
      <c r="DT71" s="755"/>
      <c r="DU71" s="756"/>
      <c r="DV71" s="757"/>
      <c r="DW71" s="758"/>
      <c r="DX71" s="758"/>
      <c r="DY71" s="758"/>
      <c r="DZ71" s="760"/>
      <c r="EA71" s="54"/>
    </row>
    <row r="72" spans="1:131" s="51" customFormat="1" ht="26.25" customHeight="1" x14ac:dyDescent="0.15">
      <c r="A72" s="59">
        <v>5</v>
      </c>
      <c r="B72" s="691" t="s">
        <v>553</v>
      </c>
      <c r="C72" s="692"/>
      <c r="D72" s="692"/>
      <c r="E72" s="692"/>
      <c r="F72" s="692"/>
      <c r="G72" s="692"/>
      <c r="H72" s="692"/>
      <c r="I72" s="692"/>
      <c r="J72" s="692"/>
      <c r="K72" s="692"/>
      <c r="L72" s="692"/>
      <c r="M72" s="692"/>
      <c r="N72" s="692"/>
      <c r="O72" s="692"/>
      <c r="P72" s="693"/>
      <c r="Q72" s="682">
        <v>2136</v>
      </c>
      <c r="R72" s="683"/>
      <c r="S72" s="683"/>
      <c r="T72" s="683"/>
      <c r="U72" s="683"/>
      <c r="V72" s="683">
        <v>2105</v>
      </c>
      <c r="W72" s="683"/>
      <c r="X72" s="683"/>
      <c r="Y72" s="683"/>
      <c r="Z72" s="683"/>
      <c r="AA72" s="683">
        <v>31</v>
      </c>
      <c r="AB72" s="683"/>
      <c r="AC72" s="683"/>
      <c r="AD72" s="683"/>
      <c r="AE72" s="683"/>
      <c r="AF72" s="683">
        <v>31</v>
      </c>
      <c r="AG72" s="683"/>
      <c r="AH72" s="683"/>
      <c r="AI72" s="683"/>
      <c r="AJ72" s="683"/>
      <c r="AK72" s="683">
        <v>119</v>
      </c>
      <c r="AL72" s="683"/>
      <c r="AM72" s="683"/>
      <c r="AN72" s="683"/>
      <c r="AO72" s="683"/>
      <c r="AP72" s="683">
        <v>587</v>
      </c>
      <c r="AQ72" s="683"/>
      <c r="AR72" s="683"/>
      <c r="AS72" s="683"/>
      <c r="AT72" s="683"/>
      <c r="AU72" s="683">
        <v>196</v>
      </c>
      <c r="AV72" s="683"/>
      <c r="AW72" s="683"/>
      <c r="AX72" s="683"/>
      <c r="AY72" s="683"/>
      <c r="AZ72" s="689"/>
      <c r="BA72" s="689"/>
      <c r="BB72" s="689"/>
      <c r="BC72" s="689"/>
      <c r="BD72" s="690"/>
      <c r="BE72" s="62"/>
      <c r="BF72" s="62"/>
      <c r="BG72" s="62"/>
      <c r="BH72" s="62"/>
      <c r="BI72" s="62"/>
      <c r="BJ72" s="62"/>
      <c r="BK72" s="62"/>
      <c r="BL72" s="62"/>
      <c r="BM72" s="62"/>
      <c r="BN72" s="62"/>
      <c r="BO72" s="62"/>
      <c r="BP72" s="62"/>
      <c r="BQ72" s="59">
        <v>66</v>
      </c>
      <c r="BR72" s="88"/>
      <c r="BS72" s="757"/>
      <c r="BT72" s="758"/>
      <c r="BU72" s="758"/>
      <c r="BV72" s="758"/>
      <c r="BW72" s="758"/>
      <c r="BX72" s="758"/>
      <c r="BY72" s="758"/>
      <c r="BZ72" s="758"/>
      <c r="CA72" s="758"/>
      <c r="CB72" s="758"/>
      <c r="CC72" s="758"/>
      <c r="CD72" s="758"/>
      <c r="CE72" s="758"/>
      <c r="CF72" s="758"/>
      <c r="CG72" s="759"/>
      <c r="CH72" s="754"/>
      <c r="CI72" s="755"/>
      <c r="CJ72" s="755"/>
      <c r="CK72" s="755"/>
      <c r="CL72" s="756"/>
      <c r="CM72" s="754"/>
      <c r="CN72" s="755"/>
      <c r="CO72" s="755"/>
      <c r="CP72" s="755"/>
      <c r="CQ72" s="756"/>
      <c r="CR72" s="754"/>
      <c r="CS72" s="755"/>
      <c r="CT72" s="755"/>
      <c r="CU72" s="755"/>
      <c r="CV72" s="756"/>
      <c r="CW72" s="754"/>
      <c r="CX72" s="755"/>
      <c r="CY72" s="755"/>
      <c r="CZ72" s="755"/>
      <c r="DA72" s="756"/>
      <c r="DB72" s="754"/>
      <c r="DC72" s="755"/>
      <c r="DD72" s="755"/>
      <c r="DE72" s="755"/>
      <c r="DF72" s="756"/>
      <c r="DG72" s="754"/>
      <c r="DH72" s="755"/>
      <c r="DI72" s="755"/>
      <c r="DJ72" s="755"/>
      <c r="DK72" s="756"/>
      <c r="DL72" s="754"/>
      <c r="DM72" s="755"/>
      <c r="DN72" s="755"/>
      <c r="DO72" s="755"/>
      <c r="DP72" s="756"/>
      <c r="DQ72" s="754"/>
      <c r="DR72" s="755"/>
      <c r="DS72" s="755"/>
      <c r="DT72" s="755"/>
      <c r="DU72" s="756"/>
      <c r="DV72" s="757"/>
      <c r="DW72" s="758"/>
      <c r="DX72" s="758"/>
      <c r="DY72" s="758"/>
      <c r="DZ72" s="760"/>
      <c r="EA72" s="54"/>
    </row>
    <row r="73" spans="1:131" s="51" customFormat="1" ht="26.25" customHeight="1" x14ac:dyDescent="0.15">
      <c r="A73" s="59">
        <v>6</v>
      </c>
      <c r="B73" s="691" t="s">
        <v>554</v>
      </c>
      <c r="C73" s="692"/>
      <c r="D73" s="692"/>
      <c r="E73" s="692"/>
      <c r="F73" s="692"/>
      <c r="G73" s="692"/>
      <c r="H73" s="692"/>
      <c r="I73" s="692"/>
      <c r="J73" s="692"/>
      <c r="K73" s="692"/>
      <c r="L73" s="692"/>
      <c r="M73" s="692"/>
      <c r="N73" s="692"/>
      <c r="O73" s="692"/>
      <c r="P73" s="693"/>
      <c r="Q73" s="682">
        <v>100</v>
      </c>
      <c r="R73" s="683"/>
      <c r="S73" s="683"/>
      <c r="T73" s="683"/>
      <c r="U73" s="683"/>
      <c r="V73" s="683">
        <v>92</v>
      </c>
      <c r="W73" s="683"/>
      <c r="X73" s="683"/>
      <c r="Y73" s="683"/>
      <c r="Z73" s="683"/>
      <c r="AA73" s="683">
        <v>8</v>
      </c>
      <c r="AB73" s="683"/>
      <c r="AC73" s="683"/>
      <c r="AD73" s="683"/>
      <c r="AE73" s="683"/>
      <c r="AF73" s="683">
        <v>8</v>
      </c>
      <c r="AG73" s="683"/>
      <c r="AH73" s="683"/>
      <c r="AI73" s="683"/>
      <c r="AJ73" s="683"/>
      <c r="AK73" s="683" t="s">
        <v>206</v>
      </c>
      <c r="AL73" s="683"/>
      <c r="AM73" s="683"/>
      <c r="AN73" s="683"/>
      <c r="AO73" s="683"/>
      <c r="AP73" s="683" t="s">
        <v>206</v>
      </c>
      <c r="AQ73" s="683"/>
      <c r="AR73" s="683"/>
      <c r="AS73" s="683"/>
      <c r="AT73" s="683"/>
      <c r="AU73" s="683" t="s">
        <v>206</v>
      </c>
      <c r="AV73" s="683"/>
      <c r="AW73" s="683"/>
      <c r="AX73" s="683"/>
      <c r="AY73" s="683"/>
      <c r="AZ73" s="689"/>
      <c r="BA73" s="689"/>
      <c r="BB73" s="689"/>
      <c r="BC73" s="689"/>
      <c r="BD73" s="690"/>
      <c r="BE73" s="62"/>
      <c r="BF73" s="62"/>
      <c r="BG73" s="62"/>
      <c r="BH73" s="62"/>
      <c r="BI73" s="62"/>
      <c r="BJ73" s="62"/>
      <c r="BK73" s="62"/>
      <c r="BL73" s="62"/>
      <c r="BM73" s="62"/>
      <c r="BN73" s="62"/>
      <c r="BO73" s="62"/>
      <c r="BP73" s="62"/>
      <c r="BQ73" s="59">
        <v>67</v>
      </c>
      <c r="BR73" s="88"/>
      <c r="BS73" s="757"/>
      <c r="BT73" s="758"/>
      <c r="BU73" s="758"/>
      <c r="BV73" s="758"/>
      <c r="BW73" s="758"/>
      <c r="BX73" s="758"/>
      <c r="BY73" s="758"/>
      <c r="BZ73" s="758"/>
      <c r="CA73" s="758"/>
      <c r="CB73" s="758"/>
      <c r="CC73" s="758"/>
      <c r="CD73" s="758"/>
      <c r="CE73" s="758"/>
      <c r="CF73" s="758"/>
      <c r="CG73" s="759"/>
      <c r="CH73" s="754"/>
      <c r="CI73" s="755"/>
      <c r="CJ73" s="755"/>
      <c r="CK73" s="755"/>
      <c r="CL73" s="756"/>
      <c r="CM73" s="754"/>
      <c r="CN73" s="755"/>
      <c r="CO73" s="755"/>
      <c r="CP73" s="755"/>
      <c r="CQ73" s="756"/>
      <c r="CR73" s="754"/>
      <c r="CS73" s="755"/>
      <c r="CT73" s="755"/>
      <c r="CU73" s="755"/>
      <c r="CV73" s="756"/>
      <c r="CW73" s="754"/>
      <c r="CX73" s="755"/>
      <c r="CY73" s="755"/>
      <c r="CZ73" s="755"/>
      <c r="DA73" s="756"/>
      <c r="DB73" s="754"/>
      <c r="DC73" s="755"/>
      <c r="DD73" s="755"/>
      <c r="DE73" s="755"/>
      <c r="DF73" s="756"/>
      <c r="DG73" s="754"/>
      <c r="DH73" s="755"/>
      <c r="DI73" s="755"/>
      <c r="DJ73" s="755"/>
      <c r="DK73" s="756"/>
      <c r="DL73" s="754"/>
      <c r="DM73" s="755"/>
      <c r="DN73" s="755"/>
      <c r="DO73" s="755"/>
      <c r="DP73" s="756"/>
      <c r="DQ73" s="754"/>
      <c r="DR73" s="755"/>
      <c r="DS73" s="755"/>
      <c r="DT73" s="755"/>
      <c r="DU73" s="756"/>
      <c r="DV73" s="757"/>
      <c r="DW73" s="758"/>
      <c r="DX73" s="758"/>
      <c r="DY73" s="758"/>
      <c r="DZ73" s="760"/>
      <c r="EA73" s="54"/>
    </row>
    <row r="74" spans="1:131" s="51" customFormat="1" ht="26.25" customHeight="1" x14ac:dyDescent="0.15">
      <c r="A74" s="59">
        <v>7</v>
      </c>
      <c r="B74" s="691" t="s">
        <v>555</v>
      </c>
      <c r="C74" s="692"/>
      <c r="D74" s="692"/>
      <c r="E74" s="692"/>
      <c r="F74" s="692"/>
      <c r="G74" s="692"/>
      <c r="H74" s="692"/>
      <c r="I74" s="692"/>
      <c r="J74" s="692"/>
      <c r="K74" s="692"/>
      <c r="L74" s="692"/>
      <c r="M74" s="692"/>
      <c r="N74" s="692"/>
      <c r="O74" s="692"/>
      <c r="P74" s="693"/>
      <c r="Q74" s="682">
        <v>9</v>
      </c>
      <c r="R74" s="683"/>
      <c r="S74" s="683"/>
      <c r="T74" s="683"/>
      <c r="U74" s="683"/>
      <c r="V74" s="683">
        <v>51</v>
      </c>
      <c r="W74" s="683"/>
      <c r="X74" s="683"/>
      <c r="Y74" s="683"/>
      <c r="Z74" s="683"/>
      <c r="AA74" s="683">
        <v>-42</v>
      </c>
      <c r="AB74" s="683"/>
      <c r="AC74" s="683"/>
      <c r="AD74" s="683"/>
      <c r="AE74" s="683"/>
      <c r="AF74" s="683">
        <v>1</v>
      </c>
      <c r="AG74" s="683"/>
      <c r="AH74" s="683"/>
      <c r="AI74" s="683"/>
      <c r="AJ74" s="683"/>
      <c r="AK74" s="683" t="s">
        <v>206</v>
      </c>
      <c r="AL74" s="683"/>
      <c r="AM74" s="683"/>
      <c r="AN74" s="683"/>
      <c r="AO74" s="683"/>
      <c r="AP74" s="683" t="s">
        <v>206</v>
      </c>
      <c r="AQ74" s="683"/>
      <c r="AR74" s="683"/>
      <c r="AS74" s="683"/>
      <c r="AT74" s="683"/>
      <c r="AU74" s="683" t="s">
        <v>206</v>
      </c>
      <c r="AV74" s="683"/>
      <c r="AW74" s="683"/>
      <c r="AX74" s="683"/>
      <c r="AY74" s="683"/>
      <c r="AZ74" s="689"/>
      <c r="BA74" s="689"/>
      <c r="BB74" s="689"/>
      <c r="BC74" s="689"/>
      <c r="BD74" s="690"/>
      <c r="BE74" s="62"/>
      <c r="BF74" s="62"/>
      <c r="BG74" s="62"/>
      <c r="BH74" s="62"/>
      <c r="BI74" s="62"/>
      <c r="BJ74" s="62"/>
      <c r="BK74" s="62"/>
      <c r="BL74" s="62"/>
      <c r="BM74" s="62"/>
      <c r="BN74" s="62"/>
      <c r="BO74" s="62"/>
      <c r="BP74" s="62"/>
      <c r="BQ74" s="59">
        <v>68</v>
      </c>
      <c r="BR74" s="88"/>
      <c r="BS74" s="757"/>
      <c r="BT74" s="758"/>
      <c r="BU74" s="758"/>
      <c r="BV74" s="758"/>
      <c r="BW74" s="758"/>
      <c r="BX74" s="758"/>
      <c r="BY74" s="758"/>
      <c r="BZ74" s="758"/>
      <c r="CA74" s="758"/>
      <c r="CB74" s="758"/>
      <c r="CC74" s="758"/>
      <c r="CD74" s="758"/>
      <c r="CE74" s="758"/>
      <c r="CF74" s="758"/>
      <c r="CG74" s="759"/>
      <c r="CH74" s="754"/>
      <c r="CI74" s="755"/>
      <c r="CJ74" s="755"/>
      <c r="CK74" s="755"/>
      <c r="CL74" s="756"/>
      <c r="CM74" s="754"/>
      <c r="CN74" s="755"/>
      <c r="CO74" s="755"/>
      <c r="CP74" s="755"/>
      <c r="CQ74" s="756"/>
      <c r="CR74" s="754"/>
      <c r="CS74" s="755"/>
      <c r="CT74" s="755"/>
      <c r="CU74" s="755"/>
      <c r="CV74" s="756"/>
      <c r="CW74" s="754"/>
      <c r="CX74" s="755"/>
      <c r="CY74" s="755"/>
      <c r="CZ74" s="755"/>
      <c r="DA74" s="756"/>
      <c r="DB74" s="754"/>
      <c r="DC74" s="755"/>
      <c r="DD74" s="755"/>
      <c r="DE74" s="755"/>
      <c r="DF74" s="756"/>
      <c r="DG74" s="754"/>
      <c r="DH74" s="755"/>
      <c r="DI74" s="755"/>
      <c r="DJ74" s="755"/>
      <c r="DK74" s="756"/>
      <c r="DL74" s="754"/>
      <c r="DM74" s="755"/>
      <c r="DN74" s="755"/>
      <c r="DO74" s="755"/>
      <c r="DP74" s="756"/>
      <c r="DQ74" s="754"/>
      <c r="DR74" s="755"/>
      <c r="DS74" s="755"/>
      <c r="DT74" s="755"/>
      <c r="DU74" s="756"/>
      <c r="DV74" s="757"/>
      <c r="DW74" s="758"/>
      <c r="DX74" s="758"/>
      <c r="DY74" s="758"/>
      <c r="DZ74" s="760"/>
      <c r="EA74" s="54"/>
    </row>
    <row r="75" spans="1:131" s="51" customFormat="1" ht="26.25" customHeight="1" x14ac:dyDescent="0.15">
      <c r="A75" s="59">
        <v>8</v>
      </c>
      <c r="B75" s="691" t="s">
        <v>299</v>
      </c>
      <c r="C75" s="692"/>
      <c r="D75" s="692"/>
      <c r="E75" s="692"/>
      <c r="F75" s="692"/>
      <c r="G75" s="692"/>
      <c r="H75" s="692"/>
      <c r="I75" s="692"/>
      <c r="J75" s="692"/>
      <c r="K75" s="692"/>
      <c r="L75" s="692"/>
      <c r="M75" s="692"/>
      <c r="N75" s="692"/>
      <c r="O75" s="692"/>
      <c r="P75" s="693"/>
      <c r="Q75" s="694">
        <v>1111</v>
      </c>
      <c r="R75" s="686"/>
      <c r="S75" s="686"/>
      <c r="T75" s="686"/>
      <c r="U75" s="688"/>
      <c r="V75" s="684">
        <v>382</v>
      </c>
      <c r="W75" s="686"/>
      <c r="X75" s="686"/>
      <c r="Y75" s="686"/>
      <c r="Z75" s="688"/>
      <c r="AA75" s="684">
        <v>729</v>
      </c>
      <c r="AB75" s="686"/>
      <c r="AC75" s="686"/>
      <c r="AD75" s="686"/>
      <c r="AE75" s="688"/>
      <c r="AF75" s="684">
        <v>685</v>
      </c>
      <c r="AG75" s="686"/>
      <c r="AH75" s="686"/>
      <c r="AI75" s="686"/>
      <c r="AJ75" s="688"/>
      <c r="AK75" s="684">
        <v>28</v>
      </c>
      <c r="AL75" s="686"/>
      <c r="AM75" s="686"/>
      <c r="AN75" s="686"/>
      <c r="AO75" s="688"/>
      <c r="AP75" s="684">
        <v>24</v>
      </c>
      <c r="AQ75" s="686"/>
      <c r="AR75" s="686"/>
      <c r="AS75" s="686"/>
      <c r="AT75" s="688"/>
      <c r="AU75" s="684" t="s">
        <v>206</v>
      </c>
      <c r="AV75" s="686"/>
      <c r="AW75" s="686"/>
      <c r="AX75" s="686"/>
      <c r="AY75" s="688"/>
      <c r="AZ75" s="689"/>
      <c r="BA75" s="689"/>
      <c r="BB75" s="689"/>
      <c r="BC75" s="689"/>
      <c r="BD75" s="690"/>
      <c r="BE75" s="62"/>
      <c r="BF75" s="62"/>
      <c r="BG75" s="62"/>
      <c r="BH75" s="62"/>
      <c r="BI75" s="62"/>
      <c r="BJ75" s="62"/>
      <c r="BK75" s="62"/>
      <c r="BL75" s="62"/>
      <c r="BM75" s="62"/>
      <c r="BN75" s="62"/>
      <c r="BO75" s="62"/>
      <c r="BP75" s="62"/>
      <c r="BQ75" s="59">
        <v>69</v>
      </c>
      <c r="BR75" s="88"/>
      <c r="BS75" s="757"/>
      <c r="BT75" s="758"/>
      <c r="BU75" s="758"/>
      <c r="BV75" s="758"/>
      <c r="BW75" s="758"/>
      <c r="BX75" s="758"/>
      <c r="BY75" s="758"/>
      <c r="BZ75" s="758"/>
      <c r="CA75" s="758"/>
      <c r="CB75" s="758"/>
      <c r="CC75" s="758"/>
      <c r="CD75" s="758"/>
      <c r="CE75" s="758"/>
      <c r="CF75" s="758"/>
      <c r="CG75" s="759"/>
      <c r="CH75" s="754"/>
      <c r="CI75" s="755"/>
      <c r="CJ75" s="755"/>
      <c r="CK75" s="755"/>
      <c r="CL75" s="756"/>
      <c r="CM75" s="754"/>
      <c r="CN75" s="755"/>
      <c r="CO75" s="755"/>
      <c r="CP75" s="755"/>
      <c r="CQ75" s="756"/>
      <c r="CR75" s="754"/>
      <c r="CS75" s="755"/>
      <c r="CT75" s="755"/>
      <c r="CU75" s="755"/>
      <c r="CV75" s="756"/>
      <c r="CW75" s="754"/>
      <c r="CX75" s="755"/>
      <c r="CY75" s="755"/>
      <c r="CZ75" s="755"/>
      <c r="DA75" s="756"/>
      <c r="DB75" s="754"/>
      <c r="DC75" s="755"/>
      <c r="DD75" s="755"/>
      <c r="DE75" s="755"/>
      <c r="DF75" s="756"/>
      <c r="DG75" s="754"/>
      <c r="DH75" s="755"/>
      <c r="DI75" s="755"/>
      <c r="DJ75" s="755"/>
      <c r="DK75" s="756"/>
      <c r="DL75" s="754"/>
      <c r="DM75" s="755"/>
      <c r="DN75" s="755"/>
      <c r="DO75" s="755"/>
      <c r="DP75" s="756"/>
      <c r="DQ75" s="754"/>
      <c r="DR75" s="755"/>
      <c r="DS75" s="755"/>
      <c r="DT75" s="755"/>
      <c r="DU75" s="756"/>
      <c r="DV75" s="757"/>
      <c r="DW75" s="758"/>
      <c r="DX75" s="758"/>
      <c r="DY75" s="758"/>
      <c r="DZ75" s="760"/>
      <c r="EA75" s="54"/>
    </row>
    <row r="76" spans="1:131" s="51" customFormat="1" ht="26.25" customHeight="1" x14ac:dyDescent="0.15">
      <c r="A76" s="59">
        <v>9</v>
      </c>
      <c r="B76" s="691" t="s">
        <v>325</v>
      </c>
      <c r="C76" s="692"/>
      <c r="D76" s="692"/>
      <c r="E76" s="692"/>
      <c r="F76" s="692"/>
      <c r="G76" s="692"/>
      <c r="H76" s="692"/>
      <c r="I76" s="692"/>
      <c r="J76" s="692"/>
      <c r="K76" s="692"/>
      <c r="L76" s="692"/>
      <c r="M76" s="692"/>
      <c r="N76" s="692"/>
      <c r="O76" s="692"/>
      <c r="P76" s="693"/>
      <c r="Q76" s="694">
        <v>1007</v>
      </c>
      <c r="R76" s="686"/>
      <c r="S76" s="686"/>
      <c r="T76" s="686"/>
      <c r="U76" s="688"/>
      <c r="V76" s="684">
        <v>796</v>
      </c>
      <c r="W76" s="686"/>
      <c r="X76" s="686"/>
      <c r="Y76" s="686"/>
      <c r="Z76" s="688"/>
      <c r="AA76" s="684">
        <v>211</v>
      </c>
      <c r="AB76" s="686"/>
      <c r="AC76" s="686"/>
      <c r="AD76" s="686"/>
      <c r="AE76" s="688"/>
      <c r="AF76" s="684">
        <v>211</v>
      </c>
      <c r="AG76" s="686"/>
      <c r="AH76" s="686"/>
      <c r="AI76" s="686"/>
      <c r="AJ76" s="688"/>
      <c r="AK76" s="684" t="s">
        <v>206</v>
      </c>
      <c r="AL76" s="686"/>
      <c r="AM76" s="686"/>
      <c r="AN76" s="686"/>
      <c r="AO76" s="688"/>
      <c r="AP76" s="684" t="s">
        <v>206</v>
      </c>
      <c r="AQ76" s="686"/>
      <c r="AR76" s="686"/>
      <c r="AS76" s="686"/>
      <c r="AT76" s="688"/>
      <c r="AU76" s="684" t="s">
        <v>206</v>
      </c>
      <c r="AV76" s="686"/>
      <c r="AW76" s="686"/>
      <c r="AX76" s="686"/>
      <c r="AY76" s="688"/>
      <c r="AZ76" s="689"/>
      <c r="BA76" s="689"/>
      <c r="BB76" s="689"/>
      <c r="BC76" s="689"/>
      <c r="BD76" s="690"/>
      <c r="BE76" s="62"/>
      <c r="BF76" s="62"/>
      <c r="BG76" s="62"/>
      <c r="BH76" s="62"/>
      <c r="BI76" s="62"/>
      <c r="BJ76" s="62"/>
      <c r="BK76" s="62"/>
      <c r="BL76" s="62"/>
      <c r="BM76" s="62"/>
      <c r="BN76" s="62"/>
      <c r="BO76" s="62"/>
      <c r="BP76" s="62"/>
      <c r="BQ76" s="59">
        <v>70</v>
      </c>
      <c r="BR76" s="88"/>
      <c r="BS76" s="757"/>
      <c r="BT76" s="758"/>
      <c r="BU76" s="758"/>
      <c r="BV76" s="758"/>
      <c r="BW76" s="758"/>
      <c r="BX76" s="758"/>
      <c r="BY76" s="758"/>
      <c r="BZ76" s="758"/>
      <c r="CA76" s="758"/>
      <c r="CB76" s="758"/>
      <c r="CC76" s="758"/>
      <c r="CD76" s="758"/>
      <c r="CE76" s="758"/>
      <c r="CF76" s="758"/>
      <c r="CG76" s="759"/>
      <c r="CH76" s="754"/>
      <c r="CI76" s="755"/>
      <c r="CJ76" s="755"/>
      <c r="CK76" s="755"/>
      <c r="CL76" s="756"/>
      <c r="CM76" s="754"/>
      <c r="CN76" s="755"/>
      <c r="CO76" s="755"/>
      <c r="CP76" s="755"/>
      <c r="CQ76" s="756"/>
      <c r="CR76" s="754"/>
      <c r="CS76" s="755"/>
      <c r="CT76" s="755"/>
      <c r="CU76" s="755"/>
      <c r="CV76" s="756"/>
      <c r="CW76" s="754"/>
      <c r="CX76" s="755"/>
      <c r="CY76" s="755"/>
      <c r="CZ76" s="755"/>
      <c r="DA76" s="756"/>
      <c r="DB76" s="754"/>
      <c r="DC76" s="755"/>
      <c r="DD76" s="755"/>
      <c r="DE76" s="755"/>
      <c r="DF76" s="756"/>
      <c r="DG76" s="754"/>
      <c r="DH76" s="755"/>
      <c r="DI76" s="755"/>
      <c r="DJ76" s="755"/>
      <c r="DK76" s="756"/>
      <c r="DL76" s="754"/>
      <c r="DM76" s="755"/>
      <c r="DN76" s="755"/>
      <c r="DO76" s="755"/>
      <c r="DP76" s="756"/>
      <c r="DQ76" s="754"/>
      <c r="DR76" s="755"/>
      <c r="DS76" s="755"/>
      <c r="DT76" s="755"/>
      <c r="DU76" s="756"/>
      <c r="DV76" s="757"/>
      <c r="DW76" s="758"/>
      <c r="DX76" s="758"/>
      <c r="DY76" s="758"/>
      <c r="DZ76" s="760"/>
      <c r="EA76" s="54"/>
    </row>
    <row r="77" spans="1:131" s="51" customFormat="1" ht="26.25" customHeight="1" x14ac:dyDescent="0.15">
      <c r="A77" s="59">
        <v>10</v>
      </c>
      <c r="B77" s="691" t="s">
        <v>138</v>
      </c>
      <c r="C77" s="692"/>
      <c r="D77" s="692"/>
      <c r="E77" s="692"/>
      <c r="F77" s="692"/>
      <c r="G77" s="692"/>
      <c r="H77" s="692"/>
      <c r="I77" s="692"/>
      <c r="J77" s="692"/>
      <c r="K77" s="692"/>
      <c r="L77" s="692"/>
      <c r="M77" s="692"/>
      <c r="N77" s="692"/>
      <c r="O77" s="692"/>
      <c r="P77" s="693"/>
      <c r="Q77" s="694">
        <v>370736</v>
      </c>
      <c r="R77" s="686"/>
      <c r="S77" s="686"/>
      <c r="T77" s="686"/>
      <c r="U77" s="688"/>
      <c r="V77" s="684">
        <v>364587</v>
      </c>
      <c r="W77" s="686"/>
      <c r="X77" s="686"/>
      <c r="Y77" s="686"/>
      <c r="Z77" s="688"/>
      <c r="AA77" s="684">
        <v>6149</v>
      </c>
      <c r="AB77" s="686"/>
      <c r="AC77" s="686"/>
      <c r="AD77" s="686"/>
      <c r="AE77" s="688"/>
      <c r="AF77" s="684">
        <v>6149</v>
      </c>
      <c r="AG77" s="686"/>
      <c r="AH77" s="686"/>
      <c r="AI77" s="686"/>
      <c r="AJ77" s="688"/>
      <c r="AK77" s="684">
        <v>0</v>
      </c>
      <c r="AL77" s="686"/>
      <c r="AM77" s="686"/>
      <c r="AN77" s="686"/>
      <c r="AO77" s="688"/>
      <c r="AP77" s="684" t="s">
        <v>206</v>
      </c>
      <c r="AQ77" s="686"/>
      <c r="AR77" s="686"/>
      <c r="AS77" s="686"/>
      <c r="AT77" s="688"/>
      <c r="AU77" s="684" t="s">
        <v>206</v>
      </c>
      <c r="AV77" s="686"/>
      <c r="AW77" s="686"/>
      <c r="AX77" s="686"/>
      <c r="AY77" s="688"/>
      <c r="AZ77" s="689"/>
      <c r="BA77" s="689"/>
      <c r="BB77" s="689"/>
      <c r="BC77" s="689"/>
      <c r="BD77" s="690"/>
      <c r="BE77" s="62"/>
      <c r="BF77" s="62"/>
      <c r="BG77" s="62"/>
      <c r="BH77" s="62"/>
      <c r="BI77" s="62"/>
      <c r="BJ77" s="62"/>
      <c r="BK77" s="62"/>
      <c r="BL77" s="62"/>
      <c r="BM77" s="62"/>
      <c r="BN77" s="62"/>
      <c r="BO77" s="62"/>
      <c r="BP77" s="62"/>
      <c r="BQ77" s="59">
        <v>71</v>
      </c>
      <c r="BR77" s="88"/>
      <c r="BS77" s="757"/>
      <c r="BT77" s="758"/>
      <c r="BU77" s="758"/>
      <c r="BV77" s="758"/>
      <c r="BW77" s="758"/>
      <c r="BX77" s="758"/>
      <c r="BY77" s="758"/>
      <c r="BZ77" s="758"/>
      <c r="CA77" s="758"/>
      <c r="CB77" s="758"/>
      <c r="CC77" s="758"/>
      <c r="CD77" s="758"/>
      <c r="CE77" s="758"/>
      <c r="CF77" s="758"/>
      <c r="CG77" s="759"/>
      <c r="CH77" s="754"/>
      <c r="CI77" s="755"/>
      <c r="CJ77" s="755"/>
      <c r="CK77" s="755"/>
      <c r="CL77" s="756"/>
      <c r="CM77" s="754"/>
      <c r="CN77" s="755"/>
      <c r="CO77" s="755"/>
      <c r="CP77" s="755"/>
      <c r="CQ77" s="756"/>
      <c r="CR77" s="754"/>
      <c r="CS77" s="755"/>
      <c r="CT77" s="755"/>
      <c r="CU77" s="755"/>
      <c r="CV77" s="756"/>
      <c r="CW77" s="754"/>
      <c r="CX77" s="755"/>
      <c r="CY77" s="755"/>
      <c r="CZ77" s="755"/>
      <c r="DA77" s="756"/>
      <c r="DB77" s="754"/>
      <c r="DC77" s="755"/>
      <c r="DD77" s="755"/>
      <c r="DE77" s="755"/>
      <c r="DF77" s="756"/>
      <c r="DG77" s="754"/>
      <c r="DH77" s="755"/>
      <c r="DI77" s="755"/>
      <c r="DJ77" s="755"/>
      <c r="DK77" s="756"/>
      <c r="DL77" s="754"/>
      <c r="DM77" s="755"/>
      <c r="DN77" s="755"/>
      <c r="DO77" s="755"/>
      <c r="DP77" s="756"/>
      <c r="DQ77" s="754"/>
      <c r="DR77" s="755"/>
      <c r="DS77" s="755"/>
      <c r="DT77" s="755"/>
      <c r="DU77" s="756"/>
      <c r="DV77" s="757"/>
      <c r="DW77" s="758"/>
      <c r="DX77" s="758"/>
      <c r="DY77" s="758"/>
      <c r="DZ77" s="760"/>
      <c r="EA77" s="54"/>
    </row>
    <row r="78" spans="1:131" s="51" customFormat="1" ht="26.25" customHeight="1" x14ac:dyDescent="0.15">
      <c r="A78" s="59">
        <v>11</v>
      </c>
      <c r="B78" s="691" t="s">
        <v>556</v>
      </c>
      <c r="C78" s="692"/>
      <c r="D78" s="692"/>
      <c r="E78" s="692"/>
      <c r="F78" s="692"/>
      <c r="G78" s="692"/>
      <c r="H78" s="692"/>
      <c r="I78" s="692"/>
      <c r="J78" s="692"/>
      <c r="K78" s="692"/>
      <c r="L78" s="692"/>
      <c r="M78" s="692"/>
      <c r="N78" s="692"/>
      <c r="O78" s="692"/>
      <c r="P78" s="693"/>
      <c r="Q78" s="682">
        <v>2541</v>
      </c>
      <c r="R78" s="683"/>
      <c r="S78" s="683"/>
      <c r="T78" s="683"/>
      <c r="U78" s="683"/>
      <c r="V78" s="683">
        <v>2540</v>
      </c>
      <c r="W78" s="683"/>
      <c r="X78" s="683"/>
      <c r="Y78" s="683"/>
      <c r="Z78" s="683"/>
      <c r="AA78" s="683">
        <v>1</v>
      </c>
      <c r="AB78" s="683"/>
      <c r="AC78" s="683"/>
      <c r="AD78" s="683"/>
      <c r="AE78" s="683"/>
      <c r="AF78" s="683">
        <v>1</v>
      </c>
      <c r="AG78" s="683"/>
      <c r="AH78" s="683"/>
      <c r="AI78" s="683"/>
      <c r="AJ78" s="683"/>
      <c r="AK78" s="683" t="s">
        <v>206</v>
      </c>
      <c r="AL78" s="683"/>
      <c r="AM78" s="683"/>
      <c r="AN78" s="683"/>
      <c r="AO78" s="683"/>
      <c r="AP78" s="683" t="s">
        <v>206</v>
      </c>
      <c r="AQ78" s="683"/>
      <c r="AR78" s="683"/>
      <c r="AS78" s="683"/>
      <c r="AT78" s="683"/>
      <c r="AU78" s="683" t="s">
        <v>206</v>
      </c>
      <c r="AV78" s="683"/>
      <c r="AW78" s="683"/>
      <c r="AX78" s="683"/>
      <c r="AY78" s="683"/>
      <c r="AZ78" s="689"/>
      <c r="BA78" s="689"/>
      <c r="BB78" s="689"/>
      <c r="BC78" s="689"/>
      <c r="BD78" s="690"/>
      <c r="BE78" s="62"/>
      <c r="BF78" s="62"/>
      <c r="BG78" s="62"/>
      <c r="BH78" s="62"/>
      <c r="BI78" s="62"/>
      <c r="BJ78" s="54"/>
      <c r="BK78" s="54"/>
      <c r="BL78" s="54"/>
      <c r="BM78" s="54"/>
      <c r="BN78" s="54"/>
      <c r="BO78" s="62"/>
      <c r="BP78" s="62"/>
      <c r="BQ78" s="59">
        <v>72</v>
      </c>
      <c r="BR78" s="88"/>
      <c r="BS78" s="757"/>
      <c r="BT78" s="758"/>
      <c r="BU78" s="758"/>
      <c r="BV78" s="758"/>
      <c r="BW78" s="758"/>
      <c r="BX78" s="758"/>
      <c r="BY78" s="758"/>
      <c r="BZ78" s="758"/>
      <c r="CA78" s="758"/>
      <c r="CB78" s="758"/>
      <c r="CC78" s="758"/>
      <c r="CD78" s="758"/>
      <c r="CE78" s="758"/>
      <c r="CF78" s="758"/>
      <c r="CG78" s="759"/>
      <c r="CH78" s="754"/>
      <c r="CI78" s="755"/>
      <c r="CJ78" s="755"/>
      <c r="CK78" s="755"/>
      <c r="CL78" s="756"/>
      <c r="CM78" s="754"/>
      <c r="CN78" s="755"/>
      <c r="CO78" s="755"/>
      <c r="CP78" s="755"/>
      <c r="CQ78" s="756"/>
      <c r="CR78" s="754"/>
      <c r="CS78" s="755"/>
      <c r="CT78" s="755"/>
      <c r="CU78" s="755"/>
      <c r="CV78" s="756"/>
      <c r="CW78" s="754"/>
      <c r="CX78" s="755"/>
      <c r="CY78" s="755"/>
      <c r="CZ78" s="755"/>
      <c r="DA78" s="756"/>
      <c r="DB78" s="754"/>
      <c r="DC78" s="755"/>
      <c r="DD78" s="755"/>
      <c r="DE78" s="755"/>
      <c r="DF78" s="756"/>
      <c r="DG78" s="754"/>
      <c r="DH78" s="755"/>
      <c r="DI78" s="755"/>
      <c r="DJ78" s="755"/>
      <c r="DK78" s="756"/>
      <c r="DL78" s="754"/>
      <c r="DM78" s="755"/>
      <c r="DN78" s="755"/>
      <c r="DO78" s="755"/>
      <c r="DP78" s="756"/>
      <c r="DQ78" s="754"/>
      <c r="DR78" s="755"/>
      <c r="DS78" s="755"/>
      <c r="DT78" s="755"/>
      <c r="DU78" s="756"/>
      <c r="DV78" s="757"/>
      <c r="DW78" s="758"/>
      <c r="DX78" s="758"/>
      <c r="DY78" s="758"/>
      <c r="DZ78" s="760"/>
      <c r="EA78" s="54"/>
    </row>
    <row r="79" spans="1:131" s="51" customFormat="1" ht="26.25" customHeight="1" x14ac:dyDescent="0.15">
      <c r="A79" s="59">
        <v>12</v>
      </c>
      <c r="B79" s="691"/>
      <c r="C79" s="692"/>
      <c r="D79" s="692"/>
      <c r="E79" s="692"/>
      <c r="F79" s="692"/>
      <c r="G79" s="692"/>
      <c r="H79" s="692"/>
      <c r="I79" s="692"/>
      <c r="J79" s="692"/>
      <c r="K79" s="692"/>
      <c r="L79" s="692"/>
      <c r="M79" s="692"/>
      <c r="N79" s="692"/>
      <c r="O79" s="692"/>
      <c r="P79" s="693"/>
      <c r="Q79" s="682"/>
      <c r="R79" s="683"/>
      <c r="S79" s="683"/>
      <c r="T79" s="683"/>
      <c r="U79" s="683"/>
      <c r="V79" s="683"/>
      <c r="W79" s="683"/>
      <c r="X79" s="683"/>
      <c r="Y79" s="683"/>
      <c r="Z79" s="683"/>
      <c r="AA79" s="683"/>
      <c r="AB79" s="683"/>
      <c r="AC79" s="683"/>
      <c r="AD79" s="683"/>
      <c r="AE79" s="683"/>
      <c r="AF79" s="683"/>
      <c r="AG79" s="683"/>
      <c r="AH79" s="683"/>
      <c r="AI79" s="683"/>
      <c r="AJ79" s="683"/>
      <c r="AK79" s="683"/>
      <c r="AL79" s="683"/>
      <c r="AM79" s="683"/>
      <c r="AN79" s="683"/>
      <c r="AO79" s="683"/>
      <c r="AP79" s="683"/>
      <c r="AQ79" s="683"/>
      <c r="AR79" s="683"/>
      <c r="AS79" s="683"/>
      <c r="AT79" s="683"/>
      <c r="AU79" s="683"/>
      <c r="AV79" s="683"/>
      <c r="AW79" s="683"/>
      <c r="AX79" s="683"/>
      <c r="AY79" s="683"/>
      <c r="AZ79" s="689"/>
      <c r="BA79" s="689"/>
      <c r="BB79" s="689"/>
      <c r="BC79" s="689"/>
      <c r="BD79" s="690"/>
      <c r="BE79" s="62"/>
      <c r="BF79" s="62"/>
      <c r="BG79" s="62"/>
      <c r="BH79" s="62"/>
      <c r="BI79" s="62"/>
      <c r="BJ79" s="54"/>
      <c r="BK79" s="54"/>
      <c r="BL79" s="54"/>
      <c r="BM79" s="54"/>
      <c r="BN79" s="54"/>
      <c r="BO79" s="62"/>
      <c r="BP79" s="62"/>
      <c r="BQ79" s="59">
        <v>73</v>
      </c>
      <c r="BR79" s="88"/>
      <c r="BS79" s="757"/>
      <c r="BT79" s="758"/>
      <c r="BU79" s="758"/>
      <c r="BV79" s="758"/>
      <c r="BW79" s="758"/>
      <c r="BX79" s="758"/>
      <c r="BY79" s="758"/>
      <c r="BZ79" s="758"/>
      <c r="CA79" s="758"/>
      <c r="CB79" s="758"/>
      <c r="CC79" s="758"/>
      <c r="CD79" s="758"/>
      <c r="CE79" s="758"/>
      <c r="CF79" s="758"/>
      <c r="CG79" s="759"/>
      <c r="CH79" s="754"/>
      <c r="CI79" s="755"/>
      <c r="CJ79" s="755"/>
      <c r="CK79" s="755"/>
      <c r="CL79" s="756"/>
      <c r="CM79" s="754"/>
      <c r="CN79" s="755"/>
      <c r="CO79" s="755"/>
      <c r="CP79" s="755"/>
      <c r="CQ79" s="756"/>
      <c r="CR79" s="754"/>
      <c r="CS79" s="755"/>
      <c r="CT79" s="755"/>
      <c r="CU79" s="755"/>
      <c r="CV79" s="756"/>
      <c r="CW79" s="754"/>
      <c r="CX79" s="755"/>
      <c r="CY79" s="755"/>
      <c r="CZ79" s="755"/>
      <c r="DA79" s="756"/>
      <c r="DB79" s="754"/>
      <c r="DC79" s="755"/>
      <c r="DD79" s="755"/>
      <c r="DE79" s="755"/>
      <c r="DF79" s="756"/>
      <c r="DG79" s="754"/>
      <c r="DH79" s="755"/>
      <c r="DI79" s="755"/>
      <c r="DJ79" s="755"/>
      <c r="DK79" s="756"/>
      <c r="DL79" s="754"/>
      <c r="DM79" s="755"/>
      <c r="DN79" s="755"/>
      <c r="DO79" s="755"/>
      <c r="DP79" s="756"/>
      <c r="DQ79" s="754"/>
      <c r="DR79" s="755"/>
      <c r="DS79" s="755"/>
      <c r="DT79" s="755"/>
      <c r="DU79" s="756"/>
      <c r="DV79" s="757"/>
      <c r="DW79" s="758"/>
      <c r="DX79" s="758"/>
      <c r="DY79" s="758"/>
      <c r="DZ79" s="760"/>
      <c r="EA79" s="54"/>
    </row>
    <row r="80" spans="1:131" s="51" customFormat="1" ht="26.25" customHeight="1" x14ac:dyDescent="0.15">
      <c r="A80" s="59">
        <v>13</v>
      </c>
      <c r="B80" s="691"/>
      <c r="C80" s="692"/>
      <c r="D80" s="692"/>
      <c r="E80" s="692"/>
      <c r="F80" s="692"/>
      <c r="G80" s="692"/>
      <c r="H80" s="692"/>
      <c r="I80" s="692"/>
      <c r="J80" s="692"/>
      <c r="K80" s="692"/>
      <c r="L80" s="692"/>
      <c r="M80" s="692"/>
      <c r="N80" s="692"/>
      <c r="O80" s="692"/>
      <c r="P80" s="693"/>
      <c r="Q80" s="682"/>
      <c r="R80" s="683"/>
      <c r="S80" s="683"/>
      <c r="T80" s="683"/>
      <c r="U80" s="683"/>
      <c r="V80" s="683"/>
      <c r="W80" s="683"/>
      <c r="X80" s="683"/>
      <c r="Y80" s="683"/>
      <c r="Z80" s="683"/>
      <c r="AA80" s="683"/>
      <c r="AB80" s="683"/>
      <c r="AC80" s="683"/>
      <c r="AD80" s="683"/>
      <c r="AE80" s="683"/>
      <c r="AF80" s="683"/>
      <c r="AG80" s="683"/>
      <c r="AH80" s="683"/>
      <c r="AI80" s="683"/>
      <c r="AJ80" s="683"/>
      <c r="AK80" s="683"/>
      <c r="AL80" s="683"/>
      <c r="AM80" s="683"/>
      <c r="AN80" s="683"/>
      <c r="AO80" s="683"/>
      <c r="AP80" s="683"/>
      <c r="AQ80" s="683"/>
      <c r="AR80" s="683"/>
      <c r="AS80" s="683"/>
      <c r="AT80" s="683"/>
      <c r="AU80" s="683"/>
      <c r="AV80" s="683"/>
      <c r="AW80" s="683"/>
      <c r="AX80" s="683"/>
      <c r="AY80" s="683"/>
      <c r="AZ80" s="689"/>
      <c r="BA80" s="689"/>
      <c r="BB80" s="689"/>
      <c r="BC80" s="689"/>
      <c r="BD80" s="690"/>
      <c r="BE80" s="62"/>
      <c r="BF80" s="62"/>
      <c r="BG80" s="62"/>
      <c r="BH80" s="62"/>
      <c r="BI80" s="62"/>
      <c r="BJ80" s="62"/>
      <c r="BK80" s="62"/>
      <c r="BL80" s="62"/>
      <c r="BM80" s="62"/>
      <c r="BN80" s="62"/>
      <c r="BO80" s="62"/>
      <c r="BP80" s="62"/>
      <c r="BQ80" s="59">
        <v>74</v>
      </c>
      <c r="BR80" s="88"/>
      <c r="BS80" s="757"/>
      <c r="BT80" s="758"/>
      <c r="BU80" s="758"/>
      <c r="BV80" s="758"/>
      <c r="BW80" s="758"/>
      <c r="BX80" s="758"/>
      <c r="BY80" s="758"/>
      <c r="BZ80" s="758"/>
      <c r="CA80" s="758"/>
      <c r="CB80" s="758"/>
      <c r="CC80" s="758"/>
      <c r="CD80" s="758"/>
      <c r="CE80" s="758"/>
      <c r="CF80" s="758"/>
      <c r="CG80" s="759"/>
      <c r="CH80" s="754"/>
      <c r="CI80" s="755"/>
      <c r="CJ80" s="755"/>
      <c r="CK80" s="755"/>
      <c r="CL80" s="756"/>
      <c r="CM80" s="754"/>
      <c r="CN80" s="755"/>
      <c r="CO80" s="755"/>
      <c r="CP80" s="755"/>
      <c r="CQ80" s="756"/>
      <c r="CR80" s="754"/>
      <c r="CS80" s="755"/>
      <c r="CT80" s="755"/>
      <c r="CU80" s="755"/>
      <c r="CV80" s="756"/>
      <c r="CW80" s="754"/>
      <c r="CX80" s="755"/>
      <c r="CY80" s="755"/>
      <c r="CZ80" s="755"/>
      <c r="DA80" s="756"/>
      <c r="DB80" s="754"/>
      <c r="DC80" s="755"/>
      <c r="DD80" s="755"/>
      <c r="DE80" s="755"/>
      <c r="DF80" s="756"/>
      <c r="DG80" s="754"/>
      <c r="DH80" s="755"/>
      <c r="DI80" s="755"/>
      <c r="DJ80" s="755"/>
      <c r="DK80" s="756"/>
      <c r="DL80" s="754"/>
      <c r="DM80" s="755"/>
      <c r="DN80" s="755"/>
      <c r="DO80" s="755"/>
      <c r="DP80" s="756"/>
      <c r="DQ80" s="754"/>
      <c r="DR80" s="755"/>
      <c r="DS80" s="755"/>
      <c r="DT80" s="755"/>
      <c r="DU80" s="756"/>
      <c r="DV80" s="757"/>
      <c r="DW80" s="758"/>
      <c r="DX80" s="758"/>
      <c r="DY80" s="758"/>
      <c r="DZ80" s="760"/>
      <c r="EA80" s="54"/>
    </row>
    <row r="81" spans="1:131" s="51" customFormat="1" ht="26.25" customHeight="1" x14ac:dyDescent="0.15">
      <c r="A81" s="59">
        <v>14</v>
      </c>
      <c r="B81" s="691"/>
      <c r="C81" s="692"/>
      <c r="D81" s="692"/>
      <c r="E81" s="692"/>
      <c r="F81" s="692"/>
      <c r="G81" s="692"/>
      <c r="H81" s="692"/>
      <c r="I81" s="692"/>
      <c r="J81" s="692"/>
      <c r="K81" s="692"/>
      <c r="L81" s="692"/>
      <c r="M81" s="692"/>
      <c r="N81" s="692"/>
      <c r="O81" s="692"/>
      <c r="P81" s="693"/>
      <c r="Q81" s="682"/>
      <c r="R81" s="683"/>
      <c r="S81" s="683"/>
      <c r="T81" s="683"/>
      <c r="U81" s="683"/>
      <c r="V81" s="683"/>
      <c r="W81" s="683"/>
      <c r="X81" s="683"/>
      <c r="Y81" s="683"/>
      <c r="Z81" s="683"/>
      <c r="AA81" s="683"/>
      <c r="AB81" s="683"/>
      <c r="AC81" s="683"/>
      <c r="AD81" s="683"/>
      <c r="AE81" s="683"/>
      <c r="AF81" s="683"/>
      <c r="AG81" s="683"/>
      <c r="AH81" s="683"/>
      <c r="AI81" s="683"/>
      <c r="AJ81" s="683"/>
      <c r="AK81" s="683"/>
      <c r="AL81" s="683"/>
      <c r="AM81" s="683"/>
      <c r="AN81" s="683"/>
      <c r="AO81" s="683"/>
      <c r="AP81" s="683"/>
      <c r="AQ81" s="683"/>
      <c r="AR81" s="683"/>
      <c r="AS81" s="683"/>
      <c r="AT81" s="683"/>
      <c r="AU81" s="683"/>
      <c r="AV81" s="683"/>
      <c r="AW81" s="683"/>
      <c r="AX81" s="683"/>
      <c r="AY81" s="683"/>
      <c r="AZ81" s="689"/>
      <c r="BA81" s="689"/>
      <c r="BB81" s="689"/>
      <c r="BC81" s="689"/>
      <c r="BD81" s="690"/>
      <c r="BE81" s="62"/>
      <c r="BF81" s="62"/>
      <c r="BG81" s="62"/>
      <c r="BH81" s="62"/>
      <c r="BI81" s="62"/>
      <c r="BJ81" s="62"/>
      <c r="BK81" s="62"/>
      <c r="BL81" s="62"/>
      <c r="BM81" s="62"/>
      <c r="BN81" s="62"/>
      <c r="BO81" s="62"/>
      <c r="BP81" s="62"/>
      <c r="BQ81" s="59">
        <v>75</v>
      </c>
      <c r="BR81" s="88"/>
      <c r="BS81" s="757"/>
      <c r="BT81" s="758"/>
      <c r="BU81" s="758"/>
      <c r="BV81" s="758"/>
      <c r="BW81" s="758"/>
      <c r="BX81" s="758"/>
      <c r="BY81" s="758"/>
      <c r="BZ81" s="758"/>
      <c r="CA81" s="758"/>
      <c r="CB81" s="758"/>
      <c r="CC81" s="758"/>
      <c r="CD81" s="758"/>
      <c r="CE81" s="758"/>
      <c r="CF81" s="758"/>
      <c r="CG81" s="759"/>
      <c r="CH81" s="754"/>
      <c r="CI81" s="755"/>
      <c r="CJ81" s="755"/>
      <c r="CK81" s="755"/>
      <c r="CL81" s="756"/>
      <c r="CM81" s="754"/>
      <c r="CN81" s="755"/>
      <c r="CO81" s="755"/>
      <c r="CP81" s="755"/>
      <c r="CQ81" s="756"/>
      <c r="CR81" s="754"/>
      <c r="CS81" s="755"/>
      <c r="CT81" s="755"/>
      <c r="CU81" s="755"/>
      <c r="CV81" s="756"/>
      <c r="CW81" s="754"/>
      <c r="CX81" s="755"/>
      <c r="CY81" s="755"/>
      <c r="CZ81" s="755"/>
      <c r="DA81" s="756"/>
      <c r="DB81" s="754"/>
      <c r="DC81" s="755"/>
      <c r="DD81" s="755"/>
      <c r="DE81" s="755"/>
      <c r="DF81" s="756"/>
      <c r="DG81" s="754"/>
      <c r="DH81" s="755"/>
      <c r="DI81" s="755"/>
      <c r="DJ81" s="755"/>
      <c r="DK81" s="756"/>
      <c r="DL81" s="754"/>
      <c r="DM81" s="755"/>
      <c r="DN81" s="755"/>
      <c r="DO81" s="755"/>
      <c r="DP81" s="756"/>
      <c r="DQ81" s="754"/>
      <c r="DR81" s="755"/>
      <c r="DS81" s="755"/>
      <c r="DT81" s="755"/>
      <c r="DU81" s="756"/>
      <c r="DV81" s="757"/>
      <c r="DW81" s="758"/>
      <c r="DX81" s="758"/>
      <c r="DY81" s="758"/>
      <c r="DZ81" s="760"/>
      <c r="EA81" s="54"/>
    </row>
    <row r="82" spans="1:131" s="51" customFormat="1" ht="26.25" customHeight="1" x14ac:dyDescent="0.15">
      <c r="A82" s="59">
        <v>15</v>
      </c>
      <c r="B82" s="691"/>
      <c r="C82" s="692"/>
      <c r="D82" s="692"/>
      <c r="E82" s="692"/>
      <c r="F82" s="692"/>
      <c r="G82" s="692"/>
      <c r="H82" s="692"/>
      <c r="I82" s="692"/>
      <c r="J82" s="692"/>
      <c r="K82" s="692"/>
      <c r="L82" s="692"/>
      <c r="M82" s="692"/>
      <c r="N82" s="692"/>
      <c r="O82" s="692"/>
      <c r="P82" s="693"/>
      <c r="Q82" s="682"/>
      <c r="R82" s="683"/>
      <c r="S82" s="683"/>
      <c r="T82" s="683"/>
      <c r="U82" s="683"/>
      <c r="V82" s="683"/>
      <c r="W82" s="683"/>
      <c r="X82" s="683"/>
      <c r="Y82" s="683"/>
      <c r="Z82" s="683"/>
      <c r="AA82" s="683"/>
      <c r="AB82" s="683"/>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683"/>
      <c r="AY82" s="683"/>
      <c r="AZ82" s="689"/>
      <c r="BA82" s="689"/>
      <c r="BB82" s="689"/>
      <c r="BC82" s="689"/>
      <c r="BD82" s="690"/>
      <c r="BE82" s="62"/>
      <c r="BF82" s="62"/>
      <c r="BG82" s="62"/>
      <c r="BH82" s="62"/>
      <c r="BI82" s="62"/>
      <c r="BJ82" s="62"/>
      <c r="BK82" s="62"/>
      <c r="BL82" s="62"/>
      <c r="BM82" s="62"/>
      <c r="BN82" s="62"/>
      <c r="BO82" s="62"/>
      <c r="BP82" s="62"/>
      <c r="BQ82" s="59">
        <v>76</v>
      </c>
      <c r="BR82" s="88"/>
      <c r="BS82" s="757"/>
      <c r="BT82" s="758"/>
      <c r="BU82" s="758"/>
      <c r="BV82" s="758"/>
      <c r="BW82" s="758"/>
      <c r="BX82" s="758"/>
      <c r="BY82" s="758"/>
      <c r="BZ82" s="758"/>
      <c r="CA82" s="758"/>
      <c r="CB82" s="758"/>
      <c r="CC82" s="758"/>
      <c r="CD82" s="758"/>
      <c r="CE82" s="758"/>
      <c r="CF82" s="758"/>
      <c r="CG82" s="759"/>
      <c r="CH82" s="754"/>
      <c r="CI82" s="755"/>
      <c r="CJ82" s="755"/>
      <c r="CK82" s="755"/>
      <c r="CL82" s="756"/>
      <c r="CM82" s="754"/>
      <c r="CN82" s="755"/>
      <c r="CO82" s="755"/>
      <c r="CP82" s="755"/>
      <c r="CQ82" s="756"/>
      <c r="CR82" s="754"/>
      <c r="CS82" s="755"/>
      <c r="CT82" s="755"/>
      <c r="CU82" s="755"/>
      <c r="CV82" s="756"/>
      <c r="CW82" s="754"/>
      <c r="CX82" s="755"/>
      <c r="CY82" s="755"/>
      <c r="CZ82" s="755"/>
      <c r="DA82" s="756"/>
      <c r="DB82" s="754"/>
      <c r="DC82" s="755"/>
      <c r="DD82" s="755"/>
      <c r="DE82" s="755"/>
      <c r="DF82" s="756"/>
      <c r="DG82" s="754"/>
      <c r="DH82" s="755"/>
      <c r="DI82" s="755"/>
      <c r="DJ82" s="755"/>
      <c r="DK82" s="756"/>
      <c r="DL82" s="754"/>
      <c r="DM82" s="755"/>
      <c r="DN82" s="755"/>
      <c r="DO82" s="755"/>
      <c r="DP82" s="756"/>
      <c r="DQ82" s="754"/>
      <c r="DR82" s="755"/>
      <c r="DS82" s="755"/>
      <c r="DT82" s="755"/>
      <c r="DU82" s="756"/>
      <c r="DV82" s="757"/>
      <c r="DW82" s="758"/>
      <c r="DX82" s="758"/>
      <c r="DY82" s="758"/>
      <c r="DZ82" s="760"/>
      <c r="EA82" s="54"/>
    </row>
    <row r="83" spans="1:131" s="51" customFormat="1" ht="26.25" customHeight="1" x14ac:dyDescent="0.15">
      <c r="A83" s="59">
        <v>16</v>
      </c>
      <c r="B83" s="691"/>
      <c r="C83" s="692"/>
      <c r="D83" s="692"/>
      <c r="E83" s="692"/>
      <c r="F83" s="692"/>
      <c r="G83" s="692"/>
      <c r="H83" s="692"/>
      <c r="I83" s="692"/>
      <c r="J83" s="692"/>
      <c r="K83" s="692"/>
      <c r="L83" s="692"/>
      <c r="M83" s="692"/>
      <c r="N83" s="692"/>
      <c r="O83" s="692"/>
      <c r="P83" s="693"/>
      <c r="Q83" s="682"/>
      <c r="R83" s="683"/>
      <c r="S83" s="683"/>
      <c r="T83" s="683"/>
      <c r="U83" s="683"/>
      <c r="V83" s="683"/>
      <c r="W83" s="683"/>
      <c r="X83" s="683"/>
      <c r="Y83" s="683"/>
      <c r="Z83" s="683"/>
      <c r="AA83" s="683"/>
      <c r="AB83" s="683"/>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683"/>
      <c r="AY83" s="683"/>
      <c r="AZ83" s="689"/>
      <c r="BA83" s="689"/>
      <c r="BB83" s="689"/>
      <c r="BC83" s="689"/>
      <c r="BD83" s="690"/>
      <c r="BE83" s="62"/>
      <c r="BF83" s="62"/>
      <c r="BG83" s="62"/>
      <c r="BH83" s="62"/>
      <c r="BI83" s="62"/>
      <c r="BJ83" s="62"/>
      <c r="BK83" s="62"/>
      <c r="BL83" s="62"/>
      <c r="BM83" s="62"/>
      <c r="BN83" s="62"/>
      <c r="BO83" s="62"/>
      <c r="BP83" s="62"/>
      <c r="BQ83" s="59">
        <v>77</v>
      </c>
      <c r="BR83" s="88"/>
      <c r="BS83" s="757"/>
      <c r="BT83" s="758"/>
      <c r="BU83" s="758"/>
      <c r="BV83" s="758"/>
      <c r="BW83" s="758"/>
      <c r="BX83" s="758"/>
      <c r="BY83" s="758"/>
      <c r="BZ83" s="758"/>
      <c r="CA83" s="758"/>
      <c r="CB83" s="758"/>
      <c r="CC83" s="758"/>
      <c r="CD83" s="758"/>
      <c r="CE83" s="758"/>
      <c r="CF83" s="758"/>
      <c r="CG83" s="759"/>
      <c r="CH83" s="754"/>
      <c r="CI83" s="755"/>
      <c r="CJ83" s="755"/>
      <c r="CK83" s="755"/>
      <c r="CL83" s="756"/>
      <c r="CM83" s="754"/>
      <c r="CN83" s="755"/>
      <c r="CO83" s="755"/>
      <c r="CP83" s="755"/>
      <c r="CQ83" s="756"/>
      <c r="CR83" s="754"/>
      <c r="CS83" s="755"/>
      <c r="CT83" s="755"/>
      <c r="CU83" s="755"/>
      <c r="CV83" s="756"/>
      <c r="CW83" s="754"/>
      <c r="CX83" s="755"/>
      <c r="CY83" s="755"/>
      <c r="CZ83" s="755"/>
      <c r="DA83" s="756"/>
      <c r="DB83" s="754"/>
      <c r="DC83" s="755"/>
      <c r="DD83" s="755"/>
      <c r="DE83" s="755"/>
      <c r="DF83" s="756"/>
      <c r="DG83" s="754"/>
      <c r="DH83" s="755"/>
      <c r="DI83" s="755"/>
      <c r="DJ83" s="755"/>
      <c r="DK83" s="756"/>
      <c r="DL83" s="754"/>
      <c r="DM83" s="755"/>
      <c r="DN83" s="755"/>
      <c r="DO83" s="755"/>
      <c r="DP83" s="756"/>
      <c r="DQ83" s="754"/>
      <c r="DR83" s="755"/>
      <c r="DS83" s="755"/>
      <c r="DT83" s="755"/>
      <c r="DU83" s="756"/>
      <c r="DV83" s="757"/>
      <c r="DW83" s="758"/>
      <c r="DX83" s="758"/>
      <c r="DY83" s="758"/>
      <c r="DZ83" s="760"/>
      <c r="EA83" s="54"/>
    </row>
    <row r="84" spans="1:131" s="51" customFormat="1" ht="26.25" customHeight="1" x14ac:dyDescent="0.15">
      <c r="A84" s="59">
        <v>17</v>
      </c>
      <c r="B84" s="691"/>
      <c r="C84" s="692"/>
      <c r="D84" s="692"/>
      <c r="E84" s="692"/>
      <c r="F84" s="692"/>
      <c r="G84" s="692"/>
      <c r="H84" s="692"/>
      <c r="I84" s="692"/>
      <c r="J84" s="692"/>
      <c r="K84" s="692"/>
      <c r="L84" s="692"/>
      <c r="M84" s="692"/>
      <c r="N84" s="692"/>
      <c r="O84" s="692"/>
      <c r="P84" s="693"/>
      <c r="Q84" s="682"/>
      <c r="R84" s="683"/>
      <c r="S84" s="683"/>
      <c r="T84" s="683"/>
      <c r="U84" s="683"/>
      <c r="V84" s="683"/>
      <c r="W84" s="683"/>
      <c r="X84" s="683"/>
      <c r="Y84" s="683"/>
      <c r="Z84" s="683"/>
      <c r="AA84" s="683"/>
      <c r="AB84" s="683"/>
      <c r="AC84" s="683"/>
      <c r="AD84" s="683"/>
      <c r="AE84" s="683"/>
      <c r="AF84" s="683"/>
      <c r="AG84" s="683"/>
      <c r="AH84" s="683"/>
      <c r="AI84" s="683"/>
      <c r="AJ84" s="683"/>
      <c r="AK84" s="683"/>
      <c r="AL84" s="683"/>
      <c r="AM84" s="683"/>
      <c r="AN84" s="683"/>
      <c r="AO84" s="683"/>
      <c r="AP84" s="683"/>
      <c r="AQ84" s="683"/>
      <c r="AR84" s="683"/>
      <c r="AS84" s="683"/>
      <c r="AT84" s="683"/>
      <c r="AU84" s="683"/>
      <c r="AV84" s="683"/>
      <c r="AW84" s="683"/>
      <c r="AX84" s="683"/>
      <c r="AY84" s="683"/>
      <c r="AZ84" s="689"/>
      <c r="BA84" s="689"/>
      <c r="BB84" s="689"/>
      <c r="BC84" s="689"/>
      <c r="BD84" s="690"/>
      <c r="BE84" s="62"/>
      <c r="BF84" s="62"/>
      <c r="BG84" s="62"/>
      <c r="BH84" s="62"/>
      <c r="BI84" s="62"/>
      <c r="BJ84" s="62"/>
      <c r="BK84" s="62"/>
      <c r="BL84" s="62"/>
      <c r="BM84" s="62"/>
      <c r="BN84" s="62"/>
      <c r="BO84" s="62"/>
      <c r="BP84" s="62"/>
      <c r="BQ84" s="59">
        <v>78</v>
      </c>
      <c r="BR84" s="88"/>
      <c r="BS84" s="757"/>
      <c r="BT84" s="758"/>
      <c r="BU84" s="758"/>
      <c r="BV84" s="758"/>
      <c r="BW84" s="758"/>
      <c r="BX84" s="758"/>
      <c r="BY84" s="758"/>
      <c r="BZ84" s="758"/>
      <c r="CA84" s="758"/>
      <c r="CB84" s="758"/>
      <c r="CC84" s="758"/>
      <c r="CD84" s="758"/>
      <c r="CE84" s="758"/>
      <c r="CF84" s="758"/>
      <c r="CG84" s="759"/>
      <c r="CH84" s="754"/>
      <c r="CI84" s="755"/>
      <c r="CJ84" s="755"/>
      <c r="CK84" s="755"/>
      <c r="CL84" s="756"/>
      <c r="CM84" s="754"/>
      <c r="CN84" s="755"/>
      <c r="CO84" s="755"/>
      <c r="CP84" s="755"/>
      <c r="CQ84" s="756"/>
      <c r="CR84" s="754"/>
      <c r="CS84" s="755"/>
      <c r="CT84" s="755"/>
      <c r="CU84" s="755"/>
      <c r="CV84" s="756"/>
      <c r="CW84" s="754"/>
      <c r="CX84" s="755"/>
      <c r="CY84" s="755"/>
      <c r="CZ84" s="755"/>
      <c r="DA84" s="756"/>
      <c r="DB84" s="754"/>
      <c r="DC84" s="755"/>
      <c r="DD84" s="755"/>
      <c r="DE84" s="755"/>
      <c r="DF84" s="756"/>
      <c r="DG84" s="754"/>
      <c r="DH84" s="755"/>
      <c r="DI84" s="755"/>
      <c r="DJ84" s="755"/>
      <c r="DK84" s="756"/>
      <c r="DL84" s="754"/>
      <c r="DM84" s="755"/>
      <c r="DN84" s="755"/>
      <c r="DO84" s="755"/>
      <c r="DP84" s="756"/>
      <c r="DQ84" s="754"/>
      <c r="DR84" s="755"/>
      <c r="DS84" s="755"/>
      <c r="DT84" s="755"/>
      <c r="DU84" s="756"/>
      <c r="DV84" s="757"/>
      <c r="DW84" s="758"/>
      <c r="DX84" s="758"/>
      <c r="DY84" s="758"/>
      <c r="DZ84" s="760"/>
      <c r="EA84" s="54"/>
    </row>
    <row r="85" spans="1:131" s="51" customFormat="1" ht="26.25" customHeight="1" x14ac:dyDescent="0.15">
      <c r="A85" s="59">
        <v>18</v>
      </c>
      <c r="B85" s="691"/>
      <c r="C85" s="692"/>
      <c r="D85" s="692"/>
      <c r="E85" s="692"/>
      <c r="F85" s="692"/>
      <c r="G85" s="692"/>
      <c r="H85" s="692"/>
      <c r="I85" s="692"/>
      <c r="J85" s="692"/>
      <c r="K85" s="692"/>
      <c r="L85" s="692"/>
      <c r="M85" s="692"/>
      <c r="N85" s="692"/>
      <c r="O85" s="692"/>
      <c r="P85" s="693"/>
      <c r="Q85" s="682"/>
      <c r="R85" s="683"/>
      <c r="S85" s="683"/>
      <c r="T85" s="683"/>
      <c r="U85" s="683"/>
      <c r="V85" s="683"/>
      <c r="W85" s="683"/>
      <c r="X85" s="683"/>
      <c r="Y85" s="683"/>
      <c r="Z85" s="683"/>
      <c r="AA85" s="683"/>
      <c r="AB85" s="683"/>
      <c r="AC85" s="683"/>
      <c r="AD85" s="683"/>
      <c r="AE85" s="683"/>
      <c r="AF85" s="683"/>
      <c r="AG85" s="683"/>
      <c r="AH85" s="683"/>
      <c r="AI85" s="683"/>
      <c r="AJ85" s="683"/>
      <c r="AK85" s="683"/>
      <c r="AL85" s="683"/>
      <c r="AM85" s="683"/>
      <c r="AN85" s="683"/>
      <c r="AO85" s="683"/>
      <c r="AP85" s="683"/>
      <c r="AQ85" s="683"/>
      <c r="AR85" s="683"/>
      <c r="AS85" s="683"/>
      <c r="AT85" s="683"/>
      <c r="AU85" s="683"/>
      <c r="AV85" s="683"/>
      <c r="AW85" s="683"/>
      <c r="AX85" s="683"/>
      <c r="AY85" s="683"/>
      <c r="AZ85" s="689"/>
      <c r="BA85" s="689"/>
      <c r="BB85" s="689"/>
      <c r="BC85" s="689"/>
      <c r="BD85" s="690"/>
      <c r="BE85" s="62"/>
      <c r="BF85" s="62"/>
      <c r="BG85" s="62"/>
      <c r="BH85" s="62"/>
      <c r="BI85" s="62"/>
      <c r="BJ85" s="62"/>
      <c r="BK85" s="62"/>
      <c r="BL85" s="62"/>
      <c r="BM85" s="62"/>
      <c r="BN85" s="62"/>
      <c r="BO85" s="62"/>
      <c r="BP85" s="62"/>
      <c r="BQ85" s="59">
        <v>79</v>
      </c>
      <c r="BR85" s="88"/>
      <c r="BS85" s="757"/>
      <c r="BT85" s="758"/>
      <c r="BU85" s="758"/>
      <c r="BV85" s="758"/>
      <c r="BW85" s="758"/>
      <c r="BX85" s="758"/>
      <c r="BY85" s="758"/>
      <c r="BZ85" s="758"/>
      <c r="CA85" s="758"/>
      <c r="CB85" s="758"/>
      <c r="CC85" s="758"/>
      <c r="CD85" s="758"/>
      <c r="CE85" s="758"/>
      <c r="CF85" s="758"/>
      <c r="CG85" s="759"/>
      <c r="CH85" s="754"/>
      <c r="CI85" s="755"/>
      <c r="CJ85" s="755"/>
      <c r="CK85" s="755"/>
      <c r="CL85" s="756"/>
      <c r="CM85" s="754"/>
      <c r="CN85" s="755"/>
      <c r="CO85" s="755"/>
      <c r="CP85" s="755"/>
      <c r="CQ85" s="756"/>
      <c r="CR85" s="754"/>
      <c r="CS85" s="755"/>
      <c r="CT85" s="755"/>
      <c r="CU85" s="755"/>
      <c r="CV85" s="756"/>
      <c r="CW85" s="754"/>
      <c r="CX85" s="755"/>
      <c r="CY85" s="755"/>
      <c r="CZ85" s="755"/>
      <c r="DA85" s="756"/>
      <c r="DB85" s="754"/>
      <c r="DC85" s="755"/>
      <c r="DD85" s="755"/>
      <c r="DE85" s="755"/>
      <c r="DF85" s="756"/>
      <c r="DG85" s="754"/>
      <c r="DH85" s="755"/>
      <c r="DI85" s="755"/>
      <c r="DJ85" s="755"/>
      <c r="DK85" s="756"/>
      <c r="DL85" s="754"/>
      <c r="DM85" s="755"/>
      <c r="DN85" s="755"/>
      <c r="DO85" s="755"/>
      <c r="DP85" s="756"/>
      <c r="DQ85" s="754"/>
      <c r="DR85" s="755"/>
      <c r="DS85" s="755"/>
      <c r="DT85" s="755"/>
      <c r="DU85" s="756"/>
      <c r="DV85" s="757"/>
      <c r="DW85" s="758"/>
      <c r="DX85" s="758"/>
      <c r="DY85" s="758"/>
      <c r="DZ85" s="760"/>
      <c r="EA85" s="54"/>
    </row>
    <row r="86" spans="1:131" s="51" customFormat="1" ht="26.25" customHeight="1" x14ac:dyDescent="0.15">
      <c r="A86" s="59">
        <v>19</v>
      </c>
      <c r="B86" s="691"/>
      <c r="C86" s="692"/>
      <c r="D86" s="692"/>
      <c r="E86" s="692"/>
      <c r="F86" s="692"/>
      <c r="G86" s="692"/>
      <c r="H86" s="692"/>
      <c r="I86" s="692"/>
      <c r="J86" s="692"/>
      <c r="K86" s="692"/>
      <c r="L86" s="692"/>
      <c r="M86" s="692"/>
      <c r="N86" s="692"/>
      <c r="O86" s="692"/>
      <c r="P86" s="693"/>
      <c r="Q86" s="682"/>
      <c r="R86" s="683"/>
      <c r="S86" s="683"/>
      <c r="T86" s="683"/>
      <c r="U86" s="683"/>
      <c r="V86" s="683"/>
      <c r="W86" s="683"/>
      <c r="X86" s="683"/>
      <c r="Y86" s="683"/>
      <c r="Z86" s="683"/>
      <c r="AA86" s="683"/>
      <c r="AB86" s="683"/>
      <c r="AC86" s="683"/>
      <c r="AD86" s="683"/>
      <c r="AE86" s="683"/>
      <c r="AF86" s="683"/>
      <c r="AG86" s="683"/>
      <c r="AH86" s="683"/>
      <c r="AI86" s="683"/>
      <c r="AJ86" s="683"/>
      <c r="AK86" s="683"/>
      <c r="AL86" s="683"/>
      <c r="AM86" s="683"/>
      <c r="AN86" s="683"/>
      <c r="AO86" s="683"/>
      <c r="AP86" s="683"/>
      <c r="AQ86" s="683"/>
      <c r="AR86" s="683"/>
      <c r="AS86" s="683"/>
      <c r="AT86" s="683"/>
      <c r="AU86" s="683"/>
      <c r="AV86" s="683"/>
      <c r="AW86" s="683"/>
      <c r="AX86" s="683"/>
      <c r="AY86" s="683"/>
      <c r="AZ86" s="689"/>
      <c r="BA86" s="689"/>
      <c r="BB86" s="689"/>
      <c r="BC86" s="689"/>
      <c r="BD86" s="690"/>
      <c r="BE86" s="62"/>
      <c r="BF86" s="62"/>
      <c r="BG86" s="62"/>
      <c r="BH86" s="62"/>
      <c r="BI86" s="62"/>
      <c r="BJ86" s="62"/>
      <c r="BK86" s="62"/>
      <c r="BL86" s="62"/>
      <c r="BM86" s="62"/>
      <c r="BN86" s="62"/>
      <c r="BO86" s="62"/>
      <c r="BP86" s="62"/>
      <c r="BQ86" s="59">
        <v>80</v>
      </c>
      <c r="BR86" s="88"/>
      <c r="BS86" s="757"/>
      <c r="BT86" s="758"/>
      <c r="BU86" s="758"/>
      <c r="BV86" s="758"/>
      <c r="BW86" s="758"/>
      <c r="BX86" s="758"/>
      <c r="BY86" s="758"/>
      <c r="BZ86" s="758"/>
      <c r="CA86" s="758"/>
      <c r="CB86" s="758"/>
      <c r="CC86" s="758"/>
      <c r="CD86" s="758"/>
      <c r="CE86" s="758"/>
      <c r="CF86" s="758"/>
      <c r="CG86" s="759"/>
      <c r="CH86" s="754"/>
      <c r="CI86" s="755"/>
      <c r="CJ86" s="755"/>
      <c r="CK86" s="755"/>
      <c r="CL86" s="756"/>
      <c r="CM86" s="754"/>
      <c r="CN86" s="755"/>
      <c r="CO86" s="755"/>
      <c r="CP86" s="755"/>
      <c r="CQ86" s="756"/>
      <c r="CR86" s="754"/>
      <c r="CS86" s="755"/>
      <c r="CT86" s="755"/>
      <c r="CU86" s="755"/>
      <c r="CV86" s="756"/>
      <c r="CW86" s="754"/>
      <c r="CX86" s="755"/>
      <c r="CY86" s="755"/>
      <c r="CZ86" s="755"/>
      <c r="DA86" s="756"/>
      <c r="DB86" s="754"/>
      <c r="DC86" s="755"/>
      <c r="DD86" s="755"/>
      <c r="DE86" s="755"/>
      <c r="DF86" s="756"/>
      <c r="DG86" s="754"/>
      <c r="DH86" s="755"/>
      <c r="DI86" s="755"/>
      <c r="DJ86" s="755"/>
      <c r="DK86" s="756"/>
      <c r="DL86" s="754"/>
      <c r="DM86" s="755"/>
      <c r="DN86" s="755"/>
      <c r="DO86" s="755"/>
      <c r="DP86" s="756"/>
      <c r="DQ86" s="754"/>
      <c r="DR86" s="755"/>
      <c r="DS86" s="755"/>
      <c r="DT86" s="755"/>
      <c r="DU86" s="756"/>
      <c r="DV86" s="757"/>
      <c r="DW86" s="758"/>
      <c r="DX86" s="758"/>
      <c r="DY86" s="758"/>
      <c r="DZ86" s="760"/>
      <c r="EA86" s="54"/>
    </row>
    <row r="87" spans="1:131" s="51" customFormat="1" ht="26.25" customHeight="1" x14ac:dyDescent="0.15">
      <c r="A87" s="64">
        <v>20</v>
      </c>
      <c r="B87" s="761"/>
      <c r="C87" s="762"/>
      <c r="D87" s="762"/>
      <c r="E87" s="762"/>
      <c r="F87" s="762"/>
      <c r="G87" s="762"/>
      <c r="H87" s="762"/>
      <c r="I87" s="762"/>
      <c r="J87" s="762"/>
      <c r="K87" s="762"/>
      <c r="L87" s="762"/>
      <c r="M87" s="762"/>
      <c r="N87" s="762"/>
      <c r="O87" s="762"/>
      <c r="P87" s="763"/>
      <c r="Q87" s="764"/>
      <c r="R87" s="765"/>
      <c r="S87" s="765"/>
      <c r="T87" s="765"/>
      <c r="U87" s="765"/>
      <c r="V87" s="765"/>
      <c r="W87" s="765"/>
      <c r="X87" s="765"/>
      <c r="Y87" s="765"/>
      <c r="Z87" s="765"/>
      <c r="AA87" s="765"/>
      <c r="AB87" s="765"/>
      <c r="AC87" s="765"/>
      <c r="AD87" s="765"/>
      <c r="AE87" s="765"/>
      <c r="AF87" s="765"/>
      <c r="AG87" s="765"/>
      <c r="AH87" s="765"/>
      <c r="AI87" s="765"/>
      <c r="AJ87" s="765"/>
      <c r="AK87" s="765"/>
      <c r="AL87" s="765"/>
      <c r="AM87" s="765"/>
      <c r="AN87" s="765"/>
      <c r="AO87" s="765"/>
      <c r="AP87" s="765"/>
      <c r="AQ87" s="765"/>
      <c r="AR87" s="765"/>
      <c r="AS87" s="765"/>
      <c r="AT87" s="765"/>
      <c r="AU87" s="765"/>
      <c r="AV87" s="765"/>
      <c r="AW87" s="765"/>
      <c r="AX87" s="765"/>
      <c r="AY87" s="765"/>
      <c r="AZ87" s="766"/>
      <c r="BA87" s="766"/>
      <c r="BB87" s="766"/>
      <c r="BC87" s="766"/>
      <c r="BD87" s="767"/>
      <c r="BE87" s="62"/>
      <c r="BF87" s="62"/>
      <c r="BG87" s="62"/>
      <c r="BH87" s="62"/>
      <c r="BI87" s="62"/>
      <c r="BJ87" s="62"/>
      <c r="BK87" s="62"/>
      <c r="BL87" s="62"/>
      <c r="BM87" s="62"/>
      <c r="BN87" s="62"/>
      <c r="BO87" s="62"/>
      <c r="BP87" s="62"/>
      <c r="BQ87" s="59">
        <v>81</v>
      </c>
      <c r="BR87" s="88"/>
      <c r="BS87" s="757"/>
      <c r="BT87" s="758"/>
      <c r="BU87" s="758"/>
      <c r="BV87" s="758"/>
      <c r="BW87" s="758"/>
      <c r="BX87" s="758"/>
      <c r="BY87" s="758"/>
      <c r="BZ87" s="758"/>
      <c r="CA87" s="758"/>
      <c r="CB87" s="758"/>
      <c r="CC87" s="758"/>
      <c r="CD87" s="758"/>
      <c r="CE87" s="758"/>
      <c r="CF87" s="758"/>
      <c r="CG87" s="759"/>
      <c r="CH87" s="754"/>
      <c r="CI87" s="755"/>
      <c r="CJ87" s="755"/>
      <c r="CK87" s="755"/>
      <c r="CL87" s="756"/>
      <c r="CM87" s="754"/>
      <c r="CN87" s="755"/>
      <c r="CO87" s="755"/>
      <c r="CP87" s="755"/>
      <c r="CQ87" s="756"/>
      <c r="CR87" s="754"/>
      <c r="CS87" s="755"/>
      <c r="CT87" s="755"/>
      <c r="CU87" s="755"/>
      <c r="CV87" s="756"/>
      <c r="CW87" s="754"/>
      <c r="CX87" s="755"/>
      <c r="CY87" s="755"/>
      <c r="CZ87" s="755"/>
      <c r="DA87" s="756"/>
      <c r="DB87" s="754"/>
      <c r="DC87" s="755"/>
      <c r="DD87" s="755"/>
      <c r="DE87" s="755"/>
      <c r="DF87" s="756"/>
      <c r="DG87" s="754"/>
      <c r="DH87" s="755"/>
      <c r="DI87" s="755"/>
      <c r="DJ87" s="755"/>
      <c r="DK87" s="756"/>
      <c r="DL87" s="754"/>
      <c r="DM87" s="755"/>
      <c r="DN87" s="755"/>
      <c r="DO87" s="755"/>
      <c r="DP87" s="756"/>
      <c r="DQ87" s="754"/>
      <c r="DR87" s="755"/>
      <c r="DS87" s="755"/>
      <c r="DT87" s="755"/>
      <c r="DU87" s="756"/>
      <c r="DV87" s="757"/>
      <c r="DW87" s="758"/>
      <c r="DX87" s="758"/>
      <c r="DY87" s="758"/>
      <c r="DZ87" s="760"/>
      <c r="EA87" s="54"/>
    </row>
    <row r="88" spans="1:131" s="51" customFormat="1" ht="26.25" customHeight="1" x14ac:dyDescent="0.15">
      <c r="A88" s="60" t="s">
        <v>258</v>
      </c>
      <c r="B88" s="711" t="s">
        <v>471</v>
      </c>
      <c r="C88" s="712"/>
      <c r="D88" s="712"/>
      <c r="E88" s="712"/>
      <c r="F88" s="712"/>
      <c r="G88" s="712"/>
      <c r="H88" s="712"/>
      <c r="I88" s="712"/>
      <c r="J88" s="712"/>
      <c r="K88" s="712"/>
      <c r="L88" s="712"/>
      <c r="M88" s="712"/>
      <c r="N88" s="712"/>
      <c r="O88" s="712"/>
      <c r="P88" s="713"/>
      <c r="Q88" s="751"/>
      <c r="R88" s="720"/>
      <c r="S88" s="720"/>
      <c r="T88" s="720"/>
      <c r="U88" s="720"/>
      <c r="V88" s="720"/>
      <c r="W88" s="720"/>
      <c r="X88" s="720"/>
      <c r="Y88" s="720"/>
      <c r="Z88" s="720"/>
      <c r="AA88" s="720"/>
      <c r="AB88" s="720"/>
      <c r="AC88" s="720"/>
      <c r="AD88" s="720"/>
      <c r="AE88" s="720"/>
      <c r="AF88" s="715">
        <v>10724</v>
      </c>
      <c r="AG88" s="715"/>
      <c r="AH88" s="715"/>
      <c r="AI88" s="715"/>
      <c r="AJ88" s="715"/>
      <c r="AK88" s="720"/>
      <c r="AL88" s="720"/>
      <c r="AM88" s="720"/>
      <c r="AN88" s="720"/>
      <c r="AO88" s="720"/>
      <c r="AP88" s="715">
        <v>4423</v>
      </c>
      <c r="AQ88" s="715"/>
      <c r="AR88" s="715"/>
      <c r="AS88" s="715"/>
      <c r="AT88" s="715"/>
      <c r="AU88" s="715">
        <v>783</v>
      </c>
      <c r="AV88" s="715"/>
      <c r="AW88" s="715"/>
      <c r="AX88" s="715"/>
      <c r="AY88" s="715"/>
      <c r="AZ88" s="721"/>
      <c r="BA88" s="721"/>
      <c r="BB88" s="721"/>
      <c r="BC88" s="721"/>
      <c r="BD88" s="722"/>
      <c r="BE88" s="62"/>
      <c r="BF88" s="62"/>
      <c r="BG88" s="62"/>
      <c r="BH88" s="62"/>
      <c r="BI88" s="62"/>
      <c r="BJ88" s="62"/>
      <c r="BK88" s="62"/>
      <c r="BL88" s="62"/>
      <c r="BM88" s="62"/>
      <c r="BN88" s="62"/>
      <c r="BO88" s="62"/>
      <c r="BP88" s="62"/>
      <c r="BQ88" s="59">
        <v>82</v>
      </c>
      <c r="BR88" s="88"/>
      <c r="BS88" s="757"/>
      <c r="BT88" s="758"/>
      <c r="BU88" s="758"/>
      <c r="BV88" s="758"/>
      <c r="BW88" s="758"/>
      <c r="BX88" s="758"/>
      <c r="BY88" s="758"/>
      <c r="BZ88" s="758"/>
      <c r="CA88" s="758"/>
      <c r="CB88" s="758"/>
      <c r="CC88" s="758"/>
      <c r="CD88" s="758"/>
      <c r="CE88" s="758"/>
      <c r="CF88" s="758"/>
      <c r="CG88" s="759"/>
      <c r="CH88" s="754"/>
      <c r="CI88" s="755"/>
      <c r="CJ88" s="755"/>
      <c r="CK88" s="755"/>
      <c r="CL88" s="756"/>
      <c r="CM88" s="754"/>
      <c r="CN88" s="755"/>
      <c r="CO88" s="755"/>
      <c r="CP88" s="755"/>
      <c r="CQ88" s="756"/>
      <c r="CR88" s="754"/>
      <c r="CS88" s="755"/>
      <c r="CT88" s="755"/>
      <c r="CU88" s="755"/>
      <c r="CV88" s="756"/>
      <c r="CW88" s="754"/>
      <c r="CX88" s="755"/>
      <c r="CY88" s="755"/>
      <c r="CZ88" s="755"/>
      <c r="DA88" s="756"/>
      <c r="DB88" s="754"/>
      <c r="DC88" s="755"/>
      <c r="DD88" s="755"/>
      <c r="DE88" s="755"/>
      <c r="DF88" s="756"/>
      <c r="DG88" s="754"/>
      <c r="DH88" s="755"/>
      <c r="DI88" s="755"/>
      <c r="DJ88" s="755"/>
      <c r="DK88" s="756"/>
      <c r="DL88" s="754"/>
      <c r="DM88" s="755"/>
      <c r="DN88" s="755"/>
      <c r="DO88" s="755"/>
      <c r="DP88" s="756"/>
      <c r="DQ88" s="754"/>
      <c r="DR88" s="755"/>
      <c r="DS88" s="755"/>
      <c r="DT88" s="755"/>
      <c r="DU88" s="756"/>
      <c r="DV88" s="757"/>
      <c r="DW88" s="758"/>
      <c r="DX88" s="758"/>
      <c r="DY88" s="758"/>
      <c r="DZ88" s="760"/>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57"/>
      <c r="BT89" s="758"/>
      <c r="BU89" s="758"/>
      <c r="BV89" s="758"/>
      <c r="BW89" s="758"/>
      <c r="BX89" s="758"/>
      <c r="BY89" s="758"/>
      <c r="BZ89" s="758"/>
      <c r="CA89" s="758"/>
      <c r="CB89" s="758"/>
      <c r="CC89" s="758"/>
      <c r="CD89" s="758"/>
      <c r="CE89" s="758"/>
      <c r="CF89" s="758"/>
      <c r="CG89" s="759"/>
      <c r="CH89" s="754"/>
      <c r="CI89" s="755"/>
      <c r="CJ89" s="755"/>
      <c r="CK89" s="755"/>
      <c r="CL89" s="756"/>
      <c r="CM89" s="754"/>
      <c r="CN89" s="755"/>
      <c r="CO89" s="755"/>
      <c r="CP89" s="755"/>
      <c r="CQ89" s="756"/>
      <c r="CR89" s="754"/>
      <c r="CS89" s="755"/>
      <c r="CT89" s="755"/>
      <c r="CU89" s="755"/>
      <c r="CV89" s="756"/>
      <c r="CW89" s="754"/>
      <c r="CX89" s="755"/>
      <c r="CY89" s="755"/>
      <c r="CZ89" s="755"/>
      <c r="DA89" s="756"/>
      <c r="DB89" s="754"/>
      <c r="DC89" s="755"/>
      <c r="DD89" s="755"/>
      <c r="DE89" s="755"/>
      <c r="DF89" s="756"/>
      <c r="DG89" s="754"/>
      <c r="DH89" s="755"/>
      <c r="DI89" s="755"/>
      <c r="DJ89" s="755"/>
      <c r="DK89" s="756"/>
      <c r="DL89" s="754"/>
      <c r="DM89" s="755"/>
      <c r="DN89" s="755"/>
      <c r="DO89" s="755"/>
      <c r="DP89" s="756"/>
      <c r="DQ89" s="754"/>
      <c r="DR89" s="755"/>
      <c r="DS89" s="755"/>
      <c r="DT89" s="755"/>
      <c r="DU89" s="756"/>
      <c r="DV89" s="757"/>
      <c r="DW89" s="758"/>
      <c r="DX89" s="758"/>
      <c r="DY89" s="758"/>
      <c r="DZ89" s="760"/>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57"/>
      <c r="BT90" s="758"/>
      <c r="BU90" s="758"/>
      <c r="BV90" s="758"/>
      <c r="BW90" s="758"/>
      <c r="BX90" s="758"/>
      <c r="BY90" s="758"/>
      <c r="BZ90" s="758"/>
      <c r="CA90" s="758"/>
      <c r="CB90" s="758"/>
      <c r="CC90" s="758"/>
      <c r="CD90" s="758"/>
      <c r="CE90" s="758"/>
      <c r="CF90" s="758"/>
      <c r="CG90" s="759"/>
      <c r="CH90" s="754"/>
      <c r="CI90" s="755"/>
      <c r="CJ90" s="755"/>
      <c r="CK90" s="755"/>
      <c r="CL90" s="756"/>
      <c r="CM90" s="754"/>
      <c r="CN90" s="755"/>
      <c r="CO90" s="755"/>
      <c r="CP90" s="755"/>
      <c r="CQ90" s="756"/>
      <c r="CR90" s="754"/>
      <c r="CS90" s="755"/>
      <c r="CT90" s="755"/>
      <c r="CU90" s="755"/>
      <c r="CV90" s="756"/>
      <c r="CW90" s="754"/>
      <c r="CX90" s="755"/>
      <c r="CY90" s="755"/>
      <c r="CZ90" s="755"/>
      <c r="DA90" s="756"/>
      <c r="DB90" s="754"/>
      <c r="DC90" s="755"/>
      <c r="DD90" s="755"/>
      <c r="DE90" s="755"/>
      <c r="DF90" s="756"/>
      <c r="DG90" s="754"/>
      <c r="DH90" s="755"/>
      <c r="DI90" s="755"/>
      <c r="DJ90" s="755"/>
      <c r="DK90" s="756"/>
      <c r="DL90" s="754"/>
      <c r="DM90" s="755"/>
      <c r="DN90" s="755"/>
      <c r="DO90" s="755"/>
      <c r="DP90" s="756"/>
      <c r="DQ90" s="754"/>
      <c r="DR90" s="755"/>
      <c r="DS90" s="755"/>
      <c r="DT90" s="755"/>
      <c r="DU90" s="756"/>
      <c r="DV90" s="757"/>
      <c r="DW90" s="758"/>
      <c r="DX90" s="758"/>
      <c r="DY90" s="758"/>
      <c r="DZ90" s="760"/>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57"/>
      <c r="BT91" s="758"/>
      <c r="BU91" s="758"/>
      <c r="BV91" s="758"/>
      <c r="BW91" s="758"/>
      <c r="BX91" s="758"/>
      <c r="BY91" s="758"/>
      <c r="BZ91" s="758"/>
      <c r="CA91" s="758"/>
      <c r="CB91" s="758"/>
      <c r="CC91" s="758"/>
      <c r="CD91" s="758"/>
      <c r="CE91" s="758"/>
      <c r="CF91" s="758"/>
      <c r="CG91" s="759"/>
      <c r="CH91" s="754"/>
      <c r="CI91" s="755"/>
      <c r="CJ91" s="755"/>
      <c r="CK91" s="755"/>
      <c r="CL91" s="756"/>
      <c r="CM91" s="754"/>
      <c r="CN91" s="755"/>
      <c r="CO91" s="755"/>
      <c r="CP91" s="755"/>
      <c r="CQ91" s="756"/>
      <c r="CR91" s="754"/>
      <c r="CS91" s="755"/>
      <c r="CT91" s="755"/>
      <c r="CU91" s="755"/>
      <c r="CV91" s="756"/>
      <c r="CW91" s="754"/>
      <c r="CX91" s="755"/>
      <c r="CY91" s="755"/>
      <c r="CZ91" s="755"/>
      <c r="DA91" s="756"/>
      <c r="DB91" s="754"/>
      <c r="DC91" s="755"/>
      <c r="DD91" s="755"/>
      <c r="DE91" s="755"/>
      <c r="DF91" s="756"/>
      <c r="DG91" s="754"/>
      <c r="DH91" s="755"/>
      <c r="DI91" s="755"/>
      <c r="DJ91" s="755"/>
      <c r="DK91" s="756"/>
      <c r="DL91" s="754"/>
      <c r="DM91" s="755"/>
      <c r="DN91" s="755"/>
      <c r="DO91" s="755"/>
      <c r="DP91" s="756"/>
      <c r="DQ91" s="754"/>
      <c r="DR91" s="755"/>
      <c r="DS91" s="755"/>
      <c r="DT91" s="755"/>
      <c r="DU91" s="756"/>
      <c r="DV91" s="757"/>
      <c r="DW91" s="758"/>
      <c r="DX91" s="758"/>
      <c r="DY91" s="758"/>
      <c r="DZ91" s="760"/>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57"/>
      <c r="BT92" s="758"/>
      <c r="BU92" s="758"/>
      <c r="BV92" s="758"/>
      <c r="BW92" s="758"/>
      <c r="BX92" s="758"/>
      <c r="BY92" s="758"/>
      <c r="BZ92" s="758"/>
      <c r="CA92" s="758"/>
      <c r="CB92" s="758"/>
      <c r="CC92" s="758"/>
      <c r="CD92" s="758"/>
      <c r="CE92" s="758"/>
      <c r="CF92" s="758"/>
      <c r="CG92" s="759"/>
      <c r="CH92" s="754"/>
      <c r="CI92" s="755"/>
      <c r="CJ92" s="755"/>
      <c r="CK92" s="755"/>
      <c r="CL92" s="756"/>
      <c r="CM92" s="754"/>
      <c r="CN92" s="755"/>
      <c r="CO92" s="755"/>
      <c r="CP92" s="755"/>
      <c r="CQ92" s="756"/>
      <c r="CR92" s="754"/>
      <c r="CS92" s="755"/>
      <c r="CT92" s="755"/>
      <c r="CU92" s="755"/>
      <c r="CV92" s="756"/>
      <c r="CW92" s="754"/>
      <c r="CX92" s="755"/>
      <c r="CY92" s="755"/>
      <c r="CZ92" s="755"/>
      <c r="DA92" s="756"/>
      <c r="DB92" s="754"/>
      <c r="DC92" s="755"/>
      <c r="DD92" s="755"/>
      <c r="DE92" s="755"/>
      <c r="DF92" s="756"/>
      <c r="DG92" s="754"/>
      <c r="DH92" s="755"/>
      <c r="DI92" s="755"/>
      <c r="DJ92" s="755"/>
      <c r="DK92" s="756"/>
      <c r="DL92" s="754"/>
      <c r="DM92" s="755"/>
      <c r="DN92" s="755"/>
      <c r="DO92" s="755"/>
      <c r="DP92" s="756"/>
      <c r="DQ92" s="754"/>
      <c r="DR92" s="755"/>
      <c r="DS92" s="755"/>
      <c r="DT92" s="755"/>
      <c r="DU92" s="756"/>
      <c r="DV92" s="757"/>
      <c r="DW92" s="758"/>
      <c r="DX92" s="758"/>
      <c r="DY92" s="758"/>
      <c r="DZ92" s="760"/>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57"/>
      <c r="BT93" s="758"/>
      <c r="BU93" s="758"/>
      <c r="BV93" s="758"/>
      <c r="BW93" s="758"/>
      <c r="BX93" s="758"/>
      <c r="BY93" s="758"/>
      <c r="BZ93" s="758"/>
      <c r="CA93" s="758"/>
      <c r="CB93" s="758"/>
      <c r="CC93" s="758"/>
      <c r="CD93" s="758"/>
      <c r="CE93" s="758"/>
      <c r="CF93" s="758"/>
      <c r="CG93" s="759"/>
      <c r="CH93" s="754"/>
      <c r="CI93" s="755"/>
      <c r="CJ93" s="755"/>
      <c r="CK93" s="755"/>
      <c r="CL93" s="756"/>
      <c r="CM93" s="754"/>
      <c r="CN93" s="755"/>
      <c r="CO93" s="755"/>
      <c r="CP93" s="755"/>
      <c r="CQ93" s="756"/>
      <c r="CR93" s="754"/>
      <c r="CS93" s="755"/>
      <c r="CT93" s="755"/>
      <c r="CU93" s="755"/>
      <c r="CV93" s="756"/>
      <c r="CW93" s="754"/>
      <c r="CX93" s="755"/>
      <c r="CY93" s="755"/>
      <c r="CZ93" s="755"/>
      <c r="DA93" s="756"/>
      <c r="DB93" s="754"/>
      <c r="DC93" s="755"/>
      <c r="DD93" s="755"/>
      <c r="DE93" s="755"/>
      <c r="DF93" s="756"/>
      <c r="DG93" s="754"/>
      <c r="DH93" s="755"/>
      <c r="DI93" s="755"/>
      <c r="DJ93" s="755"/>
      <c r="DK93" s="756"/>
      <c r="DL93" s="754"/>
      <c r="DM93" s="755"/>
      <c r="DN93" s="755"/>
      <c r="DO93" s="755"/>
      <c r="DP93" s="756"/>
      <c r="DQ93" s="754"/>
      <c r="DR93" s="755"/>
      <c r="DS93" s="755"/>
      <c r="DT93" s="755"/>
      <c r="DU93" s="756"/>
      <c r="DV93" s="757"/>
      <c r="DW93" s="758"/>
      <c r="DX93" s="758"/>
      <c r="DY93" s="758"/>
      <c r="DZ93" s="760"/>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57"/>
      <c r="BT94" s="758"/>
      <c r="BU94" s="758"/>
      <c r="BV94" s="758"/>
      <c r="BW94" s="758"/>
      <c r="BX94" s="758"/>
      <c r="BY94" s="758"/>
      <c r="BZ94" s="758"/>
      <c r="CA94" s="758"/>
      <c r="CB94" s="758"/>
      <c r="CC94" s="758"/>
      <c r="CD94" s="758"/>
      <c r="CE94" s="758"/>
      <c r="CF94" s="758"/>
      <c r="CG94" s="759"/>
      <c r="CH94" s="754"/>
      <c r="CI94" s="755"/>
      <c r="CJ94" s="755"/>
      <c r="CK94" s="755"/>
      <c r="CL94" s="756"/>
      <c r="CM94" s="754"/>
      <c r="CN94" s="755"/>
      <c r="CO94" s="755"/>
      <c r="CP94" s="755"/>
      <c r="CQ94" s="756"/>
      <c r="CR94" s="754"/>
      <c r="CS94" s="755"/>
      <c r="CT94" s="755"/>
      <c r="CU94" s="755"/>
      <c r="CV94" s="756"/>
      <c r="CW94" s="754"/>
      <c r="CX94" s="755"/>
      <c r="CY94" s="755"/>
      <c r="CZ94" s="755"/>
      <c r="DA94" s="756"/>
      <c r="DB94" s="754"/>
      <c r="DC94" s="755"/>
      <c r="DD94" s="755"/>
      <c r="DE94" s="755"/>
      <c r="DF94" s="756"/>
      <c r="DG94" s="754"/>
      <c r="DH94" s="755"/>
      <c r="DI94" s="755"/>
      <c r="DJ94" s="755"/>
      <c r="DK94" s="756"/>
      <c r="DL94" s="754"/>
      <c r="DM94" s="755"/>
      <c r="DN94" s="755"/>
      <c r="DO94" s="755"/>
      <c r="DP94" s="756"/>
      <c r="DQ94" s="754"/>
      <c r="DR94" s="755"/>
      <c r="DS94" s="755"/>
      <c r="DT94" s="755"/>
      <c r="DU94" s="756"/>
      <c r="DV94" s="757"/>
      <c r="DW94" s="758"/>
      <c r="DX94" s="758"/>
      <c r="DY94" s="758"/>
      <c r="DZ94" s="760"/>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57"/>
      <c r="BT95" s="758"/>
      <c r="BU95" s="758"/>
      <c r="BV95" s="758"/>
      <c r="BW95" s="758"/>
      <c r="BX95" s="758"/>
      <c r="BY95" s="758"/>
      <c r="BZ95" s="758"/>
      <c r="CA95" s="758"/>
      <c r="CB95" s="758"/>
      <c r="CC95" s="758"/>
      <c r="CD95" s="758"/>
      <c r="CE95" s="758"/>
      <c r="CF95" s="758"/>
      <c r="CG95" s="759"/>
      <c r="CH95" s="754"/>
      <c r="CI95" s="755"/>
      <c r="CJ95" s="755"/>
      <c r="CK95" s="755"/>
      <c r="CL95" s="756"/>
      <c r="CM95" s="754"/>
      <c r="CN95" s="755"/>
      <c r="CO95" s="755"/>
      <c r="CP95" s="755"/>
      <c r="CQ95" s="756"/>
      <c r="CR95" s="754"/>
      <c r="CS95" s="755"/>
      <c r="CT95" s="755"/>
      <c r="CU95" s="755"/>
      <c r="CV95" s="756"/>
      <c r="CW95" s="754"/>
      <c r="CX95" s="755"/>
      <c r="CY95" s="755"/>
      <c r="CZ95" s="755"/>
      <c r="DA95" s="756"/>
      <c r="DB95" s="754"/>
      <c r="DC95" s="755"/>
      <c r="DD95" s="755"/>
      <c r="DE95" s="755"/>
      <c r="DF95" s="756"/>
      <c r="DG95" s="754"/>
      <c r="DH95" s="755"/>
      <c r="DI95" s="755"/>
      <c r="DJ95" s="755"/>
      <c r="DK95" s="756"/>
      <c r="DL95" s="754"/>
      <c r="DM95" s="755"/>
      <c r="DN95" s="755"/>
      <c r="DO95" s="755"/>
      <c r="DP95" s="756"/>
      <c r="DQ95" s="754"/>
      <c r="DR95" s="755"/>
      <c r="DS95" s="755"/>
      <c r="DT95" s="755"/>
      <c r="DU95" s="756"/>
      <c r="DV95" s="757"/>
      <c r="DW95" s="758"/>
      <c r="DX95" s="758"/>
      <c r="DY95" s="758"/>
      <c r="DZ95" s="760"/>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57"/>
      <c r="BT96" s="758"/>
      <c r="BU96" s="758"/>
      <c r="BV96" s="758"/>
      <c r="BW96" s="758"/>
      <c r="BX96" s="758"/>
      <c r="BY96" s="758"/>
      <c r="BZ96" s="758"/>
      <c r="CA96" s="758"/>
      <c r="CB96" s="758"/>
      <c r="CC96" s="758"/>
      <c r="CD96" s="758"/>
      <c r="CE96" s="758"/>
      <c r="CF96" s="758"/>
      <c r="CG96" s="759"/>
      <c r="CH96" s="754"/>
      <c r="CI96" s="755"/>
      <c r="CJ96" s="755"/>
      <c r="CK96" s="755"/>
      <c r="CL96" s="756"/>
      <c r="CM96" s="754"/>
      <c r="CN96" s="755"/>
      <c r="CO96" s="755"/>
      <c r="CP96" s="755"/>
      <c r="CQ96" s="756"/>
      <c r="CR96" s="754"/>
      <c r="CS96" s="755"/>
      <c r="CT96" s="755"/>
      <c r="CU96" s="755"/>
      <c r="CV96" s="756"/>
      <c r="CW96" s="754"/>
      <c r="CX96" s="755"/>
      <c r="CY96" s="755"/>
      <c r="CZ96" s="755"/>
      <c r="DA96" s="756"/>
      <c r="DB96" s="754"/>
      <c r="DC96" s="755"/>
      <c r="DD96" s="755"/>
      <c r="DE96" s="755"/>
      <c r="DF96" s="756"/>
      <c r="DG96" s="754"/>
      <c r="DH96" s="755"/>
      <c r="DI96" s="755"/>
      <c r="DJ96" s="755"/>
      <c r="DK96" s="756"/>
      <c r="DL96" s="754"/>
      <c r="DM96" s="755"/>
      <c r="DN96" s="755"/>
      <c r="DO96" s="755"/>
      <c r="DP96" s="756"/>
      <c r="DQ96" s="754"/>
      <c r="DR96" s="755"/>
      <c r="DS96" s="755"/>
      <c r="DT96" s="755"/>
      <c r="DU96" s="756"/>
      <c r="DV96" s="757"/>
      <c r="DW96" s="758"/>
      <c r="DX96" s="758"/>
      <c r="DY96" s="758"/>
      <c r="DZ96" s="760"/>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57"/>
      <c r="BT97" s="758"/>
      <c r="BU97" s="758"/>
      <c r="BV97" s="758"/>
      <c r="BW97" s="758"/>
      <c r="BX97" s="758"/>
      <c r="BY97" s="758"/>
      <c r="BZ97" s="758"/>
      <c r="CA97" s="758"/>
      <c r="CB97" s="758"/>
      <c r="CC97" s="758"/>
      <c r="CD97" s="758"/>
      <c r="CE97" s="758"/>
      <c r="CF97" s="758"/>
      <c r="CG97" s="759"/>
      <c r="CH97" s="754"/>
      <c r="CI97" s="755"/>
      <c r="CJ97" s="755"/>
      <c r="CK97" s="755"/>
      <c r="CL97" s="756"/>
      <c r="CM97" s="754"/>
      <c r="CN97" s="755"/>
      <c r="CO97" s="755"/>
      <c r="CP97" s="755"/>
      <c r="CQ97" s="756"/>
      <c r="CR97" s="754"/>
      <c r="CS97" s="755"/>
      <c r="CT97" s="755"/>
      <c r="CU97" s="755"/>
      <c r="CV97" s="756"/>
      <c r="CW97" s="754"/>
      <c r="CX97" s="755"/>
      <c r="CY97" s="755"/>
      <c r="CZ97" s="755"/>
      <c r="DA97" s="756"/>
      <c r="DB97" s="754"/>
      <c r="DC97" s="755"/>
      <c r="DD97" s="755"/>
      <c r="DE97" s="755"/>
      <c r="DF97" s="756"/>
      <c r="DG97" s="754"/>
      <c r="DH97" s="755"/>
      <c r="DI97" s="755"/>
      <c r="DJ97" s="755"/>
      <c r="DK97" s="756"/>
      <c r="DL97" s="754"/>
      <c r="DM97" s="755"/>
      <c r="DN97" s="755"/>
      <c r="DO97" s="755"/>
      <c r="DP97" s="756"/>
      <c r="DQ97" s="754"/>
      <c r="DR97" s="755"/>
      <c r="DS97" s="755"/>
      <c r="DT97" s="755"/>
      <c r="DU97" s="756"/>
      <c r="DV97" s="757"/>
      <c r="DW97" s="758"/>
      <c r="DX97" s="758"/>
      <c r="DY97" s="758"/>
      <c r="DZ97" s="760"/>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57"/>
      <c r="BT98" s="758"/>
      <c r="BU98" s="758"/>
      <c r="BV98" s="758"/>
      <c r="BW98" s="758"/>
      <c r="BX98" s="758"/>
      <c r="BY98" s="758"/>
      <c r="BZ98" s="758"/>
      <c r="CA98" s="758"/>
      <c r="CB98" s="758"/>
      <c r="CC98" s="758"/>
      <c r="CD98" s="758"/>
      <c r="CE98" s="758"/>
      <c r="CF98" s="758"/>
      <c r="CG98" s="759"/>
      <c r="CH98" s="754"/>
      <c r="CI98" s="755"/>
      <c r="CJ98" s="755"/>
      <c r="CK98" s="755"/>
      <c r="CL98" s="756"/>
      <c r="CM98" s="754"/>
      <c r="CN98" s="755"/>
      <c r="CO98" s="755"/>
      <c r="CP98" s="755"/>
      <c r="CQ98" s="756"/>
      <c r="CR98" s="754"/>
      <c r="CS98" s="755"/>
      <c r="CT98" s="755"/>
      <c r="CU98" s="755"/>
      <c r="CV98" s="756"/>
      <c r="CW98" s="754"/>
      <c r="CX98" s="755"/>
      <c r="CY98" s="755"/>
      <c r="CZ98" s="755"/>
      <c r="DA98" s="756"/>
      <c r="DB98" s="754"/>
      <c r="DC98" s="755"/>
      <c r="DD98" s="755"/>
      <c r="DE98" s="755"/>
      <c r="DF98" s="756"/>
      <c r="DG98" s="754"/>
      <c r="DH98" s="755"/>
      <c r="DI98" s="755"/>
      <c r="DJ98" s="755"/>
      <c r="DK98" s="756"/>
      <c r="DL98" s="754"/>
      <c r="DM98" s="755"/>
      <c r="DN98" s="755"/>
      <c r="DO98" s="755"/>
      <c r="DP98" s="756"/>
      <c r="DQ98" s="754"/>
      <c r="DR98" s="755"/>
      <c r="DS98" s="755"/>
      <c r="DT98" s="755"/>
      <c r="DU98" s="756"/>
      <c r="DV98" s="757"/>
      <c r="DW98" s="758"/>
      <c r="DX98" s="758"/>
      <c r="DY98" s="758"/>
      <c r="DZ98" s="760"/>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57"/>
      <c r="BT99" s="758"/>
      <c r="BU99" s="758"/>
      <c r="BV99" s="758"/>
      <c r="BW99" s="758"/>
      <c r="BX99" s="758"/>
      <c r="BY99" s="758"/>
      <c r="BZ99" s="758"/>
      <c r="CA99" s="758"/>
      <c r="CB99" s="758"/>
      <c r="CC99" s="758"/>
      <c r="CD99" s="758"/>
      <c r="CE99" s="758"/>
      <c r="CF99" s="758"/>
      <c r="CG99" s="759"/>
      <c r="CH99" s="754"/>
      <c r="CI99" s="755"/>
      <c r="CJ99" s="755"/>
      <c r="CK99" s="755"/>
      <c r="CL99" s="756"/>
      <c r="CM99" s="754"/>
      <c r="CN99" s="755"/>
      <c r="CO99" s="755"/>
      <c r="CP99" s="755"/>
      <c r="CQ99" s="756"/>
      <c r="CR99" s="754"/>
      <c r="CS99" s="755"/>
      <c r="CT99" s="755"/>
      <c r="CU99" s="755"/>
      <c r="CV99" s="756"/>
      <c r="CW99" s="754"/>
      <c r="CX99" s="755"/>
      <c r="CY99" s="755"/>
      <c r="CZ99" s="755"/>
      <c r="DA99" s="756"/>
      <c r="DB99" s="754"/>
      <c r="DC99" s="755"/>
      <c r="DD99" s="755"/>
      <c r="DE99" s="755"/>
      <c r="DF99" s="756"/>
      <c r="DG99" s="754"/>
      <c r="DH99" s="755"/>
      <c r="DI99" s="755"/>
      <c r="DJ99" s="755"/>
      <c r="DK99" s="756"/>
      <c r="DL99" s="754"/>
      <c r="DM99" s="755"/>
      <c r="DN99" s="755"/>
      <c r="DO99" s="755"/>
      <c r="DP99" s="756"/>
      <c r="DQ99" s="754"/>
      <c r="DR99" s="755"/>
      <c r="DS99" s="755"/>
      <c r="DT99" s="755"/>
      <c r="DU99" s="756"/>
      <c r="DV99" s="757"/>
      <c r="DW99" s="758"/>
      <c r="DX99" s="758"/>
      <c r="DY99" s="758"/>
      <c r="DZ99" s="760"/>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57"/>
      <c r="BT100" s="758"/>
      <c r="BU100" s="758"/>
      <c r="BV100" s="758"/>
      <c r="BW100" s="758"/>
      <c r="BX100" s="758"/>
      <c r="BY100" s="758"/>
      <c r="BZ100" s="758"/>
      <c r="CA100" s="758"/>
      <c r="CB100" s="758"/>
      <c r="CC100" s="758"/>
      <c r="CD100" s="758"/>
      <c r="CE100" s="758"/>
      <c r="CF100" s="758"/>
      <c r="CG100" s="759"/>
      <c r="CH100" s="754"/>
      <c r="CI100" s="755"/>
      <c r="CJ100" s="755"/>
      <c r="CK100" s="755"/>
      <c r="CL100" s="756"/>
      <c r="CM100" s="754"/>
      <c r="CN100" s="755"/>
      <c r="CO100" s="755"/>
      <c r="CP100" s="755"/>
      <c r="CQ100" s="756"/>
      <c r="CR100" s="754"/>
      <c r="CS100" s="755"/>
      <c r="CT100" s="755"/>
      <c r="CU100" s="755"/>
      <c r="CV100" s="756"/>
      <c r="CW100" s="754"/>
      <c r="CX100" s="755"/>
      <c r="CY100" s="755"/>
      <c r="CZ100" s="755"/>
      <c r="DA100" s="756"/>
      <c r="DB100" s="754"/>
      <c r="DC100" s="755"/>
      <c r="DD100" s="755"/>
      <c r="DE100" s="755"/>
      <c r="DF100" s="756"/>
      <c r="DG100" s="754"/>
      <c r="DH100" s="755"/>
      <c r="DI100" s="755"/>
      <c r="DJ100" s="755"/>
      <c r="DK100" s="756"/>
      <c r="DL100" s="754"/>
      <c r="DM100" s="755"/>
      <c r="DN100" s="755"/>
      <c r="DO100" s="755"/>
      <c r="DP100" s="756"/>
      <c r="DQ100" s="754"/>
      <c r="DR100" s="755"/>
      <c r="DS100" s="755"/>
      <c r="DT100" s="755"/>
      <c r="DU100" s="756"/>
      <c r="DV100" s="757"/>
      <c r="DW100" s="758"/>
      <c r="DX100" s="758"/>
      <c r="DY100" s="758"/>
      <c r="DZ100" s="760"/>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57"/>
      <c r="BT101" s="758"/>
      <c r="BU101" s="758"/>
      <c r="BV101" s="758"/>
      <c r="BW101" s="758"/>
      <c r="BX101" s="758"/>
      <c r="BY101" s="758"/>
      <c r="BZ101" s="758"/>
      <c r="CA101" s="758"/>
      <c r="CB101" s="758"/>
      <c r="CC101" s="758"/>
      <c r="CD101" s="758"/>
      <c r="CE101" s="758"/>
      <c r="CF101" s="758"/>
      <c r="CG101" s="759"/>
      <c r="CH101" s="754"/>
      <c r="CI101" s="755"/>
      <c r="CJ101" s="755"/>
      <c r="CK101" s="755"/>
      <c r="CL101" s="756"/>
      <c r="CM101" s="754"/>
      <c r="CN101" s="755"/>
      <c r="CO101" s="755"/>
      <c r="CP101" s="755"/>
      <c r="CQ101" s="756"/>
      <c r="CR101" s="754"/>
      <c r="CS101" s="755"/>
      <c r="CT101" s="755"/>
      <c r="CU101" s="755"/>
      <c r="CV101" s="756"/>
      <c r="CW101" s="754"/>
      <c r="CX101" s="755"/>
      <c r="CY101" s="755"/>
      <c r="CZ101" s="755"/>
      <c r="DA101" s="756"/>
      <c r="DB101" s="754"/>
      <c r="DC101" s="755"/>
      <c r="DD101" s="755"/>
      <c r="DE101" s="755"/>
      <c r="DF101" s="756"/>
      <c r="DG101" s="754"/>
      <c r="DH101" s="755"/>
      <c r="DI101" s="755"/>
      <c r="DJ101" s="755"/>
      <c r="DK101" s="756"/>
      <c r="DL101" s="754"/>
      <c r="DM101" s="755"/>
      <c r="DN101" s="755"/>
      <c r="DO101" s="755"/>
      <c r="DP101" s="756"/>
      <c r="DQ101" s="754"/>
      <c r="DR101" s="755"/>
      <c r="DS101" s="755"/>
      <c r="DT101" s="755"/>
      <c r="DU101" s="756"/>
      <c r="DV101" s="757"/>
      <c r="DW101" s="758"/>
      <c r="DX101" s="758"/>
      <c r="DY101" s="758"/>
      <c r="DZ101" s="760"/>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258</v>
      </c>
      <c r="BR102" s="711" t="s">
        <v>455</v>
      </c>
      <c r="BS102" s="712"/>
      <c r="BT102" s="712"/>
      <c r="BU102" s="712"/>
      <c r="BV102" s="712"/>
      <c r="BW102" s="712"/>
      <c r="BX102" s="712"/>
      <c r="BY102" s="712"/>
      <c r="BZ102" s="712"/>
      <c r="CA102" s="712"/>
      <c r="CB102" s="712"/>
      <c r="CC102" s="712"/>
      <c r="CD102" s="712"/>
      <c r="CE102" s="712"/>
      <c r="CF102" s="712"/>
      <c r="CG102" s="713"/>
      <c r="CH102" s="768"/>
      <c r="CI102" s="769"/>
      <c r="CJ102" s="769"/>
      <c r="CK102" s="769"/>
      <c r="CL102" s="770"/>
      <c r="CM102" s="768"/>
      <c r="CN102" s="769"/>
      <c r="CO102" s="769"/>
      <c r="CP102" s="769"/>
      <c r="CQ102" s="770"/>
      <c r="CR102" s="771">
        <v>427</v>
      </c>
      <c r="CS102" s="724"/>
      <c r="CT102" s="724"/>
      <c r="CU102" s="724"/>
      <c r="CV102" s="772"/>
      <c r="CW102" s="771">
        <v>50</v>
      </c>
      <c r="CX102" s="724"/>
      <c r="CY102" s="724"/>
      <c r="CZ102" s="724"/>
      <c r="DA102" s="772"/>
      <c r="DB102" s="771" t="s">
        <v>562</v>
      </c>
      <c r="DC102" s="724"/>
      <c r="DD102" s="724"/>
      <c r="DE102" s="724"/>
      <c r="DF102" s="772"/>
      <c r="DG102" s="771" t="s">
        <v>562</v>
      </c>
      <c r="DH102" s="724"/>
      <c r="DI102" s="724"/>
      <c r="DJ102" s="724"/>
      <c r="DK102" s="772"/>
      <c r="DL102" s="771" t="s">
        <v>562</v>
      </c>
      <c r="DM102" s="724"/>
      <c r="DN102" s="724"/>
      <c r="DO102" s="724"/>
      <c r="DP102" s="772"/>
      <c r="DQ102" s="771" t="s">
        <v>562</v>
      </c>
      <c r="DR102" s="724"/>
      <c r="DS102" s="724"/>
      <c r="DT102" s="724"/>
      <c r="DU102" s="772"/>
      <c r="DV102" s="711"/>
      <c r="DW102" s="712"/>
      <c r="DX102" s="712"/>
      <c r="DY102" s="712"/>
      <c r="DZ102" s="773"/>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74" t="s">
        <v>472</v>
      </c>
      <c r="BR103" s="774"/>
      <c r="BS103" s="774"/>
      <c r="BT103" s="774"/>
      <c r="BU103" s="774"/>
      <c r="BV103" s="774"/>
      <c r="BW103" s="774"/>
      <c r="BX103" s="774"/>
      <c r="BY103" s="774"/>
      <c r="BZ103" s="774"/>
      <c r="CA103" s="774"/>
      <c r="CB103" s="774"/>
      <c r="CC103" s="774"/>
      <c r="CD103" s="774"/>
      <c r="CE103" s="774"/>
      <c r="CF103" s="774"/>
      <c r="CG103" s="774"/>
      <c r="CH103" s="774"/>
      <c r="CI103" s="774"/>
      <c r="CJ103" s="774"/>
      <c r="CK103" s="774"/>
      <c r="CL103" s="774"/>
      <c r="CM103" s="774"/>
      <c r="CN103" s="774"/>
      <c r="CO103" s="774"/>
      <c r="CP103" s="774"/>
      <c r="CQ103" s="774"/>
      <c r="CR103" s="774"/>
      <c r="CS103" s="774"/>
      <c r="CT103" s="774"/>
      <c r="CU103" s="774"/>
      <c r="CV103" s="774"/>
      <c r="CW103" s="774"/>
      <c r="CX103" s="774"/>
      <c r="CY103" s="774"/>
      <c r="CZ103" s="774"/>
      <c r="DA103" s="774"/>
      <c r="DB103" s="774"/>
      <c r="DC103" s="774"/>
      <c r="DD103" s="774"/>
      <c r="DE103" s="774"/>
      <c r="DF103" s="774"/>
      <c r="DG103" s="774"/>
      <c r="DH103" s="774"/>
      <c r="DI103" s="774"/>
      <c r="DJ103" s="774"/>
      <c r="DK103" s="774"/>
      <c r="DL103" s="774"/>
      <c r="DM103" s="774"/>
      <c r="DN103" s="774"/>
      <c r="DO103" s="774"/>
      <c r="DP103" s="774"/>
      <c r="DQ103" s="774"/>
      <c r="DR103" s="774"/>
      <c r="DS103" s="774"/>
      <c r="DT103" s="774"/>
      <c r="DU103" s="774"/>
      <c r="DV103" s="774"/>
      <c r="DW103" s="774"/>
      <c r="DX103" s="774"/>
      <c r="DY103" s="774"/>
      <c r="DZ103" s="774"/>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75" t="s">
        <v>473</v>
      </c>
      <c r="BR104" s="775"/>
      <c r="BS104" s="775"/>
      <c r="BT104" s="775"/>
      <c r="BU104" s="775"/>
      <c r="BV104" s="775"/>
      <c r="BW104" s="775"/>
      <c r="BX104" s="775"/>
      <c r="BY104" s="775"/>
      <c r="BZ104" s="775"/>
      <c r="CA104" s="775"/>
      <c r="CB104" s="775"/>
      <c r="CC104" s="775"/>
      <c r="CD104" s="775"/>
      <c r="CE104" s="775"/>
      <c r="CF104" s="775"/>
      <c r="CG104" s="775"/>
      <c r="CH104" s="775"/>
      <c r="CI104" s="775"/>
      <c r="CJ104" s="775"/>
      <c r="CK104" s="775"/>
      <c r="CL104" s="775"/>
      <c r="CM104" s="775"/>
      <c r="CN104" s="775"/>
      <c r="CO104" s="775"/>
      <c r="CP104" s="775"/>
      <c r="CQ104" s="775"/>
      <c r="CR104" s="775"/>
      <c r="CS104" s="775"/>
      <c r="CT104" s="775"/>
      <c r="CU104" s="775"/>
      <c r="CV104" s="775"/>
      <c r="CW104" s="775"/>
      <c r="CX104" s="775"/>
      <c r="CY104" s="775"/>
      <c r="CZ104" s="775"/>
      <c r="DA104" s="775"/>
      <c r="DB104" s="775"/>
      <c r="DC104" s="775"/>
      <c r="DD104" s="775"/>
      <c r="DE104" s="775"/>
      <c r="DF104" s="775"/>
      <c r="DG104" s="775"/>
      <c r="DH104" s="775"/>
      <c r="DI104" s="775"/>
      <c r="DJ104" s="775"/>
      <c r="DK104" s="775"/>
      <c r="DL104" s="775"/>
      <c r="DM104" s="775"/>
      <c r="DN104" s="775"/>
      <c r="DO104" s="775"/>
      <c r="DP104" s="775"/>
      <c r="DQ104" s="775"/>
      <c r="DR104" s="775"/>
      <c r="DS104" s="775"/>
      <c r="DT104" s="775"/>
      <c r="DU104" s="775"/>
      <c r="DV104" s="775"/>
      <c r="DW104" s="775"/>
      <c r="DX104" s="775"/>
      <c r="DY104" s="775"/>
      <c r="DZ104" s="775"/>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474</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289</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76" t="s">
        <v>475</v>
      </c>
      <c r="B108" s="777"/>
      <c r="C108" s="777"/>
      <c r="D108" s="777"/>
      <c r="E108" s="777"/>
      <c r="F108" s="777"/>
      <c r="G108" s="777"/>
      <c r="H108" s="777"/>
      <c r="I108" s="777"/>
      <c r="J108" s="777"/>
      <c r="K108" s="777"/>
      <c r="L108" s="777"/>
      <c r="M108" s="777"/>
      <c r="N108" s="777"/>
      <c r="O108" s="777"/>
      <c r="P108" s="777"/>
      <c r="Q108" s="777"/>
      <c r="R108" s="777"/>
      <c r="S108" s="777"/>
      <c r="T108" s="777"/>
      <c r="U108" s="777"/>
      <c r="V108" s="777"/>
      <c r="W108" s="777"/>
      <c r="X108" s="777"/>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8"/>
      <c r="AU108" s="776" t="s">
        <v>208</v>
      </c>
      <c r="AV108" s="777"/>
      <c r="AW108" s="777"/>
      <c r="AX108" s="777"/>
      <c r="AY108" s="777"/>
      <c r="AZ108" s="777"/>
      <c r="BA108" s="777"/>
      <c r="BB108" s="777"/>
      <c r="BC108" s="777"/>
      <c r="BD108" s="777"/>
      <c r="BE108" s="777"/>
      <c r="BF108" s="777"/>
      <c r="BG108" s="777"/>
      <c r="BH108" s="777"/>
      <c r="BI108" s="777"/>
      <c r="BJ108" s="777"/>
      <c r="BK108" s="777"/>
      <c r="BL108" s="777"/>
      <c r="BM108" s="777"/>
      <c r="BN108" s="777"/>
      <c r="BO108" s="777"/>
      <c r="BP108" s="777"/>
      <c r="BQ108" s="777"/>
      <c r="BR108" s="777"/>
      <c r="BS108" s="777"/>
      <c r="BT108" s="777"/>
      <c r="BU108" s="777"/>
      <c r="BV108" s="777"/>
      <c r="BW108" s="777"/>
      <c r="BX108" s="777"/>
      <c r="BY108" s="777"/>
      <c r="BZ108" s="777"/>
      <c r="CA108" s="777"/>
      <c r="CB108" s="777"/>
      <c r="CC108" s="777"/>
      <c r="CD108" s="777"/>
      <c r="CE108" s="777"/>
      <c r="CF108" s="777"/>
      <c r="CG108" s="777"/>
      <c r="CH108" s="777"/>
      <c r="CI108" s="777"/>
      <c r="CJ108" s="777"/>
      <c r="CK108" s="777"/>
      <c r="CL108" s="777"/>
      <c r="CM108" s="777"/>
      <c r="CN108" s="777"/>
      <c r="CO108" s="777"/>
      <c r="CP108" s="777"/>
      <c r="CQ108" s="777"/>
      <c r="CR108" s="777"/>
      <c r="CS108" s="777"/>
      <c r="CT108" s="777"/>
      <c r="CU108" s="777"/>
      <c r="CV108" s="777"/>
      <c r="CW108" s="777"/>
      <c r="CX108" s="777"/>
      <c r="CY108" s="777"/>
      <c r="CZ108" s="777"/>
      <c r="DA108" s="777"/>
      <c r="DB108" s="777"/>
      <c r="DC108" s="777"/>
      <c r="DD108" s="777"/>
      <c r="DE108" s="777"/>
      <c r="DF108" s="777"/>
      <c r="DG108" s="777"/>
      <c r="DH108" s="777"/>
      <c r="DI108" s="777"/>
      <c r="DJ108" s="777"/>
      <c r="DK108" s="777"/>
      <c r="DL108" s="777"/>
      <c r="DM108" s="777"/>
      <c r="DN108" s="777"/>
      <c r="DO108" s="777"/>
      <c r="DP108" s="777"/>
      <c r="DQ108" s="777"/>
      <c r="DR108" s="777"/>
      <c r="DS108" s="777"/>
      <c r="DT108" s="777"/>
      <c r="DU108" s="777"/>
      <c r="DV108" s="777"/>
      <c r="DW108" s="777"/>
      <c r="DX108" s="777"/>
      <c r="DY108" s="777"/>
      <c r="DZ108" s="778"/>
    </row>
    <row r="109" spans="1:131" s="54" customFormat="1" ht="26.25" customHeight="1" x14ac:dyDescent="0.15">
      <c r="A109" s="779" t="s">
        <v>476</v>
      </c>
      <c r="B109" s="780"/>
      <c r="C109" s="780"/>
      <c r="D109" s="780"/>
      <c r="E109" s="780"/>
      <c r="F109" s="780"/>
      <c r="G109" s="780"/>
      <c r="H109" s="780"/>
      <c r="I109" s="780"/>
      <c r="J109" s="780"/>
      <c r="K109" s="780"/>
      <c r="L109" s="780"/>
      <c r="M109" s="780"/>
      <c r="N109" s="780"/>
      <c r="O109" s="780"/>
      <c r="P109" s="780"/>
      <c r="Q109" s="780"/>
      <c r="R109" s="780"/>
      <c r="S109" s="780"/>
      <c r="T109" s="780"/>
      <c r="U109" s="780"/>
      <c r="V109" s="780"/>
      <c r="W109" s="780"/>
      <c r="X109" s="780"/>
      <c r="Y109" s="780"/>
      <c r="Z109" s="781"/>
      <c r="AA109" s="782" t="s">
        <v>263</v>
      </c>
      <c r="AB109" s="780"/>
      <c r="AC109" s="780"/>
      <c r="AD109" s="780"/>
      <c r="AE109" s="781"/>
      <c r="AF109" s="782" t="s">
        <v>403</v>
      </c>
      <c r="AG109" s="780"/>
      <c r="AH109" s="780"/>
      <c r="AI109" s="780"/>
      <c r="AJ109" s="781"/>
      <c r="AK109" s="782" t="s">
        <v>167</v>
      </c>
      <c r="AL109" s="780"/>
      <c r="AM109" s="780"/>
      <c r="AN109" s="780"/>
      <c r="AO109" s="781"/>
      <c r="AP109" s="782" t="s">
        <v>477</v>
      </c>
      <c r="AQ109" s="780"/>
      <c r="AR109" s="780"/>
      <c r="AS109" s="780"/>
      <c r="AT109" s="783"/>
      <c r="AU109" s="779" t="s">
        <v>476</v>
      </c>
      <c r="AV109" s="780"/>
      <c r="AW109" s="780"/>
      <c r="AX109" s="780"/>
      <c r="AY109" s="780"/>
      <c r="AZ109" s="780"/>
      <c r="BA109" s="780"/>
      <c r="BB109" s="780"/>
      <c r="BC109" s="780"/>
      <c r="BD109" s="780"/>
      <c r="BE109" s="780"/>
      <c r="BF109" s="780"/>
      <c r="BG109" s="780"/>
      <c r="BH109" s="780"/>
      <c r="BI109" s="780"/>
      <c r="BJ109" s="780"/>
      <c r="BK109" s="780"/>
      <c r="BL109" s="780"/>
      <c r="BM109" s="780"/>
      <c r="BN109" s="780"/>
      <c r="BO109" s="780"/>
      <c r="BP109" s="781"/>
      <c r="BQ109" s="782" t="s">
        <v>263</v>
      </c>
      <c r="BR109" s="780"/>
      <c r="BS109" s="780"/>
      <c r="BT109" s="780"/>
      <c r="BU109" s="781"/>
      <c r="BV109" s="782" t="s">
        <v>403</v>
      </c>
      <c r="BW109" s="780"/>
      <c r="BX109" s="780"/>
      <c r="BY109" s="780"/>
      <c r="BZ109" s="781"/>
      <c r="CA109" s="782" t="s">
        <v>167</v>
      </c>
      <c r="CB109" s="780"/>
      <c r="CC109" s="780"/>
      <c r="CD109" s="780"/>
      <c r="CE109" s="781"/>
      <c r="CF109" s="784" t="s">
        <v>477</v>
      </c>
      <c r="CG109" s="784"/>
      <c r="CH109" s="784"/>
      <c r="CI109" s="784"/>
      <c r="CJ109" s="784"/>
      <c r="CK109" s="782" t="s">
        <v>94</v>
      </c>
      <c r="CL109" s="780"/>
      <c r="CM109" s="780"/>
      <c r="CN109" s="780"/>
      <c r="CO109" s="780"/>
      <c r="CP109" s="780"/>
      <c r="CQ109" s="780"/>
      <c r="CR109" s="780"/>
      <c r="CS109" s="780"/>
      <c r="CT109" s="780"/>
      <c r="CU109" s="780"/>
      <c r="CV109" s="780"/>
      <c r="CW109" s="780"/>
      <c r="CX109" s="780"/>
      <c r="CY109" s="780"/>
      <c r="CZ109" s="780"/>
      <c r="DA109" s="780"/>
      <c r="DB109" s="780"/>
      <c r="DC109" s="780"/>
      <c r="DD109" s="780"/>
      <c r="DE109" s="780"/>
      <c r="DF109" s="781"/>
      <c r="DG109" s="782" t="s">
        <v>263</v>
      </c>
      <c r="DH109" s="780"/>
      <c r="DI109" s="780"/>
      <c r="DJ109" s="780"/>
      <c r="DK109" s="781"/>
      <c r="DL109" s="782" t="s">
        <v>403</v>
      </c>
      <c r="DM109" s="780"/>
      <c r="DN109" s="780"/>
      <c r="DO109" s="780"/>
      <c r="DP109" s="781"/>
      <c r="DQ109" s="782" t="s">
        <v>167</v>
      </c>
      <c r="DR109" s="780"/>
      <c r="DS109" s="780"/>
      <c r="DT109" s="780"/>
      <c r="DU109" s="781"/>
      <c r="DV109" s="782" t="s">
        <v>477</v>
      </c>
      <c r="DW109" s="780"/>
      <c r="DX109" s="780"/>
      <c r="DY109" s="780"/>
      <c r="DZ109" s="783"/>
    </row>
    <row r="110" spans="1:131" s="54" customFormat="1" ht="26.25" customHeight="1" x14ac:dyDescent="0.15">
      <c r="A110" s="785" t="s">
        <v>337</v>
      </c>
      <c r="B110" s="786"/>
      <c r="C110" s="786"/>
      <c r="D110" s="786"/>
      <c r="E110" s="786"/>
      <c r="F110" s="786"/>
      <c r="G110" s="786"/>
      <c r="H110" s="786"/>
      <c r="I110" s="786"/>
      <c r="J110" s="786"/>
      <c r="K110" s="786"/>
      <c r="L110" s="786"/>
      <c r="M110" s="786"/>
      <c r="N110" s="786"/>
      <c r="O110" s="786"/>
      <c r="P110" s="786"/>
      <c r="Q110" s="786"/>
      <c r="R110" s="786"/>
      <c r="S110" s="786"/>
      <c r="T110" s="786"/>
      <c r="U110" s="786"/>
      <c r="V110" s="786"/>
      <c r="W110" s="786"/>
      <c r="X110" s="786"/>
      <c r="Y110" s="786"/>
      <c r="Z110" s="787"/>
      <c r="AA110" s="788">
        <v>1426425</v>
      </c>
      <c r="AB110" s="789"/>
      <c r="AC110" s="789"/>
      <c r="AD110" s="789"/>
      <c r="AE110" s="790"/>
      <c r="AF110" s="791">
        <v>1432989</v>
      </c>
      <c r="AG110" s="789"/>
      <c r="AH110" s="789"/>
      <c r="AI110" s="789"/>
      <c r="AJ110" s="790"/>
      <c r="AK110" s="791">
        <v>1492852</v>
      </c>
      <c r="AL110" s="789"/>
      <c r="AM110" s="789"/>
      <c r="AN110" s="789"/>
      <c r="AO110" s="790"/>
      <c r="AP110" s="792">
        <v>27.5</v>
      </c>
      <c r="AQ110" s="793"/>
      <c r="AR110" s="793"/>
      <c r="AS110" s="793"/>
      <c r="AT110" s="794"/>
      <c r="AU110" s="975" t="s">
        <v>119</v>
      </c>
      <c r="AV110" s="976"/>
      <c r="AW110" s="976"/>
      <c r="AX110" s="976"/>
      <c r="AY110" s="976"/>
      <c r="AZ110" s="795" t="s">
        <v>15</v>
      </c>
      <c r="BA110" s="786"/>
      <c r="BB110" s="786"/>
      <c r="BC110" s="786"/>
      <c r="BD110" s="786"/>
      <c r="BE110" s="786"/>
      <c r="BF110" s="786"/>
      <c r="BG110" s="786"/>
      <c r="BH110" s="786"/>
      <c r="BI110" s="786"/>
      <c r="BJ110" s="786"/>
      <c r="BK110" s="786"/>
      <c r="BL110" s="786"/>
      <c r="BM110" s="786"/>
      <c r="BN110" s="786"/>
      <c r="BO110" s="786"/>
      <c r="BP110" s="787"/>
      <c r="BQ110" s="796">
        <v>14264473</v>
      </c>
      <c r="BR110" s="797"/>
      <c r="BS110" s="797"/>
      <c r="BT110" s="797"/>
      <c r="BU110" s="797"/>
      <c r="BV110" s="797">
        <v>13999951</v>
      </c>
      <c r="BW110" s="797"/>
      <c r="BX110" s="797"/>
      <c r="BY110" s="797"/>
      <c r="BZ110" s="797"/>
      <c r="CA110" s="797">
        <v>13368932</v>
      </c>
      <c r="CB110" s="797"/>
      <c r="CC110" s="797"/>
      <c r="CD110" s="797"/>
      <c r="CE110" s="797"/>
      <c r="CF110" s="798">
        <v>246.1</v>
      </c>
      <c r="CG110" s="799"/>
      <c r="CH110" s="799"/>
      <c r="CI110" s="799"/>
      <c r="CJ110" s="799"/>
      <c r="CK110" s="981" t="s">
        <v>398</v>
      </c>
      <c r="CL110" s="982"/>
      <c r="CM110" s="800" t="s">
        <v>478</v>
      </c>
      <c r="CN110" s="801"/>
      <c r="CO110" s="801"/>
      <c r="CP110" s="801"/>
      <c r="CQ110" s="801"/>
      <c r="CR110" s="801"/>
      <c r="CS110" s="801"/>
      <c r="CT110" s="801"/>
      <c r="CU110" s="801"/>
      <c r="CV110" s="801"/>
      <c r="CW110" s="801"/>
      <c r="CX110" s="801"/>
      <c r="CY110" s="801"/>
      <c r="CZ110" s="801"/>
      <c r="DA110" s="801"/>
      <c r="DB110" s="801"/>
      <c r="DC110" s="801"/>
      <c r="DD110" s="801"/>
      <c r="DE110" s="801"/>
      <c r="DF110" s="802"/>
      <c r="DG110" s="796" t="s">
        <v>206</v>
      </c>
      <c r="DH110" s="797"/>
      <c r="DI110" s="797"/>
      <c r="DJ110" s="797"/>
      <c r="DK110" s="797"/>
      <c r="DL110" s="797" t="s">
        <v>206</v>
      </c>
      <c r="DM110" s="797"/>
      <c r="DN110" s="797"/>
      <c r="DO110" s="797"/>
      <c r="DP110" s="797"/>
      <c r="DQ110" s="797" t="s">
        <v>206</v>
      </c>
      <c r="DR110" s="797"/>
      <c r="DS110" s="797"/>
      <c r="DT110" s="797"/>
      <c r="DU110" s="797"/>
      <c r="DV110" s="803" t="s">
        <v>206</v>
      </c>
      <c r="DW110" s="803"/>
      <c r="DX110" s="803"/>
      <c r="DY110" s="803"/>
      <c r="DZ110" s="804"/>
    </row>
    <row r="111" spans="1:131" s="54" customFormat="1" ht="26.25" customHeight="1" x14ac:dyDescent="0.15">
      <c r="A111" s="805" t="s">
        <v>458</v>
      </c>
      <c r="B111" s="806"/>
      <c r="C111" s="806"/>
      <c r="D111" s="806"/>
      <c r="E111" s="806"/>
      <c r="F111" s="806"/>
      <c r="G111" s="806"/>
      <c r="H111" s="806"/>
      <c r="I111" s="806"/>
      <c r="J111" s="806"/>
      <c r="K111" s="806"/>
      <c r="L111" s="806"/>
      <c r="M111" s="806"/>
      <c r="N111" s="806"/>
      <c r="O111" s="806"/>
      <c r="P111" s="806"/>
      <c r="Q111" s="806"/>
      <c r="R111" s="806"/>
      <c r="S111" s="806"/>
      <c r="T111" s="806"/>
      <c r="U111" s="806"/>
      <c r="V111" s="806"/>
      <c r="W111" s="806"/>
      <c r="X111" s="806"/>
      <c r="Y111" s="806"/>
      <c r="Z111" s="807"/>
      <c r="AA111" s="808" t="s">
        <v>206</v>
      </c>
      <c r="AB111" s="809"/>
      <c r="AC111" s="809"/>
      <c r="AD111" s="809"/>
      <c r="AE111" s="810"/>
      <c r="AF111" s="811" t="s">
        <v>206</v>
      </c>
      <c r="AG111" s="809"/>
      <c r="AH111" s="809"/>
      <c r="AI111" s="809"/>
      <c r="AJ111" s="810"/>
      <c r="AK111" s="811" t="s">
        <v>206</v>
      </c>
      <c r="AL111" s="809"/>
      <c r="AM111" s="809"/>
      <c r="AN111" s="809"/>
      <c r="AO111" s="810"/>
      <c r="AP111" s="812" t="s">
        <v>206</v>
      </c>
      <c r="AQ111" s="813"/>
      <c r="AR111" s="813"/>
      <c r="AS111" s="813"/>
      <c r="AT111" s="814"/>
      <c r="AU111" s="977"/>
      <c r="AV111" s="978"/>
      <c r="AW111" s="978"/>
      <c r="AX111" s="978"/>
      <c r="AY111" s="978"/>
      <c r="AZ111" s="815" t="s">
        <v>480</v>
      </c>
      <c r="BA111" s="816"/>
      <c r="BB111" s="816"/>
      <c r="BC111" s="816"/>
      <c r="BD111" s="816"/>
      <c r="BE111" s="816"/>
      <c r="BF111" s="816"/>
      <c r="BG111" s="816"/>
      <c r="BH111" s="816"/>
      <c r="BI111" s="816"/>
      <c r="BJ111" s="816"/>
      <c r="BK111" s="816"/>
      <c r="BL111" s="816"/>
      <c r="BM111" s="816"/>
      <c r="BN111" s="816"/>
      <c r="BO111" s="816"/>
      <c r="BP111" s="817"/>
      <c r="BQ111" s="818" t="s">
        <v>206</v>
      </c>
      <c r="BR111" s="819"/>
      <c r="BS111" s="819"/>
      <c r="BT111" s="819"/>
      <c r="BU111" s="819"/>
      <c r="BV111" s="819" t="s">
        <v>206</v>
      </c>
      <c r="BW111" s="819"/>
      <c r="BX111" s="819"/>
      <c r="BY111" s="819"/>
      <c r="BZ111" s="819"/>
      <c r="CA111" s="819" t="s">
        <v>206</v>
      </c>
      <c r="CB111" s="819"/>
      <c r="CC111" s="819"/>
      <c r="CD111" s="819"/>
      <c r="CE111" s="819"/>
      <c r="CF111" s="820" t="s">
        <v>206</v>
      </c>
      <c r="CG111" s="821"/>
      <c r="CH111" s="821"/>
      <c r="CI111" s="821"/>
      <c r="CJ111" s="821"/>
      <c r="CK111" s="983"/>
      <c r="CL111" s="984"/>
      <c r="CM111" s="822" t="s">
        <v>133</v>
      </c>
      <c r="CN111" s="823"/>
      <c r="CO111" s="823"/>
      <c r="CP111" s="823"/>
      <c r="CQ111" s="823"/>
      <c r="CR111" s="823"/>
      <c r="CS111" s="823"/>
      <c r="CT111" s="823"/>
      <c r="CU111" s="823"/>
      <c r="CV111" s="823"/>
      <c r="CW111" s="823"/>
      <c r="CX111" s="823"/>
      <c r="CY111" s="823"/>
      <c r="CZ111" s="823"/>
      <c r="DA111" s="823"/>
      <c r="DB111" s="823"/>
      <c r="DC111" s="823"/>
      <c r="DD111" s="823"/>
      <c r="DE111" s="823"/>
      <c r="DF111" s="824"/>
      <c r="DG111" s="818" t="s">
        <v>206</v>
      </c>
      <c r="DH111" s="819"/>
      <c r="DI111" s="819"/>
      <c r="DJ111" s="819"/>
      <c r="DK111" s="819"/>
      <c r="DL111" s="819" t="s">
        <v>206</v>
      </c>
      <c r="DM111" s="819"/>
      <c r="DN111" s="819"/>
      <c r="DO111" s="819"/>
      <c r="DP111" s="819"/>
      <c r="DQ111" s="819" t="s">
        <v>206</v>
      </c>
      <c r="DR111" s="819"/>
      <c r="DS111" s="819"/>
      <c r="DT111" s="819"/>
      <c r="DU111" s="819"/>
      <c r="DV111" s="825" t="s">
        <v>206</v>
      </c>
      <c r="DW111" s="825"/>
      <c r="DX111" s="825"/>
      <c r="DY111" s="825"/>
      <c r="DZ111" s="826"/>
    </row>
    <row r="112" spans="1:131" s="54" customFormat="1" ht="26.25" customHeight="1" x14ac:dyDescent="0.15">
      <c r="A112" s="944" t="s">
        <v>156</v>
      </c>
      <c r="B112" s="945"/>
      <c r="C112" s="816" t="s">
        <v>481</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08" t="s">
        <v>206</v>
      </c>
      <c r="AB112" s="809"/>
      <c r="AC112" s="809"/>
      <c r="AD112" s="809"/>
      <c r="AE112" s="810"/>
      <c r="AF112" s="811" t="s">
        <v>206</v>
      </c>
      <c r="AG112" s="809"/>
      <c r="AH112" s="809"/>
      <c r="AI112" s="809"/>
      <c r="AJ112" s="810"/>
      <c r="AK112" s="811" t="s">
        <v>206</v>
      </c>
      <c r="AL112" s="809"/>
      <c r="AM112" s="809"/>
      <c r="AN112" s="809"/>
      <c r="AO112" s="810"/>
      <c r="AP112" s="812" t="s">
        <v>206</v>
      </c>
      <c r="AQ112" s="813"/>
      <c r="AR112" s="813"/>
      <c r="AS112" s="813"/>
      <c r="AT112" s="814"/>
      <c r="AU112" s="977"/>
      <c r="AV112" s="978"/>
      <c r="AW112" s="978"/>
      <c r="AX112" s="978"/>
      <c r="AY112" s="978"/>
      <c r="AZ112" s="815" t="s">
        <v>279</v>
      </c>
      <c r="BA112" s="816"/>
      <c r="BB112" s="816"/>
      <c r="BC112" s="816"/>
      <c r="BD112" s="816"/>
      <c r="BE112" s="816"/>
      <c r="BF112" s="816"/>
      <c r="BG112" s="816"/>
      <c r="BH112" s="816"/>
      <c r="BI112" s="816"/>
      <c r="BJ112" s="816"/>
      <c r="BK112" s="816"/>
      <c r="BL112" s="816"/>
      <c r="BM112" s="816"/>
      <c r="BN112" s="816"/>
      <c r="BO112" s="816"/>
      <c r="BP112" s="817"/>
      <c r="BQ112" s="818">
        <v>9992486</v>
      </c>
      <c r="BR112" s="819"/>
      <c r="BS112" s="819"/>
      <c r="BT112" s="819"/>
      <c r="BU112" s="819"/>
      <c r="BV112" s="819">
        <v>9957974</v>
      </c>
      <c r="BW112" s="819"/>
      <c r="BX112" s="819"/>
      <c r="BY112" s="819"/>
      <c r="BZ112" s="819"/>
      <c r="CA112" s="819">
        <v>9473357</v>
      </c>
      <c r="CB112" s="819"/>
      <c r="CC112" s="819"/>
      <c r="CD112" s="819"/>
      <c r="CE112" s="819"/>
      <c r="CF112" s="820">
        <v>174.4</v>
      </c>
      <c r="CG112" s="821"/>
      <c r="CH112" s="821"/>
      <c r="CI112" s="821"/>
      <c r="CJ112" s="821"/>
      <c r="CK112" s="983"/>
      <c r="CL112" s="984"/>
      <c r="CM112" s="822" t="s">
        <v>214</v>
      </c>
      <c r="CN112" s="823"/>
      <c r="CO112" s="823"/>
      <c r="CP112" s="823"/>
      <c r="CQ112" s="823"/>
      <c r="CR112" s="823"/>
      <c r="CS112" s="823"/>
      <c r="CT112" s="823"/>
      <c r="CU112" s="823"/>
      <c r="CV112" s="823"/>
      <c r="CW112" s="823"/>
      <c r="CX112" s="823"/>
      <c r="CY112" s="823"/>
      <c r="CZ112" s="823"/>
      <c r="DA112" s="823"/>
      <c r="DB112" s="823"/>
      <c r="DC112" s="823"/>
      <c r="DD112" s="823"/>
      <c r="DE112" s="823"/>
      <c r="DF112" s="824"/>
      <c r="DG112" s="818" t="s">
        <v>206</v>
      </c>
      <c r="DH112" s="819"/>
      <c r="DI112" s="819"/>
      <c r="DJ112" s="819"/>
      <c r="DK112" s="819"/>
      <c r="DL112" s="819" t="s">
        <v>206</v>
      </c>
      <c r="DM112" s="819"/>
      <c r="DN112" s="819"/>
      <c r="DO112" s="819"/>
      <c r="DP112" s="819"/>
      <c r="DQ112" s="819" t="s">
        <v>206</v>
      </c>
      <c r="DR112" s="819"/>
      <c r="DS112" s="819"/>
      <c r="DT112" s="819"/>
      <c r="DU112" s="819"/>
      <c r="DV112" s="825" t="s">
        <v>206</v>
      </c>
      <c r="DW112" s="825"/>
      <c r="DX112" s="825"/>
      <c r="DY112" s="825"/>
      <c r="DZ112" s="826"/>
    </row>
    <row r="113" spans="1:130" s="54" customFormat="1" ht="26.25" customHeight="1" x14ac:dyDescent="0.15">
      <c r="A113" s="946"/>
      <c r="B113" s="947"/>
      <c r="C113" s="816" t="s">
        <v>483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808">
        <v>993879</v>
      </c>
      <c r="AB113" s="809"/>
      <c r="AC113" s="809"/>
      <c r="AD113" s="809"/>
      <c r="AE113" s="810"/>
      <c r="AF113" s="811">
        <v>1086036</v>
      </c>
      <c r="AG113" s="809"/>
      <c r="AH113" s="809"/>
      <c r="AI113" s="809"/>
      <c r="AJ113" s="810"/>
      <c r="AK113" s="811">
        <v>1026844</v>
      </c>
      <c r="AL113" s="809"/>
      <c r="AM113" s="809"/>
      <c r="AN113" s="809"/>
      <c r="AO113" s="810"/>
      <c r="AP113" s="812">
        <v>18.899999999999999</v>
      </c>
      <c r="AQ113" s="813"/>
      <c r="AR113" s="813"/>
      <c r="AS113" s="813"/>
      <c r="AT113" s="814"/>
      <c r="AU113" s="977"/>
      <c r="AV113" s="978"/>
      <c r="AW113" s="978"/>
      <c r="AX113" s="978"/>
      <c r="AY113" s="978"/>
      <c r="AZ113" s="815" t="s">
        <v>484</v>
      </c>
      <c r="BA113" s="816"/>
      <c r="BB113" s="816"/>
      <c r="BC113" s="816"/>
      <c r="BD113" s="816"/>
      <c r="BE113" s="816"/>
      <c r="BF113" s="816"/>
      <c r="BG113" s="816"/>
      <c r="BH113" s="816"/>
      <c r="BI113" s="816"/>
      <c r="BJ113" s="816"/>
      <c r="BK113" s="816"/>
      <c r="BL113" s="816"/>
      <c r="BM113" s="816"/>
      <c r="BN113" s="816"/>
      <c r="BO113" s="816"/>
      <c r="BP113" s="817"/>
      <c r="BQ113" s="818">
        <v>555409</v>
      </c>
      <c r="BR113" s="819"/>
      <c r="BS113" s="819"/>
      <c r="BT113" s="819"/>
      <c r="BU113" s="819"/>
      <c r="BV113" s="819">
        <v>476909</v>
      </c>
      <c r="BW113" s="819"/>
      <c r="BX113" s="819"/>
      <c r="BY113" s="819"/>
      <c r="BZ113" s="819"/>
      <c r="CA113" s="819">
        <v>195568</v>
      </c>
      <c r="CB113" s="819"/>
      <c r="CC113" s="819"/>
      <c r="CD113" s="819"/>
      <c r="CE113" s="819"/>
      <c r="CF113" s="820">
        <v>3.6</v>
      </c>
      <c r="CG113" s="821"/>
      <c r="CH113" s="821"/>
      <c r="CI113" s="821"/>
      <c r="CJ113" s="821"/>
      <c r="CK113" s="983"/>
      <c r="CL113" s="984"/>
      <c r="CM113" s="822" t="s">
        <v>414</v>
      </c>
      <c r="CN113" s="823"/>
      <c r="CO113" s="823"/>
      <c r="CP113" s="823"/>
      <c r="CQ113" s="823"/>
      <c r="CR113" s="823"/>
      <c r="CS113" s="823"/>
      <c r="CT113" s="823"/>
      <c r="CU113" s="823"/>
      <c r="CV113" s="823"/>
      <c r="CW113" s="823"/>
      <c r="CX113" s="823"/>
      <c r="CY113" s="823"/>
      <c r="CZ113" s="823"/>
      <c r="DA113" s="823"/>
      <c r="DB113" s="823"/>
      <c r="DC113" s="823"/>
      <c r="DD113" s="823"/>
      <c r="DE113" s="823"/>
      <c r="DF113" s="824"/>
      <c r="DG113" s="808" t="s">
        <v>206</v>
      </c>
      <c r="DH113" s="809"/>
      <c r="DI113" s="809"/>
      <c r="DJ113" s="809"/>
      <c r="DK113" s="810"/>
      <c r="DL113" s="811" t="s">
        <v>206</v>
      </c>
      <c r="DM113" s="809"/>
      <c r="DN113" s="809"/>
      <c r="DO113" s="809"/>
      <c r="DP113" s="810"/>
      <c r="DQ113" s="811" t="s">
        <v>206</v>
      </c>
      <c r="DR113" s="809"/>
      <c r="DS113" s="809"/>
      <c r="DT113" s="809"/>
      <c r="DU113" s="810"/>
      <c r="DV113" s="812" t="s">
        <v>206</v>
      </c>
      <c r="DW113" s="813"/>
      <c r="DX113" s="813"/>
      <c r="DY113" s="813"/>
      <c r="DZ113" s="814"/>
    </row>
    <row r="114" spans="1:130" s="54" customFormat="1" ht="26.25" customHeight="1" x14ac:dyDescent="0.15">
      <c r="A114" s="946"/>
      <c r="B114" s="947"/>
      <c r="C114" s="816" t="s">
        <v>485</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08">
        <v>19518</v>
      </c>
      <c r="AB114" s="809"/>
      <c r="AC114" s="809"/>
      <c r="AD114" s="809"/>
      <c r="AE114" s="810"/>
      <c r="AF114" s="811">
        <v>18767</v>
      </c>
      <c r="AG114" s="809"/>
      <c r="AH114" s="809"/>
      <c r="AI114" s="809"/>
      <c r="AJ114" s="810"/>
      <c r="AK114" s="811">
        <v>22254</v>
      </c>
      <c r="AL114" s="809"/>
      <c r="AM114" s="809"/>
      <c r="AN114" s="809"/>
      <c r="AO114" s="810"/>
      <c r="AP114" s="812">
        <v>0.4</v>
      </c>
      <c r="AQ114" s="813"/>
      <c r="AR114" s="813"/>
      <c r="AS114" s="813"/>
      <c r="AT114" s="814"/>
      <c r="AU114" s="977"/>
      <c r="AV114" s="978"/>
      <c r="AW114" s="978"/>
      <c r="AX114" s="978"/>
      <c r="AY114" s="978"/>
      <c r="AZ114" s="815" t="s">
        <v>486</v>
      </c>
      <c r="BA114" s="816"/>
      <c r="BB114" s="816"/>
      <c r="BC114" s="816"/>
      <c r="BD114" s="816"/>
      <c r="BE114" s="816"/>
      <c r="BF114" s="816"/>
      <c r="BG114" s="816"/>
      <c r="BH114" s="816"/>
      <c r="BI114" s="816"/>
      <c r="BJ114" s="816"/>
      <c r="BK114" s="816"/>
      <c r="BL114" s="816"/>
      <c r="BM114" s="816"/>
      <c r="BN114" s="816"/>
      <c r="BO114" s="816"/>
      <c r="BP114" s="817"/>
      <c r="BQ114" s="818">
        <v>1240019</v>
      </c>
      <c r="BR114" s="819"/>
      <c r="BS114" s="819"/>
      <c r="BT114" s="819"/>
      <c r="BU114" s="819"/>
      <c r="BV114" s="819">
        <v>1167079</v>
      </c>
      <c r="BW114" s="819"/>
      <c r="BX114" s="819"/>
      <c r="BY114" s="819"/>
      <c r="BZ114" s="819"/>
      <c r="CA114" s="819">
        <v>1136070</v>
      </c>
      <c r="CB114" s="819"/>
      <c r="CC114" s="819"/>
      <c r="CD114" s="819"/>
      <c r="CE114" s="819"/>
      <c r="CF114" s="820">
        <v>20.9</v>
      </c>
      <c r="CG114" s="821"/>
      <c r="CH114" s="821"/>
      <c r="CI114" s="821"/>
      <c r="CJ114" s="821"/>
      <c r="CK114" s="983"/>
      <c r="CL114" s="984"/>
      <c r="CM114" s="822" t="s">
        <v>487</v>
      </c>
      <c r="CN114" s="823"/>
      <c r="CO114" s="823"/>
      <c r="CP114" s="823"/>
      <c r="CQ114" s="823"/>
      <c r="CR114" s="823"/>
      <c r="CS114" s="823"/>
      <c r="CT114" s="823"/>
      <c r="CU114" s="823"/>
      <c r="CV114" s="823"/>
      <c r="CW114" s="823"/>
      <c r="CX114" s="823"/>
      <c r="CY114" s="823"/>
      <c r="CZ114" s="823"/>
      <c r="DA114" s="823"/>
      <c r="DB114" s="823"/>
      <c r="DC114" s="823"/>
      <c r="DD114" s="823"/>
      <c r="DE114" s="823"/>
      <c r="DF114" s="824"/>
      <c r="DG114" s="808" t="s">
        <v>206</v>
      </c>
      <c r="DH114" s="809"/>
      <c r="DI114" s="809"/>
      <c r="DJ114" s="809"/>
      <c r="DK114" s="810"/>
      <c r="DL114" s="811" t="s">
        <v>206</v>
      </c>
      <c r="DM114" s="809"/>
      <c r="DN114" s="809"/>
      <c r="DO114" s="809"/>
      <c r="DP114" s="810"/>
      <c r="DQ114" s="811" t="s">
        <v>206</v>
      </c>
      <c r="DR114" s="809"/>
      <c r="DS114" s="809"/>
      <c r="DT114" s="809"/>
      <c r="DU114" s="810"/>
      <c r="DV114" s="812" t="s">
        <v>206</v>
      </c>
      <c r="DW114" s="813"/>
      <c r="DX114" s="813"/>
      <c r="DY114" s="813"/>
      <c r="DZ114" s="814"/>
    </row>
    <row r="115" spans="1:130" s="54" customFormat="1" ht="26.25" customHeight="1" x14ac:dyDescent="0.15">
      <c r="A115" s="946"/>
      <c r="B115" s="947"/>
      <c r="C115" s="816" t="s">
        <v>388</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808" t="s">
        <v>206</v>
      </c>
      <c r="AB115" s="809"/>
      <c r="AC115" s="809"/>
      <c r="AD115" s="809"/>
      <c r="AE115" s="810"/>
      <c r="AF115" s="811" t="s">
        <v>206</v>
      </c>
      <c r="AG115" s="809"/>
      <c r="AH115" s="809"/>
      <c r="AI115" s="809"/>
      <c r="AJ115" s="810"/>
      <c r="AK115" s="811" t="s">
        <v>206</v>
      </c>
      <c r="AL115" s="809"/>
      <c r="AM115" s="809"/>
      <c r="AN115" s="809"/>
      <c r="AO115" s="810"/>
      <c r="AP115" s="812" t="s">
        <v>206</v>
      </c>
      <c r="AQ115" s="813"/>
      <c r="AR115" s="813"/>
      <c r="AS115" s="813"/>
      <c r="AT115" s="814"/>
      <c r="AU115" s="977"/>
      <c r="AV115" s="978"/>
      <c r="AW115" s="978"/>
      <c r="AX115" s="978"/>
      <c r="AY115" s="978"/>
      <c r="AZ115" s="815" t="s">
        <v>357</v>
      </c>
      <c r="BA115" s="816"/>
      <c r="BB115" s="816"/>
      <c r="BC115" s="816"/>
      <c r="BD115" s="816"/>
      <c r="BE115" s="816"/>
      <c r="BF115" s="816"/>
      <c r="BG115" s="816"/>
      <c r="BH115" s="816"/>
      <c r="BI115" s="816"/>
      <c r="BJ115" s="816"/>
      <c r="BK115" s="816"/>
      <c r="BL115" s="816"/>
      <c r="BM115" s="816"/>
      <c r="BN115" s="816"/>
      <c r="BO115" s="816"/>
      <c r="BP115" s="817"/>
      <c r="BQ115" s="818" t="s">
        <v>206</v>
      </c>
      <c r="BR115" s="819"/>
      <c r="BS115" s="819"/>
      <c r="BT115" s="819"/>
      <c r="BU115" s="819"/>
      <c r="BV115" s="819" t="s">
        <v>206</v>
      </c>
      <c r="BW115" s="819"/>
      <c r="BX115" s="819"/>
      <c r="BY115" s="819"/>
      <c r="BZ115" s="819"/>
      <c r="CA115" s="819" t="s">
        <v>206</v>
      </c>
      <c r="CB115" s="819"/>
      <c r="CC115" s="819"/>
      <c r="CD115" s="819"/>
      <c r="CE115" s="819"/>
      <c r="CF115" s="820" t="s">
        <v>206</v>
      </c>
      <c r="CG115" s="821"/>
      <c r="CH115" s="821"/>
      <c r="CI115" s="821"/>
      <c r="CJ115" s="821"/>
      <c r="CK115" s="983"/>
      <c r="CL115" s="984"/>
      <c r="CM115" s="815" t="s">
        <v>32</v>
      </c>
      <c r="CN115" s="827"/>
      <c r="CO115" s="827"/>
      <c r="CP115" s="827"/>
      <c r="CQ115" s="827"/>
      <c r="CR115" s="827"/>
      <c r="CS115" s="827"/>
      <c r="CT115" s="827"/>
      <c r="CU115" s="827"/>
      <c r="CV115" s="827"/>
      <c r="CW115" s="827"/>
      <c r="CX115" s="827"/>
      <c r="CY115" s="827"/>
      <c r="CZ115" s="827"/>
      <c r="DA115" s="827"/>
      <c r="DB115" s="827"/>
      <c r="DC115" s="827"/>
      <c r="DD115" s="827"/>
      <c r="DE115" s="827"/>
      <c r="DF115" s="817"/>
      <c r="DG115" s="808" t="s">
        <v>206</v>
      </c>
      <c r="DH115" s="809"/>
      <c r="DI115" s="809"/>
      <c r="DJ115" s="809"/>
      <c r="DK115" s="810"/>
      <c r="DL115" s="811" t="s">
        <v>206</v>
      </c>
      <c r="DM115" s="809"/>
      <c r="DN115" s="809"/>
      <c r="DO115" s="809"/>
      <c r="DP115" s="810"/>
      <c r="DQ115" s="811" t="s">
        <v>206</v>
      </c>
      <c r="DR115" s="809"/>
      <c r="DS115" s="809"/>
      <c r="DT115" s="809"/>
      <c r="DU115" s="810"/>
      <c r="DV115" s="812" t="s">
        <v>206</v>
      </c>
      <c r="DW115" s="813"/>
      <c r="DX115" s="813"/>
      <c r="DY115" s="813"/>
      <c r="DZ115" s="814"/>
    </row>
    <row r="116" spans="1:130" s="54" customFormat="1" ht="26.25" customHeight="1" x14ac:dyDescent="0.15">
      <c r="A116" s="948"/>
      <c r="B116" s="949"/>
      <c r="C116" s="828" t="s">
        <v>1</v>
      </c>
      <c r="D116" s="828"/>
      <c r="E116" s="828"/>
      <c r="F116" s="828"/>
      <c r="G116" s="828"/>
      <c r="H116" s="828"/>
      <c r="I116" s="828"/>
      <c r="J116" s="828"/>
      <c r="K116" s="828"/>
      <c r="L116" s="828"/>
      <c r="M116" s="828"/>
      <c r="N116" s="828"/>
      <c r="O116" s="828"/>
      <c r="P116" s="828"/>
      <c r="Q116" s="828"/>
      <c r="R116" s="828"/>
      <c r="S116" s="828"/>
      <c r="T116" s="828"/>
      <c r="U116" s="828"/>
      <c r="V116" s="828"/>
      <c r="W116" s="828"/>
      <c r="X116" s="828"/>
      <c r="Y116" s="828"/>
      <c r="Z116" s="829"/>
      <c r="AA116" s="808" t="s">
        <v>206</v>
      </c>
      <c r="AB116" s="809"/>
      <c r="AC116" s="809"/>
      <c r="AD116" s="809"/>
      <c r="AE116" s="810"/>
      <c r="AF116" s="811" t="s">
        <v>206</v>
      </c>
      <c r="AG116" s="809"/>
      <c r="AH116" s="809"/>
      <c r="AI116" s="809"/>
      <c r="AJ116" s="810"/>
      <c r="AK116" s="811" t="s">
        <v>206</v>
      </c>
      <c r="AL116" s="809"/>
      <c r="AM116" s="809"/>
      <c r="AN116" s="809"/>
      <c r="AO116" s="810"/>
      <c r="AP116" s="812" t="s">
        <v>206</v>
      </c>
      <c r="AQ116" s="813"/>
      <c r="AR116" s="813"/>
      <c r="AS116" s="813"/>
      <c r="AT116" s="814"/>
      <c r="AU116" s="977"/>
      <c r="AV116" s="978"/>
      <c r="AW116" s="978"/>
      <c r="AX116" s="978"/>
      <c r="AY116" s="978"/>
      <c r="AZ116" s="830" t="s">
        <v>233</v>
      </c>
      <c r="BA116" s="831"/>
      <c r="BB116" s="831"/>
      <c r="BC116" s="831"/>
      <c r="BD116" s="831"/>
      <c r="BE116" s="831"/>
      <c r="BF116" s="831"/>
      <c r="BG116" s="831"/>
      <c r="BH116" s="831"/>
      <c r="BI116" s="831"/>
      <c r="BJ116" s="831"/>
      <c r="BK116" s="831"/>
      <c r="BL116" s="831"/>
      <c r="BM116" s="831"/>
      <c r="BN116" s="831"/>
      <c r="BO116" s="831"/>
      <c r="BP116" s="832"/>
      <c r="BQ116" s="818" t="s">
        <v>206</v>
      </c>
      <c r="BR116" s="819"/>
      <c r="BS116" s="819"/>
      <c r="BT116" s="819"/>
      <c r="BU116" s="819"/>
      <c r="BV116" s="819" t="s">
        <v>206</v>
      </c>
      <c r="BW116" s="819"/>
      <c r="BX116" s="819"/>
      <c r="BY116" s="819"/>
      <c r="BZ116" s="819"/>
      <c r="CA116" s="819" t="s">
        <v>206</v>
      </c>
      <c r="CB116" s="819"/>
      <c r="CC116" s="819"/>
      <c r="CD116" s="819"/>
      <c r="CE116" s="819"/>
      <c r="CF116" s="820" t="s">
        <v>206</v>
      </c>
      <c r="CG116" s="821"/>
      <c r="CH116" s="821"/>
      <c r="CI116" s="821"/>
      <c r="CJ116" s="821"/>
      <c r="CK116" s="983"/>
      <c r="CL116" s="984"/>
      <c r="CM116" s="822" t="s">
        <v>488</v>
      </c>
      <c r="CN116" s="823"/>
      <c r="CO116" s="823"/>
      <c r="CP116" s="823"/>
      <c r="CQ116" s="823"/>
      <c r="CR116" s="823"/>
      <c r="CS116" s="823"/>
      <c r="CT116" s="823"/>
      <c r="CU116" s="823"/>
      <c r="CV116" s="823"/>
      <c r="CW116" s="823"/>
      <c r="CX116" s="823"/>
      <c r="CY116" s="823"/>
      <c r="CZ116" s="823"/>
      <c r="DA116" s="823"/>
      <c r="DB116" s="823"/>
      <c r="DC116" s="823"/>
      <c r="DD116" s="823"/>
      <c r="DE116" s="823"/>
      <c r="DF116" s="824"/>
      <c r="DG116" s="808" t="s">
        <v>206</v>
      </c>
      <c r="DH116" s="809"/>
      <c r="DI116" s="809"/>
      <c r="DJ116" s="809"/>
      <c r="DK116" s="810"/>
      <c r="DL116" s="811" t="s">
        <v>206</v>
      </c>
      <c r="DM116" s="809"/>
      <c r="DN116" s="809"/>
      <c r="DO116" s="809"/>
      <c r="DP116" s="810"/>
      <c r="DQ116" s="811" t="s">
        <v>206</v>
      </c>
      <c r="DR116" s="809"/>
      <c r="DS116" s="809"/>
      <c r="DT116" s="809"/>
      <c r="DU116" s="810"/>
      <c r="DV116" s="812" t="s">
        <v>206</v>
      </c>
      <c r="DW116" s="813"/>
      <c r="DX116" s="813"/>
      <c r="DY116" s="813"/>
      <c r="DZ116" s="814"/>
    </row>
    <row r="117" spans="1:130" s="54" customFormat="1" ht="26.25" customHeight="1" x14ac:dyDescent="0.15">
      <c r="A117" s="779" t="s">
        <v>283</v>
      </c>
      <c r="B117" s="780"/>
      <c r="C117" s="780"/>
      <c r="D117" s="780"/>
      <c r="E117" s="780"/>
      <c r="F117" s="780"/>
      <c r="G117" s="780"/>
      <c r="H117" s="780"/>
      <c r="I117" s="780"/>
      <c r="J117" s="780"/>
      <c r="K117" s="780"/>
      <c r="L117" s="780"/>
      <c r="M117" s="780"/>
      <c r="N117" s="780"/>
      <c r="O117" s="780"/>
      <c r="P117" s="780"/>
      <c r="Q117" s="780"/>
      <c r="R117" s="780"/>
      <c r="S117" s="780"/>
      <c r="T117" s="780"/>
      <c r="U117" s="780"/>
      <c r="V117" s="780"/>
      <c r="W117" s="780"/>
      <c r="X117" s="780"/>
      <c r="Y117" s="833" t="s">
        <v>333</v>
      </c>
      <c r="Z117" s="781"/>
      <c r="AA117" s="834">
        <v>2439822</v>
      </c>
      <c r="AB117" s="835"/>
      <c r="AC117" s="835"/>
      <c r="AD117" s="835"/>
      <c r="AE117" s="836"/>
      <c r="AF117" s="837">
        <v>2537792</v>
      </c>
      <c r="AG117" s="835"/>
      <c r="AH117" s="835"/>
      <c r="AI117" s="835"/>
      <c r="AJ117" s="836"/>
      <c r="AK117" s="837">
        <v>2541950</v>
      </c>
      <c r="AL117" s="835"/>
      <c r="AM117" s="835"/>
      <c r="AN117" s="835"/>
      <c r="AO117" s="836"/>
      <c r="AP117" s="838"/>
      <c r="AQ117" s="839"/>
      <c r="AR117" s="839"/>
      <c r="AS117" s="839"/>
      <c r="AT117" s="840"/>
      <c r="AU117" s="977"/>
      <c r="AV117" s="978"/>
      <c r="AW117" s="978"/>
      <c r="AX117" s="978"/>
      <c r="AY117" s="978"/>
      <c r="AZ117" s="830" t="s">
        <v>489</v>
      </c>
      <c r="BA117" s="831"/>
      <c r="BB117" s="831"/>
      <c r="BC117" s="831"/>
      <c r="BD117" s="831"/>
      <c r="BE117" s="831"/>
      <c r="BF117" s="831"/>
      <c r="BG117" s="831"/>
      <c r="BH117" s="831"/>
      <c r="BI117" s="831"/>
      <c r="BJ117" s="831"/>
      <c r="BK117" s="831"/>
      <c r="BL117" s="831"/>
      <c r="BM117" s="831"/>
      <c r="BN117" s="831"/>
      <c r="BO117" s="831"/>
      <c r="BP117" s="832"/>
      <c r="BQ117" s="818" t="s">
        <v>206</v>
      </c>
      <c r="BR117" s="819"/>
      <c r="BS117" s="819"/>
      <c r="BT117" s="819"/>
      <c r="BU117" s="819"/>
      <c r="BV117" s="819" t="s">
        <v>206</v>
      </c>
      <c r="BW117" s="819"/>
      <c r="BX117" s="819"/>
      <c r="BY117" s="819"/>
      <c r="BZ117" s="819"/>
      <c r="CA117" s="819" t="s">
        <v>206</v>
      </c>
      <c r="CB117" s="819"/>
      <c r="CC117" s="819"/>
      <c r="CD117" s="819"/>
      <c r="CE117" s="819"/>
      <c r="CF117" s="820" t="s">
        <v>206</v>
      </c>
      <c r="CG117" s="821"/>
      <c r="CH117" s="821"/>
      <c r="CI117" s="821"/>
      <c r="CJ117" s="821"/>
      <c r="CK117" s="983"/>
      <c r="CL117" s="984"/>
      <c r="CM117" s="822" t="s">
        <v>349</v>
      </c>
      <c r="CN117" s="823"/>
      <c r="CO117" s="823"/>
      <c r="CP117" s="823"/>
      <c r="CQ117" s="823"/>
      <c r="CR117" s="823"/>
      <c r="CS117" s="823"/>
      <c r="CT117" s="823"/>
      <c r="CU117" s="823"/>
      <c r="CV117" s="823"/>
      <c r="CW117" s="823"/>
      <c r="CX117" s="823"/>
      <c r="CY117" s="823"/>
      <c r="CZ117" s="823"/>
      <c r="DA117" s="823"/>
      <c r="DB117" s="823"/>
      <c r="DC117" s="823"/>
      <c r="DD117" s="823"/>
      <c r="DE117" s="823"/>
      <c r="DF117" s="824"/>
      <c r="DG117" s="808" t="s">
        <v>206</v>
      </c>
      <c r="DH117" s="809"/>
      <c r="DI117" s="809"/>
      <c r="DJ117" s="809"/>
      <c r="DK117" s="810"/>
      <c r="DL117" s="811" t="s">
        <v>206</v>
      </c>
      <c r="DM117" s="809"/>
      <c r="DN117" s="809"/>
      <c r="DO117" s="809"/>
      <c r="DP117" s="810"/>
      <c r="DQ117" s="811" t="s">
        <v>206</v>
      </c>
      <c r="DR117" s="809"/>
      <c r="DS117" s="809"/>
      <c r="DT117" s="809"/>
      <c r="DU117" s="810"/>
      <c r="DV117" s="812" t="s">
        <v>206</v>
      </c>
      <c r="DW117" s="813"/>
      <c r="DX117" s="813"/>
      <c r="DY117" s="813"/>
      <c r="DZ117" s="814"/>
    </row>
    <row r="118" spans="1:130" s="54" customFormat="1" ht="26.25" customHeight="1" x14ac:dyDescent="0.15">
      <c r="A118" s="779" t="s">
        <v>94</v>
      </c>
      <c r="B118" s="780"/>
      <c r="C118" s="780"/>
      <c r="D118" s="780"/>
      <c r="E118" s="780"/>
      <c r="F118" s="780"/>
      <c r="G118" s="780"/>
      <c r="H118" s="780"/>
      <c r="I118" s="780"/>
      <c r="J118" s="780"/>
      <c r="K118" s="780"/>
      <c r="L118" s="780"/>
      <c r="M118" s="780"/>
      <c r="N118" s="780"/>
      <c r="O118" s="780"/>
      <c r="P118" s="780"/>
      <c r="Q118" s="780"/>
      <c r="R118" s="780"/>
      <c r="S118" s="780"/>
      <c r="T118" s="780"/>
      <c r="U118" s="780"/>
      <c r="V118" s="780"/>
      <c r="W118" s="780"/>
      <c r="X118" s="780"/>
      <c r="Y118" s="780"/>
      <c r="Z118" s="781"/>
      <c r="AA118" s="782" t="s">
        <v>263</v>
      </c>
      <c r="AB118" s="780"/>
      <c r="AC118" s="780"/>
      <c r="AD118" s="780"/>
      <c r="AE118" s="781"/>
      <c r="AF118" s="782" t="s">
        <v>403</v>
      </c>
      <c r="AG118" s="780"/>
      <c r="AH118" s="780"/>
      <c r="AI118" s="780"/>
      <c r="AJ118" s="781"/>
      <c r="AK118" s="782" t="s">
        <v>167</v>
      </c>
      <c r="AL118" s="780"/>
      <c r="AM118" s="780"/>
      <c r="AN118" s="780"/>
      <c r="AO118" s="781"/>
      <c r="AP118" s="782" t="s">
        <v>477</v>
      </c>
      <c r="AQ118" s="780"/>
      <c r="AR118" s="780"/>
      <c r="AS118" s="780"/>
      <c r="AT118" s="783"/>
      <c r="AU118" s="977"/>
      <c r="AV118" s="978"/>
      <c r="AW118" s="978"/>
      <c r="AX118" s="978"/>
      <c r="AY118" s="978"/>
      <c r="AZ118" s="841" t="s">
        <v>490</v>
      </c>
      <c r="BA118" s="828"/>
      <c r="BB118" s="828"/>
      <c r="BC118" s="828"/>
      <c r="BD118" s="828"/>
      <c r="BE118" s="828"/>
      <c r="BF118" s="828"/>
      <c r="BG118" s="828"/>
      <c r="BH118" s="828"/>
      <c r="BI118" s="828"/>
      <c r="BJ118" s="828"/>
      <c r="BK118" s="828"/>
      <c r="BL118" s="828"/>
      <c r="BM118" s="828"/>
      <c r="BN118" s="828"/>
      <c r="BO118" s="828"/>
      <c r="BP118" s="829"/>
      <c r="BQ118" s="842" t="s">
        <v>206</v>
      </c>
      <c r="BR118" s="843"/>
      <c r="BS118" s="843"/>
      <c r="BT118" s="843"/>
      <c r="BU118" s="843"/>
      <c r="BV118" s="843" t="s">
        <v>206</v>
      </c>
      <c r="BW118" s="843"/>
      <c r="BX118" s="843"/>
      <c r="BY118" s="843"/>
      <c r="BZ118" s="843"/>
      <c r="CA118" s="843" t="s">
        <v>206</v>
      </c>
      <c r="CB118" s="843"/>
      <c r="CC118" s="843"/>
      <c r="CD118" s="843"/>
      <c r="CE118" s="843"/>
      <c r="CF118" s="820" t="s">
        <v>206</v>
      </c>
      <c r="CG118" s="821"/>
      <c r="CH118" s="821"/>
      <c r="CI118" s="821"/>
      <c r="CJ118" s="821"/>
      <c r="CK118" s="983"/>
      <c r="CL118" s="984"/>
      <c r="CM118" s="822" t="s">
        <v>491</v>
      </c>
      <c r="CN118" s="823"/>
      <c r="CO118" s="823"/>
      <c r="CP118" s="823"/>
      <c r="CQ118" s="823"/>
      <c r="CR118" s="823"/>
      <c r="CS118" s="823"/>
      <c r="CT118" s="823"/>
      <c r="CU118" s="823"/>
      <c r="CV118" s="823"/>
      <c r="CW118" s="823"/>
      <c r="CX118" s="823"/>
      <c r="CY118" s="823"/>
      <c r="CZ118" s="823"/>
      <c r="DA118" s="823"/>
      <c r="DB118" s="823"/>
      <c r="DC118" s="823"/>
      <c r="DD118" s="823"/>
      <c r="DE118" s="823"/>
      <c r="DF118" s="824"/>
      <c r="DG118" s="808" t="s">
        <v>206</v>
      </c>
      <c r="DH118" s="809"/>
      <c r="DI118" s="809"/>
      <c r="DJ118" s="809"/>
      <c r="DK118" s="810"/>
      <c r="DL118" s="811" t="s">
        <v>206</v>
      </c>
      <c r="DM118" s="809"/>
      <c r="DN118" s="809"/>
      <c r="DO118" s="809"/>
      <c r="DP118" s="810"/>
      <c r="DQ118" s="811" t="s">
        <v>206</v>
      </c>
      <c r="DR118" s="809"/>
      <c r="DS118" s="809"/>
      <c r="DT118" s="809"/>
      <c r="DU118" s="810"/>
      <c r="DV118" s="812" t="s">
        <v>206</v>
      </c>
      <c r="DW118" s="813"/>
      <c r="DX118" s="813"/>
      <c r="DY118" s="813"/>
      <c r="DZ118" s="814"/>
    </row>
    <row r="119" spans="1:130" s="54" customFormat="1" ht="26.25" customHeight="1" x14ac:dyDescent="0.15">
      <c r="A119" s="987" t="s">
        <v>398</v>
      </c>
      <c r="B119" s="982"/>
      <c r="C119" s="800" t="s">
        <v>478</v>
      </c>
      <c r="D119" s="801"/>
      <c r="E119" s="801"/>
      <c r="F119" s="801"/>
      <c r="G119" s="801"/>
      <c r="H119" s="801"/>
      <c r="I119" s="801"/>
      <c r="J119" s="801"/>
      <c r="K119" s="801"/>
      <c r="L119" s="801"/>
      <c r="M119" s="801"/>
      <c r="N119" s="801"/>
      <c r="O119" s="801"/>
      <c r="P119" s="801"/>
      <c r="Q119" s="801"/>
      <c r="R119" s="801"/>
      <c r="S119" s="801"/>
      <c r="T119" s="801"/>
      <c r="U119" s="801"/>
      <c r="V119" s="801"/>
      <c r="W119" s="801"/>
      <c r="X119" s="801"/>
      <c r="Y119" s="801"/>
      <c r="Z119" s="802"/>
      <c r="AA119" s="788" t="s">
        <v>206</v>
      </c>
      <c r="AB119" s="789"/>
      <c r="AC119" s="789"/>
      <c r="AD119" s="789"/>
      <c r="AE119" s="790"/>
      <c r="AF119" s="791" t="s">
        <v>206</v>
      </c>
      <c r="AG119" s="789"/>
      <c r="AH119" s="789"/>
      <c r="AI119" s="789"/>
      <c r="AJ119" s="790"/>
      <c r="AK119" s="791" t="s">
        <v>206</v>
      </c>
      <c r="AL119" s="789"/>
      <c r="AM119" s="789"/>
      <c r="AN119" s="789"/>
      <c r="AO119" s="790"/>
      <c r="AP119" s="792" t="s">
        <v>206</v>
      </c>
      <c r="AQ119" s="793"/>
      <c r="AR119" s="793"/>
      <c r="AS119" s="793"/>
      <c r="AT119" s="794"/>
      <c r="AU119" s="979"/>
      <c r="AV119" s="980"/>
      <c r="AW119" s="980"/>
      <c r="AX119" s="980"/>
      <c r="AY119" s="980"/>
      <c r="AZ119" s="83" t="s">
        <v>283</v>
      </c>
      <c r="BA119" s="83"/>
      <c r="BB119" s="83"/>
      <c r="BC119" s="83"/>
      <c r="BD119" s="83"/>
      <c r="BE119" s="83"/>
      <c r="BF119" s="83"/>
      <c r="BG119" s="83"/>
      <c r="BH119" s="83"/>
      <c r="BI119" s="83"/>
      <c r="BJ119" s="83"/>
      <c r="BK119" s="83"/>
      <c r="BL119" s="83"/>
      <c r="BM119" s="83"/>
      <c r="BN119" s="83"/>
      <c r="BO119" s="833" t="s">
        <v>173</v>
      </c>
      <c r="BP119" s="844"/>
      <c r="BQ119" s="842">
        <v>26052387</v>
      </c>
      <c r="BR119" s="843"/>
      <c r="BS119" s="843"/>
      <c r="BT119" s="843"/>
      <c r="BU119" s="843"/>
      <c r="BV119" s="843">
        <v>25601913</v>
      </c>
      <c r="BW119" s="843"/>
      <c r="BX119" s="843"/>
      <c r="BY119" s="843"/>
      <c r="BZ119" s="843"/>
      <c r="CA119" s="843">
        <v>24173927</v>
      </c>
      <c r="CB119" s="843"/>
      <c r="CC119" s="843"/>
      <c r="CD119" s="843"/>
      <c r="CE119" s="843"/>
      <c r="CF119" s="845"/>
      <c r="CG119" s="846"/>
      <c r="CH119" s="846"/>
      <c r="CI119" s="846"/>
      <c r="CJ119" s="847"/>
      <c r="CK119" s="985"/>
      <c r="CL119" s="986"/>
      <c r="CM119" s="848" t="s">
        <v>492</v>
      </c>
      <c r="CN119" s="849"/>
      <c r="CO119" s="849"/>
      <c r="CP119" s="849"/>
      <c r="CQ119" s="849"/>
      <c r="CR119" s="849"/>
      <c r="CS119" s="849"/>
      <c r="CT119" s="849"/>
      <c r="CU119" s="849"/>
      <c r="CV119" s="849"/>
      <c r="CW119" s="849"/>
      <c r="CX119" s="849"/>
      <c r="CY119" s="849"/>
      <c r="CZ119" s="849"/>
      <c r="DA119" s="849"/>
      <c r="DB119" s="849"/>
      <c r="DC119" s="849"/>
      <c r="DD119" s="849"/>
      <c r="DE119" s="849"/>
      <c r="DF119" s="850"/>
      <c r="DG119" s="851" t="s">
        <v>206</v>
      </c>
      <c r="DH119" s="852"/>
      <c r="DI119" s="852"/>
      <c r="DJ119" s="852"/>
      <c r="DK119" s="853"/>
      <c r="DL119" s="854" t="s">
        <v>206</v>
      </c>
      <c r="DM119" s="852"/>
      <c r="DN119" s="852"/>
      <c r="DO119" s="852"/>
      <c r="DP119" s="853"/>
      <c r="DQ119" s="854" t="s">
        <v>206</v>
      </c>
      <c r="DR119" s="852"/>
      <c r="DS119" s="852"/>
      <c r="DT119" s="852"/>
      <c r="DU119" s="853"/>
      <c r="DV119" s="855" t="s">
        <v>206</v>
      </c>
      <c r="DW119" s="856"/>
      <c r="DX119" s="856"/>
      <c r="DY119" s="856"/>
      <c r="DZ119" s="857"/>
    </row>
    <row r="120" spans="1:130" s="54" customFormat="1" ht="26.25" customHeight="1" x14ac:dyDescent="0.15">
      <c r="A120" s="988"/>
      <c r="B120" s="984"/>
      <c r="C120" s="822" t="s">
        <v>133</v>
      </c>
      <c r="D120" s="823"/>
      <c r="E120" s="823"/>
      <c r="F120" s="823"/>
      <c r="G120" s="823"/>
      <c r="H120" s="823"/>
      <c r="I120" s="823"/>
      <c r="J120" s="823"/>
      <c r="K120" s="823"/>
      <c r="L120" s="823"/>
      <c r="M120" s="823"/>
      <c r="N120" s="823"/>
      <c r="O120" s="823"/>
      <c r="P120" s="823"/>
      <c r="Q120" s="823"/>
      <c r="R120" s="823"/>
      <c r="S120" s="823"/>
      <c r="T120" s="823"/>
      <c r="U120" s="823"/>
      <c r="V120" s="823"/>
      <c r="W120" s="823"/>
      <c r="X120" s="823"/>
      <c r="Y120" s="823"/>
      <c r="Z120" s="824"/>
      <c r="AA120" s="808" t="s">
        <v>206</v>
      </c>
      <c r="AB120" s="809"/>
      <c r="AC120" s="809"/>
      <c r="AD120" s="809"/>
      <c r="AE120" s="810"/>
      <c r="AF120" s="811" t="s">
        <v>206</v>
      </c>
      <c r="AG120" s="809"/>
      <c r="AH120" s="809"/>
      <c r="AI120" s="809"/>
      <c r="AJ120" s="810"/>
      <c r="AK120" s="811" t="s">
        <v>206</v>
      </c>
      <c r="AL120" s="809"/>
      <c r="AM120" s="809"/>
      <c r="AN120" s="809"/>
      <c r="AO120" s="810"/>
      <c r="AP120" s="812" t="s">
        <v>206</v>
      </c>
      <c r="AQ120" s="813"/>
      <c r="AR120" s="813"/>
      <c r="AS120" s="813"/>
      <c r="AT120" s="814"/>
      <c r="AU120" s="950" t="s">
        <v>482</v>
      </c>
      <c r="AV120" s="951"/>
      <c r="AW120" s="951"/>
      <c r="AX120" s="951"/>
      <c r="AY120" s="952"/>
      <c r="AZ120" s="795" t="s">
        <v>225</v>
      </c>
      <c r="BA120" s="786"/>
      <c r="BB120" s="786"/>
      <c r="BC120" s="786"/>
      <c r="BD120" s="786"/>
      <c r="BE120" s="786"/>
      <c r="BF120" s="786"/>
      <c r="BG120" s="786"/>
      <c r="BH120" s="786"/>
      <c r="BI120" s="786"/>
      <c r="BJ120" s="786"/>
      <c r="BK120" s="786"/>
      <c r="BL120" s="786"/>
      <c r="BM120" s="786"/>
      <c r="BN120" s="786"/>
      <c r="BO120" s="786"/>
      <c r="BP120" s="787"/>
      <c r="BQ120" s="796">
        <v>3114525</v>
      </c>
      <c r="BR120" s="797"/>
      <c r="BS120" s="797"/>
      <c r="BT120" s="797"/>
      <c r="BU120" s="797"/>
      <c r="BV120" s="797">
        <v>2682800</v>
      </c>
      <c r="BW120" s="797"/>
      <c r="BX120" s="797"/>
      <c r="BY120" s="797"/>
      <c r="BZ120" s="797"/>
      <c r="CA120" s="797">
        <v>2424228</v>
      </c>
      <c r="CB120" s="797"/>
      <c r="CC120" s="797"/>
      <c r="CD120" s="797"/>
      <c r="CE120" s="797"/>
      <c r="CF120" s="798">
        <v>44.6</v>
      </c>
      <c r="CG120" s="799"/>
      <c r="CH120" s="799"/>
      <c r="CI120" s="799"/>
      <c r="CJ120" s="799"/>
      <c r="CK120" s="958" t="s">
        <v>280</v>
      </c>
      <c r="CL120" s="959"/>
      <c r="CM120" s="959"/>
      <c r="CN120" s="959"/>
      <c r="CO120" s="960"/>
      <c r="CP120" s="858" t="s">
        <v>45</v>
      </c>
      <c r="CQ120" s="859"/>
      <c r="CR120" s="859"/>
      <c r="CS120" s="859"/>
      <c r="CT120" s="859"/>
      <c r="CU120" s="859"/>
      <c r="CV120" s="859"/>
      <c r="CW120" s="859"/>
      <c r="CX120" s="859"/>
      <c r="CY120" s="859"/>
      <c r="CZ120" s="859"/>
      <c r="DA120" s="859"/>
      <c r="DB120" s="859"/>
      <c r="DC120" s="859"/>
      <c r="DD120" s="859"/>
      <c r="DE120" s="859"/>
      <c r="DF120" s="860"/>
      <c r="DG120" s="796">
        <v>4948161</v>
      </c>
      <c r="DH120" s="797"/>
      <c r="DI120" s="797"/>
      <c r="DJ120" s="797"/>
      <c r="DK120" s="797"/>
      <c r="DL120" s="797">
        <v>5119998</v>
      </c>
      <c r="DM120" s="797"/>
      <c r="DN120" s="797"/>
      <c r="DO120" s="797"/>
      <c r="DP120" s="797"/>
      <c r="DQ120" s="797">
        <v>4917449</v>
      </c>
      <c r="DR120" s="797"/>
      <c r="DS120" s="797"/>
      <c r="DT120" s="797"/>
      <c r="DU120" s="797"/>
      <c r="DV120" s="803">
        <v>90.5</v>
      </c>
      <c r="DW120" s="803"/>
      <c r="DX120" s="803"/>
      <c r="DY120" s="803"/>
      <c r="DZ120" s="804"/>
    </row>
    <row r="121" spans="1:130" s="54" customFormat="1" ht="26.25" customHeight="1" x14ac:dyDescent="0.15">
      <c r="A121" s="988"/>
      <c r="B121" s="984"/>
      <c r="C121" s="830" t="s">
        <v>135</v>
      </c>
      <c r="D121" s="831"/>
      <c r="E121" s="831"/>
      <c r="F121" s="831"/>
      <c r="G121" s="831"/>
      <c r="H121" s="831"/>
      <c r="I121" s="831"/>
      <c r="J121" s="831"/>
      <c r="K121" s="831"/>
      <c r="L121" s="831"/>
      <c r="M121" s="831"/>
      <c r="N121" s="831"/>
      <c r="O121" s="831"/>
      <c r="P121" s="831"/>
      <c r="Q121" s="831"/>
      <c r="R121" s="831"/>
      <c r="S121" s="831"/>
      <c r="T121" s="831"/>
      <c r="U121" s="831"/>
      <c r="V121" s="831"/>
      <c r="W121" s="831"/>
      <c r="X121" s="831"/>
      <c r="Y121" s="831"/>
      <c r="Z121" s="832"/>
      <c r="AA121" s="808" t="s">
        <v>206</v>
      </c>
      <c r="AB121" s="809"/>
      <c r="AC121" s="809"/>
      <c r="AD121" s="809"/>
      <c r="AE121" s="810"/>
      <c r="AF121" s="811" t="s">
        <v>206</v>
      </c>
      <c r="AG121" s="809"/>
      <c r="AH121" s="809"/>
      <c r="AI121" s="809"/>
      <c r="AJ121" s="810"/>
      <c r="AK121" s="811" t="s">
        <v>206</v>
      </c>
      <c r="AL121" s="809"/>
      <c r="AM121" s="809"/>
      <c r="AN121" s="809"/>
      <c r="AO121" s="810"/>
      <c r="AP121" s="812" t="s">
        <v>206</v>
      </c>
      <c r="AQ121" s="813"/>
      <c r="AR121" s="813"/>
      <c r="AS121" s="813"/>
      <c r="AT121" s="814"/>
      <c r="AU121" s="953"/>
      <c r="AV121" s="954"/>
      <c r="AW121" s="954"/>
      <c r="AX121" s="954"/>
      <c r="AY121" s="955"/>
      <c r="AZ121" s="815" t="s">
        <v>493</v>
      </c>
      <c r="BA121" s="816"/>
      <c r="BB121" s="816"/>
      <c r="BC121" s="816"/>
      <c r="BD121" s="816"/>
      <c r="BE121" s="816"/>
      <c r="BF121" s="816"/>
      <c r="BG121" s="816"/>
      <c r="BH121" s="816"/>
      <c r="BI121" s="816"/>
      <c r="BJ121" s="816"/>
      <c r="BK121" s="816"/>
      <c r="BL121" s="816"/>
      <c r="BM121" s="816"/>
      <c r="BN121" s="816"/>
      <c r="BO121" s="816"/>
      <c r="BP121" s="817"/>
      <c r="BQ121" s="818">
        <v>177082</v>
      </c>
      <c r="BR121" s="819"/>
      <c r="BS121" s="819"/>
      <c r="BT121" s="819"/>
      <c r="BU121" s="819"/>
      <c r="BV121" s="819">
        <v>140242</v>
      </c>
      <c r="BW121" s="819"/>
      <c r="BX121" s="819"/>
      <c r="BY121" s="819"/>
      <c r="BZ121" s="819"/>
      <c r="CA121" s="819">
        <v>105875</v>
      </c>
      <c r="CB121" s="819"/>
      <c r="CC121" s="819"/>
      <c r="CD121" s="819"/>
      <c r="CE121" s="819"/>
      <c r="CF121" s="820">
        <v>1.9</v>
      </c>
      <c r="CG121" s="821"/>
      <c r="CH121" s="821"/>
      <c r="CI121" s="821"/>
      <c r="CJ121" s="821"/>
      <c r="CK121" s="961"/>
      <c r="CL121" s="962"/>
      <c r="CM121" s="962"/>
      <c r="CN121" s="962"/>
      <c r="CO121" s="963"/>
      <c r="CP121" s="861" t="s">
        <v>468</v>
      </c>
      <c r="CQ121" s="862"/>
      <c r="CR121" s="862"/>
      <c r="CS121" s="862"/>
      <c r="CT121" s="862"/>
      <c r="CU121" s="862"/>
      <c r="CV121" s="862"/>
      <c r="CW121" s="862"/>
      <c r="CX121" s="862"/>
      <c r="CY121" s="862"/>
      <c r="CZ121" s="862"/>
      <c r="DA121" s="862"/>
      <c r="DB121" s="862"/>
      <c r="DC121" s="862"/>
      <c r="DD121" s="862"/>
      <c r="DE121" s="862"/>
      <c r="DF121" s="863"/>
      <c r="DG121" s="818">
        <v>4625522</v>
      </c>
      <c r="DH121" s="819"/>
      <c r="DI121" s="819"/>
      <c r="DJ121" s="819"/>
      <c r="DK121" s="819"/>
      <c r="DL121" s="819">
        <v>4441474</v>
      </c>
      <c r="DM121" s="819"/>
      <c r="DN121" s="819"/>
      <c r="DO121" s="819"/>
      <c r="DP121" s="819"/>
      <c r="DQ121" s="819">
        <v>4208326</v>
      </c>
      <c r="DR121" s="819"/>
      <c r="DS121" s="819"/>
      <c r="DT121" s="819"/>
      <c r="DU121" s="819"/>
      <c r="DV121" s="825">
        <v>77.5</v>
      </c>
      <c r="DW121" s="825"/>
      <c r="DX121" s="825"/>
      <c r="DY121" s="825"/>
      <c r="DZ121" s="826"/>
    </row>
    <row r="122" spans="1:130" s="54" customFormat="1" ht="26.25" customHeight="1" x14ac:dyDescent="0.15">
      <c r="A122" s="988"/>
      <c r="B122" s="984"/>
      <c r="C122" s="822" t="s">
        <v>487</v>
      </c>
      <c r="D122" s="823"/>
      <c r="E122" s="823"/>
      <c r="F122" s="823"/>
      <c r="G122" s="823"/>
      <c r="H122" s="823"/>
      <c r="I122" s="823"/>
      <c r="J122" s="823"/>
      <c r="K122" s="823"/>
      <c r="L122" s="823"/>
      <c r="M122" s="823"/>
      <c r="N122" s="823"/>
      <c r="O122" s="823"/>
      <c r="P122" s="823"/>
      <c r="Q122" s="823"/>
      <c r="R122" s="823"/>
      <c r="S122" s="823"/>
      <c r="T122" s="823"/>
      <c r="U122" s="823"/>
      <c r="V122" s="823"/>
      <c r="W122" s="823"/>
      <c r="X122" s="823"/>
      <c r="Y122" s="823"/>
      <c r="Z122" s="824"/>
      <c r="AA122" s="808" t="s">
        <v>206</v>
      </c>
      <c r="AB122" s="809"/>
      <c r="AC122" s="809"/>
      <c r="AD122" s="809"/>
      <c r="AE122" s="810"/>
      <c r="AF122" s="811" t="s">
        <v>206</v>
      </c>
      <c r="AG122" s="809"/>
      <c r="AH122" s="809"/>
      <c r="AI122" s="809"/>
      <c r="AJ122" s="810"/>
      <c r="AK122" s="811" t="s">
        <v>206</v>
      </c>
      <c r="AL122" s="809"/>
      <c r="AM122" s="809"/>
      <c r="AN122" s="809"/>
      <c r="AO122" s="810"/>
      <c r="AP122" s="812" t="s">
        <v>206</v>
      </c>
      <c r="AQ122" s="813"/>
      <c r="AR122" s="813"/>
      <c r="AS122" s="813"/>
      <c r="AT122" s="814"/>
      <c r="AU122" s="953"/>
      <c r="AV122" s="954"/>
      <c r="AW122" s="954"/>
      <c r="AX122" s="954"/>
      <c r="AY122" s="955"/>
      <c r="AZ122" s="841" t="s">
        <v>495</v>
      </c>
      <c r="BA122" s="828"/>
      <c r="BB122" s="828"/>
      <c r="BC122" s="828"/>
      <c r="BD122" s="828"/>
      <c r="BE122" s="828"/>
      <c r="BF122" s="828"/>
      <c r="BG122" s="828"/>
      <c r="BH122" s="828"/>
      <c r="BI122" s="828"/>
      <c r="BJ122" s="828"/>
      <c r="BK122" s="828"/>
      <c r="BL122" s="828"/>
      <c r="BM122" s="828"/>
      <c r="BN122" s="828"/>
      <c r="BO122" s="828"/>
      <c r="BP122" s="829"/>
      <c r="BQ122" s="842">
        <v>16068138</v>
      </c>
      <c r="BR122" s="843"/>
      <c r="BS122" s="843"/>
      <c r="BT122" s="843"/>
      <c r="BU122" s="843"/>
      <c r="BV122" s="843">
        <v>15583469</v>
      </c>
      <c r="BW122" s="843"/>
      <c r="BX122" s="843"/>
      <c r="BY122" s="843"/>
      <c r="BZ122" s="843"/>
      <c r="CA122" s="843">
        <v>15113202</v>
      </c>
      <c r="CB122" s="843"/>
      <c r="CC122" s="843"/>
      <c r="CD122" s="843"/>
      <c r="CE122" s="843"/>
      <c r="CF122" s="864">
        <v>278.2</v>
      </c>
      <c r="CG122" s="865"/>
      <c r="CH122" s="865"/>
      <c r="CI122" s="865"/>
      <c r="CJ122" s="865"/>
      <c r="CK122" s="961"/>
      <c r="CL122" s="962"/>
      <c r="CM122" s="962"/>
      <c r="CN122" s="962"/>
      <c r="CO122" s="963"/>
      <c r="CP122" s="861" t="s">
        <v>340</v>
      </c>
      <c r="CQ122" s="862"/>
      <c r="CR122" s="862"/>
      <c r="CS122" s="862"/>
      <c r="CT122" s="862"/>
      <c r="CU122" s="862"/>
      <c r="CV122" s="862"/>
      <c r="CW122" s="862"/>
      <c r="CX122" s="862"/>
      <c r="CY122" s="862"/>
      <c r="CZ122" s="862"/>
      <c r="DA122" s="862"/>
      <c r="DB122" s="862"/>
      <c r="DC122" s="862"/>
      <c r="DD122" s="862"/>
      <c r="DE122" s="862"/>
      <c r="DF122" s="863"/>
      <c r="DG122" s="818">
        <v>418803</v>
      </c>
      <c r="DH122" s="819"/>
      <c r="DI122" s="819"/>
      <c r="DJ122" s="819"/>
      <c r="DK122" s="819"/>
      <c r="DL122" s="819">
        <v>396502</v>
      </c>
      <c r="DM122" s="819"/>
      <c r="DN122" s="819"/>
      <c r="DO122" s="819"/>
      <c r="DP122" s="819"/>
      <c r="DQ122" s="819">
        <v>347582</v>
      </c>
      <c r="DR122" s="819"/>
      <c r="DS122" s="819"/>
      <c r="DT122" s="819"/>
      <c r="DU122" s="819"/>
      <c r="DV122" s="825">
        <v>6.4</v>
      </c>
      <c r="DW122" s="825"/>
      <c r="DX122" s="825"/>
      <c r="DY122" s="825"/>
      <c r="DZ122" s="826"/>
    </row>
    <row r="123" spans="1:130" s="54" customFormat="1" ht="26.25" customHeight="1" x14ac:dyDescent="0.15">
      <c r="A123" s="988"/>
      <c r="B123" s="984"/>
      <c r="C123" s="822" t="s">
        <v>488</v>
      </c>
      <c r="D123" s="823"/>
      <c r="E123" s="823"/>
      <c r="F123" s="823"/>
      <c r="G123" s="823"/>
      <c r="H123" s="823"/>
      <c r="I123" s="823"/>
      <c r="J123" s="823"/>
      <c r="K123" s="823"/>
      <c r="L123" s="823"/>
      <c r="M123" s="823"/>
      <c r="N123" s="823"/>
      <c r="O123" s="823"/>
      <c r="P123" s="823"/>
      <c r="Q123" s="823"/>
      <c r="R123" s="823"/>
      <c r="S123" s="823"/>
      <c r="T123" s="823"/>
      <c r="U123" s="823"/>
      <c r="V123" s="823"/>
      <c r="W123" s="823"/>
      <c r="X123" s="823"/>
      <c r="Y123" s="823"/>
      <c r="Z123" s="824"/>
      <c r="AA123" s="808" t="s">
        <v>206</v>
      </c>
      <c r="AB123" s="809"/>
      <c r="AC123" s="809"/>
      <c r="AD123" s="809"/>
      <c r="AE123" s="810"/>
      <c r="AF123" s="811" t="s">
        <v>206</v>
      </c>
      <c r="AG123" s="809"/>
      <c r="AH123" s="809"/>
      <c r="AI123" s="809"/>
      <c r="AJ123" s="810"/>
      <c r="AK123" s="811" t="s">
        <v>206</v>
      </c>
      <c r="AL123" s="809"/>
      <c r="AM123" s="809"/>
      <c r="AN123" s="809"/>
      <c r="AO123" s="810"/>
      <c r="AP123" s="812" t="s">
        <v>206</v>
      </c>
      <c r="AQ123" s="813"/>
      <c r="AR123" s="813"/>
      <c r="AS123" s="813"/>
      <c r="AT123" s="814"/>
      <c r="AU123" s="956"/>
      <c r="AV123" s="957"/>
      <c r="AW123" s="957"/>
      <c r="AX123" s="957"/>
      <c r="AY123" s="957"/>
      <c r="AZ123" s="83" t="s">
        <v>283</v>
      </c>
      <c r="BA123" s="83"/>
      <c r="BB123" s="83"/>
      <c r="BC123" s="83"/>
      <c r="BD123" s="83"/>
      <c r="BE123" s="83"/>
      <c r="BF123" s="83"/>
      <c r="BG123" s="83"/>
      <c r="BH123" s="83"/>
      <c r="BI123" s="83"/>
      <c r="BJ123" s="83"/>
      <c r="BK123" s="83"/>
      <c r="BL123" s="83"/>
      <c r="BM123" s="83"/>
      <c r="BN123" s="83"/>
      <c r="BO123" s="833" t="s">
        <v>496</v>
      </c>
      <c r="BP123" s="844"/>
      <c r="BQ123" s="866">
        <v>19359745</v>
      </c>
      <c r="BR123" s="867"/>
      <c r="BS123" s="867"/>
      <c r="BT123" s="867"/>
      <c r="BU123" s="867"/>
      <c r="BV123" s="867">
        <v>18406511</v>
      </c>
      <c r="BW123" s="867"/>
      <c r="BX123" s="867"/>
      <c r="BY123" s="867"/>
      <c r="BZ123" s="867"/>
      <c r="CA123" s="867">
        <v>17643305</v>
      </c>
      <c r="CB123" s="867"/>
      <c r="CC123" s="867"/>
      <c r="CD123" s="867"/>
      <c r="CE123" s="867"/>
      <c r="CF123" s="845"/>
      <c r="CG123" s="846"/>
      <c r="CH123" s="846"/>
      <c r="CI123" s="846"/>
      <c r="CJ123" s="847"/>
      <c r="CK123" s="961"/>
      <c r="CL123" s="962"/>
      <c r="CM123" s="962"/>
      <c r="CN123" s="962"/>
      <c r="CO123" s="963"/>
      <c r="CP123" s="861"/>
      <c r="CQ123" s="862"/>
      <c r="CR123" s="862"/>
      <c r="CS123" s="862"/>
      <c r="CT123" s="862"/>
      <c r="CU123" s="862"/>
      <c r="CV123" s="862"/>
      <c r="CW123" s="862"/>
      <c r="CX123" s="862"/>
      <c r="CY123" s="862"/>
      <c r="CZ123" s="862"/>
      <c r="DA123" s="862"/>
      <c r="DB123" s="862"/>
      <c r="DC123" s="862"/>
      <c r="DD123" s="862"/>
      <c r="DE123" s="862"/>
      <c r="DF123" s="863"/>
      <c r="DG123" s="808"/>
      <c r="DH123" s="809"/>
      <c r="DI123" s="809"/>
      <c r="DJ123" s="809"/>
      <c r="DK123" s="810"/>
      <c r="DL123" s="811"/>
      <c r="DM123" s="809"/>
      <c r="DN123" s="809"/>
      <c r="DO123" s="809"/>
      <c r="DP123" s="810"/>
      <c r="DQ123" s="811"/>
      <c r="DR123" s="809"/>
      <c r="DS123" s="809"/>
      <c r="DT123" s="809"/>
      <c r="DU123" s="810"/>
      <c r="DV123" s="812"/>
      <c r="DW123" s="813"/>
      <c r="DX123" s="813"/>
      <c r="DY123" s="813"/>
      <c r="DZ123" s="814"/>
    </row>
    <row r="124" spans="1:130" s="54" customFormat="1" ht="26.25" customHeight="1" x14ac:dyDescent="0.15">
      <c r="A124" s="988"/>
      <c r="B124" s="984"/>
      <c r="C124" s="822" t="s">
        <v>349</v>
      </c>
      <c r="D124" s="823"/>
      <c r="E124" s="823"/>
      <c r="F124" s="823"/>
      <c r="G124" s="823"/>
      <c r="H124" s="823"/>
      <c r="I124" s="823"/>
      <c r="J124" s="823"/>
      <c r="K124" s="823"/>
      <c r="L124" s="823"/>
      <c r="M124" s="823"/>
      <c r="N124" s="823"/>
      <c r="O124" s="823"/>
      <c r="P124" s="823"/>
      <c r="Q124" s="823"/>
      <c r="R124" s="823"/>
      <c r="S124" s="823"/>
      <c r="T124" s="823"/>
      <c r="U124" s="823"/>
      <c r="V124" s="823"/>
      <c r="W124" s="823"/>
      <c r="X124" s="823"/>
      <c r="Y124" s="823"/>
      <c r="Z124" s="824"/>
      <c r="AA124" s="808" t="s">
        <v>206</v>
      </c>
      <c r="AB124" s="809"/>
      <c r="AC124" s="809"/>
      <c r="AD124" s="809"/>
      <c r="AE124" s="810"/>
      <c r="AF124" s="811" t="s">
        <v>206</v>
      </c>
      <c r="AG124" s="809"/>
      <c r="AH124" s="809"/>
      <c r="AI124" s="809"/>
      <c r="AJ124" s="810"/>
      <c r="AK124" s="811" t="s">
        <v>206</v>
      </c>
      <c r="AL124" s="809"/>
      <c r="AM124" s="809"/>
      <c r="AN124" s="809"/>
      <c r="AO124" s="810"/>
      <c r="AP124" s="812" t="s">
        <v>206</v>
      </c>
      <c r="AQ124" s="813"/>
      <c r="AR124" s="813"/>
      <c r="AS124" s="813"/>
      <c r="AT124" s="814"/>
      <c r="AU124" s="872" t="s">
        <v>497</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128.69999999999999</v>
      </c>
      <c r="BR124" s="876"/>
      <c r="BS124" s="876"/>
      <c r="BT124" s="876"/>
      <c r="BU124" s="876"/>
      <c r="BV124" s="876">
        <v>141.4</v>
      </c>
      <c r="BW124" s="876"/>
      <c r="BX124" s="876"/>
      <c r="BY124" s="876"/>
      <c r="BZ124" s="876"/>
      <c r="CA124" s="876">
        <v>120.2</v>
      </c>
      <c r="CB124" s="876"/>
      <c r="CC124" s="876"/>
      <c r="CD124" s="876"/>
      <c r="CE124" s="876"/>
      <c r="CF124" s="877"/>
      <c r="CG124" s="878"/>
      <c r="CH124" s="878"/>
      <c r="CI124" s="878"/>
      <c r="CJ124" s="879"/>
      <c r="CK124" s="964"/>
      <c r="CL124" s="964"/>
      <c r="CM124" s="964"/>
      <c r="CN124" s="964"/>
      <c r="CO124" s="965"/>
      <c r="CP124" s="861" t="s">
        <v>498</v>
      </c>
      <c r="CQ124" s="862"/>
      <c r="CR124" s="862"/>
      <c r="CS124" s="862"/>
      <c r="CT124" s="862"/>
      <c r="CU124" s="862"/>
      <c r="CV124" s="862"/>
      <c r="CW124" s="862"/>
      <c r="CX124" s="862"/>
      <c r="CY124" s="862"/>
      <c r="CZ124" s="862"/>
      <c r="DA124" s="862"/>
      <c r="DB124" s="862"/>
      <c r="DC124" s="862"/>
      <c r="DD124" s="862"/>
      <c r="DE124" s="862"/>
      <c r="DF124" s="863"/>
      <c r="DG124" s="851" t="s">
        <v>206</v>
      </c>
      <c r="DH124" s="852"/>
      <c r="DI124" s="852"/>
      <c r="DJ124" s="852"/>
      <c r="DK124" s="853"/>
      <c r="DL124" s="854" t="s">
        <v>206</v>
      </c>
      <c r="DM124" s="852"/>
      <c r="DN124" s="852"/>
      <c r="DO124" s="852"/>
      <c r="DP124" s="853"/>
      <c r="DQ124" s="854" t="s">
        <v>206</v>
      </c>
      <c r="DR124" s="852"/>
      <c r="DS124" s="852"/>
      <c r="DT124" s="852"/>
      <c r="DU124" s="853"/>
      <c r="DV124" s="855" t="s">
        <v>206</v>
      </c>
      <c r="DW124" s="856"/>
      <c r="DX124" s="856"/>
      <c r="DY124" s="856"/>
      <c r="DZ124" s="857"/>
    </row>
    <row r="125" spans="1:130" s="54" customFormat="1" ht="26.25" customHeight="1" x14ac:dyDescent="0.15">
      <c r="A125" s="988"/>
      <c r="B125" s="984"/>
      <c r="C125" s="822" t="s">
        <v>491</v>
      </c>
      <c r="D125" s="823"/>
      <c r="E125" s="823"/>
      <c r="F125" s="823"/>
      <c r="G125" s="823"/>
      <c r="H125" s="823"/>
      <c r="I125" s="823"/>
      <c r="J125" s="823"/>
      <c r="K125" s="823"/>
      <c r="L125" s="823"/>
      <c r="M125" s="823"/>
      <c r="N125" s="823"/>
      <c r="O125" s="823"/>
      <c r="P125" s="823"/>
      <c r="Q125" s="823"/>
      <c r="R125" s="823"/>
      <c r="S125" s="823"/>
      <c r="T125" s="823"/>
      <c r="U125" s="823"/>
      <c r="V125" s="823"/>
      <c r="W125" s="823"/>
      <c r="X125" s="823"/>
      <c r="Y125" s="823"/>
      <c r="Z125" s="824"/>
      <c r="AA125" s="808" t="s">
        <v>206</v>
      </c>
      <c r="AB125" s="809"/>
      <c r="AC125" s="809"/>
      <c r="AD125" s="809"/>
      <c r="AE125" s="810"/>
      <c r="AF125" s="811" t="s">
        <v>206</v>
      </c>
      <c r="AG125" s="809"/>
      <c r="AH125" s="809"/>
      <c r="AI125" s="809"/>
      <c r="AJ125" s="810"/>
      <c r="AK125" s="811" t="s">
        <v>206</v>
      </c>
      <c r="AL125" s="809"/>
      <c r="AM125" s="809"/>
      <c r="AN125" s="809"/>
      <c r="AO125" s="810"/>
      <c r="AP125" s="812" t="s">
        <v>206</v>
      </c>
      <c r="AQ125" s="813"/>
      <c r="AR125" s="813"/>
      <c r="AS125" s="813"/>
      <c r="AT125" s="81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66" t="s">
        <v>499</v>
      </c>
      <c r="CL125" s="959"/>
      <c r="CM125" s="959"/>
      <c r="CN125" s="959"/>
      <c r="CO125" s="960"/>
      <c r="CP125" s="795" t="s">
        <v>140</v>
      </c>
      <c r="CQ125" s="786"/>
      <c r="CR125" s="786"/>
      <c r="CS125" s="786"/>
      <c r="CT125" s="786"/>
      <c r="CU125" s="786"/>
      <c r="CV125" s="786"/>
      <c r="CW125" s="786"/>
      <c r="CX125" s="786"/>
      <c r="CY125" s="786"/>
      <c r="CZ125" s="786"/>
      <c r="DA125" s="786"/>
      <c r="DB125" s="786"/>
      <c r="DC125" s="786"/>
      <c r="DD125" s="786"/>
      <c r="DE125" s="786"/>
      <c r="DF125" s="787"/>
      <c r="DG125" s="796" t="s">
        <v>206</v>
      </c>
      <c r="DH125" s="797"/>
      <c r="DI125" s="797"/>
      <c r="DJ125" s="797"/>
      <c r="DK125" s="797"/>
      <c r="DL125" s="797" t="s">
        <v>206</v>
      </c>
      <c r="DM125" s="797"/>
      <c r="DN125" s="797"/>
      <c r="DO125" s="797"/>
      <c r="DP125" s="797"/>
      <c r="DQ125" s="797" t="s">
        <v>206</v>
      </c>
      <c r="DR125" s="797"/>
      <c r="DS125" s="797"/>
      <c r="DT125" s="797"/>
      <c r="DU125" s="797"/>
      <c r="DV125" s="803" t="s">
        <v>206</v>
      </c>
      <c r="DW125" s="803"/>
      <c r="DX125" s="803"/>
      <c r="DY125" s="803"/>
      <c r="DZ125" s="804"/>
    </row>
    <row r="126" spans="1:130" s="54" customFormat="1" ht="26.25" customHeight="1" x14ac:dyDescent="0.15">
      <c r="A126" s="988"/>
      <c r="B126" s="984"/>
      <c r="C126" s="822" t="s">
        <v>492</v>
      </c>
      <c r="D126" s="823"/>
      <c r="E126" s="823"/>
      <c r="F126" s="823"/>
      <c r="G126" s="823"/>
      <c r="H126" s="823"/>
      <c r="I126" s="823"/>
      <c r="J126" s="823"/>
      <c r="K126" s="823"/>
      <c r="L126" s="823"/>
      <c r="M126" s="823"/>
      <c r="N126" s="823"/>
      <c r="O126" s="823"/>
      <c r="P126" s="823"/>
      <c r="Q126" s="823"/>
      <c r="R126" s="823"/>
      <c r="S126" s="823"/>
      <c r="T126" s="823"/>
      <c r="U126" s="823"/>
      <c r="V126" s="823"/>
      <c r="W126" s="823"/>
      <c r="X126" s="823"/>
      <c r="Y126" s="823"/>
      <c r="Z126" s="824"/>
      <c r="AA126" s="808" t="s">
        <v>206</v>
      </c>
      <c r="AB126" s="809"/>
      <c r="AC126" s="809"/>
      <c r="AD126" s="809"/>
      <c r="AE126" s="810"/>
      <c r="AF126" s="811" t="s">
        <v>206</v>
      </c>
      <c r="AG126" s="809"/>
      <c r="AH126" s="809"/>
      <c r="AI126" s="809"/>
      <c r="AJ126" s="810"/>
      <c r="AK126" s="811" t="s">
        <v>206</v>
      </c>
      <c r="AL126" s="809"/>
      <c r="AM126" s="809"/>
      <c r="AN126" s="809"/>
      <c r="AO126" s="810"/>
      <c r="AP126" s="812" t="s">
        <v>206</v>
      </c>
      <c r="AQ126" s="813"/>
      <c r="AR126" s="813"/>
      <c r="AS126" s="813"/>
      <c r="AT126" s="81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67"/>
      <c r="CL126" s="962"/>
      <c r="CM126" s="962"/>
      <c r="CN126" s="962"/>
      <c r="CO126" s="963"/>
      <c r="CP126" s="815" t="s">
        <v>430</v>
      </c>
      <c r="CQ126" s="816"/>
      <c r="CR126" s="816"/>
      <c r="CS126" s="816"/>
      <c r="CT126" s="816"/>
      <c r="CU126" s="816"/>
      <c r="CV126" s="816"/>
      <c r="CW126" s="816"/>
      <c r="CX126" s="816"/>
      <c r="CY126" s="816"/>
      <c r="CZ126" s="816"/>
      <c r="DA126" s="816"/>
      <c r="DB126" s="816"/>
      <c r="DC126" s="816"/>
      <c r="DD126" s="816"/>
      <c r="DE126" s="816"/>
      <c r="DF126" s="817"/>
      <c r="DG126" s="818" t="s">
        <v>206</v>
      </c>
      <c r="DH126" s="819"/>
      <c r="DI126" s="819"/>
      <c r="DJ126" s="819"/>
      <c r="DK126" s="819"/>
      <c r="DL126" s="819" t="s">
        <v>206</v>
      </c>
      <c r="DM126" s="819"/>
      <c r="DN126" s="819"/>
      <c r="DO126" s="819"/>
      <c r="DP126" s="819"/>
      <c r="DQ126" s="819" t="s">
        <v>206</v>
      </c>
      <c r="DR126" s="819"/>
      <c r="DS126" s="819"/>
      <c r="DT126" s="819"/>
      <c r="DU126" s="819"/>
      <c r="DV126" s="825" t="s">
        <v>206</v>
      </c>
      <c r="DW126" s="825"/>
      <c r="DX126" s="825"/>
      <c r="DY126" s="825"/>
      <c r="DZ126" s="826"/>
    </row>
    <row r="127" spans="1:130" s="54" customFormat="1" ht="26.25" customHeight="1" x14ac:dyDescent="0.15">
      <c r="A127" s="989"/>
      <c r="B127" s="986"/>
      <c r="C127" s="848" t="s">
        <v>75</v>
      </c>
      <c r="D127" s="849"/>
      <c r="E127" s="849"/>
      <c r="F127" s="849"/>
      <c r="G127" s="849"/>
      <c r="H127" s="849"/>
      <c r="I127" s="849"/>
      <c r="J127" s="849"/>
      <c r="K127" s="849"/>
      <c r="L127" s="849"/>
      <c r="M127" s="849"/>
      <c r="N127" s="849"/>
      <c r="O127" s="849"/>
      <c r="P127" s="849"/>
      <c r="Q127" s="849"/>
      <c r="R127" s="849"/>
      <c r="S127" s="849"/>
      <c r="T127" s="849"/>
      <c r="U127" s="849"/>
      <c r="V127" s="849"/>
      <c r="W127" s="849"/>
      <c r="X127" s="849"/>
      <c r="Y127" s="849"/>
      <c r="Z127" s="850"/>
      <c r="AA127" s="808" t="s">
        <v>206</v>
      </c>
      <c r="AB127" s="809"/>
      <c r="AC127" s="809"/>
      <c r="AD127" s="809"/>
      <c r="AE127" s="810"/>
      <c r="AF127" s="811" t="s">
        <v>206</v>
      </c>
      <c r="AG127" s="809"/>
      <c r="AH127" s="809"/>
      <c r="AI127" s="809"/>
      <c r="AJ127" s="810"/>
      <c r="AK127" s="811" t="s">
        <v>206</v>
      </c>
      <c r="AL127" s="809"/>
      <c r="AM127" s="809"/>
      <c r="AN127" s="809"/>
      <c r="AO127" s="810"/>
      <c r="AP127" s="812" t="s">
        <v>206</v>
      </c>
      <c r="AQ127" s="813"/>
      <c r="AR127" s="813"/>
      <c r="AS127" s="813"/>
      <c r="AT127" s="814"/>
      <c r="AU127" s="77"/>
      <c r="AV127" s="77"/>
      <c r="AW127" s="77"/>
      <c r="AX127" s="899" t="s">
        <v>502</v>
      </c>
      <c r="AY127" s="869"/>
      <c r="AZ127" s="869"/>
      <c r="BA127" s="869"/>
      <c r="BB127" s="869"/>
      <c r="BC127" s="869"/>
      <c r="BD127" s="869"/>
      <c r="BE127" s="870"/>
      <c r="BF127" s="868" t="s">
        <v>503</v>
      </c>
      <c r="BG127" s="869"/>
      <c r="BH127" s="869"/>
      <c r="BI127" s="869"/>
      <c r="BJ127" s="869"/>
      <c r="BK127" s="869"/>
      <c r="BL127" s="870"/>
      <c r="BM127" s="868" t="s">
        <v>431</v>
      </c>
      <c r="BN127" s="869"/>
      <c r="BO127" s="869"/>
      <c r="BP127" s="869"/>
      <c r="BQ127" s="869"/>
      <c r="BR127" s="869"/>
      <c r="BS127" s="870"/>
      <c r="BT127" s="868" t="s">
        <v>418</v>
      </c>
      <c r="BU127" s="869"/>
      <c r="BV127" s="869"/>
      <c r="BW127" s="869"/>
      <c r="BX127" s="869"/>
      <c r="BY127" s="869"/>
      <c r="BZ127" s="871"/>
      <c r="CA127" s="77"/>
      <c r="CB127" s="77"/>
      <c r="CC127" s="77"/>
      <c r="CD127" s="89"/>
      <c r="CE127" s="89"/>
      <c r="CF127" s="89"/>
      <c r="CG127" s="74"/>
      <c r="CH127" s="74"/>
      <c r="CI127" s="74"/>
      <c r="CJ127" s="90"/>
      <c r="CK127" s="967"/>
      <c r="CL127" s="962"/>
      <c r="CM127" s="962"/>
      <c r="CN127" s="962"/>
      <c r="CO127" s="963"/>
      <c r="CP127" s="815" t="s">
        <v>427</v>
      </c>
      <c r="CQ127" s="816"/>
      <c r="CR127" s="816"/>
      <c r="CS127" s="816"/>
      <c r="CT127" s="816"/>
      <c r="CU127" s="816"/>
      <c r="CV127" s="816"/>
      <c r="CW127" s="816"/>
      <c r="CX127" s="816"/>
      <c r="CY127" s="816"/>
      <c r="CZ127" s="816"/>
      <c r="DA127" s="816"/>
      <c r="DB127" s="816"/>
      <c r="DC127" s="816"/>
      <c r="DD127" s="816"/>
      <c r="DE127" s="816"/>
      <c r="DF127" s="817"/>
      <c r="DG127" s="818" t="s">
        <v>206</v>
      </c>
      <c r="DH127" s="819"/>
      <c r="DI127" s="819"/>
      <c r="DJ127" s="819"/>
      <c r="DK127" s="819"/>
      <c r="DL127" s="819" t="s">
        <v>206</v>
      </c>
      <c r="DM127" s="819"/>
      <c r="DN127" s="819"/>
      <c r="DO127" s="819"/>
      <c r="DP127" s="819"/>
      <c r="DQ127" s="819" t="s">
        <v>206</v>
      </c>
      <c r="DR127" s="819"/>
      <c r="DS127" s="819"/>
      <c r="DT127" s="819"/>
      <c r="DU127" s="819"/>
      <c r="DV127" s="825" t="s">
        <v>206</v>
      </c>
      <c r="DW127" s="825"/>
      <c r="DX127" s="825"/>
      <c r="DY127" s="825"/>
      <c r="DZ127" s="826"/>
    </row>
    <row r="128" spans="1:130" s="54" customFormat="1" ht="26.25" customHeight="1" x14ac:dyDescent="0.15">
      <c r="A128" s="920" t="s">
        <v>504</v>
      </c>
      <c r="B128" s="921"/>
      <c r="C128" s="921"/>
      <c r="D128" s="921"/>
      <c r="E128" s="921"/>
      <c r="F128" s="921"/>
      <c r="G128" s="921"/>
      <c r="H128" s="921"/>
      <c r="I128" s="921"/>
      <c r="J128" s="921"/>
      <c r="K128" s="921"/>
      <c r="L128" s="921"/>
      <c r="M128" s="921"/>
      <c r="N128" s="921"/>
      <c r="O128" s="921"/>
      <c r="P128" s="921"/>
      <c r="Q128" s="921"/>
      <c r="R128" s="921"/>
      <c r="S128" s="921"/>
      <c r="T128" s="921"/>
      <c r="U128" s="921"/>
      <c r="V128" s="921"/>
      <c r="W128" s="922" t="s">
        <v>8</v>
      </c>
      <c r="X128" s="922"/>
      <c r="Y128" s="922"/>
      <c r="Z128" s="923"/>
      <c r="AA128" s="788">
        <v>31064</v>
      </c>
      <c r="AB128" s="789"/>
      <c r="AC128" s="789"/>
      <c r="AD128" s="789"/>
      <c r="AE128" s="790"/>
      <c r="AF128" s="791">
        <v>31544</v>
      </c>
      <c r="AG128" s="789"/>
      <c r="AH128" s="789"/>
      <c r="AI128" s="789"/>
      <c r="AJ128" s="790"/>
      <c r="AK128" s="791">
        <v>31031</v>
      </c>
      <c r="AL128" s="789"/>
      <c r="AM128" s="789"/>
      <c r="AN128" s="789"/>
      <c r="AO128" s="790"/>
      <c r="AP128" s="924"/>
      <c r="AQ128" s="925"/>
      <c r="AR128" s="925"/>
      <c r="AS128" s="925"/>
      <c r="AT128" s="926"/>
      <c r="AU128" s="77"/>
      <c r="AV128" s="77"/>
      <c r="AW128" s="77"/>
      <c r="AX128" s="785" t="s">
        <v>317</v>
      </c>
      <c r="AY128" s="786"/>
      <c r="AZ128" s="786"/>
      <c r="BA128" s="786"/>
      <c r="BB128" s="786"/>
      <c r="BC128" s="786"/>
      <c r="BD128" s="786"/>
      <c r="BE128" s="787"/>
      <c r="BF128" s="927" t="s">
        <v>206</v>
      </c>
      <c r="BG128" s="928"/>
      <c r="BH128" s="928"/>
      <c r="BI128" s="928"/>
      <c r="BJ128" s="928"/>
      <c r="BK128" s="928"/>
      <c r="BL128" s="929"/>
      <c r="BM128" s="927">
        <v>14.05</v>
      </c>
      <c r="BN128" s="928"/>
      <c r="BO128" s="928"/>
      <c r="BP128" s="928"/>
      <c r="BQ128" s="928"/>
      <c r="BR128" s="928"/>
      <c r="BS128" s="929"/>
      <c r="BT128" s="927">
        <v>20</v>
      </c>
      <c r="BU128" s="928"/>
      <c r="BV128" s="928"/>
      <c r="BW128" s="928"/>
      <c r="BX128" s="928"/>
      <c r="BY128" s="928"/>
      <c r="BZ128" s="930"/>
      <c r="CA128" s="89"/>
      <c r="CB128" s="89"/>
      <c r="CC128" s="89"/>
      <c r="CD128" s="89"/>
      <c r="CE128" s="89"/>
      <c r="CF128" s="89"/>
      <c r="CG128" s="74"/>
      <c r="CH128" s="74"/>
      <c r="CI128" s="74"/>
      <c r="CJ128" s="90"/>
      <c r="CK128" s="968"/>
      <c r="CL128" s="969"/>
      <c r="CM128" s="969"/>
      <c r="CN128" s="969"/>
      <c r="CO128" s="970"/>
      <c r="CP128" s="880" t="s">
        <v>410</v>
      </c>
      <c r="CQ128" s="881"/>
      <c r="CR128" s="881"/>
      <c r="CS128" s="881"/>
      <c r="CT128" s="881"/>
      <c r="CU128" s="881"/>
      <c r="CV128" s="881"/>
      <c r="CW128" s="881"/>
      <c r="CX128" s="881"/>
      <c r="CY128" s="881"/>
      <c r="CZ128" s="881"/>
      <c r="DA128" s="881"/>
      <c r="DB128" s="881"/>
      <c r="DC128" s="881"/>
      <c r="DD128" s="881"/>
      <c r="DE128" s="881"/>
      <c r="DF128" s="882"/>
      <c r="DG128" s="883" t="s">
        <v>206</v>
      </c>
      <c r="DH128" s="884"/>
      <c r="DI128" s="884"/>
      <c r="DJ128" s="884"/>
      <c r="DK128" s="884"/>
      <c r="DL128" s="884" t="s">
        <v>206</v>
      </c>
      <c r="DM128" s="884"/>
      <c r="DN128" s="884"/>
      <c r="DO128" s="884"/>
      <c r="DP128" s="884"/>
      <c r="DQ128" s="884" t="s">
        <v>206</v>
      </c>
      <c r="DR128" s="884"/>
      <c r="DS128" s="884"/>
      <c r="DT128" s="884"/>
      <c r="DU128" s="884"/>
      <c r="DV128" s="885" t="s">
        <v>206</v>
      </c>
      <c r="DW128" s="885"/>
      <c r="DX128" s="885"/>
      <c r="DY128" s="885"/>
      <c r="DZ128" s="886"/>
    </row>
    <row r="129" spans="1:131" s="54" customFormat="1" ht="26.25" customHeight="1" x14ac:dyDescent="0.15">
      <c r="A129" s="805" t="s">
        <v>177</v>
      </c>
      <c r="B129" s="806"/>
      <c r="C129" s="806"/>
      <c r="D129" s="806"/>
      <c r="E129" s="806"/>
      <c r="F129" s="806"/>
      <c r="G129" s="806"/>
      <c r="H129" s="806"/>
      <c r="I129" s="806"/>
      <c r="J129" s="806"/>
      <c r="K129" s="806"/>
      <c r="L129" s="806"/>
      <c r="M129" s="806"/>
      <c r="N129" s="806"/>
      <c r="O129" s="806"/>
      <c r="P129" s="806"/>
      <c r="Q129" s="806"/>
      <c r="R129" s="806"/>
      <c r="S129" s="806"/>
      <c r="T129" s="806"/>
      <c r="U129" s="806"/>
      <c r="V129" s="806"/>
      <c r="W129" s="887" t="s">
        <v>245</v>
      </c>
      <c r="X129" s="888"/>
      <c r="Y129" s="888"/>
      <c r="Z129" s="889"/>
      <c r="AA129" s="808">
        <v>6743208</v>
      </c>
      <c r="AB129" s="809"/>
      <c r="AC129" s="809"/>
      <c r="AD129" s="809"/>
      <c r="AE129" s="810"/>
      <c r="AF129" s="811">
        <v>6619087</v>
      </c>
      <c r="AG129" s="809"/>
      <c r="AH129" s="809"/>
      <c r="AI129" s="809"/>
      <c r="AJ129" s="810"/>
      <c r="AK129" s="811">
        <v>6979011</v>
      </c>
      <c r="AL129" s="809"/>
      <c r="AM129" s="809"/>
      <c r="AN129" s="809"/>
      <c r="AO129" s="810"/>
      <c r="AP129" s="890"/>
      <c r="AQ129" s="891"/>
      <c r="AR129" s="891"/>
      <c r="AS129" s="891"/>
      <c r="AT129" s="892"/>
      <c r="AU129" s="79"/>
      <c r="AV129" s="79"/>
      <c r="AW129" s="79"/>
      <c r="AX129" s="893" t="s">
        <v>114</v>
      </c>
      <c r="AY129" s="816"/>
      <c r="AZ129" s="816"/>
      <c r="BA129" s="816"/>
      <c r="BB129" s="816"/>
      <c r="BC129" s="816"/>
      <c r="BD129" s="816"/>
      <c r="BE129" s="817"/>
      <c r="BF129" s="894" t="s">
        <v>206</v>
      </c>
      <c r="BG129" s="895"/>
      <c r="BH129" s="895"/>
      <c r="BI129" s="895"/>
      <c r="BJ129" s="895"/>
      <c r="BK129" s="895"/>
      <c r="BL129" s="896"/>
      <c r="BM129" s="894">
        <v>19.05</v>
      </c>
      <c r="BN129" s="895"/>
      <c r="BO129" s="895"/>
      <c r="BP129" s="895"/>
      <c r="BQ129" s="895"/>
      <c r="BR129" s="895"/>
      <c r="BS129" s="896"/>
      <c r="BT129" s="894">
        <v>30</v>
      </c>
      <c r="BU129" s="897"/>
      <c r="BV129" s="897"/>
      <c r="BW129" s="897"/>
      <c r="BX129" s="897"/>
      <c r="BY129" s="897"/>
      <c r="BZ129" s="89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05" t="s">
        <v>505</v>
      </c>
      <c r="B130" s="806"/>
      <c r="C130" s="806"/>
      <c r="D130" s="806"/>
      <c r="E130" s="806"/>
      <c r="F130" s="806"/>
      <c r="G130" s="806"/>
      <c r="H130" s="806"/>
      <c r="I130" s="806"/>
      <c r="J130" s="806"/>
      <c r="K130" s="806"/>
      <c r="L130" s="806"/>
      <c r="M130" s="806"/>
      <c r="N130" s="806"/>
      <c r="O130" s="806"/>
      <c r="P130" s="806"/>
      <c r="Q130" s="806"/>
      <c r="R130" s="806"/>
      <c r="S130" s="806"/>
      <c r="T130" s="806"/>
      <c r="U130" s="806"/>
      <c r="V130" s="806"/>
      <c r="W130" s="887" t="s">
        <v>506</v>
      </c>
      <c r="X130" s="888"/>
      <c r="Y130" s="888"/>
      <c r="Z130" s="889"/>
      <c r="AA130" s="808">
        <v>1546235</v>
      </c>
      <c r="AB130" s="809"/>
      <c r="AC130" s="809"/>
      <c r="AD130" s="809"/>
      <c r="AE130" s="810"/>
      <c r="AF130" s="811">
        <v>1533257</v>
      </c>
      <c r="AG130" s="809"/>
      <c r="AH130" s="809"/>
      <c r="AI130" s="809"/>
      <c r="AJ130" s="810"/>
      <c r="AK130" s="811">
        <v>1546606</v>
      </c>
      <c r="AL130" s="809"/>
      <c r="AM130" s="809"/>
      <c r="AN130" s="809"/>
      <c r="AO130" s="810"/>
      <c r="AP130" s="890"/>
      <c r="AQ130" s="891"/>
      <c r="AR130" s="891"/>
      <c r="AS130" s="891"/>
      <c r="AT130" s="892"/>
      <c r="AU130" s="79"/>
      <c r="AV130" s="79"/>
      <c r="AW130" s="79"/>
      <c r="AX130" s="893" t="s">
        <v>444</v>
      </c>
      <c r="AY130" s="816"/>
      <c r="AZ130" s="816"/>
      <c r="BA130" s="816"/>
      <c r="BB130" s="816"/>
      <c r="BC130" s="816"/>
      <c r="BD130" s="816"/>
      <c r="BE130" s="817"/>
      <c r="BF130" s="900">
        <v>17.8</v>
      </c>
      <c r="BG130" s="901"/>
      <c r="BH130" s="901"/>
      <c r="BI130" s="901"/>
      <c r="BJ130" s="901"/>
      <c r="BK130" s="901"/>
      <c r="BL130" s="902"/>
      <c r="BM130" s="900">
        <v>25</v>
      </c>
      <c r="BN130" s="901"/>
      <c r="BO130" s="901"/>
      <c r="BP130" s="901"/>
      <c r="BQ130" s="901"/>
      <c r="BR130" s="901"/>
      <c r="BS130" s="902"/>
      <c r="BT130" s="900">
        <v>35</v>
      </c>
      <c r="BU130" s="903"/>
      <c r="BV130" s="903"/>
      <c r="BW130" s="903"/>
      <c r="BX130" s="903"/>
      <c r="BY130" s="903"/>
      <c r="BZ130" s="904"/>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05"/>
      <c r="B131" s="906"/>
      <c r="C131" s="906"/>
      <c r="D131" s="906"/>
      <c r="E131" s="906"/>
      <c r="F131" s="906"/>
      <c r="G131" s="906"/>
      <c r="H131" s="906"/>
      <c r="I131" s="906"/>
      <c r="J131" s="906"/>
      <c r="K131" s="906"/>
      <c r="L131" s="906"/>
      <c r="M131" s="906"/>
      <c r="N131" s="906"/>
      <c r="O131" s="906"/>
      <c r="P131" s="906"/>
      <c r="Q131" s="906"/>
      <c r="R131" s="906"/>
      <c r="S131" s="906"/>
      <c r="T131" s="906"/>
      <c r="U131" s="906"/>
      <c r="V131" s="906"/>
      <c r="W131" s="907" t="s">
        <v>179</v>
      </c>
      <c r="X131" s="908"/>
      <c r="Y131" s="908"/>
      <c r="Z131" s="909"/>
      <c r="AA131" s="851">
        <v>5196973</v>
      </c>
      <c r="AB131" s="852"/>
      <c r="AC131" s="852"/>
      <c r="AD131" s="852"/>
      <c r="AE131" s="853"/>
      <c r="AF131" s="854">
        <v>5085830</v>
      </c>
      <c r="AG131" s="852"/>
      <c r="AH131" s="852"/>
      <c r="AI131" s="852"/>
      <c r="AJ131" s="853"/>
      <c r="AK131" s="854">
        <v>5432405</v>
      </c>
      <c r="AL131" s="852"/>
      <c r="AM131" s="852"/>
      <c r="AN131" s="852"/>
      <c r="AO131" s="853"/>
      <c r="AP131" s="910"/>
      <c r="AQ131" s="911"/>
      <c r="AR131" s="911"/>
      <c r="AS131" s="911"/>
      <c r="AT131" s="912"/>
      <c r="AU131" s="79"/>
      <c r="AV131" s="79"/>
      <c r="AW131" s="79"/>
      <c r="AX131" s="913" t="s">
        <v>479</v>
      </c>
      <c r="AY131" s="881"/>
      <c r="AZ131" s="881"/>
      <c r="BA131" s="881"/>
      <c r="BB131" s="881"/>
      <c r="BC131" s="881"/>
      <c r="BD131" s="881"/>
      <c r="BE131" s="882"/>
      <c r="BF131" s="914">
        <v>120.2</v>
      </c>
      <c r="BG131" s="915"/>
      <c r="BH131" s="915"/>
      <c r="BI131" s="915"/>
      <c r="BJ131" s="915"/>
      <c r="BK131" s="915"/>
      <c r="BL131" s="916"/>
      <c r="BM131" s="914">
        <v>350</v>
      </c>
      <c r="BN131" s="915"/>
      <c r="BO131" s="915"/>
      <c r="BP131" s="915"/>
      <c r="BQ131" s="915"/>
      <c r="BR131" s="915"/>
      <c r="BS131" s="916"/>
      <c r="BT131" s="917"/>
      <c r="BU131" s="918"/>
      <c r="BV131" s="918"/>
      <c r="BW131" s="918"/>
      <c r="BX131" s="918"/>
      <c r="BY131" s="918"/>
      <c r="BZ131" s="919"/>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971" t="s">
        <v>30</v>
      </c>
      <c r="B132" s="972"/>
      <c r="C132" s="972"/>
      <c r="D132" s="972"/>
      <c r="E132" s="972"/>
      <c r="F132" s="972"/>
      <c r="G132" s="972"/>
      <c r="H132" s="972"/>
      <c r="I132" s="972"/>
      <c r="J132" s="972"/>
      <c r="K132" s="972"/>
      <c r="L132" s="972"/>
      <c r="M132" s="972"/>
      <c r="N132" s="972"/>
      <c r="O132" s="972"/>
      <c r="P132" s="972"/>
      <c r="Q132" s="972"/>
      <c r="R132" s="972"/>
      <c r="S132" s="972"/>
      <c r="T132" s="972"/>
      <c r="U132" s="972"/>
      <c r="V132" s="990" t="s">
        <v>507</v>
      </c>
      <c r="W132" s="990"/>
      <c r="X132" s="990"/>
      <c r="Y132" s="990"/>
      <c r="Z132" s="991"/>
      <c r="AA132" s="992">
        <v>16.596641930000001</v>
      </c>
      <c r="AB132" s="993"/>
      <c r="AC132" s="993"/>
      <c r="AD132" s="993"/>
      <c r="AE132" s="994"/>
      <c r="AF132" s="995">
        <v>19.131410209999999</v>
      </c>
      <c r="AG132" s="993"/>
      <c r="AH132" s="993"/>
      <c r="AI132" s="993"/>
      <c r="AJ132" s="994"/>
      <c r="AK132" s="995">
        <v>17.751124959999999</v>
      </c>
      <c r="AL132" s="993"/>
      <c r="AM132" s="993"/>
      <c r="AN132" s="993"/>
      <c r="AO132" s="994"/>
      <c r="AP132" s="845"/>
      <c r="AQ132" s="846"/>
      <c r="AR132" s="846"/>
      <c r="AS132" s="846"/>
      <c r="AT132" s="996"/>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973"/>
      <c r="B133" s="974"/>
      <c r="C133" s="974"/>
      <c r="D133" s="974"/>
      <c r="E133" s="974"/>
      <c r="F133" s="974"/>
      <c r="G133" s="974"/>
      <c r="H133" s="974"/>
      <c r="I133" s="974"/>
      <c r="J133" s="974"/>
      <c r="K133" s="974"/>
      <c r="L133" s="974"/>
      <c r="M133" s="974"/>
      <c r="N133" s="974"/>
      <c r="O133" s="974"/>
      <c r="P133" s="974"/>
      <c r="Q133" s="974"/>
      <c r="R133" s="974"/>
      <c r="S133" s="974"/>
      <c r="T133" s="974"/>
      <c r="U133" s="974"/>
      <c r="V133" s="997" t="s">
        <v>81</v>
      </c>
      <c r="W133" s="997"/>
      <c r="X133" s="997"/>
      <c r="Y133" s="997"/>
      <c r="Z133" s="998"/>
      <c r="AA133" s="999">
        <v>15</v>
      </c>
      <c r="AB133" s="1000"/>
      <c r="AC133" s="1000"/>
      <c r="AD133" s="1000"/>
      <c r="AE133" s="1001"/>
      <c r="AF133" s="999">
        <v>16.8</v>
      </c>
      <c r="AG133" s="1000"/>
      <c r="AH133" s="1000"/>
      <c r="AI133" s="1000"/>
      <c r="AJ133" s="1001"/>
      <c r="AK133" s="999">
        <v>17.8</v>
      </c>
      <c r="AL133" s="1000"/>
      <c r="AM133" s="1000"/>
      <c r="AN133" s="1000"/>
      <c r="AO133" s="1001"/>
      <c r="AP133" s="877"/>
      <c r="AQ133" s="878"/>
      <c r="AR133" s="878"/>
      <c r="AS133" s="878"/>
      <c r="AT133" s="1002"/>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3uDt9yDfNVWPSTWzTBvltTrDRwJf/mt7mnF+BMa6WMEbL+8sjTueHQSUON6ddBs9ZWSX42aoW6QP+djdo3ELtQ==" saltValue="fhk2eVAEgurKVuM6vcLW5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AK34" sqref="AK34:AO34"/>
    </sheetView>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98</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Xoj4DAnBaF1oAo307ZJwP8PgedKTEBKJTgDPJs7aZen2jY7EIhr5d9rRMh8SUEXjVOt+57SgNFlaGMo/v3fNMw==" saltValue="WCZAsoEORBmfDHngFW7kcQ=="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election activeCell="AK34" sqref="AK34:AO34"/>
    </sheetView>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pdvYPTKmOkkJ/repjh1VeSN9LAqaR8puS9VO66ErFZJoQWfRx+F/fxTUTpGy/vvaTQyPsjHFhOu1hqsLquxIDw==" saltValue="koonuhFLvQxeWtZMJkxvfA==" spinCount="100000" sheet="1" objects="1" scenarios="1"/>
  <phoneticPr fontId="5"/>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509</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342</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18" t="s">
        <v>85</v>
      </c>
      <c r="AP7" s="144"/>
      <c r="AQ7" s="155" t="s">
        <v>510</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19"/>
      <c r="AP8" s="145" t="s">
        <v>511</v>
      </c>
      <c r="AQ8" s="156" t="s">
        <v>512</v>
      </c>
      <c r="AR8" s="170" t="s">
        <v>153</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03" t="s">
        <v>513</v>
      </c>
      <c r="AL9" s="1004"/>
      <c r="AM9" s="1004"/>
      <c r="AN9" s="1005"/>
      <c r="AO9" s="134">
        <v>1744465</v>
      </c>
      <c r="AP9" s="134">
        <v>125249</v>
      </c>
      <c r="AQ9" s="157">
        <v>89061</v>
      </c>
      <c r="AR9" s="171">
        <v>40.6</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03" t="s">
        <v>508</v>
      </c>
      <c r="AL10" s="1004"/>
      <c r="AM10" s="1004"/>
      <c r="AN10" s="1005"/>
      <c r="AO10" s="135">
        <v>161173</v>
      </c>
      <c r="AP10" s="135">
        <v>11572</v>
      </c>
      <c r="AQ10" s="158">
        <v>10104</v>
      </c>
      <c r="AR10" s="172">
        <v>14.5</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03" t="s">
        <v>216</v>
      </c>
      <c r="AL11" s="1004"/>
      <c r="AM11" s="1004"/>
      <c r="AN11" s="1005"/>
      <c r="AO11" s="135">
        <v>264871</v>
      </c>
      <c r="AP11" s="135">
        <v>19017</v>
      </c>
      <c r="AQ11" s="158">
        <v>14957</v>
      </c>
      <c r="AR11" s="172">
        <v>27.1</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03" t="s">
        <v>408</v>
      </c>
      <c r="AL12" s="1004"/>
      <c r="AM12" s="1004"/>
      <c r="AN12" s="1005"/>
      <c r="AO12" s="135" t="s">
        <v>206</v>
      </c>
      <c r="AP12" s="135" t="s">
        <v>206</v>
      </c>
      <c r="AQ12" s="158">
        <v>435</v>
      </c>
      <c r="AR12" s="172" t="s">
        <v>206</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03" t="s">
        <v>243</v>
      </c>
      <c r="AL13" s="1004"/>
      <c r="AM13" s="1004"/>
      <c r="AN13" s="1005"/>
      <c r="AO13" s="135" t="s">
        <v>206</v>
      </c>
      <c r="AP13" s="135" t="s">
        <v>206</v>
      </c>
      <c r="AQ13" s="158" t="s">
        <v>206</v>
      </c>
      <c r="AR13" s="172" t="s">
        <v>206</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03" t="s">
        <v>296</v>
      </c>
      <c r="AL14" s="1004"/>
      <c r="AM14" s="1004"/>
      <c r="AN14" s="1005"/>
      <c r="AO14" s="135">
        <v>83257</v>
      </c>
      <c r="AP14" s="135">
        <v>5978</v>
      </c>
      <c r="AQ14" s="158">
        <v>4008</v>
      </c>
      <c r="AR14" s="172">
        <v>49.2</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03" t="s">
        <v>514</v>
      </c>
      <c r="AL15" s="1004"/>
      <c r="AM15" s="1004"/>
      <c r="AN15" s="1005"/>
      <c r="AO15" s="135">
        <v>27984</v>
      </c>
      <c r="AP15" s="135">
        <v>2009</v>
      </c>
      <c r="AQ15" s="158">
        <v>2366</v>
      </c>
      <c r="AR15" s="172">
        <v>-15.1</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06" t="s">
        <v>320</v>
      </c>
      <c r="AL16" s="1007"/>
      <c r="AM16" s="1007"/>
      <c r="AN16" s="1008"/>
      <c r="AO16" s="135">
        <v>-121056</v>
      </c>
      <c r="AP16" s="135">
        <v>-8692</v>
      </c>
      <c r="AQ16" s="158">
        <v>-7825</v>
      </c>
      <c r="AR16" s="172">
        <v>11.1</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06" t="s">
        <v>283</v>
      </c>
      <c r="AL17" s="1007"/>
      <c r="AM17" s="1007"/>
      <c r="AN17" s="1008"/>
      <c r="AO17" s="135">
        <v>2160694</v>
      </c>
      <c r="AP17" s="135">
        <v>155133</v>
      </c>
      <c r="AQ17" s="158">
        <v>113106</v>
      </c>
      <c r="AR17" s="172">
        <v>37.200000000000003</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194</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515</v>
      </c>
      <c r="AP20" s="146" t="s">
        <v>347</v>
      </c>
      <c r="AQ20" s="159" t="s">
        <v>42</v>
      </c>
      <c r="AR20" s="173"/>
    </row>
    <row r="21" spans="1:46" s="98" customFormat="1" x14ac:dyDescent="0.15">
      <c r="A21" s="100"/>
      <c r="AK21" s="1009" t="s">
        <v>186</v>
      </c>
      <c r="AL21" s="1010"/>
      <c r="AM21" s="1010"/>
      <c r="AN21" s="1011"/>
      <c r="AO21" s="137">
        <v>14.36</v>
      </c>
      <c r="AP21" s="147">
        <v>10.59</v>
      </c>
      <c r="AQ21" s="160">
        <v>3.77</v>
      </c>
      <c r="AS21" s="179"/>
      <c r="AT21" s="100"/>
    </row>
    <row r="22" spans="1:46" s="98" customFormat="1" x14ac:dyDescent="0.15">
      <c r="A22" s="100"/>
      <c r="AK22" s="1009" t="s">
        <v>516</v>
      </c>
      <c r="AL22" s="1010"/>
      <c r="AM22" s="1010"/>
      <c r="AN22" s="1011"/>
      <c r="AO22" s="138">
        <v>93.1</v>
      </c>
      <c r="AP22" s="148">
        <v>96.5</v>
      </c>
      <c r="AQ22" s="161">
        <v>-3.4</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517</v>
      </c>
      <c r="AP26" s="149"/>
      <c r="AQ26" s="149"/>
      <c r="AR26" s="149"/>
      <c r="AS26" s="102"/>
      <c r="AT26" s="102"/>
    </row>
    <row r="27" spans="1:46" x14ac:dyDescent="0.15">
      <c r="A27" s="103"/>
      <c r="AO27" s="108"/>
      <c r="AP27" s="108"/>
      <c r="AQ27" s="108"/>
      <c r="AR27" s="108"/>
      <c r="AS27" s="108"/>
      <c r="AT27" s="108"/>
    </row>
    <row r="28" spans="1:46" ht="17.25" x14ac:dyDescent="0.15">
      <c r="A28" s="99" t="s">
        <v>274</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118</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18" t="s">
        <v>85</v>
      </c>
      <c r="AP30" s="144"/>
      <c r="AQ30" s="155" t="s">
        <v>510</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19"/>
      <c r="AP31" s="145" t="s">
        <v>511</v>
      </c>
      <c r="AQ31" s="156" t="s">
        <v>512</v>
      </c>
      <c r="AR31" s="170" t="s">
        <v>153</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22" t="s">
        <v>518</v>
      </c>
      <c r="AL32" s="1023"/>
      <c r="AM32" s="1023"/>
      <c r="AN32" s="1024"/>
      <c r="AO32" s="135">
        <v>1492852</v>
      </c>
      <c r="AP32" s="135">
        <v>107184</v>
      </c>
      <c r="AQ32" s="162">
        <v>58419</v>
      </c>
      <c r="AR32" s="172">
        <v>83.5</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22" t="s">
        <v>519</v>
      </c>
      <c r="AL33" s="1023"/>
      <c r="AM33" s="1023"/>
      <c r="AN33" s="1024"/>
      <c r="AO33" s="135" t="s">
        <v>206</v>
      </c>
      <c r="AP33" s="135" t="s">
        <v>206</v>
      </c>
      <c r="AQ33" s="162" t="s">
        <v>206</v>
      </c>
      <c r="AR33" s="172" t="s">
        <v>206</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22" t="s">
        <v>59</v>
      </c>
      <c r="AL34" s="1023"/>
      <c r="AM34" s="1023"/>
      <c r="AN34" s="1024"/>
      <c r="AO34" s="135" t="s">
        <v>206</v>
      </c>
      <c r="AP34" s="135" t="s">
        <v>206</v>
      </c>
      <c r="AQ34" s="162" t="s">
        <v>206</v>
      </c>
      <c r="AR34" s="172" t="s">
        <v>206</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22" t="s">
        <v>521</v>
      </c>
      <c r="AL35" s="1023"/>
      <c r="AM35" s="1023"/>
      <c r="AN35" s="1024"/>
      <c r="AO35" s="135">
        <v>1026844</v>
      </c>
      <c r="AP35" s="135">
        <v>73725</v>
      </c>
      <c r="AQ35" s="162">
        <v>22315</v>
      </c>
      <c r="AR35" s="172">
        <v>230.4</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22" t="s">
        <v>36</v>
      </c>
      <c r="AL36" s="1023"/>
      <c r="AM36" s="1023"/>
      <c r="AN36" s="1024"/>
      <c r="AO36" s="135">
        <v>22254</v>
      </c>
      <c r="AP36" s="135">
        <v>1598</v>
      </c>
      <c r="AQ36" s="162">
        <v>3809</v>
      </c>
      <c r="AR36" s="172">
        <v>-58</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22" t="s">
        <v>360</v>
      </c>
      <c r="AL37" s="1023"/>
      <c r="AM37" s="1023"/>
      <c r="AN37" s="1024"/>
      <c r="AO37" s="135" t="s">
        <v>206</v>
      </c>
      <c r="AP37" s="135" t="s">
        <v>206</v>
      </c>
      <c r="AQ37" s="162">
        <v>857</v>
      </c>
      <c r="AR37" s="172" t="s">
        <v>206</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25" t="s">
        <v>230</v>
      </c>
      <c r="AL38" s="1026"/>
      <c r="AM38" s="1026"/>
      <c r="AN38" s="1027"/>
      <c r="AO38" s="139" t="s">
        <v>206</v>
      </c>
      <c r="AP38" s="139" t="s">
        <v>206</v>
      </c>
      <c r="AQ38" s="163">
        <v>5</v>
      </c>
      <c r="AR38" s="161" t="s">
        <v>206</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25" t="s">
        <v>83</v>
      </c>
      <c r="AL39" s="1026"/>
      <c r="AM39" s="1026"/>
      <c r="AN39" s="1027"/>
      <c r="AO39" s="135">
        <v>-31031</v>
      </c>
      <c r="AP39" s="135">
        <v>-2228</v>
      </c>
      <c r="AQ39" s="162">
        <v>-1465</v>
      </c>
      <c r="AR39" s="172">
        <v>52.1</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22" t="s">
        <v>522</v>
      </c>
      <c r="AL40" s="1023"/>
      <c r="AM40" s="1023"/>
      <c r="AN40" s="1024"/>
      <c r="AO40" s="135">
        <v>-1546606</v>
      </c>
      <c r="AP40" s="135">
        <v>-111043</v>
      </c>
      <c r="AQ40" s="162">
        <v>-56668</v>
      </c>
      <c r="AR40" s="172">
        <v>96</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2" t="s">
        <v>401</v>
      </c>
      <c r="AL41" s="1013"/>
      <c r="AM41" s="1013"/>
      <c r="AN41" s="1014"/>
      <c r="AO41" s="135">
        <v>964313</v>
      </c>
      <c r="AP41" s="135">
        <v>69236</v>
      </c>
      <c r="AQ41" s="162">
        <v>27273</v>
      </c>
      <c r="AR41" s="172">
        <v>153.9</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181</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523</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142</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0" t="s">
        <v>85</v>
      </c>
      <c r="AN49" s="1015" t="s">
        <v>131</v>
      </c>
      <c r="AO49" s="1016"/>
      <c r="AP49" s="1016"/>
      <c r="AQ49" s="1016"/>
      <c r="AR49" s="1017"/>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1"/>
      <c r="AN50" s="131" t="s">
        <v>500</v>
      </c>
      <c r="AO50" s="141" t="s">
        <v>501</v>
      </c>
      <c r="AP50" s="152" t="s">
        <v>524</v>
      </c>
      <c r="AQ50" s="165" t="s">
        <v>394</v>
      </c>
      <c r="AR50" s="175" t="s">
        <v>525</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240</v>
      </c>
      <c r="AL51" s="120"/>
      <c r="AM51" s="125">
        <v>1809818</v>
      </c>
      <c r="AN51" s="132">
        <v>118716</v>
      </c>
      <c r="AO51" s="142">
        <v>-42.3</v>
      </c>
      <c r="AP51" s="153">
        <v>106092</v>
      </c>
      <c r="AQ51" s="166">
        <v>21.2</v>
      </c>
      <c r="AR51" s="176">
        <v>-63.5</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163</v>
      </c>
      <c r="AM52" s="126">
        <v>927581</v>
      </c>
      <c r="AN52" s="133">
        <v>60845</v>
      </c>
      <c r="AO52" s="143">
        <v>-49.2</v>
      </c>
      <c r="AP52" s="154">
        <v>44299</v>
      </c>
      <c r="AQ52" s="167">
        <v>0.7</v>
      </c>
      <c r="AR52" s="177">
        <v>-49.9</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526</v>
      </c>
      <c r="AL53" s="120"/>
      <c r="AM53" s="125">
        <v>1731060</v>
      </c>
      <c r="AN53" s="132">
        <v>116155</v>
      </c>
      <c r="AO53" s="142">
        <v>-2.2000000000000002</v>
      </c>
      <c r="AP53" s="153">
        <v>78903</v>
      </c>
      <c r="AQ53" s="166">
        <v>-25.6</v>
      </c>
      <c r="AR53" s="176">
        <v>23.4</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163</v>
      </c>
      <c r="AM54" s="126">
        <v>1076429</v>
      </c>
      <c r="AN54" s="133">
        <v>72229</v>
      </c>
      <c r="AO54" s="143">
        <v>18.7</v>
      </c>
      <c r="AP54" s="154">
        <v>49201</v>
      </c>
      <c r="AQ54" s="167">
        <v>11.1</v>
      </c>
      <c r="AR54" s="177">
        <v>7.6</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237</v>
      </c>
      <c r="AL55" s="120"/>
      <c r="AM55" s="125">
        <v>1431595</v>
      </c>
      <c r="AN55" s="132">
        <v>98331</v>
      </c>
      <c r="AO55" s="142">
        <v>-15.3</v>
      </c>
      <c r="AP55" s="153">
        <v>82993</v>
      </c>
      <c r="AQ55" s="166">
        <v>5.2</v>
      </c>
      <c r="AR55" s="176">
        <v>-20.5</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163</v>
      </c>
      <c r="AM56" s="126">
        <v>889733</v>
      </c>
      <c r="AN56" s="133">
        <v>61112</v>
      </c>
      <c r="AO56" s="143">
        <v>-15.4</v>
      </c>
      <c r="AP56" s="154">
        <v>46787</v>
      </c>
      <c r="AQ56" s="167">
        <v>-4.9000000000000004</v>
      </c>
      <c r="AR56" s="177">
        <v>-10.5</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527</v>
      </c>
      <c r="AL57" s="120"/>
      <c r="AM57" s="125">
        <v>1573241</v>
      </c>
      <c r="AN57" s="132">
        <v>110434</v>
      </c>
      <c r="AO57" s="142">
        <v>12.3</v>
      </c>
      <c r="AP57" s="153">
        <v>108252</v>
      </c>
      <c r="AQ57" s="166">
        <v>30.4</v>
      </c>
      <c r="AR57" s="176">
        <v>-18.100000000000001</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163</v>
      </c>
      <c r="AM58" s="126">
        <v>1017792</v>
      </c>
      <c r="AN58" s="133">
        <v>71444</v>
      </c>
      <c r="AO58" s="143">
        <v>16.899999999999999</v>
      </c>
      <c r="AP58" s="154">
        <v>50321</v>
      </c>
      <c r="AQ58" s="167">
        <v>7.6</v>
      </c>
      <c r="AR58" s="177">
        <v>9.3000000000000007</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528</v>
      </c>
      <c r="AL59" s="120"/>
      <c r="AM59" s="125">
        <v>1436328</v>
      </c>
      <c r="AN59" s="132">
        <v>103125</v>
      </c>
      <c r="AO59" s="142">
        <v>-6.6</v>
      </c>
      <c r="AP59" s="153">
        <v>93492</v>
      </c>
      <c r="AQ59" s="166">
        <v>-13.6</v>
      </c>
      <c r="AR59" s="176">
        <v>7</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163</v>
      </c>
      <c r="AM60" s="126">
        <v>1048547</v>
      </c>
      <c r="AN60" s="133">
        <v>75283</v>
      </c>
      <c r="AO60" s="143">
        <v>5.4</v>
      </c>
      <c r="AP60" s="154">
        <v>53316</v>
      </c>
      <c r="AQ60" s="167">
        <v>6</v>
      </c>
      <c r="AR60" s="177">
        <v>-0.6</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529</v>
      </c>
      <c r="AL61" s="123"/>
      <c r="AM61" s="125">
        <v>1596408</v>
      </c>
      <c r="AN61" s="132">
        <v>109352</v>
      </c>
      <c r="AO61" s="142">
        <v>-10.8</v>
      </c>
      <c r="AP61" s="153">
        <v>93946</v>
      </c>
      <c r="AQ61" s="168">
        <v>3.5</v>
      </c>
      <c r="AR61" s="176">
        <v>-14.3</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163</v>
      </c>
      <c r="AM62" s="126">
        <v>992016</v>
      </c>
      <c r="AN62" s="133">
        <v>68183</v>
      </c>
      <c r="AO62" s="143">
        <v>-4.7</v>
      </c>
      <c r="AP62" s="154">
        <v>48785</v>
      </c>
      <c r="AQ62" s="167">
        <v>4.0999999999999996</v>
      </c>
      <c r="AR62" s="177">
        <v>-8.8000000000000007</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Un9aYFoFuxnh/123qzbKXLukB6t+5Gv1TmnIRaQm9G6ySe2bHq8py6YX8YnqKnTIosZtOO7KiFrlSI1HreFR6g==" saltValue="sGW0CD2U9svBEwOEW59GM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98</v>
      </c>
    </row>
    <row r="120" spans="125:125" ht="13.5" hidden="1" customHeight="1" x14ac:dyDescent="0.15"/>
    <row r="121" spans="125:125" ht="13.5" hidden="1" customHeight="1" x14ac:dyDescent="0.15">
      <c r="DU121" s="95"/>
    </row>
  </sheetData>
  <sheetProtection algorithmName="SHA-512" hashValue="PPqqPYft1sIVsoWlJWTPkvS0I5KPkRZma5rpApjxGoTkSwzZzQuX54BVXQAjvktrAHn5Whn2i8yWppfJcAX/ww==" saltValue="bAi20hXN2O/pGeoM25nZPQ==" spinCount="100000" sheet="1" objects="1" scenarios="1"/>
  <phoneticPr fontId="5"/>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98</v>
      </c>
    </row>
  </sheetData>
  <sheetProtection algorithmName="SHA-512" hashValue="7HgKcaN1ReW+kll5y4weIj7RtpIZ7wZ78YR0dY+bL7v4309A+G5xglfahl9Qu92uiLd20FQRIiqzjZW8kiHZDQ==" saltValue="swYMV4Qdud1m3Xb0zsV/3Q==" spinCount="100000" sheet="1" objects="1" scenarios="1"/>
  <phoneticPr fontId="5"/>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14</v>
      </c>
      <c r="F46" s="190" t="s">
        <v>531</v>
      </c>
      <c r="G46" s="194" t="s">
        <v>339</v>
      </c>
      <c r="H46" s="194" t="s">
        <v>425</v>
      </c>
      <c r="I46" s="194" t="s">
        <v>532</v>
      </c>
      <c r="J46" s="199" t="s">
        <v>533</v>
      </c>
    </row>
    <row r="47" spans="2:10" ht="57.75" customHeight="1" x14ac:dyDescent="0.15">
      <c r="B47" s="185"/>
      <c r="C47" s="1028" t="s">
        <v>3</v>
      </c>
      <c r="D47" s="1028"/>
      <c r="E47" s="1029"/>
      <c r="F47" s="191">
        <v>25.78</v>
      </c>
      <c r="G47" s="195">
        <v>29.3</v>
      </c>
      <c r="H47" s="195">
        <v>29.91</v>
      </c>
      <c r="I47" s="195">
        <v>22.34</v>
      </c>
      <c r="J47" s="200">
        <v>21.63</v>
      </c>
    </row>
    <row r="48" spans="2:10" ht="57.75" customHeight="1" x14ac:dyDescent="0.15">
      <c r="B48" s="186"/>
      <c r="C48" s="1030" t="s">
        <v>10</v>
      </c>
      <c r="D48" s="1030"/>
      <c r="E48" s="1031"/>
      <c r="F48" s="192">
        <v>4.26</v>
      </c>
      <c r="G48" s="196">
        <v>3.47</v>
      </c>
      <c r="H48" s="196">
        <v>0.92</v>
      </c>
      <c r="I48" s="196">
        <v>0.9</v>
      </c>
      <c r="J48" s="201">
        <v>2.86</v>
      </c>
    </row>
    <row r="49" spans="2:10" ht="57.75" customHeight="1" x14ac:dyDescent="0.15">
      <c r="B49" s="187"/>
      <c r="C49" s="1032" t="s">
        <v>13</v>
      </c>
      <c r="D49" s="1032"/>
      <c r="E49" s="1033"/>
      <c r="F49" s="193">
        <v>4.03</v>
      </c>
      <c r="G49" s="197">
        <v>1.32</v>
      </c>
      <c r="H49" s="197" t="s">
        <v>534</v>
      </c>
      <c r="I49" s="197" t="s">
        <v>535</v>
      </c>
      <c r="J49" s="202">
        <v>9.64</v>
      </c>
    </row>
    <row r="50" spans="2:10" ht="13.5" customHeight="1" x14ac:dyDescent="0.15"/>
  </sheetData>
  <sheetProtection algorithmName="SHA-512" hashValue="VtHOJoFiDBXP0Rr/rKwzS64QjH80zPAlM9K3f5YYt/vB1zwFiWHv3Z7YfYMNmGQlrU3lTspW9wqMycYXCuSPiA==" saltValue="UyYL+OYrcnNLM4oKxQ2BQ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人羅　純基</cp:lastModifiedBy>
  <dcterms:created xsi:type="dcterms:W3CDTF">2021-03-16T02:47:37Z</dcterms:created>
  <dcterms:modified xsi:type="dcterms:W3CDTF">2021-10-14T06:32:11Z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2021-03-23T05:53:43Z</vt:filetime>
  </property>
</Properties>
</file>