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26 与謝野町\"/>
    </mc:Choice>
  </mc:AlternateContent>
  <xr:revisionPtr revIDLastSave="0" documentId="13_ncr:1_{D380008F-B581-4535-ACAC-535746433A97}" xr6:coauthVersionLast="36" xr6:coauthVersionMax="36" xr10:uidLastSave="{00000000-0000-0000-0000-000000000000}"/>
  <bookViews>
    <workbookView xWindow="0" yWindow="0" windowWidth="23040" windowHeight="9408" tabRatio="85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<sst xmlns="http://schemas.openxmlformats.org/spreadsheetml/2006/main" count="1123" uniqueCount="548">
  <si>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</si>
  <si>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</si>
  <si>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</si>
  <si>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</si>
  <si>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</si>
  <si>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</si>
  <si>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</si>
  <si>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</si>
  <si>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</si>
  <si>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</si>
  <si>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</si>
  <si>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</si>
  <si>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</si>
  <si>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</si>
  <si>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</si>
  <si>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</si>
  <si>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</si>
  <si>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</si>
  <si>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</si>
  <si>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</si>
  <si>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</si>
  <si>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</si>
  <si>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</si>
  <si>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</si>
  <si>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</si>
  <si>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</si>
  <si>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</si>
  <si>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介護保険特別会計（事業勘定）</t>
  </si>
  <si>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</si>
  <si>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</si>
  <si>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</si>
  <si>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</si>
  <si>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</si>
  <si>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</si>
  <si>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</si>
  <si>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</si>
  <si>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</si>
  <si>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</si>
  <si>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</si>
  <si>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</si>
  <si>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</si>
  <si>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</si>
  <si>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</si>
  <si>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</si>
  <si>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</si>
  <si>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</si>
  <si>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</si>
  <si>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</si>
  <si>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</si>
  <si>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</si>
  <si>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</si>
  <si>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</si>
  <si>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</si>
  <si>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</si>
  <si>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</si>
  <si>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</si>
  <si>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</si>
  <si>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</si>
  <si>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</si>
  <si>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</si>
  <si>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</si>
  <si>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</si>
  <si>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5"/>
  </si>
  <si>
    <t>PFI事業に係るもの</t>
    <rPh sb="3" eb="5">
      <t>ジギョウ</t>
    </rPh>
    <rPh sb="6" eb="7">
      <t>カカ</t>
    </rPh>
    <phoneticPr fontId="34"/>
  </si>
  <si>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</si>
  <si>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</si>
  <si>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</si>
  <si>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</si>
  <si>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</si>
  <si>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</si>
  <si>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</si>
  <si>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</si>
  <si>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</si>
  <si>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</si>
  <si>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</si>
  <si>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</si>
  <si>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</si>
  <si>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</si>
  <si>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</si>
  <si>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</si>
  <si>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</si>
  <si>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</si>
  <si>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</si>
  <si>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</si>
  <si>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</si>
  <si>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</si>
  <si>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</si>
  <si>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</si>
  <si>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</si>
  <si>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</si>
  <si>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</si>
  <si>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4"/>
  </si>
  <si>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</si>
  <si>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</si>
  <si>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</si>
  <si>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</si>
  <si>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</si>
  <si>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</si>
  <si>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</si>
  <si>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</si>
  <si>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</si>
  <si>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</si>
  <si>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</si>
  <si>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</si>
  <si>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</si>
  <si>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</si>
  <si>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</si>
  <si>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</si>
  <si>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7"/>
  </si>
  <si>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</si>
  <si>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</si>
  <si>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</si>
  <si>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</si>
  <si>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</si>
  <si>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37"/>
  </si>
  <si>
    <t>減債基金積立不足算定額</t>
  </si>
  <si>
    <t>国民健康保険特別会計（直診勘定）</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</si>
  <si>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</si>
  <si>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</si>
  <si>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</si>
  <si>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</si>
  <si>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</si>
  <si>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</si>
  <si>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</si>
  <si>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</si>
  <si>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</si>
  <si>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</si>
  <si>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</si>
  <si>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京都府自治会館管理組合</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</si>
  <si>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</si>
  <si>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</si>
  <si>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</si>
  <si>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</si>
  <si>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</si>
  <si>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</si>
  <si>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</si>
  <si>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</si>
  <si>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</si>
  <si>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</si>
  <si>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</si>
  <si>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</si>
  <si>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京都府</t>
  </si>
  <si>
    <t>法適用企業</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</si>
  <si>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</si>
  <si>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</si>
  <si>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Ⅴ－２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</si>
  <si>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</si>
  <si>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</si>
  <si>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</si>
  <si>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</si>
  <si>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</si>
  <si>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</si>
  <si>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</si>
  <si>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</si>
  <si>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</si>
  <si>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</si>
  <si>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</si>
  <si>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</si>
  <si>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</si>
  <si>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</si>
  <si>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</si>
  <si>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</si>
  <si>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与謝野町</t>
  </si>
  <si>
    <t>財政力指数</t>
    <rPh sb="0" eb="3">
      <t>ザイセイリョク</t>
    </rPh>
    <rPh sb="3" eb="5">
      <t>シスウ</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</si>
  <si>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</si>
  <si>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</si>
  <si>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</si>
  <si>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-2.2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</si>
  <si>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</si>
  <si>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</si>
  <si>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</si>
  <si>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</si>
  <si>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</si>
  <si>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</si>
  <si>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</si>
  <si>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</si>
  <si>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</si>
  <si>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</si>
  <si>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参考</t>
    <rPh sb="0" eb="2">
      <t>サンコウ</t>
    </rPh>
    <phoneticPr fontId="5"/>
  </si>
  <si>
    <t>○</t>
  </si>
  <si>
    <t>実質収支</t>
  </si>
  <si>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</si>
  <si>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</si>
  <si>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</si>
  <si>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</si>
  <si>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</si>
  <si>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</si>
  <si>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</si>
  <si>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</si>
  <si>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</si>
  <si>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</si>
  <si>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</si>
  <si>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</si>
  <si>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</si>
  <si>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</si>
  <si>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繰入金</t>
  </si>
  <si>
    <t>-8.0</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</si>
  <si>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</si>
  <si>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</si>
  <si>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</si>
  <si>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</si>
  <si>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</si>
  <si>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</si>
  <si>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</si>
  <si>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</si>
  <si>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</si>
  <si>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</si>
  <si>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</si>
  <si>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</si>
  <si>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</si>
  <si>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</si>
  <si>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</si>
  <si>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</si>
  <si>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</si>
  <si>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</si>
  <si>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</si>
  <si>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</si>
  <si>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</si>
  <si>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</si>
  <si>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</si>
  <si>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</si>
  <si>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</si>
  <si>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</si>
  <si>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</si>
  <si>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</si>
  <si>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</si>
  <si>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</si>
  <si>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</si>
  <si>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</si>
  <si>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</si>
  <si>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</si>
  <si>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</si>
  <si>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</si>
  <si>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</si>
  <si>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</si>
  <si>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</si>
  <si>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</si>
  <si>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</si>
  <si>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</si>
  <si>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</si>
  <si>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</si>
  <si>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</si>
  <si>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</si>
  <si>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</si>
  <si>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</si>
  <si>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</si>
  <si>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</si>
  <si>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</si>
  <si>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</si>
  <si>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</si>
  <si>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京都府市町村議会議員公務災害補償等組合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</si>
  <si>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</si>
  <si>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</si>
  <si>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</si>
  <si>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</si>
  <si>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</si>
  <si>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</si>
  <si>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</si>
  <si>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</si>
  <si>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</si>
  <si>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</si>
  <si>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</si>
  <si>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</si>
  <si>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</si>
  <si>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</si>
  <si>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</si>
  <si>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</si>
  <si>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</si>
  <si>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</si>
  <si>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</si>
  <si>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</si>
  <si>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</si>
  <si>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</si>
  <si>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</si>
  <si>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</si>
  <si>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</si>
  <si>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</si>
  <si>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</si>
  <si>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</si>
  <si>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</si>
  <si>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</si>
  <si>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</si>
  <si>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</si>
  <si>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</si>
  <si>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</si>
  <si>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</si>
  <si>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</si>
  <si>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</si>
  <si>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</si>
  <si>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</si>
  <si>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</si>
  <si>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</si>
  <si>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</si>
  <si>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</si>
  <si>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</si>
  <si>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</si>
  <si>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</si>
  <si>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</si>
  <si>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</si>
  <si>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5"/>
  </si>
  <si>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</si>
  <si>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</si>
  <si>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京都府与謝野町</t>
  </si>
  <si>
    <t>　　　法人税割</t>
  </si>
  <si>
    <t>地方交付税</t>
  </si>
  <si>
    <t>国庫支出金</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</si>
  <si>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</si>
  <si>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</si>
  <si>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</si>
  <si>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</si>
  <si>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</si>
  <si>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</si>
  <si>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</si>
  <si>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</si>
  <si>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</si>
  <si>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農業集落排水特別会計</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</si>
  <si>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</si>
  <si>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</si>
  <si>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</si>
  <si>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</si>
  <si>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</si>
  <si>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</si>
  <si>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</si>
  <si>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</si>
  <si>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</si>
  <si>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</si>
  <si>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</si>
  <si>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</si>
  <si>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</si>
  <si>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</si>
  <si>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</si>
  <si>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</si>
  <si>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</si>
  <si>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</si>
  <si>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</si>
  <si>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</si>
  <si>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</si>
  <si>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</si>
  <si>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</si>
  <si>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</si>
  <si>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</si>
  <si>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</si>
  <si>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</si>
  <si>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</si>
  <si>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</si>
  <si>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</si>
  <si>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</si>
  <si>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</si>
  <si>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</si>
  <si>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</si>
  <si>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</si>
  <si>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</si>
  <si>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</si>
  <si>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</si>
  <si>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</si>
  <si>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</si>
  <si>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</si>
  <si>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</si>
  <si>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</si>
  <si>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</si>
  <si>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</si>
  <si>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</si>
  <si>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</si>
  <si>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</si>
  <si>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</si>
  <si>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</si>
  <si>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</si>
  <si>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</si>
  <si>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</si>
  <si>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</si>
  <si>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</si>
  <si>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</si>
  <si>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</si>
  <si>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5"/>
  </si>
  <si>
    <t>経常経費充当一般財源等</t>
  </si>
  <si>
    <t>下水道特別会計</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</si>
  <si>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</si>
  <si>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</si>
  <si>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</si>
  <si>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</si>
  <si>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</si>
  <si>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</si>
  <si>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</si>
  <si>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</si>
  <si>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</si>
  <si>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</si>
  <si>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</si>
  <si>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</si>
  <si>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</si>
  <si>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</si>
  <si>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</si>
  <si>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ひと・しごと・まち創生基金
(R04年度末現在)</t>
  </si>
  <si>
    <t>都道府県支出金</t>
  </si>
  <si>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</si>
  <si>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</si>
  <si>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</si>
  <si>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</si>
  <si>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</si>
  <si>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</si>
  <si>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</si>
  <si>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</si>
  <si>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</si>
  <si>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</si>
  <si>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</si>
  <si>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</si>
  <si>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</si>
  <si>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</si>
  <si>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</si>
  <si>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</si>
  <si>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</si>
  <si>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</si>
  <si>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37"/>
  </si>
  <si>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</si>
  <si>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</si>
  <si>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</si>
  <si>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</si>
  <si>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</si>
  <si>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</si>
  <si>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</si>
  <si>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</si>
  <si>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</si>
  <si>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</si>
  <si>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</si>
  <si>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</si>
  <si>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</si>
  <si>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</si>
  <si>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</si>
  <si>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</si>
  <si>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</si>
  <si>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</si>
  <si>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5"/>
  </si>
  <si>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</si>
  <si>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</si>
  <si>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</si>
  <si>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</si>
  <si>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</si>
  <si>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</si>
  <si>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</si>
  <si>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</si>
  <si>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</si>
  <si>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</si>
  <si>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</si>
  <si>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</si>
  <si>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</si>
  <si>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</si>
  <si>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</si>
  <si>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</si>
  <si>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</si>
  <si>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</si>
  <si>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</si>
  <si>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</si>
  <si>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</si>
  <si>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宅地造成事業特別会計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</si>
  <si>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</si>
  <si>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</si>
  <si>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</si>
  <si>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</si>
  <si>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</si>
  <si>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</si>
  <si>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</si>
  <si>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国民健康保険特別会計（事業勘定）</t>
  </si>
  <si>
    <t>介護保険特別会計（サービス勘定）</t>
  </si>
  <si>
    <t>水道事業会計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</si>
  <si>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</si>
  <si>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</si>
  <si>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</si>
  <si>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</si>
  <si>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</si>
  <si>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</si>
  <si>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</si>
  <si>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</si>
  <si>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</si>
  <si>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</si>
  <si>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</si>
  <si>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</si>
  <si>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</si>
  <si>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</si>
  <si>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</si>
  <si>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</si>
  <si>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</si>
  <si>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</si>
  <si>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</si>
  <si>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</si>
  <si>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</si>
  <si>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</si>
  <si>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</si>
  <si>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</si>
  <si>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</si>
  <si>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</si>
  <si>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</si>
  <si>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</si>
  <si>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</si>
  <si>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</si>
  <si>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</si>
  <si>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京都府市町村職員退職手当組合</t>
  </si>
  <si>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</si>
  <si>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</si>
  <si>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</si>
  <si>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</si>
  <si>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</si>
  <si>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</si>
  <si>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</si>
  <si>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</si>
  <si>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</si>
  <si>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</si>
  <si>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</si>
  <si>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</si>
  <si>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</si>
  <si>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</si>
  <si>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</si>
  <si>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</si>
  <si>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</si>
  <si>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</si>
  <si>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</si>
  <si>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</si>
  <si>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</si>
  <si>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</si>
  <si>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</si>
  <si>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</si>
  <si>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</si>
  <si>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</si>
  <si>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</si>
  <si>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</si>
  <si>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</si>
  <si>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</si>
  <si>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</si>
  <si>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</si>
  <si>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</si>
  <si>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</si>
  <si>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</si>
  <si>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</si>
  <si>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</si>
  <si>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1.43</t>
  </si>
  <si>
    <t>その他会計（赤字）</t>
  </si>
  <si>
    <t>（百万円）</t>
  </si>
  <si>
    <t>加悦総合振興</t>
  </si>
  <si>
    <t>加悦ファーマーズライス</t>
  </si>
  <si>
    <t>与謝野町宮津市中学校組合</t>
  </si>
  <si>
    <t>宮津与謝消防組合</t>
  </si>
  <si>
    <t>京都府後期高齢者医療広域連合（特別会計）</t>
  </si>
  <si>
    <t>京都府住宅新築資金等貸付事業管理組合（特別会計）</t>
  </si>
  <si>
    <t>京都地方税機構</t>
  </si>
  <si>
    <t>宮津与謝環境組合</t>
  </si>
  <si>
    <t>ふるさと人づくり基金
(R04年度末現在)</t>
  </si>
  <si>
    <t>地域振興基金
(R04年度末現在)</t>
  </si>
  <si>
    <t>有線テレビ放送等施設基金
(R04年度末現在)</t>
  </si>
  <si>
    <t>公共施設建設基金
(R04年度末現在)</t>
    <rPh sb="0" eb="4">
      <t>コウキョ</t>
    </rPh>
    <rPh sb="4" eb="6">
      <t>ケンセツ</t>
    </rPh>
    <phoneticPr fontId="5"/>
  </si>
  <si>
    <t xml:space="preserve"> </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</si>
</sst>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4"/>
      <color rgb="FF000000"/>
      <name val="ＭＳ Ｐ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cellStyleXfs>
  <cellXfs count="1091">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0" xfId="19" applyNumberFormat="1"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2" fillId="0" borderId="30" xfId="13" applyNumberFormat="1" applyFont="1" applyBorder="1" applyAlignment="1">
      <alignment vertical="center"/>
    </xf>
    <xf numFmtId="184" fontId="22" fillId="0" borderId="31" xfId="13" applyNumberFormat="1" applyFont="1" applyBorder="1" applyAlignment="1">
      <alignment vertical="center"/>
    </xf>
    <xf numFmtId="184" fontId="22"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2" fillId="0" borderId="16" xfId="13" applyNumberFormat="1" applyFont="1" applyBorder="1" applyAlignment="1">
      <alignment vertical="center"/>
    </xf>
    <xf numFmtId="184" fontId="22" fillId="0" borderId="15" xfId="13" applyNumberFormat="1" applyFont="1" applyBorder="1" applyAlignment="1">
      <alignment vertical="center"/>
    </xf>
    <xf numFmtId="184" fontId="22" fillId="0" borderId="171" xfId="13" applyNumberFormat="1" applyFont="1" applyBorder="1" applyAlignment="1">
      <alignment horizontal="center" vertical="center"/>
    </xf>
    <xf numFmtId="184" fontId="22" fillId="0" borderId="16" xfId="13" applyNumberFormat="1" applyFont="1" applyBorder="1" applyAlignment="1">
      <alignment horizontal="center" vertical="center"/>
    </xf>
    <xf numFmtId="184" fontId="22" fillId="0" borderId="27" xfId="13" applyNumberFormat="1" applyFont="1" applyBorder="1" applyAlignment="1">
      <alignment horizontal="center" vertical="center" wrapText="1"/>
    </xf>
    <xf numFmtId="182" fontId="22" fillId="0" borderId="27" xfId="14" applyNumberFormat="1" applyFont="1" applyFill="1" applyBorder="1" applyAlignment="1">
      <alignment horizontal="right" vertical="center" shrinkToFit="1"/>
    </xf>
    <xf numFmtId="182"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2" fillId="0" borderId="32" xfId="13" applyNumberFormat="1" applyFont="1" applyBorder="1" applyAlignment="1">
      <alignment horizontal="center" vertical="center"/>
    </xf>
    <xf numFmtId="184" fontId="22" fillId="0" borderId="30" xfId="13" applyNumberFormat="1" applyFont="1" applyBorder="1" applyAlignment="1">
      <alignment horizontal="center" vertical="center"/>
    </xf>
    <xf numFmtId="182" fontId="22" fillId="0" borderId="30" xfId="14" applyNumberFormat="1" applyFont="1" applyFill="1" applyBorder="1" applyAlignment="1">
      <alignment horizontal="right" vertical="center" shrinkToFit="1"/>
    </xf>
    <xf numFmtId="182" fontId="22"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2" fillId="0" borderId="74" xfId="19" applyNumberFormat="1" applyFont="1" applyFill="1" applyBorder="1" applyAlignment="1">
      <alignment horizontal="right" vertical="center" shrinkToFit="1"/>
    </xf>
    <xf numFmtId="179" fontId="22"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2" fillId="0" borderId="35" xfId="13" applyNumberFormat="1" applyFont="1" applyBorder="1" applyAlignment="1">
      <alignment horizontal="center" vertical="center"/>
    </xf>
    <xf numFmtId="184" fontId="22" fillId="0" borderId="174" xfId="13" applyNumberFormat="1" applyFont="1" applyBorder="1" applyAlignment="1">
      <alignment horizontal="center" vertical="center" wrapText="1"/>
    </xf>
    <xf numFmtId="179" fontId="22" fillId="0" borderId="175" xfId="14" applyNumberFormat="1" applyFont="1" applyFill="1" applyBorder="1" applyAlignment="1">
      <alignment horizontal="right" vertical="center" shrinkToFit="1"/>
    </xf>
    <xf numFmtId="179"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2" fillId="0" borderId="176" xfId="19" applyNumberFormat="1" applyFont="1" applyFill="1" applyBorder="1" applyAlignment="1">
      <alignment horizontal="right" vertical="center" shrinkToFit="1"/>
    </xf>
    <xf numFmtId="179" fontId="22"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2" fillId="0" borderId="177" xfId="14" applyNumberFormat="1" applyFont="1" applyFill="1" applyBorder="1" applyAlignment="1">
      <alignment horizontal="right" vertical="center" shrinkToFit="1"/>
    </xf>
    <xf numFmtId="182"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2" fillId="0" borderId="34" xfId="13" applyNumberFormat="1" applyFont="1" applyBorder="1" applyAlignment="1">
      <alignment horizontal="center" vertical="center" wrapText="1"/>
    </xf>
    <xf numFmtId="179" fontId="22" fillId="0" borderId="179" xfId="14" applyNumberFormat="1" applyFont="1" applyFill="1" applyBorder="1" applyAlignment="1">
      <alignment horizontal="right" vertical="center" shrinkToFit="1"/>
    </xf>
    <xf numFmtId="179" fontId="22" fillId="0" borderId="180" xfId="14" applyNumberFormat="1" applyFont="1" applyFill="1" applyBorder="1" applyAlignment="1">
      <alignment horizontal="right" vertical="center" shrinkToFit="1"/>
    </xf>
    <xf numFmtId="179" fontId="22"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2" fillId="0" borderId="37" xfId="13" applyNumberFormat="1" applyFont="1" applyBorder="1" applyAlignment="1">
      <alignment horizontal="center" vertical="center"/>
    </xf>
    <xf numFmtId="184" fontId="22" fillId="0" borderId="74" xfId="13" applyNumberFormat="1" applyFont="1" applyBorder="1" applyAlignment="1">
      <alignment horizontal="center" vertical="center"/>
    </xf>
    <xf numFmtId="179" fontId="22" fillId="0" borderId="27" xfId="14" applyNumberFormat="1" applyFont="1" applyBorder="1" applyAlignment="1">
      <alignment horizontal="right" vertical="center" shrinkToFit="1"/>
    </xf>
    <xf numFmtId="179" fontId="22"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9"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2" fontId="25" fillId="0" borderId="183" xfId="8" applyNumberFormat="1" applyFont="1" applyFill="1" applyBorder="1" applyAlignment="1" applyProtection="1">
      <alignment horizontal="right" vertical="center" shrinkToFit="1"/>
    </xf>
    <xf numFmtId="182" fontId="25" fillId="0" borderId="184" xfId="8" applyNumberFormat="1" applyFont="1" applyFill="1" applyBorder="1" applyAlignment="1" applyProtection="1">
      <alignment horizontal="right" vertical="center" shrinkToFit="1"/>
    </xf>
    <xf numFmtId="182" fontId="25" fillId="0" borderId="79" xfId="8" applyNumberFormat="1" applyFont="1" applyFill="1" applyBorder="1" applyAlignment="1" applyProtection="1">
      <alignment horizontal="right" vertical="center" shrinkToFit="1"/>
    </xf>
    <xf numFmtId="182"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2" fontId="26" fillId="0" borderId="183" xfId="8" applyNumberFormat="1" applyFont="1" applyBorder="1" applyAlignment="1" applyProtection="1">
      <alignment horizontal="right" vertical="center" shrinkToFit="1"/>
      <protection locked="0"/>
    </xf>
    <xf numFmtId="182" fontId="26" fillId="0" borderId="2" xfId="8" applyNumberFormat="1" applyFont="1" applyBorder="1" applyAlignment="1" applyProtection="1">
      <alignment horizontal="right" vertical="center" shrinkToFit="1"/>
      <protection locked="0"/>
    </xf>
    <xf numFmtId="182"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2" fontId="25" fillId="0" borderId="185" xfId="8" applyNumberFormat="1" applyFont="1" applyFill="1" applyBorder="1" applyAlignment="1" applyProtection="1">
      <alignment horizontal="right" vertical="center" shrinkToFit="1"/>
    </xf>
    <xf numFmtId="182" fontId="25" fillId="0" borderId="74" xfId="8" applyNumberFormat="1" applyFont="1" applyFill="1" applyBorder="1" applyAlignment="1" applyProtection="1">
      <alignment horizontal="right" vertical="center" shrinkToFit="1"/>
    </xf>
    <xf numFmtId="182"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2" fontId="26" fillId="0" borderId="185" xfId="8" applyNumberFormat="1" applyFont="1" applyBorder="1" applyAlignment="1" applyProtection="1">
      <alignment horizontal="right" vertical="center" shrinkToFit="1"/>
      <protection locked="0"/>
    </xf>
    <xf numFmtId="182" fontId="26" fillId="0" borderId="25" xfId="8" applyNumberFormat="1" applyFont="1" applyBorder="1" applyAlignment="1" applyProtection="1">
      <alignment horizontal="right" vertical="center" shrinkToFit="1"/>
      <protection locked="0"/>
    </xf>
    <xf numFmtId="182"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2" fontId="25" fillId="0" borderId="186" xfId="8" applyNumberFormat="1" applyFont="1" applyFill="1" applyBorder="1" applyAlignment="1" applyProtection="1">
      <alignment horizontal="right" vertical="center" shrinkToFit="1"/>
    </xf>
    <xf numFmtId="182" fontId="25" fillId="0" borderId="187" xfId="8" applyNumberFormat="1" applyFont="1" applyFill="1" applyBorder="1" applyAlignment="1" applyProtection="1">
      <alignment horizontal="right" vertical="center" shrinkToFit="1"/>
    </xf>
    <xf numFmtId="182"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2" fontId="26" fillId="0" borderId="186" xfId="8" applyNumberFormat="1" applyFont="1" applyBorder="1" applyAlignment="1" applyProtection="1">
      <alignment horizontal="right" vertical="center" shrinkToFit="1"/>
      <protection locked="0"/>
    </xf>
    <xf numFmtId="182" fontId="26" fillId="0" borderId="46" xfId="8" applyNumberFormat="1" applyFont="1" applyBorder="1" applyAlignment="1" applyProtection="1">
      <alignment horizontal="right" vertical="center" shrinkToFit="1"/>
      <protection locked="0"/>
    </xf>
    <xf numFmtId="182"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2" fontId="25" fillId="0" borderId="183" xfId="7" applyNumberFormat="1" applyFont="1" applyBorder="1" applyAlignment="1">
      <alignment horizontal="right" vertical="center" shrinkToFit="1"/>
    </xf>
    <xf numFmtId="182" fontId="25" fillId="0" borderId="184" xfId="7" applyNumberFormat="1" applyFont="1" applyBorder="1" applyAlignment="1">
      <alignment horizontal="right" vertical="center" shrinkToFit="1"/>
    </xf>
    <xf numFmtId="182" fontId="25" fillId="0" borderId="79" xfId="7" applyNumberFormat="1" applyFont="1" applyBorder="1" applyAlignment="1">
      <alignment horizontal="right" vertical="center" shrinkToFit="1"/>
    </xf>
    <xf numFmtId="182" fontId="25" fillId="0" borderId="0" xfId="7" applyNumberFormat="1" applyFont="1" applyFill="1" applyBorder="1" applyAlignment="1" applyProtection="1">
      <alignment horizontal="right" vertical="center"/>
    </xf>
    <xf numFmtId="182" fontId="25" fillId="0" borderId="185" xfId="7" applyNumberFormat="1" applyFont="1" applyBorder="1" applyAlignment="1">
      <alignment horizontal="right" vertical="center" shrinkToFit="1"/>
    </xf>
    <xf numFmtId="182" fontId="25" fillId="0" borderId="74" xfId="7" applyNumberFormat="1" applyFont="1" applyBorder="1" applyAlignment="1">
      <alignment horizontal="right" vertical="center" shrinkToFit="1"/>
    </xf>
    <xf numFmtId="182"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2" fontId="25" fillId="0" borderId="186" xfId="7" applyNumberFormat="1" applyFont="1" applyBorder="1" applyAlignment="1">
      <alignment horizontal="right" vertical="center" shrinkToFit="1"/>
    </xf>
    <xf numFmtId="182" fontId="25" fillId="0" borderId="187" xfId="7" applyNumberFormat="1" applyFont="1" applyBorder="1" applyAlignment="1">
      <alignment horizontal="right" vertical="center" shrinkToFit="1"/>
    </xf>
    <xf numFmtId="182"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2" fontId="31" fillId="0" borderId="24" xfId="5" applyNumberFormat="1" applyFont="1" applyFill="1" applyBorder="1" applyAlignment="1" applyProtection="1">
      <alignment horizontal="right" vertical="center" shrinkToFit="1"/>
    </xf>
    <xf numFmtId="182" fontId="31" fillId="0" borderId="27" xfId="5" applyNumberFormat="1" applyFont="1" applyFill="1" applyBorder="1" applyAlignment="1" applyProtection="1">
      <alignment horizontal="right" vertical="center" shrinkToFit="1"/>
    </xf>
    <xf numFmtId="182" fontId="31" fillId="0" borderId="74" xfId="5" applyNumberFormat="1" applyFont="1" applyFill="1" applyBorder="1" applyAlignment="1" applyProtection="1">
      <alignment horizontal="right" vertical="center" shrinkToFit="1"/>
    </xf>
    <xf numFmtId="182" fontId="31" fillId="0" borderId="74" xfId="5" applyNumberFormat="1" applyFont="1" applyFill="1" applyBorder="1" applyAlignment="1" applyProtection="1">
      <alignment horizontal="right" vertical="center" shrinkToFit="1"/>
      <protection locked="0"/>
    </xf>
    <xf numFmtId="182" fontId="31" fillId="0" borderId="182" xfId="5" applyNumberFormat="1" applyFont="1" applyFill="1" applyBorder="1" applyAlignment="1" applyProtection="1">
      <alignment horizontal="right" vertical="center" shrinkToFit="1"/>
      <protection locked="0"/>
    </xf>
    <xf numFmtId="182"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2" fontId="31" fillId="0" borderId="45" xfId="5" applyNumberFormat="1" applyFont="1" applyFill="1" applyBorder="1" applyAlignment="1" applyProtection="1">
      <alignment horizontal="right" vertical="center" shrinkToFit="1"/>
    </xf>
    <xf numFmtId="182" fontId="31" fillId="0" borderId="48" xfId="5" applyNumberFormat="1" applyFont="1" applyFill="1" applyBorder="1" applyAlignment="1" applyProtection="1">
      <alignment horizontal="right" vertical="center" shrinkToFit="1"/>
    </xf>
    <xf numFmtId="182" fontId="31" fillId="0" borderId="187" xfId="5" applyNumberFormat="1" applyFont="1" applyFill="1" applyBorder="1" applyAlignment="1" applyProtection="1">
      <alignment horizontal="right" vertical="center" shrinkToFit="1"/>
    </xf>
    <xf numFmtId="182" fontId="31" fillId="0" borderId="187" xfId="5" applyNumberFormat="1" applyFont="1" applyFill="1" applyBorder="1" applyAlignment="1" applyProtection="1">
      <alignment horizontal="right" vertical="center" shrinkToFit="1"/>
      <protection locked="0"/>
    </xf>
    <xf numFmtId="182" fontId="31" fillId="0" borderId="62" xfId="5" applyNumberFormat="1" applyFont="1" applyFill="1" applyBorder="1" applyAlignment="1" applyProtection="1">
      <alignment horizontal="right" vertical="center" shrinkToFit="1"/>
      <protection locked="0"/>
    </xf>
    <xf numFmtId="182"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2" fillId="0" borderId="27" xfId="1" applyNumberFormat="1" applyFont="1" applyFill="1" applyBorder="1" applyAlignment="1">
      <alignment vertical="center"/>
    </xf>
    <xf numFmtId="183" fontId="22" fillId="0" borderId="172" xfId="1" applyNumberFormat="1" applyFont="1" applyFill="1" applyBorder="1" applyAlignment="1">
      <alignment vertical="center"/>
    </xf>
    <xf numFmtId="183" fontId="22" fillId="0" borderId="172" xfId="1" applyNumberFormat="1" applyFont="1" applyFill="1" applyBorder="1" applyAlignment="1">
      <alignment vertical="center" wrapText="1"/>
    </xf>
    <xf numFmtId="183" fontId="22" fillId="0" borderId="30" xfId="1" applyNumberFormat="1" applyFont="1" applyFill="1" applyBorder="1" applyAlignment="1">
      <alignment vertical="center"/>
    </xf>
    <xf numFmtId="183"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4" fontId="22" fillId="0" borderId="177" xfId="1" applyNumberFormat="1" applyFont="1" applyBorder="1" applyAlignment="1">
      <alignment horizontal="center" vertical="center"/>
    </xf>
    <xf numFmtId="183" fontId="22" fillId="0" borderId="177" xfId="1" applyNumberFormat="1" applyFont="1" applyFill="1" applyBorder="1" applyAlignment="1">
      <alignment vertical="center"/>
    </xf>
    <xf numFmtId="183"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0" fontId="45" fillId="3" borderId="0" xfId="20" applyFill="1" applyProtection="1">
      <protection hidden="1"/>
    </xf>
    <xf numFmtId="0" fontId="45" fillId="3" borderId="0" xfId="20" applyFill="1"/>
    <xf numFmtId="0" fontId="9" fillId="0" borderId="0" xfId="9" applyFont="1" applyAlignment="1">
      <alignment horizontal="left" vertical="center" wrapText="1"/>
    </xf>
    <xf numFmtId="0" fontId="9" fillId="0" borderId="58" xfId="9" applyFont="1" applyBorder="1" applyAlignment="1">
      <alignment horizontal="left" vertical="center" wrapText="1"/>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7"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8" fontId="2" fillId="0" borderId="73" xfId="4" applyNumberFormat="1" applyFont="1"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84"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2" fillId="0" borderId="70" xfId="4" applyNumberFormat="1" applyFont="1"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84" fontId="2" fillId="0" borderId="66"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84" fontId="2" fillId="0" borderId="15"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34"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84" fontId="2" fillId="0" borderId="14" xfId="4" applyNumberFormat="1" applyFont="1" applyBorder="1" applyAlignment="1">
      <alignment horizontal="right" vertical="center" shrinkToFit="1"/>
    </xf>
    <xf numFmtId="188" fontId="3" fillId="0" borderId="14" xfId="4" applyNumberForma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8"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8" fontId="2" fillId="0" borderId="31" xfId="4" applyNumberFormat="1" applyFont="1" applyBorder="1" applyAlignment="1">
      <alignment horizontal="right" vertical="center" shrinkToFit="1"/>
    </xf>
    <xf numFmtId="188" fontId="2" fillId="0" borderId="23"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8"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8" fontId="2" fillId="0" borderId="30"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65"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4" fontId="2" fillId="0" borderId="72"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20" fillId="0" borderId="84" xfId="12" applyFont="1" applyBorder="1" applyAlignment="1" applyProtection="1">
      <alignment horizontal="left" vertical="center" shrinkToFit="1"/>
      <protection locked="0"/>
    </xf>
    <xf numFmtId="0" fontId="20" fillId="0" borderId="87" xfId="12" applyFont="1" applyBorder="1" applyAlignment="1" applyProtection="1">
      <alignment horizontal="left" vertical="center" shrinkToFit="1"/>
      <protection locked="0"/>
    </xf>
    <xf numFmtId="0" fontId="20" fillId="0" borderId="91" xfId="12"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20" fillId="0" borderId="83" xfId="12" applyFont="1" applyBorder="1" applyAlignment="1" applyProtection="1">
      <alignment horizontal="left" vertical="center" shrinkToFit="1"/>
      <protection locked="0"/>
    </xf>
    <xf numFmtId="0" fontId="20" fillId="0" borderId="86" xfId="12" applyFont="1" applyBorder="1" applyAlignment="1" applyProtection="1">
      <alignment horizontal="left" vertical="center" shrinkToFit="1"/>
      <protection locked="0"/>
    </xf>
    <xf numFmtId="0" fontId="20" fillId="0" borderId="90" xfId="12"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2" fillId="0" borderId="32" xfId="13" applyNumberFormat="1" applyFont="1" applyBorder="1" applyAlignment="1">
      <alignment horizontal="center" vertical="center"/>
    </xf>
    <xf numFmtId="184" fontId="22" fillId="0" borderId="35" xfId="13" applyNumberFormat="1" applyFont="1" applyBorder="1" applyAlignment="1">
      <alignment horizontal="center" vertical="center"/>
    </xf>
    <xf numFmtId="184"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2" fillId="0" borderId="27" xfId="13" applyNumberFormat="1" applyFont="1" applyBorder="1" applyAlignment="1">
      <alignment horizontal="center" vertical="center" wrapText="1"/>
    </xf>
    <xf numFmtId="184" fontId="22"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14" fillId="0" borderId="23" xfId="19" applyNumberFormat="1" applyFont="1" applyFill="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2" fillId="0" borderId="32" xfId="19" applyNumberFormat="1" applyFont="1" applyBorder="1">
      <alignment vertical="center"/>
    </xf>
    <xf numFmtId="184" fontId="22" fillId="0" borderId="35" xfId="19" applyNumberFormat="1" applyFont="1" applyBorder="1">
      <alignment vertical="center"/>
    </xf>
    <xf numFmtId="184" fontId="22" fillId="0" borderId="37" xfId="19"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6" fillId="0" borderId="32" xfId="8" applyFont="1" applyBorder="1">
      <alignment vertical="center"/>
    </xf>
    <xf numFmtId="0" fontId="26" fillId="0" borderId="35" xfId="8" applyFont="1" applyBorder="1">
      <alignment vertical="center"/>
    </xf>
    <xf numFmtId="0" fontId="26" fillId="0" borderId="5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609E67FD-3D92-4674-A3AF-ED62744D0A2A}"/>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47161</c:v>
                </c:pt>
                <c:pt idx="4">
                  <c:v>43423</c:v>
                </c:pt>
              </c:numCache>
            </c:numRef>
          </c:val>
          <c:smooth val="0"/>
          <c:extLst>
            <c:ext xmlns:c16="http://schemas.microsoft.com/office/drawing/2014/chart" uri="{C3380CC4-5D6E-409C-BE32-E72D297353CC}">
              <c16:uniqueId val="{00000000-8262-452A-9382-191CD47B0E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17338</c:v>
                </c:pt>
                <c:pt idx="1">
                  <c:v>69862</c:v>
                </c:pt>
                <c:pt idx="2">
                  <c:v>39483</c:v>
                </c:pt>
                <c:pt idx="3">
                  <c:v>66269</c:v>
                </c:pt>
                <c:pt idx="4">
                  <c:v>32651</c:v>
                </c:pt>
              </c:numCache>
            </c:numRef>
          </c:val>
          <c:smooth val="0"/>
          <c:extLst>
            <c:ext xmlns:c16="http://schemas.microsoft.com/office/drawing/2014/chart" uri="{C3380CC4-5D6E-409C-BE32-E72D297353CC}">
              <c16:uniqueId val="{00000001-8262-452A-9382-191CD47B0E5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0.24</c:v>
                </c:pt>
                <c:pt idx="1">
                  <c:v>0.46</c:v>
                </c:pt>
                <c:pt idx="2">
                  <c:v>0.16</c:v>
                </c:pt>
                <c:pt idx="3">
                  <c:v>0.2</c:v>
                </c:pt>
                <c:pt idx="4">
                  <c:v>0.68</c:v>
                </c:pt>
              </c:numCache>
            </c:numRef>
          </c:val>
          <c:extLst>
            <c:ext xmlns:c16="http://schemas.microsoft.com/office/drawing/2014/chart" uri="{C3380CC4-5D6E-409C-BE32-E72D297353CC}">
              <c16:uniqueId val="{00000000-F2C6-4251-B692-0B6AD8FA78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23.43</c:v>
                </c:pt>
                <c:pt idx="1">
                  <c:v>23.28</c:v>
                </c:pt>
                <c:pt idx="2">
                  <c:v>20.89</c:v>
                </c:pt>
                <c:pt idx="3">
                  <c:v>20.04</c:v>
                </c:pt>
                <c:pt idx="4">
                  <c:v>20.77</c:v>
                </c:pt>
              </c:numCache>
            </c:numRef>
          </c:val>
          <c:extLst>
            <c:ext xmlns:c16="http://schemas.microsoft.com/office/drawing/2014/chart" uri="{C3380CC4-5D6E-409C-BE32-E72D297353CC}">
              <c16:uniqueId val="{00000001-F2C6-4251-B692-0B6AD8FA78E3}"/>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-1.43</c:v>
                </c:pt>
                <c:pt idx="1">
                  <c:v>0.25</c:v>
                </c:pt>
                <c:pt idx="2">
                  <c:v>3.89</c:v>
                </c:pt>
                <c:pt idx="3">
                  <c:v>0.12</c:v>
                </c:pt>
                <c:pt idx="4">
                  <c:v>0.48</c:v>
                </c:pt>
              </c:numCache>
            </c:numRef>
          </c:val>
          <c:smooth val="0"/>
          <c:extLst>
            <c:ext xmlns:c16="http://schemas.microsoft.com/office/drawing/2014/chart" uri="{C3380CC4-5D6E-409C-BE32-E72D297353CC}">
              <c16:uniqueId val="{00000002-F2C6-4251-B692-0B6AD8FA78E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A5F-4EEF-86E5-7875781A56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5F-4EEF-86E5-7875781A564F}"/>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A5F-4EEF-86E5-7875781A564F}"/>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A5F-4EEF-86E5-7875781A564F}"/>
            </c:ext>
          </c:extLst>
        </c:ser>
        <c:ser>
          <c:idx val="4"/>
          <c:order val="4"/>
          <c:tx>
            <c:strRef>
              <c:f>データシート!$A$31</c:f>
              <c:strCache>
                <c:ptCount val="1"/>
                <c:pt idx="0">
                  <c:v>介護保険特別会計（サービス勘定）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4-9A5F-4EEF-86E5-7875781A564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0.06</c:v>
                </c:pt>
                <c:pt idx="4">
                  <c:v>#N/A</c:v>
                </c:pt>
                <c:pt idx="5">
                  <c:v>0.05</c:v>
                </c:pt>
                <c:pt idx="6">
                  <c:v>#N/A</c:v>
                </c:pt>
                <c:pt idx="7">
                  <c:v>0.04</c:v>
                </c:pt>
                <c:pt idx="8">
                  <c:v>#N/A</c:v>
                </c:pt>
                <c:pt idx="9">
                  <c:v>0.05</c:v>
                </c:pt>
              </c:numCache>
            </c:numRef>
          </c:val>
          <c:extLst>
            <c:ext xmlns:c16="http://schemas.microsoft.com/office/drawing/2014/chart" uri="{C3380CC4-5D6E-409C-BE32-E72D297353CC}">
              <c16:uniqueId val="{00000005-9A5F-4EEF-86E5-7875781A564F}"/>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0.14000000000000001</c:v>
                </c:pt>
                <c:pt idx="4">
                  <c:v>#N/A</c:v>
                </c:pt>
                <c:pt idx="5">
                  <c:v>0</c:v>
                </c:pt>
                <c:pt idx="6">
                  <c:v>#N/A</c:v>
                </c:pt>
                <c:pt idx="7">
                  <c:v>0.11</c:v>
                </c:pt>
                <c:pt idx="8">
                  <c:v>#N/A</c:v>
                </c:pt>
                <c:pt idx="9">
                  <c:v>0.1</c:v>
                </c:pt>
              </c:numCache>
            </c:numRef>
          </c:val>
          <c:extLst>
            <c:ext xmlns:c16="http://schemas.microsoft.com/office/drawing/2014/chart" uri="{C3380CC4-5D6E-409C-BE32-E72D297353CC}">
              <c16:uniqueId val="{00000006-9A5F-4EEF-86E5-7875781A564F}"/>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0.28999999999999998</c:v>
                </c:pt>
                <c:pt idx="2">
                  <c:v>#N/A</c:v>
                </c:pt>
                <c:pt idx="3">
                  <c:v>0.38</c:v>
                </c:pt>
                <c:pt idx="4">
                  <c:v>#N/A</c:v>
                </c:pt>
                <c:pt idx="5">
                  <c:v>0.48</c:v>
                </c:pt>
                <c:pt idx="6">
                  <c:v>#N/A</c:v>
                </c:pt>
                <c:pt idx="7">
                  <c:v>0.41</c:v>
                </c:pt>
                <c:pt idx="8">
                  <c:v>#N/A</c:v>
                </c:pt>
                <c:pt idx="9">
                  <c:v>0.14000000000000001</c:v>
                </c:pt>
              </c:numCache>
            </c:numRef>
          </c:val>
          <c:extLst>
            <c:ext xmlns:c16="http://schemas.microsoft.com/office/drawing/2014/chart" uri="{C3380CC4-5D6E-409C-BE32-E72D297353CC}">
              <c16:uniqueId val="{00000007-9A5F-4EEF-86E5-7875781A56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0.23</c:v>
                </c:pt>
                <c:pt idx="2">
                  <c:v>#N/A</c:v>
                </c:pt>
                <c:pt idx="3">
                  <c:v>0.45</c:v>
                </c:pt>
                <c:pt idx="4">
                  <c:v>#N/A</c:v>
                </c:pt>
                <c:pt idx="5">
                  <c:v>0.15</c:v>
                </c:pt>
                <c:pt idx="6">
                  <c:v>#N/A</c:v>
                </c:pt>
                <c:pt idx="7">
                  <c:v>0.19</c:v>
                </c:pt>
                <c:pt idx="8">
                  <c:v>#N/A</c:v>
                </c:pt>
                <c:pt idx="9">
                  <c:v>0.67</c:v>
                </c:pt>
              </c:numCache>
            </c:numRef>
          </c:val>
          <c:extLst>
            <c:ext xmlns:c16="http://schemas.microsoft.com/office/drawing/2014/chart" uri="{C3380CC4-5D6E-409C-BE32-E72D297353CC}">
              <c16:uniqueId val="{00000008-9A5F-4EEF-86E5-7875781A56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13.58</c:v>
                </c:pt>
                <c:pt idx="2">
                  <c:v>#N/A</c:v>
                </c:pt>
                <c:pt idx="3">
                  <c:v>12.65</c:v>
                </c:pt>
                <c:pt idx="4">
                  <c:v>#N/A</c:v>
                </c:pt>
                <c:pt idx="5">
                  <c:v>11.64</c:v>
                </c:pt>
                <c:pt idx="6">
                  <c:v>#N/A</c:v>
                </c:pt>
                <c:pt idx="7">
                  <c:v>9.6300000000000008</c:v>
                </c:pt>
                <c:pt idx="8">
                  <c:v>#N/A</c:v>
                </c:pt>
                <c:pt idx="9">
                  <c:v>8.99</c:v>
                </c:pt>
              </c:numCache>
            </c:numRef>
          </c:val>
          <c:extLst>
            <c:ext xmlns:c16="http://schemas.microsoft.com/office/drawing/2014/chart" uri="{C3380CC4-5D6E-409C-BE32-E72D297353CC}">
              <c16:uniqueId val="{00000009-9A5F-4EEF-86E5-7875781A564F}"/>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1672</c:v>
                </c:pt>
                <c:pt idx="5">
                  <c:v>1681</c:v>
                </c:pt>
                <c:pt idx="8">
                  <c:v>1664</c:v>
                </c:pt>
                <c:pt idx="11">
                  <c:v>1672</c:v>
                </c:pt>
                <c:pt idx="14">
                  <c:v>1627</c:v>
                </c:pt>
              </c:numCache>
            </c:numRef>
          </c:val>
          <c:extLst>
            <c:ext xmlns:c16="http://schemas.microsoft.com/office/drawing/2014/chart" uri="{C3380CC4-5D6E-409C-BE32-E72D297353CC}">
              <c16:uniqueId val="{00000000-DC77-4055-BBC7-B24EA0D846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77-4055-BBC7-B24EA0D846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77-4055-BBC7-B24EA0D846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c:v>
                </c:pt>
                <c:pt idx="3">
                  <c:v>23</c:v>
                </c:pt>
                <c:pt idx="6">
                  <c:v>23</c:v>
                </c:pt>
                <c:pt idx="9">
                  <c:v>27</c:v>
                </c:pt>
                <c:pt idx="12">
                  <c:v>27</c:v>
                </c:pt>
              </c:numCache>
            </c:numRef>
          </c:val>
          <c:extLst>
            <c:ext xmlns:c16="http://schemas.microsoft.com/office/drawing/2014/chart" uri="{C3380CC4-5D6E-409C-BE32-E72D297353CC}">
              <c16:uniqueId val="{00000003-DC77-4055-BBC7-B24EA0D846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1044</c:v>
                </c:pt>
                <c:pt idx="3">
                  <c:v>1052</c:v>
                </c:pt>
                <c:pt idx="6">
                  <c:v>1042</c:v>
                </c:pt>
                <c:pt idx="9">
                  <c:v>1063</c:v>
                </c:pt>
                <c:pt idx="12">
                  <c:v>1035</c:v>
                </c:pt>
              </c:numCache>
            </c:numRef>
          </c:val>
          <c:extLst>
            <c:ext xmlns:c16="http://schemas.microsoft.com/office/drawing/2014/chart" uri="{C3380CC4-5D6E-409C-BE32-E72D297353CC}">
              <c16:uniqueId val="{00000004-DC77-4055-BBC7-B24EA0D846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77-4055-BBC7-B24EA0D846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77-4055-BBC7-B24EA0D846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1574</c:v>
                </c:pt>
                <c:pt idx="3">
                  <c:v>1631</c:v>
                </c:pt>
                <c:pt idx="6">
                  <c:v>1626</c:v>
                </c:pt>
                <c:pt idx="9">
                  <c:v>1684</c:v>
                </c:pt>
                <c:pt idx="12">
                  <c:v>1657</c:v>
                </c:pt>
              </c:numCache>
            </c:numRef>
          </c:val>
          <c:extLst>
            <c:ext xmlns:c16="http://schemas.microsoft.com/office/drawing/2014/chart" uri="{C3380CC4-5D6E-409C-BE32-E72D297353CC}">
              <c16:uniqueId val="{00000007-DC77-4055-BBC7-B24EA0D84611}"/>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972</c:v>
                </c:pt>
                <c:pt idx="2">
                  <c:v>#N/A</c:v>
                </c:pt>
                <c:pt idx="3">
                  <c:v>#N/A</c:v>
                </c:pt>
                <c:pt idx="4">
                  <c:v>1025</c:v>
                </c:pt>
                <c:pt idx="5">
                  <c:v>#N/A</c:v>
                </c:pt>
                <c:pt idx="6">
                  <c:v>#N/A</c:v>
                </c:pt>
                <c:pt idx="7">
                  <c:v>1027</c:v>
                </c:pt>
                <c:pt idx="8">
                  <c:v>#N/A</c:v>
                </c:pt>
                <c:pt idx="9">
                  <c:v>#N/A</c:v>
                </c:pt>
                <c:pt idx="10">
                  <c:v>1102</c:v>
                </c:pt>
                <c:pt idx="11">
                  <c:v>#N/A</c:v>
                </c:pt>
                <c:pt idx="12">
                  <c:v>#N/A</c:v>
                </c:pt>
                <c:pt idx="13">
                  <c:v>1092</c:v>
                </c:pt>
                <c:pt idx="14">
                  <c:v>#N/A</c:v>
                </c:pt>
              </c:numCache>
            </c:numRef>
          </c:val>
          <c:smooth val="0"/>
          <c:extLst>
            <c:ext xmlns:c16="http://schemas.microsoft.com/office/drawing/2014/chart" uri="{C3380CC4-5D6E-409C-BE32-E72D297353CC}">
              <c16:uniqueId val="{00000008-DC77-4055-BBC7-B24EA0D8461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16938</c:v>
                </c:pt>
                <c:pt idx="5">
                  <c:v>17461</c:v>
                </c:pt>
                <c:pt idx="8">
                  <c:v>16882</c:v>
                </c:pt>
                <c:pt idx="11">
                  <c:v>16236</c:v>
                </c:pt>
                <c:pt idx="14">
                  <c:v>15215</c:v>
                </c:pt>
              </c:numCache>
            </c:numRef>
          </c:val>
          <c:extLst>
            <c:ext xmlns:c16="http://schemas.microsoft.com/office/drawing/2014/chart" uri="{C3380CC4-5D6E-409C-BE32-E72D297353CC}">
              <c16:uniqueId val="{00000000-BF8C-4023-94D8-994B8B08D1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328</c:v>
                </c:pt>
                <c:pt idx="5">
                  <c:v>277</c:v>
                </c:pt>
                <c:pt idx="8">
                  <c:v>244</c:v>
                </c:pt>
                <c:pt idx="11">
                  <c:v>204</c:v>
                </c:pt>
                <c:pt idx="14">
                  <c:v>157</c:v>
                </c:pt>
              </c:numCache>
            </c:numRef>
          </c:val>
          <c:extLst>
            <c:ext xmlns:c16="http://schemas.microsoft.com/office/drawing/2014/chart" uri="{C3380CC4-5D6E-409C-BE32-E72D297353CC}">
              <c16:uniqueId val="{00000001-BF8C-4023-94D8-994B8B08D1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3486</c:v>
                </c:pt>
                <c:pt idx="5">
                  <c:v>3463</c:v>
                </c:pt>
                <c:pt idx="8">
                  <c:v>2839</c:v>
                </c:pt>
                <c:pt idx="11">
                  <c:v>2982</c:v>
                </c:pt>
                <c:pt idx="14">
                  <c:v>3034</c:v>
                </c:pt>
              </c:numCache>
            </c:numRef>
          </c:val>
          <c:extLst>
            <c:ext xmlns:c16="http://schemas.microsoft.com/office/drawing/2014/chart" uri="{C3380CC4-5D6E-409C-BE32-E72D297353CC}">
              <c16:uniqueId val="{00000002-BF8C-4023-94D8-994B8B08D1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8C-4023-94D8-994B8B08D1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8C-4023-94D8-994B8B08D1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8C-4023-94D8-994B8B08D1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1546</c:v>
                </c:pt>
                <c:pt idx="3">
                  <c:v>1475</c:v>
                </c:pt>
                <c:pt idx="6">
                  <c:v>1498</c:v>
                </c:pt>
                <c:pt idx="9">
                  <c:v>1441</c:v>
                </c:pt>
                <c:pt idx="12">
                  <c:v>1524</c:v>
                </c:pt>
              </c:numCache>
            </c:numRef>
          </c:val>
          <c:extLst>
            <c:ext xmlns:c16="http://schemas.microsoft.com/office/drawing/2014/chart" uri="{C3380CC4-5D6E-409C-BE32-E72D297353CC}">
              <c16:uniqueId val="{00000006-BF8C-4023-94D8-994B8B08D1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260</c:v>
                </c:pt>
                <c:pt idx="3">
                  <c:v>255</c:v>
                </c:pt>
                <c:pt idx="6">
                  <c:v>233</c:v>
                </c:pt>
                <c:pt idx="9">
                  <c:v>209</c:v>
                </c:pt>
                <c:pt idx="12">
                  <c:v>245</c:v>
                </c:pt>
              </c:numCache>
            </c:numRef>
          </c:val>
          <c:extLst>
            <c:ext xmlns:c16="http://schemas.microsoft.com/office/drawing/2014/chart" uri="{C3380CC4-5D6E-409C-BE32-E72D297353CC}">
              <c16:uniqueId val="{00000007-BF8C-4023-94D8-994B8B08D1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11421</c:v>
                </c:pt>
                <c:pt idx="3">
                  <c:v>11283</c:v>
                </c:pt>
                <c:pt idx="6">
                  <c:v>10629</c:v>
                </c:pt>
                <c:pt idx="9">
                  <c:v>10040</c:v>
                </c:pt>
                <c:pt idx="12">
                  <c:v>9300</c:v>
                </c:pt>
              </c:numCache>
            </c:numRef>
          </c:val>
          <c:extLst>
            <c:ext xmlns:c16="http://schemas.microsoft.com/office/drawing/2014/chart" uri="{C3380CC4-5D6E-409C-BE32-E72D297353CC}">
              <c16:uniqueId val="{00000008-BF8C-4023-94D8-994B8B08D1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F8C-4023-94D8-994B8B08D1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13958</c:v>
                </c:pt>
                <c:pt idx="3">
                  <c:v>15442</c:v>
                </c:pt>
                <c:pt idx="6">
                  <c:v>14544</c:v>
                </c:pt>
                <c:pt idx="9">
                  <c:v>14223</c:v>
                </c:pt>
                <c:pt idx="12">
                  <c:v>13149</c:v>
                </c:pt>
              </c:numCache>
            </c:numRef>
          </c:val>
          <c:extLst>
            <c:ext xmlns:c16="http://schemas.microsoft.com/office/drawing/2014/chart" uri="{C3380CC4-5D6E-409C-BE32-E72D297353CC}">
              <c16:uniqueId val="{0000000A-BF8C-4023-94D8-994B8B08D1E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6433</c:v>
                </c:pt>
                <c:pt idx="2">
                  <c:v>#N/A</c:v>
                </c:pt>
                <c:pt idx="3">
                  <c:v>#N/A</c:v>
                </c:pt>
                <c:pt idx="4">
                  <c:v>7254</c:v>
                </c:pt>
                <c:pt idx="5">
                  <c:v>#N/A</c:v>
                </c:pt>
                <c:pt idx="6">
                  <c:v>#N/A</c:v>
                </c:pt>
                <c:pt idx="7">
                  <c:v>6939</c:v>
                </c:pt>
                <c:pt idx="8">
                  <c:v>#N/A</c:v>
                </c:pt>
                <c:pt idx="9">
                  <c:v>#N/A</c:v>
                </c:pt>
                <c:pt idx="10">
                  <c:v>6491</c:v>
                </c:pt>
                <c:pt idx="11">
                  <c:v>#N/A</c:v>
                </c:pt>
                <c:pt idx="12">
                  <c:v>#N/A</c:v>
                </c:pt>
                <c:pt idx="13">
                  <c:v>5812</c:v>
                </c:pt>
                <c:pt idx="14">
                  <c:v>#N/A</c:v>
                </c:pt>
              </c:numCache>
            </c:numRef>
          </c:val>
          <c:smooth val="0"/>
          <c:extLst>
            <c:ext xmlns:c16="http://schemas.microsoft.com/office/drawing/2014/chart" uri="{C3380CC4-5D6E-409C-BE32-E72D297353CC}">
              <c16:uniqueId val="{0000000B-BF8C-4023-94D8-994B8B08D1E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1603</c:v>
                </c:pt>
                <c:pt idx="1">
                  <c:v>1610</c:v>
                </c:pt>
                <c:pt idx="2">
                  <c:v>1618</c:v>
                </c:pt>
              </c:numCache>
            </c:numRef>
          </c:val>
          <c:extLst>
            <c:ext xmlns:c16="http://schemas.microsoft.com/office/drawing/2014/chart" uri="{C3380CC4-5D6E-409C-BE32-E72D297353CC}">
              <c16:uniqueId val="{00000000-B5E4-4F7D-9F34-D2231BFACD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c:v>
                </c:pt>
                <c:pt idx="1">
                  <c:v>90</c:v>
                </c:pt>
                <c:pt idx="2">
                  <c:v>90</c:v>
                </c:pt>
              </c:numCache>
            </c:numRef>
          </c:val>
          <c:extLst>
            <c:ext xmlns:c16="http://schemas.microsoft.com/office/drawing/2014/chart" uri="{C3380CC4-5D6E-409C-BE32-E72D297353CC}">
              <c16:uniqueId val="{00000001-B5E4-4F7D-9F34-D2231BFACD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2575</c:v>
                </c:pt>
                <c:pt idx="1">
                  <c:v>2581</c:v>
                </c:pt>
                <c:pt idx="2">
                  <c:v>2594</c:v>
                </c:pt>
              </c:numCache>
            </c:numRef>
          </c:val>
          <c:extLst>
            <c:ext xmlns:c16="http://schemas.microsoft.com/office/drawing/2014/chart" uri="{C3380CC4-5D6E-409C-BE32-E72D297353CC}">
              <c16:uniqueId val="{00000002-B5E4-4F7D-9F34-D2231BFACD94}"/>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a:ea typeface="ＭＳ ゴシック"/>
            </a:rPr>
            <a:t>　</a:t>
          </a:r>
          <a:r>
            <a:rPr kumimoji="1" lang="ja-JP" altLang="en-US" sz="1400">
              <a:solidFill>
                <a:sysClr val="windowText" lastClr="000000"/>
              </a:solidFill>
              <a:latin typeface="ＭＳ ゴシック"/>
              <a:ea typeface="ＭＳ ゴシック"/>
            </a:rPr>
            <a:t>前年度と比較し公債費、繰出金が増加し、昨年度との比較で３カ年平均の比率は増減なしであったが、類似団体平均との差は１０．６ポイントと昨年度よりも縮んでいる。</a:t>
          </a:r>
        </a:p>
        <a:p>
          <a:r>
            <a:rPr kumimoji="1" lang="ja-JP" altLang="en-US" sz="1400">
              <a:solidFill>
                <a:sysClr val="windowText" lastClr="000000"/>
              </a:solidFill>
              <a:latin typeface="ＭＳ ゴシック"/>
              <a:ea typeface="ＭＳ ゴシック"/>
            </a:rPr>
            <a:t>　一般会計の元利償還、公営企業会計の元利償還金に対する繰入金が増加傾向であることから、全会計のバランスを見渡して、計画的な起債発行を努めていく必要がある。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7365" y="12411075"/>
          <a:ext cx="744982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227330</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3860" y="12420600"/>
          <a:ext cx="4431030"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28625" y="124110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08635" y="12630785"/>
          <a:ext cx="42240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933450</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昨年度と比べ、分母を構成する普通交付税は減となっており、臨時財政対策債の繰上償還を令和２年度に実施したことにより地方債残高が減少し、７．７ポイントの減となっているが、</a:t>
          </a:r>
          <a:r>
            <a:rPr kumimoji="1" lang="ja-JP" altLang="en-US" sz="1400">
              <a:latin typeface="ＭＳ Ｐゴシック"/>
              <a:ea typeface="ＭＳ Ｐゴシック"/>
            </a:rPr>
            <a:t>類似団体平均を大きく上回っている</a:t>
          </a:r>
          <a:r>
            <a:rPr kumimoji="1" lang="ja-JP" altLang="en-US" sz="1400">
              <a:solidFill>
                <a:sysClr val="windowText" lastClr="000000"/>
              </a:solidFill>
              <a:latin typeface="ＭＳ ゴシック"/>
              <a:ea typeface="ＭＳ ゴシック"/>
            </a:rPr>
            <a:t>。償還が進むにつれて地方債残高は減少していくが、今後も大規模建設事業の実施が予定されおり、計画的な地方債発行に努めなければならない。加えて比率が大きくなっている要因が繰出金にあるため、繰出金の見直しを行わなければ将来負担は解消されず、今後も比率が悪化していく懸念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京都府与謝野町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令和２年度は町税等の減少により財政調整基金の取り崩しや、減債基金を活用して繰上償還を実施しており、基金全体では減額となったが、令和３年度に、認定こども園の建設等大規模事業を実施した一方で、地方交付税の増等により、財政調整基金は取り崩すことなく、また各特定目的基金も最小限の取り崩しで抑えることができ、基金全体では増額となってい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年度は新型コロナウイルス感染症の影響からの回復の兆しが見え、町税が増加したこともあり、財政調整基金の取崩しはなく、将来負担に備え公共施設建設整備基金の積立てするなど、基金全体では令和３年度と比較して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今後も基金活用により効果的に事業を進めていくこととして、全体的な事務事業の見直しも同時に行い、無為に基金を取り崩す財政運営にならないよう努める。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〇地域振興基金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町民の連帯の強化及び均衡ある地域振興を図るための事業に活用。</a:t>
          </a:r>
        </a:p>
        <a:p>
          <a:r>
            <a:rPr kumimoji="1" lang="ja-JP" altLang="en-US" sz="1300">
              <a:solidFill>
                <a:sysClr val="windowText" lastClr="000000"/>
              </a:solidFill>
              <a:effectLst/>
              <a:latin typeface="ＭＳ ゴシック"/>
              <a:ea typeface="ＭＳ ゴシック"/>
              <a:cs typeface="+mn-cs"/>
            </a:rPr>
            <a:t>〇有線テレビ放送等施設基金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有線テレビ放送等施設の大規模な改修等に要する費用に充て活用。</a:t>
          </a:r>
        </a:p>
        <a:p>
          <a:r>
            <a:rPr kumimoji="1" lang="ja-JP" altLang="en-US" sz="1300">
              <a:solidFill>
                <a:sysClr val="windowText" lastClr="000000"/>
              </a:solidFill>
              <a:effectLst/>
              <a:latin typeface="ＭＳ ゴシック"/>
              <a:ea typeface="ＭＳ ゴシック"/>
              <a:cs typeface="+mn-cs"/>
            </a:rPr>
            <a:t>〇公共施設建設基金</a:t>
          </a:r>
          <a:r>
            <a:rPr kumimoji="1" lang="en-US" altLang="ja-JP" sz="1300">
              <a:solidFill>
                <a:sysClr val="windowText" lastClr="000000"/>
              </a:solidFill>
              <a:effectLst/>
              <a:latin typeface="ＭＳ ゴシック"/>
              <a:ea typeface="ＭＳ ゴシック"/>
              <a:cs typeface="+mn-cs"/>
            </a:rPr>
            <a:t>…公共施設の建設及び整備並びに車両の保全等の事業に係る経費の財源として活用。</a:t>
          </a:r>
        </a:p>
        <a:p>
          <a:r>
            <a:rPr kumimoji="1" lang="ja-JP" altLang="en-US" sz="1300">
              <a:solidFill>
                <a:sysClr val="windowText" lastClr="000000"/>
              </a:solidFill>
              <a:effectLst/>
              <a:latin typeface="ＭＳ ゴシック"/>
              <a:ea typeface="ＭＳ ゴシック"/>
              <a:cs typeface="+mn-cs"/>
            </a:rPr>
            <a:t>〇ふるさと人づくり基金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「自ら考え自ら行う地域づくり」の意識を広め、活力と魅力ある与謝野町のまちづくりを進める人材の養成に活用。</a:t>
          </a:r>
        </a:p>
        <a:p>
          <a:r>
            <a:rPr kumimoji="1" lang="ja-JP" altLang="en-US" sz="1300">
              <a:solidFill>
                <a:sysClr val="windowText" lastClr="000000"/>
              </a:solidFill>
              <a:effectLst/>
              <a:latin typeface="ＭＳ ゴシック"/>
              <a:ea typeface="ＭＳ ゴシック"/>
              <a:cs typeface="+mn-cs"/>
            </a:rPr>
            <a:t>〇ひと・しごと・まち創生基金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人口減少かつ少子高齢社会において、将来にわたって活力ある町の地域社会を維持及び発展させるため、豊かな生活を安心して営むことができる地域社会の形成、地域社会を担う多様な人材の確保及び地域における魅力ある就業機会の創出を一体的に推進する「与謝野町ひと・しごと・まち創生総合戦略」に係る事業に活用。</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地域振興基金において生活交通路線維持確保事業（２４百万円）、公園等管理運営事業（１１百万円）等へ活用</a:t>
          </a:r>
        </a:p>
        <a:p>
          <a:r>
            <a:rPr kumimoji="1" lang="ja-JP" altLang="en-US" sz="1300">
              <a:solidFill>
                <a:sysClr val="windowText" lastClr="000000"/>
              </a:solidFill>
              <a:effectLst/>
              <a:latin typeface="ＭＳ ゴシック"/>
              <a:ea typeface="ＭＳ ゴシック"/>
              <a:cs typeface="+mn-cs"/>
            </a:rPr>
            <a:t>　公共施設建設基金の８１百万円の積立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各種基金の使途に則る事業へ活用していくとともに、基金の使途の明確化を図るために、個々の特定目的基金に積み立てていくことを予定している。また、公共施設建設基金については、令和５年度以降は公共施設総合管理基金に名称変更し、公共施設の整備事業に活用するだけでなく、公共施設マネジメントを推進するため、施設の長寿命化や老朽化施設の解体等、柔軟に活用できるよう検討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kumimoji="1" lang="ja-JP" altLang="en-US" sz="1300">
              <a:solidFill>
                <a:sysClr val="windowText" lastClr="000000"/>
              </a:solidFill>
              <a:latin typeface="ＭＳ ゴシック"/>
              <a:ea typeface="ＭＳ ゴシック"/>
            </a:rPr>
            <a:t>令和２年度は町税や保育料無償化による使用料の減等により経常的な歳入額が減少しており、再び財政調整基金を取り崩す結果となった。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令和３年度は新型コロナウイルス関連事業や認定こども園施設整備事業などに多額の経費が必要となったが、</a:t>
          </a:r>
          <a:r>
            <a:rPr kumimoji="1" lang="ja-JP" altLang="en-US" sz="1300">
              <a:solidFill>
                <a:sysClr val="windowText" lastClr="000000"/>
              </a:solidFill>
              <a:effectLst/>
              <a:latin typeface="ＭＳ ゴシック"/>
              <a:ea typeface="ＭＳ ゴシック"/>
              <a:cs typeface="+mn-cs"/>
            </a:rPr>
            <a:t>地方</a:t>
          </a:r>
          <a:r>
            <a:rPr kumimoji="1" lang="ja-JP" altLang="en-US" sz="1300">
              <a:solidFill>
                <a:schemeClr val="dk1"/>
              </a:solidFill>
              <a:effectLst/>
              <a:latin typeface="ＭＳ ゴシック"/>
              <a:ea typeface="ＭＳ ゴシック"/>
              <a:cs typeface="+mn-cs"/>
            </a:rPr>
            <a:t>交付税の増等により、財政調整基金を取り崩すことなく実施することができた。</a:t>
          </a:r>
          <a:endParaRPr kumimoji="1" lang="en-US" altLang="ja-JP" sz="1300">
            <a:solidFill>
              <a:schemeClr val="dk1"/>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令和４年度についても、町税の増加等により財政調整基金の取り崩しはなかった。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これまでから普通交付税の逓減のほか、一般財源総額の減少も基金取崩の大きな要因となっていることから、全体的な事務事業の見直しを行うことで無為に基金を取り崩すことのないよう財政運営に努める。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令和２年度は実質公債費比率、将来負担比率の抑制を図るため、減債基金を活用し地方債の繰上償還を実施したことから大幅な減となっている。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一般財源負担の軽減にも寄与しており、効果的に減債基金を活用することができた。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令和３年度は決算剰余金を積み立てたことにより約8,500万円増加となった。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令和４年度は積立額が百万円未満のため増減なしとなっている。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今後予定されている大規模事業の実施に伴い、実質公債費比率の上昇が想定されることから、後年度に活用できるよう引き続き減債基金の積み立てに努める。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98305FB-F6DA-4947-8C73-0CFDB2ED37C3}"/>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EB29091-B3DA-459B-AFBA-40693E4093CC}"/>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D342CFC-17F0-4E0B-B098-728B008D5E65}"/>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67D5976-1DB5-4C33-99AB-0563601F9FDB}"/>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164E743-4774-4467-9583-24250FF45E39}"/>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3887133-F166-4991-BCE5-DA635F746E20}"/>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6E49DD3-53AD-4E28-8E7C-55004A06DFC2}"/>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467CF81-C7AF-4427-8747-E899B4BB2BE6}"/>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B8A98FF-BA3E-4361-8D86-1E9FBD26F98F}"/>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A24F322-4756-4516-BC8A-DDEE1985B4BE}"/>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20,199
20,096
108.38
12,213,521
12,130,960
52,879
7,790,144
13,149,329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1281D0F-43D0-4ED0-A9BE-904424E5DCB3}"/>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C273C51-487A-48EA-88BB-E11E7A570F3B}"/>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C66588B-9AE4-4E51-BEEE-1240C0269531}"/>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17.2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8C99DD2-187A-4FB9-A440-3919D3C30C81}"/>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4235BBF-25F4-495C-A9B4-F1CB88C64659}"/>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97A42B3-9788-46C5-85AA-D5DA873D23E7}"/>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35F0181-3D91-4D7F-B4BB-F2E3B70AE9AA}"/>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384F537-17AA-4224-979F-4BC588248FB4}"/>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D23FFD8-DC24-4EEB-A218-91D03B6BD88F}"/>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42CCE2C-E80C-464A-A574-D2C759773E9E}"/>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5255A2E-BFE1-4255-B6EF-34B14F68565A}"/>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546D5D0-DF56-4112-A076-00B504AF18AF}"/>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32CE558-8EF8-463D-ACC5-7875F289D390}"/>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52E2DB4-0FBF-4B7F-92BA-BB06CC753D80}"/>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E336478-8AF5-4F2A-B5C6-E54520A641C0}"/>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F8035A8-8534-462D-9258-19AA5393C5FA}"/>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9337F3E-92B6-4AD8-8786-FCA3D965789E}"/>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179DA09-D856-4908-A23D-6D03C6D1B50A}"/>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75A67BF-80C6-429B-81E8-2E45E20B39E1}"/>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85EBC48-FDDC-49A6-9860-48E695C6001A}"/>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D448208-87A1-4362-A46B-FDCF0BC3688D}"/>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36044D5-8821-4296-8647-2968D4329FD7}"/>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CCABD60-8538-4F0A-973B-5C11A421CB51}"/>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F6623B4-D5E5-4E5F-8F16-FD1D47BDAB65}"/>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678CDB9-B774-41ED-89EE-1B3B40BA484F}"/>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6C49103-AC3A-4E18-A277-15A7B93D21BE}"/>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8428406-A481-4BD0-9DE9-A4F9A8A0A0B6}"/>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FDBA7F9-39D3-43AC-BEFA-1030939C7D4B}"/>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B890BF1-5991-43DF-AB35-B0CF467FCA1B}"/>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BD71CDF-D5BD-452F-B70E-B271C4AFB09A}"/>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933DE93-E30A-4B7B-91CA-4D9B2AF06294}"/>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A3CBC86-CF48-4B37-9440-53CD63E5CF83}"/>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F59ABDA-C165-447D-9FF8-41F330CF08B1}"/>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AAC6812-1913-49C6-BC97-F499ABF27C0F}"/>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37AD571-71EF-4BD5-83E4-15B0DFAE97C2}"/>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A26D44B-2D4E-401B-9D2D-67043BCF4EB2}"/>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324D900-6541-4D97-B266-15230FEFA24F}"/>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３カ年平均は昨年度と比較して０．１ポイントの減であるが、類似団体との比較では大きく平均を下回っている。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では基準財政需要額は減少、基準財政収入額は増加し、数値自体は０．００９ポイント増加しているが、今後も交付税に依存した財政運営となることは必至であり、財政指数は低水準で推移していく見込で、財政力の弱さは顕著になっている。今後は施設の統廃合などによる歳出抑制に努め、財政の健全化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B2E9ABC-392F-40D2-8D48-7DEB704029D1}"/>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84D2158-92B3-4E98-84E9-EC9461E0E9BD}"/>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646B6E23-AE77-444F-B944-D469A086DFED}"/>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7BA91881-3A1E-41F9-87A4-79C702BC3AE2}"/>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EBA4DD47-DE32-4B6C-A7FE-9E29541DCB3C}"/>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9F94F2C6-232C-4BED-8ECE-88093DEBD5C3}"/>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117029A-85E1-4EEF-86BA-752F621D0357}"/>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58320E21-1F4A-490A-8B26-AF2EEB6E4EE3}"/>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DC5A82E-E1D0-41F9-B38E-B233BC85F6BC}"/>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E0102B8F-54E1-4BC9-9A44-4EDC1BA1556B}"/>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E9B78C86-B6AA-40F6-AC2A-BF05B2943F82}"/>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489A5042-99B8-4B7F-B487-B3217E3E8D7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928C2449-BBB3-4AB9-BCF0-A951721B5A2A}"/>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601505F5-88B8-416F-A970-91A776724D8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B5ED7A92-0B29-4A6C-9429-A9FA27772A54}"/>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47413606-01A2-4591-AC20-92F79783FB8F}"/>
            </a:ext>
          </a:extLst>
        </xdr:cNvPr>
        <xdr:cNvCxnSpPr/>
      </xdr:nvCxnSpPr>
      <xdr:spPr>
        <a:xfrm flipV="1">
          <a:off x="4511040" y="6364535"/>
          <a:ext cx="0" cy="14650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6B71AF41-2484-47AD-8AE6-AB5418FBF755}"/>
            </a:ext>
          </a:extLst>
        </xdr:cNvPr>
        <xdr:cNvSpPr txBox="1"/>
      </xdr:nvSpPr>
      <xdr:spPr>
        <a:xfrm>
          <a:off x="4588510" y="780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656CCE74-E6DA-4EA0-B44F-BC8CFB218391}"/>
            </a:ext>
          </a:extLst>
        </xdr:cNvPr>
        <xdr:cNvCxnSpPr/>
      </xdr:nvCxnSpPr>
      <xdr:spPr>
        <a:xfrm>
          <a:off x="4427855" y="782955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1CF330DE-7A11-4BDB-849E-1B11B5D42CF7}"/>
            </a:ext>
          </a:extLst>
        </xdr:cNvPr>
        <xdr:cNvSpPr txBox="1"/>
      </xdr:nvSpPr>
      <xdr:spPr>
        <a:xfrm>
          <a:off x="458851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653F6BEF-8104-47DA-8FA9-C9844D7F9F3D}"/>
            </a:ext>
          </a:extLst>
        </xdr:cNvPr>
        <xdr:cNvCxnSpPr/>
      </xdr:nvCxnSpPr>
      <xdr:spPr>
        <a:xfrm>
          <a:off x="4427855" y="636453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100895</xdr:rowOff>
    </xdr:from>
    <xdr:to>
      <xdr:col>23</xdr:col>
      <xdr:colOff>133350</xdr:colOff>
      <xdr:row>45</xdr:row>
      <xdr:rowOff>114300</xdr:rowOff>
    </xdr:to>
    <xdr:cxnSp macro="">
      <xdr:nvCxnSpPr>
        <xdr:cNvPr id="69" name="直線コネクタ 68">
          <a:extLst>
            <a:ext uri="{FF2B5EF4-FFF2-40B4-BE49-F238E27FC236}">
              <a16:creationId xmlns:a16="http://schemas.microsoft.com/office/drawing/2014/main" id="{71A31B92-1FD6-4870-B7E4-636BA4AFB411}"/>
            </a:ext>
          </a:extLst>
        </xdr:cNvPr>
        <xdr:cNvCxnSpPr/>
      </xdr:nvCxnSpPr>
      <xdr:spPr>
        <a:xfrm>
          <a:off x="3749040" y="7812335"/>
          <a:ext cx="762000" cy="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7506F57F-2DD0-4E3D-B4BA-BE1E1FB4A5BB}"/>
            </a:ext>
          </a:extLst>
        </xdr:cNvPr>
        <xdr:cNvSpPr txBox="1"/>
      </xdr:nvSpPr>
      <xdr:spPr>
        <a:xfrm>
          <a:off x="4588510" y="7099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F1984FF2-3B99-4A9C-8EAD-15EB04E3AA59}"/>
            </a:ext>
          </a:extLst>
        </xdr:cNvPr>
        <xdr:cNvSpPr/>
      </xdr:nvSpPr>
      <xdr:spPr>
        <a:xfrm>
          <a:off x="4465955" y="725974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87489</xdr:rowOff>
    </xdr:from>
    <xdr:to>
      <xdr:col>19</xdr:col>
      <xdr:colOff>133350</xdr:colOff>
      <xdr:row>45</xdr:row>
      <xdr:rowOff>100895</xdr:rowOff>
    </xdr:to>
    <xdr:cxnSp macro="">
      <xdr:nvCxnSpPr>
        <xdr:cNvPr id="72" name="直線コネクタ 71">
          <a:extLst>
            <a:ext uri="{FF2B5EF4-FFF2-40B4-BE49-F238E27FC236}">
              <a16:creationId xmlns:a16="http://schemas.microsoft.com/office/drawing/2014/main" id="{4C6D13E4-6EA1-4E5D-B716-0280DDCC2656}"/>
            </a:ext>
          </a:extLst>
        </xdr:cNvPr>
        <xdr:cNvCxnSpPr/>
      </xdr:nvCxnSpPr>
      <xdr:spPr>
        <a:xfrm>
          <a:off x="2941955" y="7804644"/>
          <a:ext cx="807085"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B2D03DD6-9D54-4440-B0BF-68535FA15675}"/>
            </a:ext>
          </a:extLst>
        </xdr:cNvPr>
        <xdr:cNvSpPr/>
      </xdr:nvSpPr>
      <xdr:spPr>
        <a:xfrm>
          <a:off x="3703955" y="722721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26B2C610-3818-4DA5-A9DD-5B5F78384C99}"/>
            </a:ext>
          </a:extLst>
        </xdr:cNvPr>
        <xdr:cNvSpPr txBox="1"/>
      </xdr:nvSpPr>
      <xdr:spPr>
        <a:xfrm>
          <a:off x="3406140" y="6994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87489</xdr:rowOff>
    </xdr:from>
    <xdr:to>
      <xdr:col>15</xdr:col>
      <xdr:colOff>82550</xdr:colOff>
      <xdr:row>45</xdr:row>
      <xdr:rowOff>87489</xdr:rowOff>
    </xdr:to>
    <xdr:cxnSp macro="">
      <xdr:nvCxnSpPr>
        <xdr:cNvPr id="75" name="直線コネクタ 74">
          <a:extLst>
            <a:ext uri="{FF2B5EF4-FFF2-40B4-BE49-F238E27FC236}">
              <a16:creationId xmlns:a16="http://schemas.microsoft.com/office/drawing/2014/main" id="{C63EF750-D217-4B67-8AD5-03A1CCF6F2CF}"/>
            </a:ext>
          </a:extLst>
        </xdr:cNvPr>
        <xdr:cNvCxnSpPr/>
      </xdr:nvCxnSpPr>
      <xdr:spPr>
        <a:xfrm>
          <a:off x="2125345" y="7804644"/>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A11546E1-6F94-4F4B-BA50-A63EF4D9E456}"/>
            </a:ext>
          </a:extLst>
        </xdr:cNvPr>
        <xdr:cNvSpPr/>
      </xdr:nvSpPr>
      <xdr:spPr>
        <a:xfrm>
          <a:off x="2887345" y="7133378"/>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F5A9E8C6-406C-48AE-886A-3E4859BBEDEE}"/>
            </a:ext>
          </a:extLst>
        </xdr:cNvPr>
        <xdr:cNvSpPr txBox="1"/>
      </xdr:nvSpPr>
      <xdr:spPr>
        <a:xfrm>
          <a:off x="2599055" y="690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87489</xdr:rowOff>
    </xdr:from>
    <xdr:to>
      <xdr:col>11</xdr:col>
      <xdr:colOff>31750</xdr:colOff>
      <xdr:row>45</xdr:row>
      <xdr:rowOff>87489</xdr:rowOff>
    </xdr:to>
    <xdr:cxnSp macro="">
      <xdr:nvCxnSpPr>
        <xdr:cNvPr id="78" name="直線コネクタ 77">
          <a:extLst>
            <a:ext uri="{FF2B5EF4-FFF2-40B4-BE49-F238E27FC236}">
              <a16:creationId xmlns:a16="http://schemas.microsoft.com/office/drawing/2014/main" id="{5F8FF6DE-074F-4B88-B515-3CDFA022F6E1}"/>
            </a:ext>
          </a:extLst>
        </xdr:cNvPr>
        <xdr:cNvCxnSpPr/>
      </xdr:nvCxnSpPr>
      <xdr:spPr>
        <a:xfrm>
          <a:off x="1333500" y="7804644"/>
          <a:ext cx="79184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159455</xdr:rowOff>
    </xdr:from>
    <xdr:to>
      <xdr:col>11</xdr:col>
      <xdr:colOff>82550</xdr:colOff>
      <xdr:row>42</xdr:row>
      <xdr:rowOff>89605</xdr:rowOff>
    </xdr:to>
    <xdr:sp macro="" textlink="">
      <xdr:nvSpPr>
        <xdr:cNvPr id="79" name="フローチャート: 判断 78">
          <a:extLst>
            <a:ext uri="{FF2B5EF4-FFF2-40B4-BE49-F238E27FC236}">
              <a16:creationId xmlns:a16="http://schemas.microsoft.com/office/drawing/2014/main" id="{0C27AF71-09D1-4D37-8A7F-81A2D4D95FE8}"/>
            </a:ext>
          </a:extLst>
        </xdr:cNvPr>
        <xdr:cNvSpPr/>
      </xdr:nvSpPr>
      <xdr:spPr>
        <a:xfrm>
          <a:off x="2095500" y="719081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80" name="テキスト ボックス 79">
          <a:extLst>
            <a:ext uri="{FF2B5EF4-FFF2-40B4-BE49-F238E27FC236}">
              <a16:creationId xmlns:a16="http://schemas.microsoft.com/office/drawing/2014/main" id="{7C1F26CB-0A86-49C1-A269-6935B371D892}"/>
            </a:ext>
          </a:extLst>
        </xdr:cNvPr>
        <xdr:cNvSpPr txBox="1"/>
      </xdr:nvSpPr>
      <xdr:spPr>
        <a:xfrm>
          <a:off x="1782445" y="695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81" name="フローチャート: 判断 80">
          <a:extLst>
            <a:ext uri="{FF2B5EF4-FFF2-40B4-BE49-F238E27FC236}">
              <a16:creationId xmlns:a16="http://schemas.microsoft.com/office/drawing/2014/main" id="{48C146D7-1E99-46AB-A830-696BFB15A713}"/>
            </a:ext>
          </a:extLst>
        </xdr:cNvPr>
        <xdr:cNvSpPr/>
      </xdr:nvSpPr>
      <xdr:spPr>
        <a:xfrm>
          <a:off x="1278890" y="7202311"/>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82" name="テキスト ボックス 81">
          <a:extLst>
            <a:ext uri="{FF2B5EF4-FFF2-40B4-BE49-F238E27FC236}">
              <a16:creationId xmlns:a16="http://schemas.microsoft.com/office/drawing/2014/main" id="{A9E2EF67-EC76-45BD-99C4-2B2D326A7A9E}"/>
            </a:ext>
          </a:extLst>
        </xdr:cNvPr>
        <xdr:cNvSpPr txBox="1"/>
      </xdr:nvSpPr>
      <xdr:spPr>
        <a:xfrm>
          <a:off x="96774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22E57B96-CE30-4B81-9A00-B3DF18D9EBA2}"/>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2618FDD-B74E-4457-8328-FB3ED5657452}"/>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7FB5F04-938F-4CDA-863A-853950AE672F}"/>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BB13C0F-CFC0-4939-B488-19C17C4DA546}"/>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617E015-E627-47E1-B2B4-3C9E0F3E8E42}"/>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a:extLst>
            <a:ext uri="{FF2B5EF4-FFF2-40B4-BE49-F238E27FC236}">
              <a16:creationId xmlns:a16="http://schemas.microsoft.com/office/drawing/2014/main" id="{D76AF2C1-C863-46D4-A2CB-492DD2896862}"/>
            </a:ext>
          </a:extLst>
        </xdr:cNvPr>
        <xdr:cNvSpPr/>
      </xdr:nvSpPr>
      <xdr:spPr>
        <a:xfrm>
          <a:off x="4465955" y="77749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a:extLst>
            <a:ext uri="{FF2B5EF4-FFF2-40B4-BE49-F238E27FC236}">
              <a16:creationId xmlns:a16="http://schemas.microsoft.com/office/drawing/2014/main" id="{907D8015-4CC3-42D9-B4A2-56F5BFEE0E81}"/>
            </a:ext>
          </a:extLst>
        </xdr:cNvPr>
        <xdr:cNvSpPr txBox="1"/>
      </xdr:nvSpPr>
      <xdr:spPr>
        <a:xfrm>
          <a:off x="4588510" y="767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50095</xdr:rowOff>
    </xdr:from>
    <xdr:to>
      <xdr:col>19</xdr:col>
      <xdr:colOff>184150</xdr:colOff>
      <xdr:row>45</xdr:row>
      <xdr:rowOff>151695</xdr:rowOff>
    </xdr:to>
    <xdr:sp macro="" textlink="">
      <xdr:nvSpPr>
        <xdr:cNvPr id="90" name="楕円 89">
          <a:extLst>
            <a:ext uri="{FF2B5EF4-FFF2-40B4-BE49-F238E27FC236}">
              <a16:creationId xmlns:a16="http://schemas.microsoft.com/office/drawing/2014/main" id="{38EA2DE0-ADC4-44C0-875B-3412FDECC494}"/>
            </a:ext>
          </a:extLst>
        </xdr:cNvPr>
        <xdr:cNvSpPr/>
      </xdr:nvSpPr>
      <xdr:spPr>
        <a:xfrm>
          <a:off x="3703955" y="77691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136472</xdr:rowOff>
    </xdr:from>
    <xdr:ext cx="736600" cy="259045"/>
    <xdr:sp macro="" textlink="">
      <xdr:nvSpPr>
        <xdr:cNvPr id="91" name="テキスト ボックス 90">
          <a:extLst>
            <a:ext uri="{FF2B5EF4-FFF2-40B4-BE49-F238E27FC236}">
              <a16:creationId xmlns:a16="http://schemas.microsoft.com/office/drawing/2014/main" id="{608AE08C-3561-4006-8B44-B32BECAC194B}"/>
            </a:ext>
          </a:extLst>
        </xdr:cNvPr>
        <xdr:cNvSpPr txBox="1"/>
      </xdr:nvSpPr>
      <xdr:spPr>
        <a:xfrm>
          <a:off x="3406140" y="7847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36689</xdr:rowOff>
    </xdr:from>
    <xdr:to>
      <xdr:col>15</xdr:col>
      <xdr:colOff>133350</xdr:colOff>
      <xdr:row>45</xdr:row>
      <xdr:rowOff>138289</xdr:rowOff>
    </xdr:to>
    <xdr:sp macro="" textlink="">
      <xdr:nvSpPr>
        <xdr:cNvPr id="92" name="楕円 91">
          <a:extLst>
            <a:ext uri="{FF2B5EF4-FFF2-40B4-BE49-F238E27FC236}">
              <a16:creationId xmlns:a16="http://schemas.microsoft.com/office/drawing/2014/main" id="{6370B941-5755-4715-B6D7-5BB128F311D8}"/>
            </a:ext>
          </a:extLst>
        </xdr:cNvPr>
        <xdr:cNvSpPr/>
      </xdr:nvSpPr>
      <xdr:spPr>
        <a:xfrm>
          <a:off x="2887345" y="7751939"/>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123066</xdr:rowOff>
    </xdr:from>
    <xdr:ext cx="762000" cy="259045"/>
    <xdr:sp macro="" textlink="">
      <xdr:nvSpPr>
        <xdr:cNvPr id="93" name="テキスト ボックス 92">
          <a:extLst>
            <a:ext uri="{FF2B5EF4-FFF2-40B4-BE49-F238E27FC236}">
              <a16:creationId xmlns:a16="http://schemas.microsoft.com/office/drawing/2014/main" id="{282929BD-CEFC-48E7-9430-A834FB6823CE}"/>
            </a:ext>
          </a:extLst>
        </xdr:cNvPr>
        <xdr:cNvSpPr txBox="1"/>
      </xdr:nvSpPr>
      <xdr:spPr>
        <a:xfrm>
          <a:off x="2599055" y="78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36689</xdr:rowOff>
    </xdr:from>
    <xdr:to>
      <xdr:col>11</xdr:col>
      <xdr:colOff>82550</xdr:colOff>
      <xdr:row>45</xdr:row>
      <xdr:rowOff>138289</xdr:rowOff>
    </xdr:to>
    <xdr:sp macro="" textlink="">
      <xdr:nvSpPr>
        <xdr:cNvPr id="94" name="楕円 93">
          <a:extLst>
            <a:ext uri="{FF2B5EF4-FFF2-40B4-BE49-F238E27FC236}">
              <a16:creationId xmlns:a16="http://schemas.microsoft.com/office/drawing/2014/main" id="{18FE2DC3-06E4-4FFA-9E65-AC539CE843E4}"/>
            </a:ext>
          </a:extLst>
        </xdr:cNvPr>
        <xdr:cNvSpPr/>
      </xdr:nvSpPr>
      <xdr:spPr>
        <a:xfrm>
          <a:off x="2095500" y="775193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123066</xdr:rowOff>
    </xdr:from>
    <xdr:ext cx="762000" cy="259045"/>
    <xdr:sp macro="" textlink="">
      <xdr:nvSpPr>
        <xdr:cNvPr id="95" name="テキスト ボックス 94">
          <a:extLst>
            <a:ext uri="{FF2B5EF4-FFF2-40B4-BE49-F238E27FC236}">
              <a16:creationId xmlns:a16="http://schemas.microsoft.com/office/drawing/2014/main" id="{43D5C540-4000-4C48-AB7C-ACB2F13FDE42}"/>
            </a:ext>
          </a:extLst>
        </xdr:cNvPr>
        <xdr:cNvSpPr txBox="1"/>
      </xdr:nvSpPr>
      <xdr:spPr>
        <a:xfrm>
          <a:off x="1782445" y="78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36689</xdr:rowOff>
    </xdr:from>
    <xdr:to>
      <xdr:col>7</xdr:col>
      <xdr:colOff>31750</xdr:colOff>
      <xdr:row>45</xdr:row>
      <xdr:rowOff>138289</xdr:rowOff>
    </xdr:to>
    <xdr:sp macro="" textlink="">
      <xdr:nvSpPr>
        <xdr:cNvPr id="96" name="楕円 95">
          <a:extLst>
            <a:ext uri="{FF2B5EF4-FFF2-40B4-BE49-F238E27FC236}">
              <a16:creationId xmlns:a16="http://schemas.microsoft.com/office/drawing/2014/main" id="{5D3CC56C-3B0A-4762-ADCA-AF4B916B47A3}"/>
            </a:ext>
          </a:extLst>
        </xdr:cNvPr>
        <xdr:cNvSpPr/>
      </xdr:nvSpPr>
      <xdr:spPr>
        <a:xfrm>
          <a:off x="1278890" y="775193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123066</xdr:rowOff>
    </xdr:from>
    <xdr:ext cx="762000" cy="259045"/>
    <xdr:sp macro="" textlink="">
      <xdr:nvSpPr>
        <xdr:cNvPr id="97" name="テキスト ボックス 96">
          <a:extLst>
            <a:ext uri="{FF2B5EF4-FFF2-40B4-BE49-F238E27FC236}">
              <a16:creationId xmlns:a16="http://schemas.microsoft.com/office/drawing/2014/main" id="{2A677C52-02E6-4121-B4EC-3297B72C934A}"/>
            </a:ext>
          </a:extLst>
        </xdr:cNvPr>
        <xdr:cNvSpPr txBox="1"/>
      </xdr:nvSpPr>
      <xdr:spPr>
        <a:xfrm>
          <a:off x="967740" y="78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583FD5E0-EE49-4329-AE79-5F3044AC7E5D}"/>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E7D20273-78E8-4905-9618-F7380AC0042B}"/>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3056227A-44AD-45C6-BA53-4E0B30E37FFF}"/>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8245B065-809B-418B-9A7D-1A86679F50A4}"/>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4C324F0E-D459-4FE0-9B4D-ABB4A45BEF10}"/>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6905B707-7E10-4642-B196-F39571C70E69}"/>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911532EC-B9AA-4862-B943-CD1C7884B2F5}"/>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D5DB0770-5770-43F5-AEB9-A49078B96EDD}"/>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10DB19CE-98D5-4E95-B2AC-E0E917A98943}"/>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AE42560-629C-498D-B116-831270D48E21}"/>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B3535701-B180-4083-84C1-CECADEB753D1}"/>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A4CA267-1725-4997-BC72-EC0603427444}"/>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F3AE7553-CA9B-4EA8-BEF3-80F27C0ADE3A}"/>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昨年度と比較して１．１ポイントの増であり、依然として類似団体平均を超過している。歳入の経常一般財源額は、普通交付税の臨時経済対策費が令和３年度限りで創設されたことにより減少し、歳出の経常一般財源額は、消防団員報酬の減により人件費が減少したものの、燃料費高騰の影響を受けて物件費が増となったことにより、減少幅が少なかったことにより増加したことが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類似団体平均を超過している要因は、令和元年度からの幼保無償化の通年化に伴い、経常経費充当財源であった保育所保育料が減となったため、経常一般財源が増加したことである。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また、繰出金、公債費は依然として高い水準にあるため、普通建設事業費の緊縮などによる公債費の抑制と繰出金の対策となる取組みの継続が必要である。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9116FA1B-8410-46EC-B61F-546F7B1447E0}"/>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45F12C83-E711-4270-9CF3-2407CE8F68EE}"/>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D8C60B72-4486-4DA2-A541-212CC3DD1BF4}"/>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4C5B8FBD-C21B-4D3A-98E8-212F8A03B770}"/>
            </a:ext>
          </a:extLst>
        </xdr:cNvPr>
        <xdr:cNvCxnSpPr/>
      </xdr:nvCxnSpPr>
      <xdr:spPr>
        <a:xfrm>
          <a:off x="701040" y="1151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5329A4AE-933E-4464-B9D0-1A9071268798}"/>
            </a:ext>
          </a:extLst>
        </xdr:cNvPr>
        <xdr:cNvSpPr txBox="1"/>
      </xdr:nvSpPr>
      <xdr:spPr>
        <a:xfrm>
          <a:off x="0" y="1137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415343F0-DC41-4A7B-BF25-C11500DFFFFE}"/>
            </a:ext>
          </a:extLst>
        </xdr:cNvPr>
        <xdr:cNvCxnSpPr/>
      </xdr:nvCxnSpPr>
      <xdr:spPr>
        <a:xfrm>
          <a:off x="701040" y="1103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8B1B6FE0-2AF5-4D24-92D4-B3F54573EA04}"/>
            </a:ext>
          </a:extLst>
        </xdr:cNvPr>
        <xdr:cNvSpPr txBox="1"/>
      </xdr:nvSpPr>
      <xdr:spPr>
        <a:xfrm>
          <a:off x="0" y="1089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42FB662E-E9FE-42B1-856F-80494BCD382E}"/>
            </a:ext>
          </a:extLst>
        </xdr:cNvPr>
        <xdr:cNvCxnSpPr/>
      </xdr:nvCxnSpPr>
      <xdr:spPr>
        <a:xfrm>
          <a:off x="701040" y="1054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B6852BFA-7D97-4F3D-A310-1F1594787036}"/>
            </a:ext>
          </a:extLst>
        </xdr:cNvPr>
        <xdr:cNvSpPr txBox="1"/>
      </xdr:nvSpPr>
      <xdr:spPr>
        <a:xfrm>
          <a:off x="0"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120891A3-E323-4E52-8333-7F6448555098}"/>
            </a:ext>
          </a:extLst>
        </xdr:cNvPr>
        <xdr:cNvCxnSpPr/>
      </xdr:nvCxnSpPr>
      <xdr:spPr>
        <a:xfrm>
          <a:off x="701040" y="1007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6E07777A-CF83-4545-B0AA-64555315C679}"/>
            </a:ext>
          </a:extLst>
        </xdr:cNvPr>
        <xdr:cNvSpPr txBox="1"/>
      </xdr:nvSpPr>
      <xdr:spPr>
        <a:xfrm>
          <a:off x="0" y="99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91548CA6-194F-4D28-82D2-E2922FD4BD57}"/>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AB40C09A-6E18-40DE-B45C-BE0C569A7557}"/>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E1650940-CCD3-442F-9A21-2509A42DCA68}"/>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F16BEAC7-DBA3-4001-B603-98D19A97B077}"/>
            </a:ext>
          </a:extLst>
        </xdr:cNvPr>
        <xdr:cNvCxnSpPr/>
      </xdr:nvCxnSpPr>
      <xdr:spPr>
        <a:xfrm flipV="1">
          <a:off x="4511040" y="10333609"/>
          <a:ext cx="0" cy="1221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9E8C4370-5DFC-483A-854E-5486E24CB32B}"/>
            </a:ext>
          </a:extLst>
        </xdr:cNvPr>
        <xdr:cNvSpPr txBox="1"/>
      </xdr:nvSpPr>
      <xdr:spPr>
        <a:xfrm>
          <a:off x="4588510" y="115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10E32B3A-A26F-4147-83A6-E07ACF8020B4}"/>
            </a:ext>
          </a:extLst>
        </xdr:cNvPr>
        <xdr:cNvCxnSpPr/>
      </xdr:nvCxnSpPr>
      <xdr:spPr>
        <a:xfrm>
          <a:off x="4427855" y="1155560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BAF7117A-D5A7-4EAB-BB9D-9B5812254602}"/>
            </a:ext>
          </a:extLst>
        </xdr:cNvPr>
        <xdr:cNvSpPr txBox="1"/>
      </xdr:nvSpPr>
      <xdr:spPr>
        <a:xfrm>
          <a:off x="4588510" y="1007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BBB3054B-F919-472E-85AC-D2C67ECE6C8E}"/>
            </a:ext>
          </a:extLst>
        </xdr:cNvPr>
        <xdr:cNvCxnSpPr/>
      </xdr:nvCxnSpPr>
      <xdr:spPr>
        <a:xfrm>
          <a:off x="4427855" y="1033360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65786</xdr:rowOff>
    </xdr:to>
    <xdr:cxnSp macro="">
      <xdr:nvCxnSpPr>
        <xdr:cNvPr id="130" name="直線コネクタ 129">
          <a:extLst>
            <a:ext uri="{FF2B5EF4-FFF2-40B4-BE49-F238E27FC236}">
              <a16:creationId xmlns:a16="http://schemas.microsoft.com/office/drawing/2014/main" id="{5E5406A6-DBDF-4EA5-8E93-DD6A38236358}"/>
            </a:ext>
          </a:extLst>
        </xdr:cNvPr>
        <xdr:cNvCxnSpPr/>
      </xdr:nvCxnSpPr>
      <xdr:spPr>
        <a:xfrm>
          <a:off x="3749040" y="11160760"/>
          <a:ext cx="762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98533C85-24AE-4924-816A-213F3DAF4217}"/>
            </a:ext>
          </a:extLst>
        </xdr:cNvPr>
        <xdr:cNvSpPr txBox="1"/>
      </xdr:nvSpPr>
      <xdr:spPr>
        <a:xfrm>
          <a:off x="4588510" y="1080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D82F4DA6-5392-41F7-AE1F-4B37BB7B0E97}"/>
            </a:ext>
          </a:extLst>
        </xdr:cNvPr>
        <xdr:cNvSpPr/>
      </xdr:nvSpPr>
      <xdr:spPr>
        <a:xfrm>
          <a:off x="4465955" y="1095171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66</xdr:row>
      <xdr:rowOff>77724</xdr:rowOff>
    </xdr:to>
    <xdr:cxnSp macro="">
      <xdr:nvCxnSpPr>
        <xdr:cNvPr id="133" name="直線コネクタ 132">
          <a:extLst>
            <a:ext uri="{FF2B5EF4-FFF2-40B4-BE49-F238E27FC236}">
              <a16:creationId xmlns:a16="http://schemas.microsoft.com/office/drawing/2014/main" id="{5668A8B2-BC9F-4D28-8C97-DE8E8943CFC4}"/>
            </a:ext>
          </a:extLst>
        </xdr:cNvPr>
        <xdr:cNvCxnSpPr/>
      </xdr:nvCxnSpPr>
      <xdr:spPr>
        <a:xfrm flipV="1">
          <a:off x="2941955" y="11160760"/>
          <a:ext cx="807085" cy="23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5365DAE-3161-4977-A909-B04950FBD382}"/>
            </a:ext>
          </a:extLst>
        </xdr:cNvPr>
        <xdr:cNvSpPr/>
      </xdr:nvSpPr>
      <xdr:spPr>
        <a:xfrm>
          <a:off x="3703955" y="1076248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13C88242-63F5-4A77-8761-3FE8DFCD2564}"/>
            </a:ext>
          </a:extLst>
        </xdr:cNvPr>
        <xdr:cNvSpPr txBox="1"/>
      </xdr:nvSpPr>
      <xdr:spPr>
        <a:xfrm>
          <a:off x="3406140" y="1052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48768</xdr:rowOff>
    </xdr:from>
    <xdr:to>
      <xdr:col>15</xdr:col>
      <xdr:colOff>82550</xdr:colOff>
      <xdr:row>66</xdr:row>
      <xdr:rowOff>77724</xdr:rowOff>
    </xdr:to>
    <xdr:cxnSp macro="">
      <xdr:nvCxnSpPr>
        <xdr:cNvPr id="136" name="直線コネクタ 135">
          <a:extLst>
            <a:ext uri="{FF2B5EF4-FFF2-40B4-BE49-F238E27FC236}">
              <a16:creationId xmlns:a16="http://schemas.microsoft.com/office/drawing/2014/main" id="{FFB9746A-F261-4535-88FD-43E77962AE60}"/>
            </a:ext>
          </a:extLst>
        </xdr:cNvPr>
        <xdr:cNvCxnSpPr/>
      </xdr:nvCxnSpPr>
      <xdr:spPr>
        <a:xfrm>
          <a:off x="2125345" y="11366373"/>
          <a:ext cx="81661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7" name="フローチャート: 判断 136">
          <a:extLst>
            <a:ext uri="{FF2B5EF4-FFF2-40B4-BE49-F238E27FC236}">
              <a16:creationId xmlns:a16="http://schemas.microsoft.com/office/drawing/2014/main" id="{79822611-4FD8-486F-BA62-E198BE17CD79}"/>
            </a:ext>
          </a:extLst>
        </xdr:cNvPr>
        <xdr:cNvSpPr/>
      </xdr:nvSpPr>
      <xdr:spPr>
        <a:xfrm>
          <a:off x="2887345" y="10899648"/>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38" name="テキスト ボックス 137">
          <a:extLst>
            <a:ext uri="{FF2B5EF4-FFF2-40B4-BE49-F238E27FC236}">
              <a16:creationId xmlns:a16="http://schemas.microsoft.com/office/drawing/2014/main" id="{EE09F18B-C766-42BD-B443-EC4E2AEF98BE}"/>
            </a:ext>
          </a:extLst>
        </xdr:cNvPr>
        <xdr:cNvSpPr txBox="1"/>
      </xdr:nvSpPr>
      <xdr:spPr>
        <a:xfrm>
          <a:off x="2599055" y="1067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48768</xdr:rowOff>
    </xdr:from>
    <xdr:to>
      <xdr:col>11</xdr:col>
      <xdr:colOff>31750</xdr:colOff>
      <xdr:row>66</xdr:row>
      <xdr:rowOff>92202</xdr:rowOff>
    </xdr:to>
    <xdr:cxnSp macro="">
      <xdr:nvCxnSpPr>
        <xdr:cNvPr id="139" name="直線コネクタ 138">
          <a:extLst>
            <a:ext uri="{FF2B5EF4-FFF2-40B4-BE49-F238E27FC236}">
              <a16:creationId xmlns:a16="http://schemas.microsoft.com/office/drawing/2014/main" id="{77D0896E-61E5-4EE3-9671-79ADEF79E52F}"/>
            </a:ext>
          </a:extLst>
        </xdr:cNvPr>
        <xdr:cNvCxnSpPr/>
      </xdr:nvCxnSpPr>
      <xdr:spPr>
        <a:xfrm flipV="1">
          <a:off x="1333500" y="11366373"/>
          <a:ext cx="791845"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a:extLst>
            <a:ext uri="{FF2B5EF4-FFF2-40B4-BE49-F238E27FC236}">
              <a16:creationId xmlns:a16="http://schemas.microsoft.com/office/drawing/2014/main" id="{5BF302EC-BE3B-461E-B455-A9CE27B921F2}"/>
            </a:ext>
          </a:extLst>
        </xdr:cNvPr>
        <xdr:cNvSpPr/>
      </xdr:nvSpPr>
      <xdr:spPr>
        <a:xfrm>
          <a:off x="2095500" y="1090637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1" name="テキスト ボックス 140">
          <a:extLst>
            <a:ext uri="{FF2B5EF4-FFF2-40B4-BE49-F238E27FC236}">
              <a16:creationId xmlns:a16="http://schemas.microsoft.com/office/drawing/2014/main" id="{12C548DD-CDA6-418F-85B8-0D864F4B3376}"/>
            </a:ext>
          </a:extLst>
        </xdr:cNvPr>
        <xdr:cNvSpPr txBox="1"/>
      </xdr:nvSpPr>
      <xdr:spPr>
        <a:xfrm>
          <a:off x="1782445" y="1067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2" name="フローチャート: 判断 141">
          <a:extLst>
            <a:ext uri="{FF2B5EF4-FFF2-40B4-BE49-F238E27FC236}">
              <a16:creationId xmlns:a16="http://schemas.microsoft.com/office/drawing/2014/main" id="{09C90A9D-1B1A-436D-891B-155DB705B1C1}"/>
            </a:ext>
          </a:extLst>
        </xdr:cNvPr>
        <xdr:cNvSpPr/>
      </xdr:nvSpPr>
      <xdr:spPr>
        <a:xfrm>
          <a:off x="1278890" y="1088605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9D2C5817-358C-4B81-B60F-91D4C25273AF}"/>
            </a:ext>
          </a:extLst>
        </xdr:cNvPr>
        <xdr:cNvSpPr txBox="1"/>
      </xdr:nvSpPr>
      <xdr:spPr>
        <a:xfrm>
          <a:off x="967740" y="1064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AA340BC2-76FA-456D-ABC7-80043FA853BF}"/>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6E015D9-474F-400D-B95C-F5F0000430F1}"/>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9FE64C3-5C1C-4FBE-B48D-FADDB38A4CCB}"/>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637F7C2-F2ED-4E53-A805-8ED60B95D617}"/>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A0E3CD9-7742-47A7-8AB5-7F26C7A04A01}"/>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49" name="楕円 148">
          <a:extLst>
            <a:ext uri="{FF2B5EF4-FFF2-40B4-BE49-F238E27FC236}">
              <a16:creationId xmlns:a16="http://schemas.microsoft.com/office/drawing/2014/main" id="{F47F269A-553E-41E8-A7D9-D56E0065B23F}"/>
            </a:ext>
          </a:extLst>
        </xdr:cNvPr>
        <xdr:cNvSpPr/>
      </xdr:nvSpPr>
      <xdr:spPr>
        <a:xfrm>
          <a:off x="4465955" y="1116304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158513</xdr:rowOff>
    </xdr:from>
    <xdr:ext cx="762000" cy="259045"/>
    <xdr:sp macro="" textlink="">
      <xdr:nvSpPr>
        <xdr:cNvPr id="150" name="財政構造の弾力性該当値テキスト">
          <a:extLst>
            <a:ext uri="{FF2B5EF4-FFF2-40B4-BE49-F238E27FC236}">
              <a16:creationId xmlns:a16="http://schemas.microsoft.com/office/drawing/2014/main" id="{871D0BCE-FB0F-4753-BB4A-E4F1F7F32B3C}"/>
            </a:ext>
          </a:extLst>
        </xdr:cNvPr>
        <xdr:cNvSpPr txBox="1"/>
      </xdr:nvSpPr>
      <xdr:spPr>
        <a:xfrm>
          <a:off x="4588510" y="1113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1" name="楕円 150">
          <a:extLst>
            <a:ext uri="{FF2B5EF4-FFF2-40B4-BE49-F238E27FC236}">
              <a16:creationId xmlns:a16="http://schemas.microsoft.com/office/drawing/2014/main" id="{03CED780-4B1E-4699-BFEF-C132A2250E30}"/>
            </a:ext>
          </a:extLst>
        </xdr:cNvPr>
        <xdr:cNvSpPr/>
      </xdr:nvSpPr>
      <xdr:spPr>
        <a:xfrm>
          <a:off x="3703955" y="111023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2" name="テキスト ボックス 151">
          <a:extLst>
            <a:ext uri="{FF2B5EF4-FFF2-40B4-BE49-F238E27FC236}">
              <a16:creationId xmlns:a16="http://schemas.microsoft.com/office/drawing/2014/main" id="{3AE74274-745B-4E44-ACF1-061DF2367280}"/>
            </a:ext>
          </a:extLst>
        </xdr:cNvPr>
        <xdr:cNvSpPr txBox="1"/>
      </xdr:nvSpPr>
      <xdr:spPr>
        <a:xfrm>
          <a:off x="3406140" y="1119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3" name="楕円 152">
          <a:extLst>
            <a:ext uri="{FF2B5EF4-FFF2-40B4-BE49-F238E27FC236}">
              <a16:creationId xmlns:a16="http://schemas.microsoft.com/office/drawing/2014/main" id="{82175A05-02C4-4A03-8D02-7AB372055FD1}"/>
            </a:ext>
          </a:extLst>
        </xdr:cNvPr>
        <xdr:cNvSpPr/>
      </xdr:nvSpPr>
      <xdr:spPr>
        <a:xfrm>
          <a:off x="2887345" y="11340719"/>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4" name="テキスト ボックス 153">
          <a:extLst>
            <a:ext uri="{FF2B5EF4-FFF2-40B4-BE49-F238E27FC236}">
              <a16:creationId xmlns:a16="http://schemas.microsoft.com/office/drawing/2014/main" id="{FF805EEE-D185-496A-851E-DE822383D816}"/>
            </a:ext>
          </a:extLst>
        </xdr:cNvPr>
        <xdr:cNvSpPr txBox="1"/>
      </xdr:nvSpPr>
      <xdr:spPr>
        <a:xfrm>
          <a:off x="2599055"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169418</xdr:rowOff>
    </xdr:from>
    <xdr:to>
      <xdr:col>11</xdr:col>
      <xdr:colOff>82550</xdr:colOff>
      <xdr:row>66</xdr:row>
      <xdr:rowOff>99568</xdr:rowOff>
    </xdr:to>
    <xdr:sp macro="" textlink="">
      <xdr:nvSpPr>
        <xdr:cNvPr id="155" name="楕円 154">
          <a:extLst>
            <a:ext uri="{FF2B5EF4-FFF2-40B4-BE49-F238E27FC236}">
              <a16:creationId xmlns:a16="http://schemas.microsoft.com/office/drawing/2014/main" id="{A4AED32D-C2D4-4FC9-B230-0B42C057F8B7}"/>
            </a:ext>
          </a:extLst>
        </xdr:cNvPr>
        <xdr:cNvSpPr/>
      </xdr:nvSpPr>
      <xdr:spPr>
        <a:xfrm>
          <a:off x="2095500" y="11317478"/>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84345</xdr:rowOff>
    </xdr:from>
    <xdr:ext cx="762000" cy="259045"/>
    <xdr:sp macro="" textlink="">
      <xdr:nvSpPr>
        <xdr:cNvPr id="156" name="テキスト ボックス 155">
          <a:extLst>
            <a:ext uri="{FF2B5EF4-FFF2-40B4-BE49-F238E27FC236}">
              <a16:creationId xmlns:a16="http://schemas.microsoft.com/office/drawing/2014/main" id="{089ADD57-C81F-43DB-B97B-5052786CD8BD}"/>
            </a:ext>
          </a:extLst>
        </xdr:cNvPr>
        <xdr:cNvSpPr txBox="1"/>
      </xdr:nvSpPr>
      <xdr:spPr>
        <a:xfrm>
          <a:off x="1782445" y="1140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41402</xdr:rowOff>
    </xdr:from>
    <xdr:to>
      <xdr:col>7</xdr:col>
      <xdr:colOff>31750</xdr:colOff>
      <xdr:row>66</xdr:row>
      <xdr:rowOff>143002</xdr:rowOff>
    </xdr:to>
    <xdr:sp macro="" textlink="">
      <xdr:nvSpPr>
        <xdr:cNvPr id="157" name="楕円 156">
          <a:extLst>
            <a:ext uri="{FF2B5EF4-FFF2-40B4-BE49-F238E27FC236}">
              <a16:creationId xmlns:a16="http://schemas.microsoft.com/office/drawing/2014/main" id="{E37FC931-F34A-4178-91B3-62C85F4F779D}"/>
            </a:ext>
          </a:extLst>
        </xdr:cNvPr>
        <xdr:cNvSpPr/>
      </xdr:nvSpPr>
      <xdr:spPr>
        <a:xfrm>
          <a:off x="1278890" y="11357102"/>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127779</xdr:rowOff>
    </xdr:from>
    <xdr:ext cx="762000" cy="259045"/>
    <xdr:sp macro="" textlink="">
      <xdr:nvSpPr>
        <xdr:cNvPr id="158" name="テキスト ボックス 157">
          <a:extLst>
            <a:ext uri="{FF2B5EF4-FFF2-40B4-BE49-F238E27FC236}">
              <a16:creationId xmlns:a16="http://schemas.microsoft.com/office/drawing/2014/main" id="{D9D6A3A8-C74B-4BBA-90CE-6145230DA52F}"/>
            </a:ext>
          </a:extLst>
        </xdr:cNvPr>
        <xdr:cNvSpPr txBox="1"/>
      </xdr:nvSpPr>
      <xdr:spPr>
        <a:xfrm>
          <a:off x="967740" y="1144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EB00411C-CA37-4A03-8B4F-545B321C0D38}"/>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4F7FD9B8-58CB-47B7-9A01-8A9C2D9F3F70}"/>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166BC752-EE41-458F-9B45-D80A20849272}"/>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9ECFB460-6927-45FB-BF02-3CDA6C5D168A}"/>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E46D078-FFDD-4985-9FFE-EB822C0C7A11}"/>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218B6862-3D09-48F6-9B1E-D468A99D2208}"/>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79329566-8E5B-4175-BC27-8104B03EE916}"/>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397495EE-DFA5-4C4D-A253-176E3B2F3368}"/>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63DB41A7-77C0-4201-B88F-CBAA5D48CE89}"/>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9F3BECE1-33E3-4287-8DC8-D660FCAC4BCC}"/>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15D3A2C6-EB17-40D1-B4A9-B263186FE6B6}"/>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A21272AB-2D64-4811-B5BA-82EC2C8B93FB}"/>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172F189-EE5C-48F6-9344-2B0EE4480993}"/>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人件費は、平成１８年の合併以降、勧奨退職や採用調整等により着実に削減を進めてきたが、合併１０年を経て職員の削減が業務に支障を来すなど、現状から大幅に職員数を削減することが困難な状況に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昨年度と比較して581円の増となっており、消防団員報酬額や除雪委託料の減により人件費及び物件費が減となったが、小学校のプール修繕等による維持補修費の増が大きかったことが要因である。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ラスパイレス指数の水準は高くないものの、人件費の抑制に繋がっていない現状である。物件費等については抑制状況にあるが、施設の統廃合も含め、抜本的な取組みが必要である。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487ED28-4FAE-41D0-904B-0F0AA951E212}"/>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856D7D0C-92D9-4E0C-BC41-BBBD586D8EEF}"/>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9BC52D3F-274B-4A3C-8BAA-5BDA46537AAD}"/>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A82FABB6-6B4B-491D-B5D1-958282330171}"/>
            </a:ext>
          </a:extLst>
        </xdr:cNvPr>
        <xdr:cNvCxnSpPr/>
      </xdr:nvCxnSpPr>
      <xdr:spPr>
        <a:xfrm>
          <a:off x="701040" y="1521015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861DA968-3223-4055-8446-6A93C639C84F}"/>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976C14BF-FDB2-4F9C-A713-065F56A3AB20}"/>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26A4864-E714-457C-A8E8-1C6CBFEEFD83}"/>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D5D64D26-E49D-4D05-97FF-65663965E864}"/>
            </a:ext>
          </a:extLst>
        </xdr:cNvPr>
        <xdr:cNvCxnSpPr/>
      </xdr:nvCxnSpPr>
      <xdr:spPr>
        <a:xfrm>
          <a:off x="701040" y="1400175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B936115A-5231-4FC3-A391-C38B03D98493}"/>
            </a:ext>
          </a:extLst>
        </xdr:cNvPr>
        <xdr:cNvSpPr txBox="1"/>
      </xdr:nvSpPr>
      <xdr:spPr>
        <a:xfrm>
          <a:off x="0" y="1385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B40AFB53-DAA6-4E9C-B441-ED14F7DA2586}"/>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64F83A07-A468-4AB1-82CE-AEA18F2E4395}"/>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392FC7A6-EDF5-41A0-9E0D-DAE3E6D5F2EA}"/>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67BBA310-6197-4844-A7FC-D2067FFEC22E}"/>
            </a:ext>
          </a:extLst>
        </xdr:cNvPr>
        <xdr:cNvCxnSpPr/>
      </xdr:nvCxnSpPr>
      <xdr:spPr>
        <a:xfrm flipV="1">
          <a:off x="4511040" y="13953527"/>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B0A89922-D6E3-4278-8B31-64ABE3CDFE09}"/>
            </a:ext>
          </a:extLst>
        </xdr:cNvPr>
        <xdr:cNvSpPr txBox="1"/>
      </xdr:nvSpPr>
      <xdr:spPr>
        <a:xfrm>
          <a:off x="458851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1FE8C424-9796-43C7-87F7-56C3FD4AB965}"/>
            </a:ext>
          </a:extLst>
        </xdr:cNvPr>
        <xdr:cNvCxnSpPr/>
      </xdr:nvCxnSpPr>
      <xdr:spPr>
        <a:xfrm>
          <a:off x="4427855" y="1532549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487FC864-BF26-4930-B362-1DF6E2B5B487}"/>
            </a:ext>
          </a:extLst>
        </xdr:cNvPr>
        <xdr:cNvSpPr txBox="1"/>
      </xdr:nvSpPr>
      <xdr:spPr>
        <a:xfrm>
          <a:off x="458851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3BA6020C-6117-4CD6-90B2-0DC9A616F92B}"/>
            </a:ext>
          </a:extLst>
        </xdr:cNvPr>
        <xdr:cNvCxnSpPr/>
      </xdr:nvCxnSpPr>
      <xdr:spPr>
        <a:xfrm>
          <a:off x="4427855" y="1395352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xdr:rowOff>
    </xdr:from>
    <xdr:to>
      <xdr:col>23</xdr:col>
      <xdr:colOff>133350</xdr:colOff>
      <xdr:row>85</xdr:row>
      <xdr:rowOff>3505</xdr:rowOff>
    </xdr:to>
    <xdr:cxnSp macro="">
      <xdr:nvCxnSpPr>
        <xdr:cNvPr id="189" name="直線コネクタ 188">
          <a:extLst>
            <a:ext uri="{FF2B5EF4-FFF2-40B4-BE49-F238E27FC236}">
              <a16:creationId xmlns:a16="http://schemas.microsoft.com/office/drawing/2014/main" id="{A5AB2F62-9A48-4B82-9CAB-6AE46B8BA074}"/>
            </a:ext>
          </a:extLst>
        </xdr:cNvPr>
        <xdr:cNvCxnSpPr/>
      </xdr:nvCxnSpPr>
      <xdr:spPr>
        <a:xfrm>
          <a:off x="3749040" y="14573252"/>
          <a:ext cx="762000" cy="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82C65133-3F4D-4254-932E-ACB0B5F826AF}"/>
            </a:ext>
          </a:extLst>
        </xdr:cNvPr>
        <xdr:cNvSpPr txBox="1"/>
      </xdr:nvSpPr>
      <xdr:spPr>
        <a:xfrm>
          <a:off x="458851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8914BF1D-A0C7-4E4B-ACC9-4F2CFC4BF9E3}"/>
            </a:ext>
          </a:extLst>
        </xdr:cNvPr>
        <xdr:cNvSpPr/>
      </xdr:nvSpPr>
      <xdr:spPr>
        <a:xfrm>
          <a:off x="4465955" y="141914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121774</xdr:rowOff>
    </xdr:from>
    <xdr:to>
      <xdr:col>19</xdr:col>
      <xdr:colOff>133350</xdr:colOff>
      <xdr:row>85</xdr:row>
      <xdr:rowOff>2</xdr:rowOff>
    </xdr:to>
    <xdr:cxnSp macro="">
      <xdr:nvCxnSpPr>
        <xdr:cNvPr id="192" name="直線コネクタ 191">
          <a:extLst>
            <a:ext uri="{FF2B5EF4-FFF2-40B4-BE49-F238E27FC236}">
              <a16:creationId xmlns:a16="http://schemas.microsoft.com/office/drawing/2014/main" id="{F1141DE6-6106-4CB2-90D1-DDDC6D77642E}"/>
            </a:ext>
          </a:extLst>
        </xdr:cNvPr>
        <xdr:cNvCxnSpPr/>
      </xdr:nvCxnSpPr>
      <xdr:spPr>
        <a:xfrm>
          <a:off x="2941955" y="14525479"/>
          <a:ext cx="807085" cy="4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B69E7B3A-0E24-44DF-B6FB-97B0909AFB94}"/>
            </a:ext>
          </a:extLst>
        </xdr:cNvPr>
        <xdr:cNvSpPr/>
      </xdr:nvSpPr>
      <xdr:spPr>
        <a:xfrm>
          <a:off x="3703955" y="141602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625C38AA-6457-45FD-8F7A-4B54F5CB2B94}"/>
            </a:ext>
          </a:extLst>
        </xdr:cNvPr>
        <xdr:cNvSpPr txBox="1"/>
      </xdr:nvSpPr>
      <xdr:spPr>
        <a:xfrm>
          <a:off x="3406140" y="13932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163984</xdr:rowOff>
    </xdr:from>
    <xdr:to>
      <xdr:col>15</xdr:col>
      <xdr:colOff>82550</xdr:colOff>
      <xdr:row>84</xdr:row>
      <xdr:rowOff>121774</xdr:rowOff>
    </xdr:to>
    <xdr:cxnSp macro="">
      <xdr:nvCxnSpPr>
        <xdr:cNvPr id="195" name="直線コネクタ 194">
          <a:extLst>
            <a:ext uri="{FF2B5EF4-FFF2-40B4-BE49-F238E27FC236}">
              <a16:creationId xmlns:a16="http://schemas.microsoft.com/office/drawing/2014/main" id="{E45B9A4F-04A4-4883-B13E-B12B0F84B8B4}"/>
            </a:ext>
          </a:extLst>
        </xdr:cNvPr>
        <xdr:cNvCxnSpPr/>
      </xdr:nvCxnSpPr>
      <xdr:spPr>
        <a:xfrm>
          <a:off x="2125345" y="14398144"/>
          <a:ext cx="816610" cy="1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124011</xdr:rowOff>
    </xdr:from>
    <xdr:to>
      <xdr:col>15</xdr:col>
      <xdr:colOff>133350</xdr:colOff>
      <xdr:row>83</xdr:row>
      <xdr:rowOff>54161</xdr:rowOff>
    </xdr:to>
    <xdr:sp macro="" textlink="">
      <xdr:nvSpPr>
        <xdr:cNvPr id="196" name="フローチャート: 判断 195">
          <a:extLst>
            <a:ext uri="{FF2B5EF4-FFF2-40B4-BE49-F238E27FC236}">
              <a16:creationId xmlns:a16="http://schemas.microsoft.com/office/drawing/2014/main" id="{28EEBA58-49CF-4C99-B14A-2555FF5A53FA}"/>
            </a:ext>
          </a:extLst>
        </xdr:cNvPr>
        <xdr:cNvSpPr/>
      </xdr:nvSpPr>
      <xdr:spPr>
        <a:xfrm>
          <a:off x="2887345" y="14184816"/>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64338</xdr:rowOff>
    </xdr:from>
    <xdr:ext cx="762000" cy="259045"/>
    <xdr:sp macro="" textlink="">
      <xdr:nvSpPr>
        <xdr:cNvPr id="197" name="テキスト ボックス 196">
          <a:extLst>
            <a:ext uri="{FF2B5EF4-FFF2-40B4-BE49-F238E27FC236}">
              <a16:creationId xmlns:a16="http://schemas.microsoft.com/office/drawing/2014/main" id="{FDAAF170-0B5F-46E8-A20C-A19F739CD9B3}"/>
            </a:ext>
          </a:extLst>
        </xdr:cNvPr>
        <xdr:cNvSpPr txBox="1"/>
      </xdr:nvSpPr>
      <xdr:spPr>
        <a:xfrm>
          <a:off x="2599055" y="1394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153570</xdr:rowOff>
    </xdr:from>
    <xdr:to>
      <xdr:col>11</xdr:col>
      <xdr:colOff>31750</xdr:colOff>
      <xdr:row>83</xdr:row>
      <xdr:rowOff>163984</xdr:rowOff>
    </xdr:to>
    <xdr:cxnSp macro="">
      <xdr:nvCxnSpPr>
        <xdr:cNvPr id="198" name="直線コネクタ 197">
          <a:extLst>
            <a:ext uri="{FF2B5EF4-FFF2-40B4-BE49-F238E27FC236}">
              <a16:creationId xmlns:a16="http://schemas.microsoft.com/office/drawing/2014/main" id="{1C18E82E-244C-43DF-A433-6202B0EACA30}"/>
            </a:ext>
          </a:extLst>
        </xdr:cNvPr>
        <xdr:cNvCxnSpPr/>
      </xdr:nvCxnSpPr>
      <xdr:spPr>
        <a:xfrm>
          <a:off x="1333500" y="14383920"/>
          <a:ext cx="791845"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84372</xdr:rowOff>
    </xdr:from>
    <xdr:to>
      <xdr:col>11</xdr:col>
      <xdr:colOff>82550</xdr:colOff>
      <xdr:row>83</xdr:row>
      <xdr:rowOff>14522</xdr:rowOff>
    </xdr:to>
    <xdr:sp macro="" textlink="">
      <xdr:nvSpPr>
        <xdr:cNvPr id="199" name="フローチャート: 判断 198">
          <a:extLst>
            <a:ext uri="{FF2B5EF4-FFF2-40B4-BE49-F238E27FC236}">
              <a16:creationId xmlns:a16="http://schemas.microsoft.com/office/drawing/2014/main" id="{93801263-B36A-4154-8199-773027674AE6}"/>
            </a:ext>
          </a:extLst>
        </xdr:cNvPr>
        <xdr:cNvSpPr/>
      </xdr:nvSpPr>
      <xdr:spPr>
        <a:xfrm>
          <a:off x="2095500" y="1414517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24699</xdr:rowOff>
    </xdr:from>
    <xdr:ext cx="762000" cy="259045"/>
    <xdr:sp macro="" textlink="">
      <xdr:nvSpPr>
        <xdr:cNvPr id="200" name="テキスト ボックス 199">
          <a:extLst>
            <a:ext uri="{FF2B5EF4-FFF2-40B4-BE49-F238E27FC236}">
              <a16:creationId xmlns:a16="http://schemas.microsoft.com/office/drawing/2014/main" id="{5B4C2253-1A7B-4BCC-8FBC-3B99B7871EEA}"/>
            </a:ext>
          </a:extLst>
        </xdr:cNvPr>
        <xdr:cNvSpPr txBox="1"/>
      </xdr:nvSpPr>
      <xdr:spPr>
        <a:xfrm>
          <a:off x="1782445" y="1390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80818</xdr:rowOff>
    </xdr:from>
    <xdr:to>
      <xdr:col>7</xdr:col>
      <xdr:colOff>31750</xdr:colOff>
      <xdr:row>83</xdr:row>
      <xdr:rowOff>10968</xdr:rowOff>
    </xdr:to>
    <xdr:sp macro="" textlink="">
      <xdr:nvSpPr>
        <xdr:cNvPr id="201" name="フローチャート: 判断 200">
          <a:extLst>
            <a:ext uri="{FF2B5EF4-FFF2-40B4-BE49-F238E27FC236}">
              <a16:creationId xmlns:a16="http://schemas.microsoft.com/office/drawing/2014/main" id="{835AA07E-3AFC-4762-BA0D-0CCD51A8ACE0}"/>
            </a:ext>
          </a:extLst>
        </xdr:cNvPr>
        <xdr:cNvSpPr/>
      </xdr:nvSpPr>
      <xdr:spPr>
        <a:xfrm>
          <a:off x="1278890" y="14141623"/>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21145</xdr:rowOff>
    </xdr:from>
    <xdr:ext cx="762000" cy="259045"/>
    <xdr:sp macro="" textlink="">
      <xdr:nvSpPr>
        <xdr:cNvPr id="202" name="テキスト ボックス 201">
          <a:extLst>
            <a:ext uri="{FF2B5EF4-FFF2-40B4-BE49-F238E27FC236}">
              <a16:creationId xmlns:a16="http://schemas.microsoft.com/office/drawing/2014/main" id="{3EC765E9-F110-41AD-A81C-F92F526F886D}"/>
            </a:ext>
          </a:extLst>
        </xdr:cNvPr>
        <xdr:cNvSpPr txBox="1"/>
      </xdr:nvSpPr>
      <xdr:spPr>
        <a:xfrm>
          <a:off x="967740" y="1390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9B8AA20C-4478-4717-903E-8D68E34F9FB8}"/>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5868256D-224B-4EF9-B3C9-B3A60CA0B7BA}"/>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2D3F09E2-D2BB-41CA-802D-BF0F446C0BA5}"/>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C3256132-F368-4DD2-9A3C-E259F8AB2A67}"/>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2FF2A3D-B18B-4530-9481-3D324DBBBB72}"/>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124155</xdr:rowOff>
    </xdr:from>
    <xdr:to>
      <xdr:col>23</xdr:col>
      <xdr:colOff>184150</xdr:colOff>
      <xdr:row>85</xdr:row>
      <xdr:rowOff>54305</xdr:rowOff>
    </xdr:to>
    <xdr:sp macro="" textlink="">
      <xdr:nvSpPr>
        <xdr:cNvPr id="208" name="楕円 207">
          <a:extLst>
            <a:ext uri="{FF2B5EF4-FFF2-40B4-BE49-F238E27FC236}">
              <a16:creationId xmlns:a16="http://schemas.microsoft.com/office/drawing/2014/main" id="{4A498359-7560-44CB-A821-0F20C11D76BB}"/>
            </a:ext>
          </a:extLst>
        </xdr:cNvPr>
        <xdr:cNvSpPr/>
      </xdr:nvSpPr>
      <xdr:spPr>
        <a:xfrm>
          <a:off x="4465955" y="145278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96232</xdr:rowOff>
    </xdr:from>
    <xdr:ext cx="762000" cy="259045"/>
    <xdr:sp macro="" textlink="">
      <xdr:nvSpPr>
        <xdr:cNvPr id="209" name="人件費・物件費等の状況該当値テキスト">
          <a:extLst>
            <a:ext uri="{FF2B5EF4-FFF2-40B4-BE49-F238E27FC236}">
              <a16:creationId xmlns:a16="http://schemas.microsoft.com/office/drawing/2014/main" id="{B02ECE20-653B-4252-980D-D0540A46907D}"/>
            </a:ext>
          </a:extLst>
        </xdr:cNvPr>
        <xdr:cNvSpPr txBox="1"/>
      </xdr:nvSpPr>
      <xdr:spPr>
        <a:xfrm>
          <a:off x="4588510" y="1449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120652</xdr:rowOff>
    </xdr:from>
    <xdr:to>
      <xdr:col>19</xdr:col>
      <xdr:colOff>184150</xdr:colOff>
      <xdr:row>85</xdr:row>
      <xdr:rowOff>50802</xdr:rowOff>
    </xdr:to>
    <xdr:sp macro="" textlink="">
      <xdr:nvSpPr>
        <xdr:cNvPr id="210" name="楕円 209">
          <a:extLst>
            <a:ext uri="{FF2B5EF4-FFF2-40B4-BE49-F238E27FC236}">
              <a16:creationId xmlns:a16="http://schemas.microsoft.com/office/drawing/2014/main" id="{765CC2D0-AF1B-41F1-A614-DBBB56FFE09D}"/>
            </a:ext>
          </a:extLst>
        </xdr:cNvPr>
        <xdr:cNvSpPr/>
      </xdr:nvSpPr>
      <xdr:spPr>
        <a:xfrm>
          <a:off x="3703955" y="145243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35579</xdr:rowOff>
    </xdr:from>
    <xdr:ext cx="736600" cy="259045"/>
    <xdr:sp macro="" textlink="">
      <xdr:nvSpPr>
        <xdr:cNvPr id="211" name="テキスト ボックス 210">
          <a:extLst>
            <a:ext uri="{FF2B5EF4-FFF2-40B4-BE49-F238E27FC236}">
              <a16:creationId xmlns:a16="http://schemas.microsoft.com/office/drawing/2014/main" id="{E3A9C1E1-4597-4D68-B9F2-C0910604A85F}"/>
            </a:ext>
          </a:extLst>
        </xdr:cNvPr>
        <xdr:cNvSpPr txBox="1"/>
      </xdr:nvSpPr>
      <xdr:spPr>
        <a:xfrm>
          <a:off x="3406140" y="14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70974</xdr:rowOff>
    </xdr:from>
    <xdr:to>
      <xdr:col>15</xdr:col>
      <xdr:colOff>133350</xdr:colOff>
      <xdr:row>85</xdr:row>
      <xdr:rowOff>1124</xdr:rowOff>
    </xdr:to>
    <xdr:sp macro="" textlink="">
      <xdr:nvSpPr>
        <xdr:cNvPr id="212" name="楕円 211">
          <a:extLst>
            <a:ext uri="{FF2B5EF4-FFF2-40B4-BE49-F238E27FC236}">
              <a16:creationId xmlns:a16="http://schemas.microsoft.com/office/drawing/2014/main" id="{A1DD59AF-945D-40C2-AE5D-5974A75E7F47}"/>
            </a:ext>
          </a:extLst>
        </xdr:cNvPr>
        <xdr:cNvSpPr/>
      </xdr:nvSpPr>
      <xdr:spPr>
        <a:xfrm>
          <a:off x="2887345" y="14470869"/>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157351</xdr:rowOff>
    </xdr:from>
    <xdr:ext cx="762000" cy="259045"/>
    <xdr:sp macro="" textlink="">
      <xdr:nvSpPr>
        <xdr:cNvPr id="213" name="テキスト ボックス 212">
          <a:extLst>
            <a:ext uri="{FF2B5EF4-FFF2-40B4-BE49-F238E27FC236}">
              <a16:creationId xmlns:a16="http://schemas.microsoft.com/office/drawing/2014/main" id="{E01A6CAC-68F3-452E-A34D-6E5FEC35F009}"/>
            </a:ext>
          </a:extLst>
        </xdr:cNvPr>
        <xdr:cNvSpPr txBox="1"/>
      </xdr:nvSpPr>
      <xdr:spPr>
        <a:xfrm>
          <a:off x="2599055" y="1456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113184</xdr:rowOff>
    </xdr:from>
    <xdr:to>
      <xdr:col>11</xdr:col>
      <xdr:colOff>82550</xdr:colOff>
      <xdr:row>84</xdr:row>
      <xdr:rowOff>43334</xdr:rowOff>
    </xdr:to>
    <xdr:sp macro="" textlink="">
      <xdr:nvSpPr>
        <xdr:cNvPr id="214" name="楕円 213">
          <a:extLst>
            <a:ext uri="{FF2B5EF4-FFF2-40B4-BE49-F238E27FC236}">
              <a16:creationId xmlns:a16="http://schemas.microsoft.com/office/drawing/2014/main" id="{7F9FF3D9-FDB3-4B1C-A6E5-CECD7C1134A7}"/>
            </a:ext>
          </a:extLst>
        </xdr:cNvPr>
        <xdr:cNvSpPr/>
      </xdr:nvSpPr>
      <xdr:spPr>
        <a:xfrm>
          <a:off x="2095500" y="14343534"/>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28111</xdr:rowOff>
    </xdr:from>
    <xdr:ext cx="762000" cy="259045"/>
    <xdr:sp macro="" textlink="">
      <xdr:nvSpPr>
        <xdr:cNvPr id="215" name="テキスト ボックス 214">
          <a:extLst>
            <a:ext uri="{FF2B5EF4-FFF2-40B4-BE49-F238E27FC236}">
              <a16:creationId xmlns:a16="http://schemas.microsoft.com/office/drawing/2014/main" id="{A1720B4F-9B5B-491E-AE45-1D12A6244A04}"/>
            </a:ext>
          </a:extLst>
        </xdr:cNvPr>
        <xdr:cNvSpPr txBox="1"/>
      </xdr:nvSpPr>
      <xdr:spPr>
        <a:xfrm>
          <a:off x="1782445" y="1442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102770</xdr:rowOff>
    </xdr:from>
    <xdr:to>
      <xdr:col>7</xdr:col>
      <xdr:colOff>31750</xdr:colOff>
      <xdr:row>84</xdr:row>
      <xdr:rowOff>32920</xdr:rowOff>
    </xdr:to>
    <xdr:sp macro="" textlink="">
      <xdr:nvSpPr>
        <xdr:cNvPr id="216" name="楕円 215">
          <a:extLst>
            <a:ext uri="{FF2B5EF4-FFF2-40B4-BE49-F238E27FC236}">
              <a16:creationId xmlns:a16="http://schemas.microsoft.com/office/drawing/2014/main" id="{9E5D80DA-14E0-49AF-AF82-FE38B09A472A}"/>
            </a:ext>
          </a:extLst>
        </xdr:cNvPr>
        <xdr:cNvSpPr/>
      </xdr:nvSpPr>
      <xdr:spPr>
        <a:xfrm>
          <a:off x="1278890" y="1432931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17697</xdr:rowOff>
    </xdr:from>
    <xdr:ext cx="762000" cy="259045"/>
    <xdr:sp macro="" textlink="">
      <xdr:nvSpPr>
        <xdr:cNvPr id="217" name="テキスト ボックス 216">
          <a:extLst>
            <a:ext uri="{FF2B5EF4-FFF2-40B4-BE49-F238E27FC236}">
              <a16:creationId xmlns:a16="http://schemas.microsoft.com/office/drawing/2014/main" id="{635C27F9-C59D-4125-89AD-C206E15549F1}"/>
            </a:ext>
          </a:extLst>
        </xdr:cNvPr>
        <xdr:cNvSpPr txBox="1"/>
      </xdr:nvSpPr>
      <xdr:spPr>
        <a:xfrm>
          <a:off x="967740" y="144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64DBE350-B9D9-400B-87F4-9593B2918573}"/>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8619A4C8-54DE-4AC7-9802-C2932B545142}"/>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9753D650-84EA-44B9-9454-E809E4DA814D}"/>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9C63590F-9FCE-477F-B7AB-6FF7F47B66C7}"/>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8AD1A56C-8562-419A-AC39-DA954F07582F}"/>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C212A005-04C7-4944-B8C5-B148FD6F0B44}"/>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AA28B52F-674A-4025-85DE-5FE6571008AE}"/>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D0413B75-8F59-4495-B158-80929DD4B165}"/>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CA3C1CAC-F4B5-4CCF-8002-3D339C5DFF95}"/>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5D421BE2-7394-437F-A68D-38DABFA9235F}"/>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5F4D3E9C-6218-402F-9D6A-58D684A4D532}"/>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F73974DA-24DF-411F-972D-8C1963591F3E}"/>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BB9C74ED-56A7-486C-81DC-261870BC4471}"/>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昨年度と同水準であるが、類似団体平均との比較では２．５ポイント下回る水準である。今後も引き続き給与の適正化に努める。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B150DDB3-8B6E-4075-B827-86C3E359612C}"/>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A2B5BBD2-417B-4835-B050-74BD3B0F32CC}"/>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CBF1B21D-3FD7-4F17-859E-2A2D52D62E97}"/>
            </a:ext>
          </a:extLst>
        </xdr:cNvPr>
        <xdr:cNvCxnSpPr/>
      </xdr:nvCxnSpPr>
      <xdr:spPr>
        <a:xfrm>
          <a:off x="11666855" y="1546678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6545D61A-B3DE-45C4-9B66-E01FD94D1BE2}"/>
            </a:ext>
          </a:extLst>
        </xdr:cNvPr>
        <xdr:cNvSpPr txBox="1"/>
      </xdr:nvSpPr>
      <xdr:spPr>
        <a:xfrm>
          <a:off x="10981055"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77B3841D-DE1E-450A-9D97-A8958211E565}"/>
            </a:ext>
          </a:extLst>
        </xdr:cNvPr>
        <xdr:cNvCxnSpPr/>
      </xdr:nvCxnSpPr>
      <xdr:spPr>
        <a:xfrm>
          <a:off x="11666855" y="151220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E68D38C8-2424-4B46-AFBB-B7E512ECD42E}"/>
            </a:ext>
          </a:extLst>
        </xdr:cNvPr>
        <xdr:cNvSpPr txBox="1"/>
      </xdr:nvSpPr>
      <xdr:spPr>
        <a:xfrm>
          <a:off x="10981055"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103D17FB-3F74-4B5E-A2E9-D83092991196}"/>
            </a:ext>
          </a:extLst>
        </xdr:cNvPr>
        <xdr:cNvCxnSpPr/>
      </xdr:nvCxnSpPr>
      <xdr:spPr>
        <a:xfrm>
          <a:off x="11666855" y="1477545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97D8C368-5C17-4FB7-A8E7-D3B98E08E950}"/>
            </a:ext>
          </a:extLst>
        </xdr:cNvPr>
        <xdr:cNvSpPr txBox="1"/>
      </xdr:nvSpPr>
      <xdr:spPr>
        <a:xfrm>
          <a:off x="10981055"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C3AC50B-D569-4468-9546-F9FDCB168775}"/>
            </a:ext>
          </a:extLst>
        </xdr:cNvPr>
        <xdr:cNvCxnSpPr/>
      </xdr:nvCxnSpPr>
      <xdr:spPr>
        <a:xfrm>
          <a:off x="11666855" y="1443073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93005AD-4D30-45C6-BE2D-B67D59A9D980}"/>
            </a:ext>
          </a:extLst>
        </xdr:cNvPr>
        <xdr:cNvSpPr txBox="1"/>
      </xdr:nvSpPr>
      <xdr:spPr>
        <a:xfrm>
          <a:off x="10981055"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BCF37EC0-4B06-4F8A-9AA5-E7624175B627}"/>
            </a:ext>
          </a:extLst>
        </xdr:cNvPr>
        <xdr:cNvCxnSpPr/>
      </xdr:nvCxnSpPr>
      <xdr:spPr>
        <a:xfrm>
          <a:off x="11666855" y="1408602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D47BAF1D-0EA8-4040-B83C-A7DF8C975B41}"/>
            </a:ext>
          </a:extLst>
        </xdr:cNvPr>
        <xdr:cNvSpPr txBox="1"/>
      </xdr:nvSpPr>
      <xdr:spPr>
        <a:xfrm>
          <a:off x="10981055"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8CC8181-9D86-45BF-867F-3153461065CF}"/>
            </a:ext>
          </a:extLst>
        </xdr:cNvPr>
        <xdr:cNvCxnSpPr/>
      </xdr:nvCxnSpPr>
      <xdr:spPr>
        <a:xfrm>
          <a:off x="11666855" y="1374130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C97CAD0-4A23-46E3-A954-3E877F10FBD6}"/>
            </a:ext>
          </a:extLst>
        </xdr:cNvPr>
        <xdr:cNvSpPr txBox="1"/>
      </xdr:nvSpPr>
      <xdr:spPr>
        <a:xfrm>
          <a:off x="10981055"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BEFDEA43-58A5-44DB-A82B-7D368DCD595C}"/>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1D768C9E-6E22-4564-B1CE-A2973E558989}"/>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785C8E36-3852-43AE-AA22-BEBF986125D5}"/>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56B74E91-C53D-4912-B1AC-9E852173F74B}"/>
            </a:ext>
          </a:extLst>
        </xdr:cNvPr>
        <xdr:cNvCxnSpPr/>
      </xdr:nvCxnSpPr>
      <xdr:spPr>
        <a:xfrm flipV="1">
          <a:off x="15476855" y="13808347"/>
          <a:ext cx="0" cy="1539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BF652FCB-22F6-4992-BBA5-CCB5DF7FCB6C}"/>
            </a:ext>
          </a:extLst>
        </xdr:cNvPr>
        <xdr:cNvSpPr txBox="1"/>
      </xdr:nvSpPr>
      <xdr:spPr>
        <a:xfrm>
          <a:off x="15560040" y="1531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84DDF5F8-74A0-4F3D-939D-E8EF1EA52913}"/>
            </a:ext>
          </a:extLst>
        </xdr:cNvPr>
        <xdr:cNvCxnSpPr/>
      </xdr:nvCxnSpPr>
      <xdr:spPr>
        <a:xfrm>
          <a:off x="15408910" y="15348041"/>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1E425E6D-AF50-4B5B-A009-3218E2088949}"/>
            </a:ext>
          </a:extLst>
        </xdr:cNvPr>
        <xdr:cNvSpPr txBox="1"/>
      </xdr:nvSpPr>
      <xdr:spPr>
        <a:xfrm>
          <a:off x="15560040" y="1355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993A7739-56EF-4366-81F0-48B02C85BCEF}"/>
            </a:ext>
          </a:extLst>
        </xdr:cNvPr>
        <xdr:cNvCxnSpPr/>
      </xdr:nvCxnSpPr>
      <xdr:spPr>
        <a:xfrm>
          <a:off x="15408910" y="138083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149679</xdr:rowOff>
    </xdr:to>
    <xdr:cxnSp macro="">
      <xdr:nvCxnSpPr>
        <xdr:cNvPr id="253" name="直線コネクタ 252">
          <a:extLst>
            <a:ext uri="{FF2B5EF4-FFF2-40B4-BE49-F238E27FC236}">
              <a16:creationId xmlns:a16="http://schemas.microsoft.com/office/drawing/2014/main" id="{0B262D89-BEC8-4DB6-AECA-89F997225621}"/>
            </a:ext>
          </a:extLst>
        </xdr:cNvPr>
        <xdr:cNvCxnSpPr/>
      </xdr:nvCxnSpPr>
      <xdr:spPr>
        <a:xfrm flipV="1">
          <a:off x="14714855" y="14174107"/>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5B38DD8E-E9F2-47B4-A024-E6EA0074F880}"/>
            </a:ext>
          </a:extLst>
        </xdr:cNvPr>
        <xdr:cNvSpPr txBox="1"/>
      </xdr:nvSpPr>
      <xdr:spPr>
        <a:xfrm>
          <a:off x="15560040" y="14528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67BA506F-0C0C-45C6-94F7-CE6589C2EC07}"/>
            </a:ext>
          </a:extLst>
        </xdr:cNvPr>
        <xdr:cNvSpPr/>
      </xdr:nvSpPr>
      <xdr:spPr>
        <a:xfrm>
          <a:off x="15427960" y="14554200"/>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82</xdr:row>
      <xdr:rowOff>149679</xdr:rowOff>
    </xdr:to>
    <xdr:cxnSp macro="">
      <xdr:nvCxnSpPr>
        <xdr:cNvPr id="256" name="直線コネクタ 255">
          <a:extLst>
            <a:ext uri="{FF2B5EF4-FFF2-40B4-BE49-F238E27FC236}">
              <a16:creationId xmlns:a16="http://schemas.microsoft.com/office/drawing/2014/main" id="{3427532C-420C-4CC4-9A99-70FED3AC8EC2}"/>
            </a:ext>
          </a:extLst>
        </xdr:cNvPr>
        <xdr:cNvCxnSpPr/>
      </xdr:nvCxnSpPr>
      <xdr:spPr>
        <a:xfrm>
          <a:off x="13903960" y="14195153"/>
          <a:ext cx="810895" cy="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15552686-33E8-4317-931E-A8B25B6DAE2A}"/>
            </a:ext>
          </a:extLst>
        </xdr:cNvPr>
        <xdr:cNvSpPr/>
      </xdr:nvSpPr>
      <xdr:spPr>
        <a:xfrm>
          <a:off x="14665960" y="14575246"/>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AC191595-DBBF-4DEE-88DC-46865239D859}"/>
            </a:ext>
          </a:extLst>
        </xdr:cNvPr>
        <xdr:cNvSpPr txBox="1"/>
      </xdr:nvSpPr>
      <xdr:spPr>
        <a:xfrm>
          <a:off x="14371955" y="14659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83</xdr:row>
      <xdr:rowOff>47171</xdr:rowOff>
    </xdr:to>
    <xdr:cxnSp macro="">
      <xdr:nvCxnSpPr>
        <xdr:cNvPr id="259" name="直線コネクタ 258">
          <a:extLst>
            <a:ext uri="{FF2B5EF4-FFF2-40B4-BE49-F238E27FC236}">
              <a16:creationId xmlns:a16="http://schemas.microsoft.com/office/drawing/2014/main" id="{8055C8E3-7623-4D2F-923A-8BC44CB12CDE}"/>
            </a:ext>
          </a:extLst>
        </xdr:cNvPr>
        <xdr:cNvCxnSpPr/>
      </xdr:nvCxnSpPr>
      <xdr:spPr>
        <a:xfrm flipV="1">
          <a:off x="13106400" y="14195153"/>
          <a:ext cx="797560" cy="8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B477D9C3-8BCD-464B-96CB-6B0F8DDE3667}"/>
            </a:ext>
          </a:extLst>
        </xdr:cNvPr>
        <xdr:cNvSpPr/>
      </xdr:nvSpPr>
      <xdr:spPr>
        <a:xfrm>
          <a:off x="13868400" y="1462695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89612A4D-2BC1-470A-92D5-A9D4FB35052B}"/>
            </a:ext>
          </a:extLst>
        </xdr:cNvPr>
        <xdr:cNvSpPr txBox="1"/>
      </xdr:nvSpPr>
      <xdr:spPr>
        <a:xfrm>
          <a:off x="13555345" y="1470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98879</xdr:rowOff>
    </xdr:to>
    <xdr:cxnSp macro="">
      <xdr:nvCxnSpPr>
        <xdr:cNvPr id="262" name="直線コネクタ 261">
          <a:extLst>
            <a:ext uri="{FF2B5EF4-FFF2-40B4-BE49-F238E27FC236}">
              <a16:creationId xmlns:a16="http://schemas.microsoft.com/office/drawing/2014/main" id="{ABD43FD2-90D8-46F0-95B9-A49220B4B187}"/>
            </a:ext>
          </a:extLst>
        </xdr:cNvPr>
        <xdr:cNvCxnSpPr/>
      </xdr:nvCxnSpPr>
      <xdr:spPr>
        <a:xfrm flipV="1">
          <a:off x="12289790" y="14279426"/>
          <a:ext cx="816610" cy="4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3" name="フローチャート: 判断 262">
          <a:extLst>
            <a:ext uri="{FF2B5EF4-FFF2-40B4-BE49-F238E27FC236}">
              <a16:creationId xmlns:a16="http://schemas.microsoft.com/office/drawing/2014/main" id="{0C95562C-7A60-4DF0-A70B-888C01BD5BC1}"/>
            </a:ext>
          </a:extLst>
        </xdr:cNvPr>
        <xdr:cNvSpPr/>
      </xdr:nvSpPr>
      <xdr:spPr>
        <a:xfrm>
          <a:off x="13051790" y="14575246"/>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64" name="テキスト ボックス 263">
          <a:extLst>
            <a:ext uri="{FF2B5EF4-FFF2-40B4-BE49-F238E27FC236}">
              <a16:creationId xmlns:a16="http://schemas.microsoft.com/office/drawing/2014/main" id="{EC133B43-8FEB-4C7F-98A9-0744ABE9FCF2}"/>
            </a:ext>
          </a:extLst>
        </xdr:cNvPr>
        <xdr:cNvSpPr txBox="1"/>
      </xdr:nvSpPr>
      <xdr:spPr>
        <a:xfrm>
          <a:off x="12763500" y="1465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5" name="フローチャート: 判断 264">
          <a:extLst>
            <a:ext uri="{FF2B5EF4-FFF2-40B4-BE49-F238E27FC236}">
              <a16:creationId xmlns:a16="http://schemas.microsoft.com/office/drawing/2014/main" id="{6C4BA00D-E140-4133-9F22-A5C72EE7755A}"/>
            </a:ext>
          </a:extLst>
        </xdr:cNvPr>
        <xdr:cNvSpPr/>
      </xdr:nvSpPr>
      <xdr:spPr>
        <a:xfrm>
          <a:off x="12246610" y="1459248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6" name="テキスト ボックス 265">
          <a:extLst>
            <a:ext uri="{FF2B5EF4-FFF2-40B4-BE49-F238E27FC236}">
              <a16:creationId xmlns:a16="http://schemas.microsoft.com/office/drawing/2014/main" id="{E355BA1C-073B-4CEB-BE5A-229F21F47E1E}"/>
            </a:ext>
          </a:extLst>
        </xdr:cNvPr>
        <xdr:cNvSpPr txBox="1"/>
      </xdr:nvSpPr>
      <xdr:spPr>
        <a:xfrm>
          <a:off x="11946890" y="146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37AB46F8-502E-4026-B96B-98AC319ED9AB}"/>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BA9D83C2-434C-4585-A45B-7D912014D377}"/>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52B13E4-3FF5-4E7A-89BE-89C348AF53E0}"/>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604EAAD-4D69-49AF-A5FA-89C6B507E628}"/>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9FE97C3-2A24-45F4-ACC6-6360D6759B95}"/>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2" name="楕円 271">
          <a:extLst>
            <a:ext uri="{FF2B5EF4-FFF2-40B4-BE49-F238E27FC236}">
              <a16:creationId xmlns:a16="http://schemas.microsoft.com/office/drawing/2014/main" id="{DEFD22B5-DC0E-41FB-ACE4-1056C15E394F}"/>
            </a:ext>
          </a:extLst>
        </xdr:cNvPr>
        <xdr:cNvSpPr/>
      </xdr:nvSpPr>
      <xdr:spPr>
        <a:xfrm>
          <a:off x="15427960" y="14119497"/>
          <a:ext cx="9398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3" name="給与水準   （国との比較）該当値テキスト">
          <a:extLst>
            <a:ext uri="{FF2B5EF4-FFF2-40B4-BE49-F238E27FC236}">
              <a16:creationId xmlns:a16="http://schemas.microsoft.com/office/drawing/2014/main" id="{623091EE-A686-417C-B571-5C88E99F46B8}"/>
            </a:ext>
          </a:extLst>
        </xdr:cNvPr>
        <xdr:cNvSpPr txBox="1"/>
      </xdr:nvSpPr>
      <xdr:spPr>
        <a:xfrm>
          <a:off x="15560040" y="1397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74" name="楕円 273">
          <a:extLst>
            <a:ext uri="{FF2B5EF4-FFF2-40B4-BE49-F238E27FC236}">
              <a16:creationId xmlns:a16="http://schemas.microsoft.com/office/drawing/2014/main" id="{20ACC281-21E5-4AE4-A071-C6F7A7973E9D}"/>
            </a:ext>
          </a:extLst>
        </xdr:cNvPr>
        <xdr:cNvSpPr/>
      </xdr:nvSpPr>
      <xdr:spPr>
        <a:xfrm>
          <a:off x="14665960" y="14153969"/>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75" name="テキスト ボックス 274">
          <a:extLst>
            <a:ext uri="{FF2B5EF4-FFF2-40B4-BE49-F238E27FC236}">
              <a16:creationId xmlns:a16="http://schemas.microsoft.com/office/drawing/2014/main" id="{56820F9A-9570-441C-8F7A-5F5A161BD986}"/>
            </a:ext>
          </a:extLst>
        </xdr:cNvPr>
        <xdr:cNvSpPr txBox="1"/>
      </xdr:nvSpPr>
      <xdr:spPr>
        <a:xfrm>
          <a:off x="14371955"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76" name="楕円 275">
          <a:extLst>
            <a:ext uri="{FF2B5EF4-FFF2-40B4-BE49-F238E27FC236}">
              <a16:creationId xmlns:a16="http://schemas.microsoft.com/office/drawing/2014/main" id="{D8DE245F-E09A-403B-8D7A-E06D084701B9}"/>
            </a:ext>
          </a:extLst>
        </xdr:cNvPr>
        <xdr:cNvSpPr/>
      </xdr:nvSpPr>
      <xdr:spPr>
        <a:xfrm>
          <a:off x="13868400" y="14142448"/>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77" name="テキスト ボックス 276">
          <a:extLst>
            <a:ext uri="{FF2B5EF4-FFF2-40B4-BE49-F238E27FC236}">
              <a16:creationId xmlns:a16="http://schemas.microsoft.com/office/drawing/2014/main" id="{827D888E-60E6-49F4-B5F3-24EC9346E055}"/>
            </a:ext>
          </a:extLst>
        </xdr:cNvPr>
        <xdr:cNvSpPr txBox="1"/>
      </xdr:nvSpPr>
      <xdr:spPr>
        <a:xfrm>
          <a:off x="13555345" y="1390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78" name="楕円 277">
          <a:extLst>
            <a:ext uri="{FF2B5EF4-FFF2-40B4-BE49-F238E27FC236}">
              <a16:creationId xmlns:a16="http://schemas.microsoft.com/office/drawing/2014/main" id="{100C4A9A-A157-400D-AD04-DAF2FA302E1F}"/>
            </a:ext>
          </a:extLst>
        </xdr:cNvPr>
        <xdr:cNvSpPr/>
      </xdr:nvSpPr>
      <xdr:spPr>
        <a:xfrm>
          <a:off x="13051790" y="14230531"/>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79" name="テキスト ボックス 278">
          <a:extLst>
            <a:ext uri="{FF2B5EF4-FFF2-40B4-BE49-F238E27FC236}">
              <a16:creationId xmlns:a16="http://schemas.microsoft.com/office/drawing/2014/main" id="{C7860748-4E16-4E1F-87FE-F5B63A5210D2}"/>
            </a:ext>
          </a:extLst>
        </xdr:cNvPr>
        <xdr:cNvSpPr txBox="1"/>
      </xdr:nvSpPr>
      <xdr:spPr>
        <a:xfrm>
          <a:off x="12763500" y="1399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0" name="楕円 279">
          <a:extLst>
            <a:ext uri="{FF2B5EF4-FFF2-40B4-BE49-F238E27FC236}">
              <a16:creationId xmlns:a16="http://schemas.microsoft.com/office/drawing/2014/main" id="{2A08845D-9DF1-4568-A3A0-3152A3213E8C}"/>
            </a:ext>
          </a:extLst>
        </xdr:cNvPr>
        <xdr:cNvSpPr/>
      </xdr:nvSpPr>
      <xdr:spPr>
        <a:xfrm>
          <a:off x="12246610" y="1428033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1" name="テキスト ボックス 280">
          <a:extLst>
            <a:ext uri="{FF2B5EF4-FFF2-40B4-BE49-F238E27FC236}">
              <a16:creationId xmlns:a16="http://schemas.microsoft.com/office/drawing/2014/main" id="{9521434F-2AB7-4E3C-B347-753D9C4199B6}"/>
            </a:ext>
          </a:extLst>
        </xdr:cNvPr>
        <xdr:cNvSpPr txBox="1"/>
      </xdr:nvSpPr>
      <xdr:spPr>
        <a:xfrm>
          <a:off x="11946890" y="1404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8BE6D9F4-B2E0-4434-BD77-67EC93B16F24}"/>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BD33EE0D-C8F2-4F9B-A1CB-89ABE9FAC633}"/>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E94F2B06-FE36-49C5-B962-C13CF8C10279}"/>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3DBE4CEF-DA7D-40C4-907E-52A8A383A411}"/>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1B99BDC5-E925-4A74-B67C-44A171EB4FC1}"/>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998A5662-7D82-4272-BCAF-09BC7576470F}"/>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E08D2322-D2E5-463C-9152-E6E145493E82}"/>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7A654A2E-959F-4DC3-8E58-8F38FDC90449}"/>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F644DC09-D66B-40D4-BDF4-7D09BC628E31}"/>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89E78104-5C88-4728-BE24-9DDDA2E046B7}"/>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3CE963E9-9168-4C85-9FE5-AE1B69022000}"/>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F873238C-BC20-46B9-A00C-DDD25DEF86C2}"/>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E8491321-D066-45F0-A4AE-96CA70DF8109}"/>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合併により、３町と３つの一部事務組合を普通会計に含むことになったため、類似団体平均を上回っている。今後も適切な定員管理に努める必要がある。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AC340668-D6F5-49C8-A7A5-64F1D7386A8E}"/>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83B24580-BA73-4333-97F7-07C503B05B73}"/>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C2A5B657-5F57-4D91-8C4B-9F3792503272}"/>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9F6BC4F3-0B54-430A-B9B7-B46C638248CD}"/>
            </a:ext>
          </a:extLst>
        </xdr:cNvPr>
        <xdr:cNvCxnSpPr/>
      </xdr:nvCxnSpPr>
      <xdr:spPr>
        <a:xfrm>
          <a:off x="11666855" y="1166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2C6CDFC-68BE-41F1-9D34-529486B0D19D}"/>
            </a:ext>
          </a:extLst>
        </xdr:cNvPr>
        <xdr:cNvSpPr txBox="1"/>
      </xdr:nvSpPr>
      <xdr:spPr>
        <a:xfrm>
          <a:off x="10981055" y="1151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A8FC03CE-4E66-4AE5-B7BD-53769FA4F146}"/>
            </a:ext>
          </a:extLst>
        </xdr:cNvPr>
        <xdr:cNvCxnSpPr/>
      </xdr:nvCxnSpPr>
      <xdr:spPr>
        <a:xfrm>
          <a:off x="11666855" y="1131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C6A3E97F-64D0-45D0-B2C3-945E7D8D730E}"/>
            </a:ext>
          </a:extLst>
        </xdr:cNvPr>
        <xdr:cNvSpPr txBox="1"/>
      </xdr:nvSpPr>
      <xdr:spPr>
        <a:xfrm>
          <a:off x="10981055" y="1116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E37B36CC-D03A-4BB8-BA24-57BA41959ADF}"/>
            </a:ext>
          </a:extLst>
        </xdr:cNvPr>
        <xdr:cNvCxnSpPr/>
      </xdr:nvCxnSpPr>
      <xdr:spPr>
        <a:xfrm>
          <a:off x="11666855" y="1097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7D462920-463B-460F-9BF6-42BEAFF4A1C2}"/>
            </a:ext>
          </a:extLst>
        </xdr:cNvPr>
        <xdr:cNvSpPr txBox="1"/>
      </xdr:nvSpPr>
      <xdr:spPr>
        <a:xfrm>
          <a:off x="10981055" y="1082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E484EA7D-1D7A-4EFF-9C18-B8C7E30110E0}"/>
            </a:ext>
          </a:extLst>
        </xdr:cNvPr>
        <xdr:cNvCxnSpPr/>
      </xdr:nvCxnSpPr>
      <xdr:spPr>
        <a:xfrm>
          <a:off x="11666855" y="1062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50089D63-86D1-42D9-BD2C-E9C87890A7D4}"/>
            </a:ext>
          </a:extLst>
        </xdr:cNvPr>
        <xdr:cNvSpPr txBox="1"/>
      </xdr:nvSpPr>
      <xdr:spPr>
        <a:xfrm>
          <a:off x="10981055" y="104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D44A3F11-79DA-43F3-A65F-017A0A89F263}"/>
            </a:ext>
          </a:extLst>
        </xdr:cNvPr>
        <xdr:cNvCxnSpPr/>
      </xdr:nvCxnSpPr>
      <xdr:spPr>
        <a:xfrm>
          <a:off x="11666855" y="1027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51B169DC-9891-44A8-BDD9-C6BF9B56E461}"/>
            </a:ext>
          </a:extLst>
        </xdr:cNvPr>
        <xdr:cNvSpPr txBox="1"/>
      </xdr:nvSpPr>
      <xdr:spPr>
        <a:xfrm>
          <a:off x="10981055" y="1013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E3374131-2E28-43CD-9646-7B537A10653C}"/>
            </a:ext>
          </a:extLst>
        </xdr:cNvPr>
        <xdr:cNvCxnSpPr/>
      </xdr:nvCxnSpPr>
      <xdr:spPr>
        <a:xfrm>
          <a:off x="11666855" y="993512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B3519886-28B0-4FC3-915C-07A08D8A26C5}"/>
            </a:ext>
          </a:extLst>
        </xdr:cNvPr>
        <xdr:cNvSpPr txBox="1"/>
      </xdr:nvSpPr>
      <xdr:spPr>
        <a:xfrm>
          <a:off x="10981055" y="979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852ECBA6-5B64-441A-8416-F0E1F70F520D}"/>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D1361976-E2F2-472D-B995-BE32DC88503F}"/>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1FF6DE74-4368-48D0-8CD4-FC512A45DDA0}"/>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B6B1C1A4-1097-4FB7-A873-DF130A1D56BF}"/>
            </a:ext>
          </a:extLst>
        </xdr:cNvPr>
        <xdr:cNvCxnSpPr/>
      </xdr:nvCxnSpPr>
      <xdr:spPr>
        <a:xfrm flipV="1">
          <a:off x="15476855" y="9955802"/>
          <a:ext cx="0" cy="1635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D8FF2D1E-35B1-469D-8943-BE3656DCE261}"/>
            </a:ext>
          </a:extLst>
        </xdr:cNvPr>
        <xdr:cNvSpPr txBox="1"/>
      </xdr:nvSpPr>
      <xdr:spPr>
        <a:xfrm>
          <a:off x="1556004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98997EBD-5E40-444C-A9C7-803258F2B2D1}"/>
            </a:ext>
          </a:extLst>
        </xdr:cNvPr>
        <xdr:cNvCxnSpPr/>
      </xdr:nvCxnSpPr>
      <xdr:spPr>
        <a:xfrm>
          <a:off x="15408910" y="1159110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FC5219BA-4BB0-4D8D-9392-C2FB05FACCE8}"/>
            </a:ext>
          </a:extLst>
        </xdr:cNvPr>
        <xdr:cNvSpPr txBox="1"/>
      </xdr:nvSpPr>
      <xdr:spPr>
        <a:xfrm>
          <a:off x="15560040" y="969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470AB6DA-B2A1-4380-971A-8F492B153401}"/>
            </a:ext>
          </a:extLst>
        </xdr:cNvPr>
        <xdr:cNvCxnSpPr/>
      </xdr:nvCxnSpPr>
      <xdr:spPr>
        <a:xfrm>
          <a:off x="15408910" y="995580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35106</xdr:rowOff>
    </xdr:from>
    <xdr:to>
      <xdr:col>81</xdr:col>
      <xdr:colOff>44450</xdr:colOff>
      <xdr:row>65</xdr:row>
      <xdr:rowOff>79919</xdr:rowOff>
    </xdr:to>
    <xdr:cxnSp macro="">
      <xdr:nvCxnSpPr>
        <xdr:cNvPr id="318" name="直線コネクタ 317">
          <a:extLst>
            <a:ext uri="{FF2B5EF4-FFF2-40B4-BE49-F238E27FC236}">
              <a16:creationId xmlns:a16="http://schemas.microsoft.com/office/drawing/2014/main" id="{3B5E798C-13E9-44B4-A862-DD71166461CF}"/>
            </a:ext>
          </a:extLst>
        </xdr:cNvPr>
        <xdr:cNvCxnSpPr/>
      </xdr:nvCxnSpPr>
      <xdr:spPr>
        <a:xfrm>
          <a:off x="14714855" y="11179356"/>
          <a:ext cx="762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ADCBEB54-E268-4900-B963-B17FF9DCA5E2}"/>
            </a:ext>
          </a:extLst>
        </xdr:cNvPr>
        <xdr:cNvSpPr txBox="1"/>
      </xdr:nvSpPr>
      <xdr:spPr>
        <a:xfrm>
          <a:off x="15560040" y="10182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4442322B-BEB5-40C9-86CB-CDEE7BB40939}"/>
            </a:ext>
          </a:extLst>
        </xdr:cNvPr>
        <xdr:cNvSpPr/>
      </xdr:nvSpPr>
      <xdr:spPr>
        <a:xfrm>
          <a:off x="15427960" y="103429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635</xdr:rowOff>
    </xdr:from>
    <xdr:to>
      <xdr:col>77</xdr:col>
      <xdr:colOff>44450</xdr:colOff>
      <xdr:row>65</xdr:row>
      <xdr:rowOff>35106</xdr:rowOff>
    </xdr:to>
    <xdr:cxnSp macro="">
      <xdr:nvCxnSpPr>
        <xdr:cNvPr id="321" name="直線コネクタ 320">
          <a:extLst>
            <a:ext uri="{FF2B5EF4-FFF2-40B4-BE49-F238E27FC236}">
              <a16:creationId xmlns:a16="http://schemas.microsoft.com/office/drawing/2014/main" id="{E93E41A5-6D6A-4F63-B7DF-6FFAE6B43EE3}"/>
            </a:ext>
          </a:extLst>
        </xdr:cNvPr>
        <xdr:cNvCxnSpPr/>
      </xdr:nvCxnSpPr>
      <xdr:spPr>
        <a:xfrm>
          <a:off x="13903960" y="11144885"/>
          <a:ext cx="810895"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7F4AF7F7-0B28-4C9B-B70B-1AAE74F046A6}"/>
            </a:ext>
          </a:extLst>
        </xdr:cNvPr>
        <xdr:cNvSpPr/>
      </xdr:nvSpPr>
      <xdr:spPr>
        <a:xfrm>
          <a:off x="14665960" y="103236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5CCBEF8C-8971-40BC-92F1-8CCF06108F08}"/>
            </a:ext>
          </a:extLst>
        </xdr:cNvPr>
        <xdr:cNvSpPr txBox="1"/>
      </xdr:nvSpPr>
      <xdr:spPr>
        <a:xfrm>
          <a:off x="14371955" y="1009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165191</xdr:rowOff>
    </xdr:from>
    <xdr:to>
      <xdr:col>72</xdr:col>
      <xdr:colOff>203200</xdr:colOff>
      <xdr:row>65</xdr:row>
      <xdr:rowOff>635</xdr:rowOff>
    </xdr:to>
    <xdr:cxnSp macro="">
      <xdr:nvCxnSpPr>
        <xdr:cNvPr id="324" name="直線コネクタ 323">
          <a:extLst>
            <a:ext uri="{FF2B5EF4-FFF2-40B4-BE49-F238E27FC236}">
              <a16:creationId xmlns:a16="http://schemas.microsoft.com/office/drawing/2014/main" id="{2D2CC04E-EF85-4A73-84F4-ECBFDB78BF3D}"/>
            </a:ext>
          </a:extLst>
        </xdr:cNvPr>
        <xdr:cNvCxnSpPr/>
      </xdr:nvCxnSpPr>
      <xdr:spPr>
        <a:xfrm>
          <a:off x="13106400" y="11141801"/>
          <a:ext cx="79756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a:extLst>
            <a:ext uri="{FF2B5EF4-FFF2-40B4-BE49-F238E27FC236}">
              <a16:creationId xmlns:a16="http://schemas.microsoft.com/office/drawing/2014/main" id="{C3BC9201-E4DC-4A2F-AB9C-F004EDBAA15C}"/>
            </a:ext>
          </a:extLst>
        </xdr:cNvPr>
        <xdr:cNvSpPr/>
      </xdr:nvSpPr>
      <xdr:spPr>
        <a:xfrm>
          <a:off x="13868400" y="10480131"/>
          <a:ext cx="8445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a:extLst>
            <a:ext uri="{FF2B5EF4-FFF2-40B4-BE49-F238E27FC236}">
              <a16:creationId xmlns:a16="http://schemas.microsoft.com/office/drawing/2014/main" id="{C70D7878-87AF-4679-99E7-AF7337E87544}"/>
            </a:ext>
          </a:extLst>
        </xdr:cNvPr>
        <xdr:cNvSpPr txBox="1"/>
      </xdr:nvSpPr>
      <xdr:spPr>
        <a:xfrm>
          <a:off x="13555345" y="1024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135890</xdr:rowOff>
    </xdr:from>
    <xdr:to>
      <xdr:col>68</xdr:col>
      <xdr:colOff>152400</xdr:colOff>
      <xdr:row>64</xdr:row>
      <xdr:rowOff>165191</xdr:rowOff>
    </xdr:to>
    <xdr:cxnSp macro="">
      <xdr:nvCxnSpPr>
        <xdr:cNvPr id="327" name="直線コネクタ 326">
          <a:extLst>
            <a:ext uri="{FF2B5EF4-FFF2-40B4-BE49-F238E27FC236}">
              <a16:creationId xmlns:a16="http://schemas.microsoft.com/office/drawing/2014/main" id="{A7B7C7F7-D53F-4D85-A061-A6B78D154C8A}"/>
            </a:ext>
          </a:extLst>
        </xdr:cNvPr>
        <xdr:cNvCxnSpPr/>
      </xdr:nvCxnSpPr>
      <xdr:spPr>
        <a:xfrm>
          <a:off x="12289790" y="11104880"/>
          <a:ext cx="816610" cy="3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28" name="フローチャート: 判断 327">
          <a:extLst>
            <a:ext uri="{FF2B5EF4-FFF2-40B4-BE49-F238E27FC236}">
              <a16:creationId xmlns:a16="http://schemas.microsoft.com/office/drawing/2014/main" id="{776614B0-D80E-4405-8E7C-FBD04969AC9A}"/>
            </a:ext>
          </a:extLst>
        </xdr:cNvPr>
        <xdr:cNvSpPr/>
      </xdr:nvSpPr>
      <xdr:spPr>
        <a:xfrm>
          <a:off x="13051790" y="1048893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29" name="テキスト ボックス 328">
          <a:extLst>
            <a:ext uri="{FF2B5EF4-FFF2-40B4-BE49-F238E27FC236}">
              <a16:creationId xmlns:a16="http://schemas.microsoft.com/office/drawing/2014/main" id="{63686F8C-267F-4669-8C49-E2DA38991F9D}"/>
            </a:ext>
          </a:extLst>
        </xdr:cNvPr>
        <xdr:cNvSpPr txBox="1"/>
      </xdr:nvSpPr>
      <xdr:spPr>
        <a:xfrm>
          <a:off x="12763500" y="1025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0" name="フローチャート: 判断 329">
          <a:extLst>
            <a:ext uri="{FF2B5EF4-FFF2-40B4-BE49-F238E27FC236}">
              <a16:creationId xmlns:a16="http://schemas.microsoft.com/office/drawing/2014/main" id="{92AC84EA-E56A-4195-9BF8-556EAC3532A2}"/>
            </a:ext>
          </a:extLst>
        </xdr:cNvPr>
        <xdr:cNvSpPr/>
      </xdr:nvSpPr>
      <xdr:spPr>
        <a:xfrm>
          <a:off x="12246610" y="1048548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1" name="テキスト ボックス 330">
          <a:extLst>
            <a:ext uri="{FF2B5EF4-FFF2-40B4-BE49-F238E27FC236}">
              <a16:creationId xmlns:a16="http://schemas.microsoft.com/office/drawing/2014/main" id="{F50D96E9-D15B-4488-AEA7-D68B62F92821}"/>
            </a:ext>
          </a:extLst>
        </xdr:cNvPr>
        <xdr:cNvSpPr txBox="1"/>
      </xdr:nvSpPr>
      <xdr:spPr>
        <a:xfrm>
          <a:off x="11946890" y="102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4F6398F3-427D-4FDC-99E5-2CBCF207E53F}"/>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6B19C42-0E8E-47BA-8532-D4B4A3B87DE7}"/>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29DDDB4-9E7B-42CA-BCFE-9878A889605C}"/>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DBEE31C-DA07-45DA-8BDB-7E4F639AA166}"/>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580A31A-17A5-4716-B9DE-58F786645CD2}"/>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29119</xdr:rowOff>
    </xdr:from>
    <xdr:to>
      <xdr:col>81</xdr:col>
      <xdr:colOff>95250</xdr:colOff>
      <xdr:row>65</xdr:row>
      <xdr:rowOff>130719</xdr:rowOff>
    </xdr:to>
    <xdr:sp macro="" textlink="">
      <xdr:nvSpPr>
        <xdr:cNvPr id="337" name="楕円 336">
          <a:extLst>
            <a:ext uri="{FF2B5EF4-FFF2-40B4-BE49-F238E27FC236}">
              <a16:creationId xmlns:a16="http://schemas.microsoft.com/office/drawing/2014/main" id="{154184C4-7337-48E3-BE08-9DBAC5F59067}"/>
            </a:ext>
          </a:extLst>
        </xdr:cNvPr>
        <xdr:cNvSpPr/>
      </xdr:nvSpPr>
      <xdr:spPr>
        <a:xfrm>
          <a:off x="15427960" y="11171464"/>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1196</xdr:rowOff>
    </xdr:from>
    <xdr:ext cx="762000" cy="259045"/>
    <xdr:sp macro="" textlink="">
      <xdr:nvSpPr>
        <xdr:cNvPr id="338" name="定員管理の状況該当値テキスト">
          <a:extLst>
            <a:ext uri="{FF2B5EF4-FFF2-40B4-BE49-F238E27FC236}">
              <a16:creationId xmlns:a16="http://schemas.microsoft.com/office/drawing/2014/main" id="{58C4B4E9-B80B-49E2-B168-3F04CF254FD4}"/>
            </a:ext>
          </a:extLst>
        </xdr:cNvPr>
        <xdr:cNvSpPr txBox="1"/>
      </xdr:nvSpPr>
      <xdr:spPr>
        <a:xfrm>
          <a:off x="15560040" y="1114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155756</xdr:rowOff>
    </xdr:from>
    <xdr:to>
      <xdr:col>77</xdr:col>
      <xdr:colOff>95250</xdr:colOff>
      <xdr:row>65</xdr:row>
      <xdr:rowOff>85906</xdr:rowOff>
    </xdr:to>
    <xdr:sp macro="" textlink="">
      <xdr:nvSpPr>
        <xdr:cNvPr id="339" name="楕円 338">
          <a:extLst>
            <a:ext uri="{FF2B5EF4-FFF2-40B4-BE49-F238E27FC236}">
              <a16:creationId xmlns:a16="http://schemas.microsoft.com/office/drawing/2014/main" id="{3A5FF22A-1E72-425F-B870-5DBCF801833C}"/>
            </a:ext>
          </a:extLst>
        </xdr:cNvPr>
        <xdr:cNvSpPr/>
      </xdr:nvSpPr>
      <xdr:spPr>
        <a:xfrm>
          <a:off x="14665960" y="11128556"/>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70683</xdr:rowOff>
    </xdr:from>
    <xdr:ext cx="736600" cy="259045"/>
    <xdr:sp macro="" textlink="">
      <xdr:nvSpPr>
        <xdr:cNvPr id="340" name="テキスト ボックス 339">
          <a:extLst>
            <a:ext uri="{FF2B5EF4-FFF2-40B4-BE49-F238E27FC236}">
              <a16:creationId xmlns:a16="http://schemas.microsoft.com/office/drawing/2014/main" id="{D551695E-C710-474D-A647-01F492783FD1}"/>
            </a:ext>
          </a:extLst>
        </xdr:cNvPr>
        <xdr:cNvSpPr txBox="1"/>
      </xdr:nvSpPr>
      <xdr:spPr>
        <a:xfrm>
          <a:off x="14371955" y="11213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121285</xdr:rowOff>
    </xdr:from>
    <xdr:to>
      <xdr:col>73</xdr:col>
      <xdr:colOff>44450</xdr:colOff>
      <xdr:row>65</xdr:row>
      <xdr:rowOff>51435</xdr:rowOff>
    </xdr:to>
    <xdr:sp macro="" textlink="">
      <xdr:nvSpPr>
        <xdr:cNvPr id="341" name="楕円 340">
          <a:extLst>
            <a:ext uri="{FF2B5EF4-FFF2-40B4-BE49-F238E27FC236}">
              <a16:creationId xmlns:a16="http://schemas.microsoft.com/office/drawing/2014/main" id="{8FD2338B-5603-4A74-BC60-9C25139CFAE5}"/>
            </a:ext>
          </a:extLst>
        </xdr:cNvPr>
        <xdr:cNvSpPr/>
      </xdr:nvSpPr>
      <xdr:spPr>
        <a:xfrm>
          <a:off x="13868400" y="1109599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36212</xdr:rowOff>
    </xdr:from>
    <xdr:ext cx="762000" cy="259045"/>
    <xdr:sp macro="" textlink="">
      <xdr:nvSpPr>
        <xdr:cNvPr id="342" name="テキスト ボックス 341">
          <a:extLst>
            <a:ext uri="{FF2B5EF4-FFF2-40B4-BE49-F238E27FC236}">
              <a16:creationId xmlns:a16="http://schemas.microsoft.com/office/drawing/2014/main" id="{88BE7EDF-7BE1-4A4E-B809-64D0EBC94BDA}"/>
            </a:ext>
          </a:extLst>
        </xdr:cNvPr>
        <xdr:cNvSpPr txBox="1"/>
      </xdr:nvSpPr>
      <xdr:spPr>
        <a:xfrm>
          <a:off x="13555345"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114391</xdr:rowOff>
    </xdr:from>
    <xdr:to>
      <xdr:col>68</xdr:col>
      <xdr:colOff>203200</xdr:colOff>
      <xdr:row>65</xdr:row>
      <xdr:rowOff>44541</xdr:rowOff>
    </xdr:to>
    <xdr:sp macro="" textlink="">
      <xdr:nvSpPr>
        <xdr:cNvPr id="343" name="楕円 342">
          <a:extLst>
            <a:ext uri="{FF2B5EF4-FFF2-40B4-BE49-F238E27FC236}">
              <a16:creationId xmlns:a16="http://schemas.microsoft.com/office/drawing/2014/main" id="{79513024-0A3E-4C7C-A4CC-6E9FA9B05594}"/>
            </a:ext>
          </a:extLst>
        </xdr:cNvPr>
        <xdr:cNvSpPr/>
      </xdr:nvSpPr>
      <xdr:spPr>
        <a:xfrm>
          <a:off x="13051790" y="1108719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29318</xdr:rowOff>
    </xdr:from>
    <xdr:ext cx="762000" cy="259045"/>
    <xdr:sp macro="" textlink="">
      <xdr:nvSpPr>
        <xdr:cNvPr id="344" name="テキスト ボックス 343">
          <a:extLst>
            <a:ext uri="{FF2B5EF4-FFF2-40B4-BE49-F238E27FC236}">
              <a16:creationId xmlns:a16="http://schemas.microsoft.com/office/drawing/2014/main" id="{6C6A147C-6BDD-4CC2-AFB0-B857AE8046BA}"/>
            </a:ext>
          </a:extLst>
        </xdr:cNvPr>
        <xdr:cNvSpPr txBox="1"/>
      </xdr:nvSpPr>
      <xdr:spPr>
        <a:xfrm>
          <a:off x="12763500" y="1117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85090</xdr:rowOff>
    </xdr:from>
    <xdr:to>
      <xdr:col>64</xdr:col>
      <xdr:colOff>152400</xdr:colOff>
      <xdr:row>65</xdr:row>
      <xdr:rowOff>15240</xdr:rowOff>
    </xdr:to>
    <xdr:sp macro="" textlink="">
      <xdr:nvSpPr>
        <xdr:cNvPr id="345" name="楕円 344">
          <a:extLst>
            <a:ext uri="{FF2B5EF4-FFF2-40B4-BE49-F238E27FC236}">
              <a16:creationId xmlns:a16="http://schemas.microsoft.com/office/drawing/2014/main" id="{3E0BEE27-4C99-4B7B-B01B-F7C1392C367D}"/>
            </a:ext>
          </a:extLst>
        </xdr:cNvPr>
        <xdr:cNvSpPr/>
      </xdr:nvSpPr>
      <xdr:spPr>
        <a:xfrm>
          <a:off x="12246610" y="110597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17</xdr:rowOff>
    </xdr:from>
    <xdr:ext cx="762000" cy="259045"/>
    <xdr:sp macro="" textlink="">
      <xdr:nvSpPr>
        <xdr:cNvPr id="346" name="テキスト ボックス 345">
          <a:extLst>
            <a:ext uri="{FF2B5EF4-FFF2-40B4-BE49-F238E27FC236}">
              <a16:creationId xmlns:a16="http://schemas.microsoft.com/office/drawing/2014/main" id="{CCEA3195-3DE5-4784-9E52-D6CB60DD6C46}"/>
            </a:ext>
          </a:extLst>
        </xdr:cNvPr>
        <xdr:cNvSpPr txBox="1"/>
      </xdr:nvSpPr>
      <xdr:spPr>
        <a:xfrm>
          <a:off x="1194689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6981914C-F030-4CD3-9245-CD2D40564CC0}"/>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500F6699-F571-4377-A42E-D78C2A8FEF04}"/>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9498A83A-AC63-483C-9E30-04518CEAB982}"/>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47610014-ACB2-41BE-AB67-D4B7455E68FD}"/>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946ABCEB-8139-44C6-A412-EE85BD48D8D2}"/>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0D28EBD-ED6A-4441-9D4E-259F5A45EA8D}"/>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F0D148D3-C8C9-4797-9377-F9928477034E}"/>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21EF3CC8-5910-46CB-832A-719FC5DB3487}"/>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DA11F8A9-1081-49DF-8F21-A1362813A613}"/>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784D3733-8EAA-44B4-8625-0A62F00BDDF6}"/>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B1A15C00-EEE7-4DD9-914F-FD6799DBF431}"/>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812A5A3D-8CEE-499C-AA5B-76C81B9A08CD}"/>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96BC1E54-927D-4511-A93E-1C7B9C689BB9}"/>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昨年度と比較して増減なしとなり、類似団体平均との差は１０．６ポイントと昨年度と比べ縮んでいる。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下水道等の公営企業会計にかかる公営企業債の償還が今後５～１０年の期間でピークを迎えることに加え、一般会計においても施設統廃合に係る新たな整備事業が控える中、新ごみ処理施設建設事業に係る元金償還も重なり、今後も高い比率で推移する傾向にあるため、起債の発行抑制を計画的に進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98CD2393-0C66-4E4E-91C7-AEF01507300D}"/>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6DEF81-C089-4CB6-9FD0-59E959D40B1F}"/>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5B8C7-3A32-4242-8B0D-A8C3CD1FFE34}"/>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17F9B268-1217-41F4-9816-0C50F0585661}"/>
            </a:ext>
          </a:extLst>
        </xdr:cNvPr>
        <xdr:cNvCxnSpPr/>
      </xdr:nvCxnSpPr>
      <xdr:spPr>
        <a:xfrm>
          <a:off x="11666855" y="785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DBB2B4C9-4AA9-4FB6-B4E4-4144D2AE098D}"/>
            </a:ext>
          </a:extLst>
        </xdr:cNvPr>
        <xdr:cNvSpPr txBox="1"/>
      </xdr:nvSpPr>
      <xdr:spPr>
        <a:xfrm>
          <a:off x="10981055"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4223DDF6-2976-4326-9B8E-B9104678FE33}"/>
            </a:ext>
          </a:extLst>
        </xdr:cNvPr>
        <xdr:cNvCxnSpPr/>
      </xdr:nvCxnSpPr>
      <xdr:spPr>
        <a:xfrm>
          <a:off x="11666855" y="750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5E058931-B89E-4673-81F3-B75B79C163BF}"/>
            </a:ext>
          </a:extLst>
        </xdr:cNvPr>
        <xdr:cNvSpPr txBox="1"/>
      </xdr:nvSpPr>
      <xdr:spPr>
        <a:xfrm>
          <a:off x="10981055"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F7146BA-052F-44FD-A08C-A49A86147B9B}"/>
            </a:ext>
          </a:extLst>
        </xdr:cNvPr>
        <xdr:cNvCxnSpPr/>
      </xdr:nvCxnSpPr>
      <xdr:spPr>
        <a:xfrm>
          <a:off x="11666855" y="716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87F51553-6EFB-45CF-937A-F0D778FBAF96}"/>
            </a:ext>
          </a:extLst>
        </xdr:cNvPr>
        <xdr:cNvSpPr txBox="1"/>
      </xdr:nvSpPr>
      <xdr:spPr>
        <a:xfrm>
          <a:off x="10981055"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1E4B5456-4EEF-4383-88C6-9E1E951958F1}"/>
            </a:ext>
          </a:extLst>
        </xdr:cNvPr>
        <xdr:cNvCxnSpPr/>
      </xdr:nvCxnSpPr>
      <xdr:spPr>
        <a:xfrm>
          <a:off x="11666855" y="681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CDADD502-CB73-45BA-AC3E-173C605FBB4B}"/>
            </a:ext>
          </a:extLst>
        </xdr:cNvPr>
        <xdr:cNvSpPr txBox="1"/>
      </xdr:nvSpPr>
      <xdr:spPr>
        <a:xfrm>
          <a:off x="10981055"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CB9380ED-3FFC-469E-97C1-320D9A7769ED}"/>
            </a:ext>
          </a:extLst>
        </xdr:cNvPr>
        <xdr:cNvCxnSpPr/>
      </xdr:nvCxnSpPr>
      <xdr:spPr>
        <a:xfrm>
          <a:off x="11666855" y="646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2D1918A2-C527-45E3-9AE8-F175CF8CC8A5}"/>
            </a:ext>
          </a:extLst>
        </xdr:cNvPr>
        <xdr:cNvSpPr txBox="1"/>
      </xdr:nvSpPr>
      <xdr:spPr>
        <a:xfrm>
          <a:off x="10981055"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BBB23A92-53EA-4502-BD29-7A7542D1495E}"/>
            </a:ext>
          </a:extLst>
        </xdr:cNvPr>
        <xdr:cNvCxnSpPr/>
      </xdr:nvCxnSpPr>
      <xdr:spPr>
        <a:xfrm>
          <a:off x="11666855" y="612511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DFAC8F47-442E-41F7-8953-34219DCEF22D}"/>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7274E9AD-2C10-43C7-A289-D48ED3BBC3A3}"/>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75E2B03-15B6-4C39-B8BD-3382B333C5D4}"/>
            </a:ext>
          </a:extLst>
        </xdr:cNvPr>
        <xdr:cNvCxnSpPr/>
      </xdr:nvCxnSpPr>
      <xdr:spPr>
        <a:xfrm flipV="1">
          <a:off x="15476855" y="627987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C16E46A6-91E8-46E7-9616-BDF72E888CF6}"/>
            </a:ext>
          </a:extLst>
        </xdr:cNvPr>
        <xdr:cNvSpPr txBox="1"/>
      </xdr:nvSpPr>
      <xdr:spPr>
        <a:xfrm>
          <a:off x="15560040" y="762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677F1835-44C3-4292-982A-96EBC0DE0F7C}"/>
            </a:ext>
          </a:extLst>
        </xdr:cNvPr>
        <xdr:cNvCxnSpPr/>
      </xdr:nvCxnSpPr>
      <xdr:spPr>
        <a:xfrm>
          <a:off x="15408910" y="7651841"/>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83FFCC52-B683-4C7D-92E9-F0CFE829BF3D}"/>
            </a:ext>
          </a:extLst>
        </xdr:cNvPr>
        <xdr:cNvSpPr txBox="1"/>
      </xdr:nvSpPr>
      <xdr:spPr>
        <a:xfrm>
          <a:off x="15560040" y="60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6C17B24F-3286-41E6-AE08-5988492C9273}"/>
            </a:ext>
          </a:extLst>
        </xdr:cNvPr>
        <xdr:cNvCxnSpPr/>
      </xdr:nvCxnSpPr>
      <xdr:spPr>
        <a:xfrm>
          <a:off x="15408910" y="627987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109946</xdr:rowOff>
    </xdr:from>
    <xdr:to>
      <xdr:col>81</xdr:col>
      <xdr:colOff>44450</xdr:colOff>
      <xdr:row>44</xdr:row>
      <xdr:rowOff>109946</xdr:rowOff>
    </xdr:to>
    <xdr:cxnSp macro="">
      <xdr:nvCxnSpPr>
        <xdr:cNvPr id="381" name="直線コネクタ 380">
          <a:extLst>
            <a:ext uri="{FF2B5EF4-FFF2-40B4-BE49-F238E27FC236}">
              <a16:creationId xmlns:a16="http://schemas.microsoft.com/office/drawing/2014/main" id="{F7BE6F2A-334E-4F98-B5B2-562F63D989EE}"/>
            </a:ext>
          </a:extLst>
        </xdr:cNvPr>
        <xdr:cNvCxnSpPr/>
      </xdr:nvCxnSpPr>
      <xdr:spPr>
        <a:xfrm>
          <a:off x="14714855" y="765184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64B4F25F-AB3A-42E0-9FC3-E6A15B9FECAF}"/>
            </a:ext>
          </a:extLst>
        </xdr:cNvPr>
        <xdr:cNvSpPr txBox="1"/>
      </xdr:nvSpPr>
      <xdr:spPr>
        <a:xfrm>
          <a:off x="15560040" y="6715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5F6E1B18-4EEE-4EFF-B904-425904A24322}"/>
            </a:ext>
          </a:extLst>
        </xdr:cNvPr>
        <xdr:cNvSpPr/>
      </xdr:nvSpPr>
      <xdr:spPr>
        <a:xfrm>
          <a:off x="15427960" y="68759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96157</xdr:rowOff>
    </xdr:from>
    <xdr:to>
      <xdr:col>77</xdr:col>
      <xdr:colOff>44450</xdr:colOff>
      <xdr:row>44</xdr:row>
      <xdr:rowOff>109946</xdr:rowOff>
    </xdr:to>
    <xdr:cxnSp macro="">
      <xdr:nvCxnSpPr>
        <xdr:cNvPr id="384" name="直線コネクタ 383">
          <a:extLst>
            <a:ext uri="{FF2B5EF4-FFF2-40B4-BE49-F238E27FC236}">
              <a16:creationId xmlns:a16="http://schemas.microsoft.com/office/drawing/2014/main" id="{471DDC9F-2C2A-485E-8549-140D69004D1F}"/>
            </a:ext>
          </a:extLst>
        </xdr:cNvPr>
        <xdr:cNvCxnSpPr/>
      </xdr:nvCxnSpPr>
      <xdr:spPr>
        <a:xfrm>
          <a:off x="13903960" y="7636147"/>
          <a:ext cx="810895" cy="1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3327F9B6-F52B-4DC7-B2B3-79046708105A}"/>
            </a:ext>
          </a:extLst>
        </xdr:cNvPr>
        <xdr:cNvSpPr/>
      </xdr:nvSpPr>
      <xdr:spPr>
        <a:xfrm>
          <a:off x="14665960" y="685527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42B64110-B864-43E1-8718-367E37E7BEB4}"/>
            </a:ext>
          </a:extLst>
        </xdr:cNvPr>
        <xdr:cNvSpPr txBox="1"/>
      </xdr:nvSpPr>
      <xdr:spPr>
        <a:xfrm>
          <a:off x="14371955" y="6618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96157</xdr:rowOff>
    </xdr:from>
    <xdr:to>
      <xdr:col>72</xdr:col>
      <xdr:colOff>203200</xdr:colOff>
      <xdr:row>44</xdr:row>
      <xdr:rowOff>96157</xdr:rowOff>
    </xdr:to>
    <xdr:cxnSp macro="">
      <xdr:nvCxnSpPr>
        <xdr:cNvPr id="387" name="直線コネクタ 386">
          <a:extLst>
            <a:ext uri="{FF2B5EF4-FFF2-40B4-BE49-F238E27FC236}">
              <a16:creationId xmlns:a16="http://schemas.microsoft.com/office/drawing/2014/main" id="{D03F0B5F-A237-4FDD-8419-72F7444CBDB4}"/>
            </a:ext>
          </a:extLst>
        </xdr:cNvPr>
        <xdr:cNvCxnSpPr/>
      </xdr:nvCxnSpPr>
      <xdr:spPr>
        <a:xfrm>
          <a:off x="13106400" y="763614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137341</xdr:rowOff>
    </xdr:from>
    <xdr:to>
      <xdr:col>73</xdr:col>
      <xdr:colOff>44450</xdr:colOff>
      <xdr:row>40</xdr:row>
      <xdr:rowOff>67491</xdr:rowOff>
    </xdr:to>
    <xdr:sp macro="" textlink="">
      <xdr:nvSpPr>
        <xdr:cNvPr id="388" name="フローチャート: 判断 387">
          <a:extLst>
            <a:ext uri="{FF2B5EF4-FFF2-40B4-BE49-F238E27FC236}">
              <a16:creationId xmlns:a16="http://schemas.microsoft.com/office/drawing/2014/main" id="{D2C43543-26AB-4A98-A598-6A29609B7E8D}"/>
            </a:ext>
          </a:extLst>
        </xdr:cNvPr>
        <xdr:cNvSpPr/>
      </xdr:nvSpPr>
      <xdr:spPr>
        <a:xfrm>
          <a:off x="13868400" y="6820081"/>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77668</xdr:rowOff>
    </xdr:from>
    <xdr:ext cx="762000" cy="259045"/>
    <xdr:sp macro="" textlink="">
      <xdr:nvSpPr>
        <xdr:cNvPr id="389" name="テキスト ボックス 388">
          <a:extLst>
            <a:ext uri="{FF2B5EF4-FFF2-40B4-BE49-F238E27FC236}">
              <a16:creationId xmlns:a16="http://schemas.microsoft.com/office/drawing/2014/main" id="{CA477F2A-EE91-4C95-B7E2-A55474C2494B}"/>
            </a:ext>
          </a:extLst>
        </xdr:cNvPr>
        <xdr:cNvSpPr txBox="1"/>
      </xdr:nvSpPr>
      <xdr:spPr>
        <a:xfrm>
          <a:off x="13555345"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13426</xdr:rowOff>
    </xdr:from>
    <xdr:to>
      <xdr:col>68</xdr:col>
      <xdr:colOff>152400</xdr:colOff>
      <xdr:row>44</xdr:row>
      <xdr:rowOff>96157</xdr:rowOff>
    </xdr:to>
    <xdr:cxnSp macro="">
      <xdr:nvCxnSpPr>
        <xdr:cNvPr id="390" name="直線コネクタ 389">
          <a:extLst>
            <a:ext uri="{FF2B5EF4-FFF2-40B4-BE49-F238E27FC236}">
              <a16:creationId xmlns:a16="http://schemas.microsoft.com/office/drawing/2014/main" id="{EFAEA4F8-F189-45AD-8C94-2BAEF20D12BF}"/>
            </a:ext>
          </a:extLst>
        </xdr:cNvPr>
        <xdr:cNvCxnSpPr/>
      </xdr:nvCxnSpPr>
      <xdr:spPr>
        <a:xfrm>
          <a:off x="12289790" y="7561036"/>
          <a:ext cx="81661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90DBF969-AF92-4242-82CF-50A00B359D00}"/>
            </a:ext>
          </a:extLst>
        </xdr:cNvPr>
        <xdr:cNvSpPr/>
      </xdr:nvSpPr>
      <xdr:spPr>
        <a:xfrm>
          <a:off x="13051790" y="6875961"/>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6AB926E1-DC63-4272-98D0-8C988221FAA0}"/>
            </a:ext>
          </a:extLst>
        </xdr:cNvPr>
        <xdr:cNvSpPr txBox="1"/>
      </xdr:nvSpPr>
      <xdr:spPr>
        <a:xfrm>
          <a:off x="12763500" y="664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393" name="フローチャート: 判断 392">
          <a:extLst>
            <a:ext uri="{FF2B5EF4-FFF2-40B4-BE49-F238E27FC236}">
              <a16:creationId xmlns:a16="http://schemas.microsoft.com/office/drawing/2014/main" id="{DB700568-9CB6-4D46-9E5B-E60C0555DBF5}"/>
            </a:ext>
          </a:extLst>
        </xdr:cNvPr>
        <xdr:cNvSpPr/>
      </xdr:nvSpPr>
      <xdr:spPr>
        <a:xfrm>
          <a:off x="12246610" y="687523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132823</xdr:rowOff>
    </xdr:from>
    <xdr:ext cx="762000" cy="259045"/>
    <xdr:sp macro="" textlink="">
      <xdr:nvSpPr>
        <xdr:cNvPr id="394" name="テキスト ボックス 393">
          <a:extLst>
            <a:ext uri="{FF2B5EF4-FFF2-40B4-BE49-F238E27FC236}">
              <a16:creationId xmlns:a16="http://schemas.microsoft.com/office/drawing/2014/main" id="{D12F74B1-C82B-4F64-901A-954FE7646C7F}"/>
            </a:ext>
          </a:extLst>
        </xdr:cNvPr>
        <xdr:cNvSpPr txBox="1"/>
      </xdr:nvSpPr>
      <xdr:spPr>
        <a:xfrm>
          <a:off x="11946890" y="665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AF5076B-C235-4401-BDE8-5D7CDD75354C}"/>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DF13B03-2362-48FB-B321-283D9877E0BC}"/>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9039AB8-4DC5-467E-8ACD-B679A33EE6CD}"/>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E56057B-9AA7-434D-9CDE-A6C2D9CEB809}"/>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A10ACB4-7E99-421F-AF41-552C71795747}"/>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59146</xdr:rowOff>
    </xdr:from>
    <xdr:to>
      <xdr:col>81</xdr:col>
      <xdr:colOff>95250</xdr:colOff>
      <xdr:row>44</xdr:row>
      <xdr:rowOff>160746</xdr:rowOff>
    </xdr:to>
    <xdr:sp macro="" textlink="">
      <xdr:nvSpPr>
        <xdr:cNvPr id="400" name="楕円 399">
          <a:extLst>
            <a:ext uri="{FF2B5EF4-FFF2-40B4-BE49-F238E27FC236}">
              <a16:creationId xmlns:a16="http://schemas.microsoft.com/office/drawing/2014/main" id="{FC3F0E96-338D-4EF5-B178-0B6C51F5E533}"/>
            </a:ext>
          </a:extLst>
        </xdr:cNvPr>
        <xdr:cNvSpPr/>
      </xdr:nvSpPr>
      <xdr:spPr>
        <a:xfrm>
          <a:off x="15427960" y="7599136"/>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126473</xdr:rowOff>
    </xdr:from>
    <xdr:ext cx="762000" cy="259045"/>
    <xdr:sp macro="" textlink="">
      <xdr:nvSpPr>
        <xdr:cNvPr id="401" name="公債費負担の状況該当値テキスト">
          <a:extLst>
            <a:ext uri="{FF2B5EF4-FFF2-40B4-BE49-F238E27FC236}">
              <a16:creationId xmlns:a16="http://schemas.microsoft.com/office/drawing/2014/main" id="{CEF98930-8E1F-4649-B978-83F7C1996BCB}"/>
            </a:ext>
          </a:extLst>
        </xdr:cNvPr>
        <xdr:cNvSpPr txBox="1"/>
      </xdr:nvSpPr>
      <xdr:spPr>
        <a:xfrm>
          <a:off x="15560040" y="750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59146</xdr:rowOff>
    </xdr:from>
    <xdr:to>
      <xdr:col>77</xdr:col>
      <xdr:colOff>95250</xdr:colOff>
      <xdr:row>44</xdr:row>
      <xdr:rowOff>160746</xdr:rowOff>
    </xdr:to>
    <xdr:sp macro="" textlink="">
      <xdr:nvSpPr>
        <xdr:cNvPr id="402" name="楕円 401">
          <a:extLst>
            <a:ext uri="{FF2B5EF4-FFF2-40B4-BE49-F238E27FC236}">
              <a16:creationId xmlns:a16="http://schemas.microsoft.com/office/drawing/2014/main" id="{A0956EC4-CF7A-4BF6-B0F4-F4DBAD7C64F6}"/>
            </a:ext>
          </a:extLst>
        </xdr:cNvPr>
        <xdr:cNvSpPr/>
      </xdr:nvSpPr>
      <xdr:spPr>
        <a:xfrm>
          <a:off x="14665960" y="7599136"/>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145523</xdr:rowOff>
    </xdr:from>
    <xdr:ext cx="736600" cy="259045"/>
    <xdr:sp macro="" textlink="">
      <xdr:nvSpPr>
        <xdr:cNvPr id="403" name="テキスト ボックス 402">
          <a:extLst>
            <a:ext uri="{FF2B5EF4-FFF2-40B4-BE49-F238E27FC236}">
              <a16:creationId xmlns:a16="http://schemas.microsoft.com/office/drawing/2014/main" id="{03A6EE63-058F-42B8-B941-0803A251C2AF}"/>
            </a:ext>
          </a:extLst>
        </xdr:cNvPr>
        <xdr:cNvSpPr txBox="1"/>
      </xdr:nvSpPr>
      <xdr:spPr>
        <a:xfrm>
          <a:off x="14371955" y="7687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45357</xdr:rowOff>
    </xdr:from>
    <xdr:to>
      <xdr:col>73</xdr:col>
      <xdr:colOff>44450</xdr:colOff>
      <xdr:row>44</xdr:row>
      <xdr:rowOff>146957</xdr:rowOff>
    </xdr:to>
    <xdr:sp macro="" textlink="">
      <xdr:nvSpPr>
        <xdr:cNvPr id="404" name="楕円 403">
          <a:extLst>
            <a:ext uri="{FF2B5EF4-FFF2-40B4-BE49-F238E27FC236}">
              <a16:creationId xmlns:a16="http://schemas.microsoft.com/office/drawing/2014/main" id="{3AA5E719-7351-41CB-8385-2F4094206E9A}"/>
            </a:ext>
          </a:extLst>
        </xdr:cNvPr>
        <xdr:cNvSpPr/>
      </xdr:nvSpPr>
      <xdr:spPr>
        <a:xfrm>
          <a:off x="13868400" y="759106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131734</xdr:rowOff>
    </xdr:from>
    <xdr:ext cx="762000" cy="259045"/>
    <xdr:sp macro="" textlink="">
      <xdr:nvSpPr>
        <xdr:cNvPr id="405" name="テキスト ボックス 404">
          <a:extLst>
            <a:ext uri="{FF2B5EF4-FFF2-40B4-BE49-F238E27FC236}">
              <a16:creationId xmlns:a16="http://schemas.microsoft.com/office/drawing/2014/main" id="{EF4CA448-55A6-497E-84A1-1C004C3606B9}"/>
            </a:ext>
          </a:extLst>
        </xdr:cNvPr>
        <xdr:cNvSpPr txBox="1"/>
      </xdr:nvSpPr>
      <xdr:spPr>
        <a:xfrm>
          <a:off x="13555345" y="767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45357</xdr:rowOff>
    </xdr:from>
    <xdr:to>
      <xdr:col>68</xdr:col>
      <xdr:colOff>203200</xdr:colOff>
      <xdr:row>44</xdr:row>
      <xdr:rowOff>146957</xdr:rowOff>
    </xdr:to>
    <xdr:sp macro="" textlink="">
      <xdr:nvSpPr>
        <xdr:cNvPr id="406" name="楕円 405">
          <a:extLst>
            <a:ext uri="{FF2B5EF4-FFF2-40B4-BE49-F238E27FC236}">
              <a16:creationId xmlns:a16="http://schemas.microsoft.com/office/drawing/2014/main" id="{2365824A-A2E0-4E92-A95A-96F71FCDA1F9}"/>
            </a:ext>
          </a:extLst>
        </xdr:cNvPr>
        <xdr:cNvSpPr/>
      </xdr:nvSpPr>
      <xdr:spPr>
        <a:xfrm>
          <a:off x="13051790" y="7591062"/>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131734</xdr:rowOff>
    </xdr:from>
    <xdr:ext cx="762000" cy="259045"/>
    <xdr:sp macro="" textlink="">
      <xdr:nvSpPr>
        <xdr:cNvPr id="407" name="テキスト ボックス 406">
          <a:extLst>
            <a:ext uri="{FF2B5EF4-FFF2-40B4-BE49-F238E27FC236}">
              <a16:creationId xmlns:a16="http://schemas.microsoft.com/office/drawing/2014/main" id="{6F8D4CDD-B468-4531-9763-73B76A3FFAB1}"/>
            </a:ext>
          </a:extLst>
        </xdr:cNvPr>
        <xdr:cNvSpPr txBox="1"/>
      </xdr:nvSpPr>
      <xdr:spPr>
        <a:xfrm>
          <a:off x="12763500" y="767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134076</xdr:rowOff>
    </xdr:from>
    <xdr:to>
      <xdr:col>64</xdr:col>
      <xdr:colOff>152400</xdr:colOff>
      <xdr:row>44</xdr:row>
      <xdr:rowOff>64226</xdr:rowOff>
    </xdr:to>
    <xdr:sp macro="" textlink="">
      <xdr:nvSpPr>
        <xdr:cNvPr id="408" name="楕円 407">
          <a:extLst>
            <a:ext uri="{FF2B5EF4-FFF2-40B4-BE49-F238E27FC236}">
              <a16:creationId xmlns:a16="http://schemas.microsoft.com/office/drawing/2014/main" id="{D2E865C9-7E22-4620-AAAF-FED3A16395E7}"/>
            </a:ext>
          </a:extLst>
        </xdr:cNvPr>
        <xdr:cNvSpPr/>
      </xdr:nvSpPr>
      <xdr:spPr>
        <a:xfrm>
          <a:off x="12246610" y="75026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49003</xdr:rowOff>
    </xdr:from>
    <xdr:ext cx="762000" cy="259045"/>
    <xdr:sp macro="" textlink="">
      <xdr:nvSpPr>
        <xdr:cNvPr id="409" name="テキスト ボックス 408">
          <a:extLst>
            <a:ext uri="{FF2B5EF4-FFF2-40B4-BE49-F238E27FC236}">
              <a16:creationId xmlns:a16="http://schemas.microsoft.com/office/drawing/2014/main" id="{232FE187-C199-456E-9411-A7CAC2858147}"/>
            </a:ext>
          </a:extLst>
        </xdr:cNvPr>
        <xdr:cNvSpPr txBox="1"/>
      </xdr:nvSpPr>
      <xdr:spPr>
        <a:xfrm>
          <a:off x="11946890" y="759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97F034DB-AF9D-4575-88D7-793A109E649B}"/>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B4FDCFA2-87B3-49D7-A06A-F3BDF3FFF14F}"/>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8B3D3051-3E97-4ADB-A2A6-765C076FE584}"/>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4C82D65-AED3-4077-81D4-66D92CA0CF18}"/>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82A16726-E4F4-46F4-90EF-954595E04C93}"/>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D574C0D5-361E-4E19-B475-B7AF45255634}"/>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6F01098E-6D67-45A1-BB28-ED85A00B33D9}"/>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42F1A13B-9DC4-4DE5-B912-0BCAD1E04A61}"/>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6C9E63CF-E9F5-4227-B679-4AB5861A23A3}"/>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644FDC98-C331-402A-9BF4-834C29F055D0}"/>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FD1ACF7A-EDCD-4B4E-B5F9-4EB695E14CEA}"/>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4D5EA740-7289-46D6-B2B5-FAE8B2F9548D}"/>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EB81D2BE-B2C2-4797-A3A8-A51C27D8B262}"/>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地方債現在高の減により、昨年度と比較して７．７ポイントの減となったが、例年同様に類似団体平均を大きく上回っている。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繰入が減となるなどのマイナス要因があったが、令和元年度の大規模事業による起債現在高の大幅増の影響により将来負担比率が高い水準で推移することが予想される。今後も事業実施の適正化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493DBB6A-6876-4059-AD5F-31D3C70794EC}"/>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A555D1B7-585C-4E9A-832B-BB5462CBB949}"/>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6046D47D-41CE-4393-936C-0AEA95DBA6A0}"/>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5059EEBB-35C2-4423-BCA2-4499E79C3B3A}"/>
            </a:ext>
          </a:extLst>
        </xdr:cNvPr>
        <xdr:cNvCxnSpPr/>
      </xdr:nvCxnSpPr>
      <xdr:spPr>
        <a:xfrm>
          <a:off x="11666855" y="404059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65D9D4FE-230E-432B-8D53-3545D62FB3D5}"/>
            </a:ext>
          </a:extLst>
        </xdr:cNvPr>
        <xdr:cNvSpPr txBox="1"/>
      </xdr:nvSpPr>
      <xdr:spPr>
        <a:xfrm>
          <a:off x="10981055" y="38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4A752B0F-E44C-49EB-86C6-0CFC7034DDE4}"/>
            </a:ext>
          </a:extLst>
        </xdr:cNvPr>
        <xdr:cNvCxnSpPr/>
      </xdr:nvCxnSpPr>
      <xdr:spPr>
        <a:xfrm>
          <a:off x="11666855" y="369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B8F9A6CB-5E14-4D9A-9AF6-8BAC72A8B675}"/>
            </a:ext>
          </a:extLst>
        </xdr:cNvPr>
        <xdr:cNvSpPr txBox="1"/>
      </xdr:nvSpPr>
      <xdr:spPr>
        <a:xfrm>
          <a:off x="10981055" y="35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5995E979-F407-4ED3-B6D0-67AE98C03DB2}"/>
            </a:ext>
          </a:extLst>
        </xdr:cNvPr>
        <xdr:cNvCxnSpPr/>
      </xdr:nvCxnSpPr>
      <xdr:spPr>
        <a:xfrm>
          <a:off x="11666855" y="335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800BF01E-CED6-4EE9-B290-271B58F85C81}"/>
            </a:ext>
          </a:extLst>
        </xdr:cNvPr>
        <xdr:cNvSpPr txBox="1"/>
      </xdr:nvSpPr>
      <xdr:spPr>
        <a:xfrm>
          <a:off x="10981055" y="320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B3FDC1EF-6573-471A-B0A9-9E41032996FA}"/>
            </a:ext>
          </a:extLst>
        </xdr:cNvPr>
        <xdr:cNvCxnSpPr/>
      </xdr:nvCxnSpPr>
      <xdr:spPr>
        <a:xfrm>
          <a:off x="11666855" y="300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FEE4242A-97EA-4152-9296-4665582D75E5}"/>
            </a:ext>
          </a:extLst>
        </xdr:cNvPr>
        <xdr:cNvSpPr txBox="1"/>
      </xdr:nvSpPr>
      <xdr:spPr>
        <a:xfrm>
          <a:off x="10981055"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E4151015-D29B-411D-A54E-68AD6C410CFE}"/>
            </a:ext>
          </a:extLst>
        </xdr:cNvPr>
        <xdr:cNvCxnSpPr/>
      </xdr:nvCxnSpPr>
      <xdr:spPr>
        <a:xfrm>
          <a:off x="11666855" y="26598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F268BD34-FC38-4A3B-A943-2B7881B272C9}"/>
            </a:ext>
          </a:extLst>
        </xdr:cNvPr>
        <xdr:cNvSpPr txBox="1"/>
      </xdr:nvSpPr>
      <xdr:spPr>
        <a:xfrm>
          <a:off x="10981055"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9D9C5868-E69F-45C6-966A-8BC0B0123240}"/>
            </a:ext>
          </a:extLst>
        </xdr:cNvPr>
        <xdr:cNvCxnSpPr/>
      </xdr:nvCxnSpPr>
      <xdr:spPr>
        <a:xfrm>
          <a:off x="11666855" y="231511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1DC6F711-DF54-4859-B022-B2A3754EB8B6}"/>
            </a:ext>
          </a:extLst>
        </xdr:cNvPr>
        <xdr:cNvSpPr txBox="1"/>
      </xdr:nvSpPr>
      <xdr:spPr>
        <a:xfrm>
          <a:off x="10981055"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22D74FE9-0134-439C-857E-738DEE47D8C4}"/>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85521799-0AE5-460F-81DC-EC026A6F8A39}"/>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F96E4B8-6F80-4D45-B188-D02728369A95}"/>
            </a:ext>
          </a:extLst>
        </xdr:cNvPr>
        <xdr:cNvCxnSpPr/>
      </xdr:nvCxnSpPr>
      <xdr:spPr>
        <a:xfrm flipV="1">
          <a:off x="15476855" y="2315119"/>
          <a:ext cx="0" cy="16443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EE8B957E-1274-4AF3-9ECA-365782923D03}"/>
            </a:ext>
          </a:extLst>
        </xdr:cNvPr>
        <xdr:cNvSpPr txBox="1"/>
      </xdr:nvSpPr>
      <xdr:spPr>
        <a:xfrm>
          <a:off x="15560040" y="393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E6946E6F-90F7-45BD-B71C-8D466D53778E}"/>
            </a:ext>
          </a:extLst>
        </xdr:cNvPr>
        <xdr:cNvCxnSpPr/>
      </xdr:nvCxnSpPr>
      <xdr:spPr>
        <a:xfrm>
          <a:off x="15408910" y="395943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FB6D2B81-FCF1-41AD-9EB9-27314654E7C5}"/>
            </a:ext>
          </a:extLst>
        </xdr:cNvPr>
        <xdr:cNvSpPr txBox="1"/>
      </xdr:nvSpPr>
      <xdr:spPr>
        <a:xfrm>
          <a:off x="15560040" y="206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2AB81BEB-8CF0-4280-9780-1449BA7D8917}"/>
            </a:ext>
          </a:extLst>
        </xdr:cNvPr>
        <xdr:cNvCxnSpPr/>
      </xdr:nvCxnSpPr>
      <xdr:spPr>
        <a:xfrm>
          <a:off x="15408910" y="231511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133471</xdr:rowOff>
    </xdr:from>
    <xdr:to>
      <xdr:col>81</xdr:col>
      <xdr:colOff>44450</xdr:colOff>
      <xdr:row>20</xdr:row>
      <xdr:rowOff>50498</xdr:rowOff>
    </xdr:to>
    <xdr:cxnSp macro="">
      <xdr:nvCxnSpPr>
        <xdr:cNvPr id="445" name="直線コネクタ 444">
          <a:extLst>
            <a:ext uri="{FF2B5EF4-FFF2-40B4-BE49-F238E27FC236}">
              <a16:creationId xmlns:a16="http://schemas.microsoft.com/office/drawing/2014/main" id="{6EE0CD49-DECC-419B-9B23-3E8229490B79}"/>
            </a:ext>
          </a:extLst>
        </xdr:cNvPr>
        <xdr:cNvCxnSpPr/>
      </xdr:nvCxnSpPr>
      <xdr:spPr>
        <a:xfrm flipV="1">
          <a:off x="14714855" y="3387211"/>
          <a:ext cx="762000" cy="9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F5C3CC7D-F37B-4C3B-8E8A-19F75363650A}"/>
            </a:ext>
          </a:extLst>
        </xdr:cNvPr>
        <xdr:cNvSpPr txBox="1"/>
      </xdr:nvSpPr>
      <xdr:spPr>
        <a:xfrm>
          <a:off x="1556004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9A558F07-8E92-40D9-9EA5-8733DDFB5B92}"/>
            </a:ext>
          </a:extLst>
        </xdr:cNvPr>
        <xdr:cNvSpPr/>
      </xdr:nvSpPr>
      <xdr:spPr>
        <a:xfrm>
          <a:off x="15427960" y="22846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50498</xdr:rowOff>
    </xdr:from>
    <xdr:to>
      <xdr:col>77</xdr:col>
      <xdr:colOff>44450</xdr:colOff>
      <xdr:row>21</xdr:row>
      <xdr:rowOff>29573</xdr:rowOff>
    </xdr:to>
    <xdr:cxnSp macro="">
      <xdr:nvCxnSpPr>
        <xdr:cNvPr id="448" name="直線コネクタ 447">
          <a:extLst>
            <a:ext uri="{FF2B5EF4-FFF2-40B4-BE49-F238E27FC236}">
              <a16:creationId xmlns:a16="http://schemas.microsoft.com/office/drawing/2014/main" id="{60F735A3-378E-429F-8F11-B670F2F4168A}"/>
            </a:ext>
          </a:extLst>
        </xdr:cNvPr>
        <xdr:cNvCxnSpPr/>
      </xdr:nvCxnSpPr>
      <xdr:spPr>
        <a:xfrm flipV="1">
          <a:off x="13903960" y="3483308"/>
          <a:ext cx="810895" cy="14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D82354D2-9522-46A7-A829-1CC42DE54F64}"/>
            </a:ext>
          </a:extLst>
        </xdr:cNvPr>
        <xdr:cNvSpPr/>
      </xdr:nvSpPr>
      <xdr:spPr>
        <a:xfrm>
          <a:off x="14665960" y="2317176"/>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E8650F3D-27A9-42F0-AF2F-030BD99E81A1}"/>
            </a:ext>
          </a:extLst>
        </xdr:cNvPr>
        <xdr:cNvSpPr txBox="1"/>
      </xdr:nvSpPr>
      <xdr:spPr>
        <a:xfrm>
          <a:off x="14371955" y="208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29573</xdr:rowOff>
    </xdr:from>
    <xdr:to>
      <xdr:col>72</xdr:col>
      <xdr:colOff>203200</xdr:colOff>
      <xdr:row>21</xdr:row>
      <xdr:rowOff>126093</xdr:rowOff>
    </xdr:to>
    <xdr:cxnSp macro="">
      <xdr:nvCxnSpPr>
        <xdr:cNvPr id="451" name="直線コネクタ 450">
          <a:extLst>
            <a:ext uri="{FF2B5EF4-FFF2-40B4-BE49-F238E27FC236}">
              <a16:creationId xmlns:a16="http://schemas.microsoft.com/office/drawing/2014/main" id="{93A1F883-5CF7-4EEE-90EC-058F0B150F66}"/>
            </a:ext>
          </a:extLst>
        </xdr:cNvPr>
        <xdr:cNvCxnSpPr/>
      </xdr:nvCxnSpPr>
      <xdr:spPr>
        <a:xfrm flipV="1">
          <a:off x="13106400" y="3628118"/>
          <a:ext cx="797560" cy="1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158810</xdr:rowOff>
    </xdr:from>
    <xdr:to>
      <xdr:col>73</xdr:col>
      <xdr:colOff>44450</xdr:colOff>
      <xdr:row>14</xdr:row>
      <xdr:rowOff>88960</xdr:rowOff>
    </xdr:to>
    <xdr:sp macro="" textlink="">
      <xdr:nvSpPr>
        <xdr:cNvPr id="452" name="フローチャート: 判断 451">
          <a:extLst>
            <a:ext uri="{FF2B5EF4-FFF2-40B4-BE49-F238E27FC236}">
              <a16:creationId xmlns:a16="http://schemas.microsoft.com/office/drawing/2014/main" id="{CCA47DDF-F651-47DA-A590-55F645186AA5}"/>
            </a:ext>
          </a:extLst>
        </xdr:cNvPr>
        <xdr:cNvSpPr/>
      </xdr:nvSpPr>
      <xdr:spPr>
        <a:xfrm>
          <a:off x="13868400" y="238956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99137</xdr:rowOff>
    </xdr:from>
    <xdr:ext cx="762000" cy="259045"/>
    <xdr:sp macro="" textlink="">
      <xdr:nvSpPr>
        <xdr:cNvPr id="453" name="テキスト ボックス 452">
          <a:extLst>
            <a:ext uri="{FF2B5EF4-FFF2-40B4-BE49-F238E27FC236}">
              <a16:creationId xmlns:a16="http://schemas.microsoft.com/office/drawing/2014/main" id="{0694F2C4-C999-4704-BFDF-251CD37E91A7}"/>
            </a:ext>
          </a:extLst>
        </xdr:cNvPr>
        <xdr:cNvSpPr txBox="1"/>
      </xdr:nvSpPr>
      <xdr:spPr>
        <a:xfrm>
          <a:off x="13555345" y="215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155061</xdr:rowOff>
    </xdr:from>
    <xdr:to>
      <xdr:col>68</xdr:col>
      <xdr:colOff>152400</xdr:colOff>
      <xdr:row>21</xdr:row>
      <xdr:rowOff>126093</xdr:rowOff>
    </xdr:to>
    <xdr:cxnSp macro="">
      <xdr:nvCxnSpPr>
        <xdr:cNvPr id="454" name="直線コネクタ 453">
          <a:extLst>
            <a:ext uri="{FF2B5EF4-FFF2-40B4-BE49-F238E27FC236}">
              <a16:creationId xmlns:a16="http://schemas.microsoft.com/office/drawing/2014/main" id="{F6A3FF3A-982F-4D42-AC31-0301F53C4C24}"/>
            </a:ext>
          </a:extLst>
        </xdr:cNvPr>
        <xdr:cNvCxnSpPr/>
      </xdr:nvCxnSpPr>
      <xdr:spPr>
        <a:xfrm>
          <a:off x="12289790" y="3584061"/>
          <a:ext cx="816610" cy="1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153065</xdr:rowOff>
    </xdr:from>
    <xdr:to>
      <xdr:col>68</xdr:col>
      <xdr:colOff>203200</xdr:colOff>
      <xdr:row>14</xdr:row>
      <xdr:rowOff>83215</xdr:rowOff>
    </xdr:to>
    <xdr:sp macro="" textlink="">
      <xdr:nvSpPr>
        <xdr:cNvPr id="455" name="フローチャート: 判断 454">
          <a:extLst>
            <a:ext uri="{FF2B5EF4-FFF2-40B4-BE49-F238E27FC236}">
              <a16:creationId xmlns:a16="http://schemas.microsoft.com/office/drawing/2014/main" id="{24F4C29E-EF75-469C-9774-D71E961729FE}"/>
            </a:ext>
          </a:extLst>
        </xdr:cNvPr>
        <xdr:cNvSpPr/>
      </xdr:nvSpPr>
      <xdr:spPr>
        <a:xfrm>
          <a:off x="13051790" y="238191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93392</xdr:rowOff>
    </xdr:from>
    <xdr:ext cx="762000" cy="259045"/>
    <xdr:sp macro="" textlink="">
      <xdr:nvSpPr>
        <xdr:cNvPr id="456" name="テキスト ボックス 455">
          <a:extLst>
            <a:ext uri="{FF2B5EF4-FFF2-40B4-BE49-F238E27FC236}">
              <a16:creationId xmlns:a16="http://schemas.microsoft.com/office/drawing/2014/main" id="{39E66A69-C7B6-4128-A9BC-3D785E4A6038}"/>
            </a:ext>
          </a:extLst>
        </xdr:cNvPr>
        <xdr:cNvSpPr txBox="1"/>
      </xdr:nvSpPr>
      <xdr:spPr>
        <a:xfrm>
          <a:off x="12763500" y="215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164556</xdr:rowOff>
    </xdr:from>
    <xdr:to>
      <xdr:col>64</xdr:col>
      <xdr:colOff>152400</xdr:colOff>
      <xdr:row>14</xdr:row>
      <xdr:rowOff>94706</xdr:rowOff>
    </xdr:to>
    <xdr:sp macro="" textlink="">
      <xdr:nvSpPr>
        <xdr:cNvPr id="457" name="フローチャート: 判断 456">
          <a:extLst>
            <a:ext uri="{FF2B5EF4-FFF2-40B4-BE49-F238E27FC236}">
              <a16:creationId xmlns:a16="http://schemas.microsoft.com/office/drawing/2014/main" id="{04D29E95-BDEB-4641-8374-CE67411647AE}"/>
            </a:ext>
          </a:extLst>
        </xdr:cNvPr>
        <xdr:cNvSpPr/>
      </xdr:nvSpPr>
      <xdr:spPr>
        <a:xfrm>
          <a:off x="12246610" y="23972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104883</xdr:rowOff>
    </xdr:from>
    <xdr:ext cx="762000" cy="259045"/>
    <xdr:sp macro="" textlink="">
      <xdr:nvSpPr>
        <xdr:cNvPr id="458" name="テキスト ボックス 457">
          <a:extLst>
            <a:ext uri="{FF2B5EF4-FFF2-40B4-BE49-F238E27FC236}">
              <a16:creationId xmlns:a16="http://schemas.microsoft.com/office/drawing/2014/main" id="{64E8B1B0-ED23-480E-BD46-206E5846C814}"/>
            </a:ext>
          </a:extLst>
        </xdr:cNvPr>
        <xdr:cNvSpPr txBox="1"/>
      </xdr:nvSpPr>
      <xdr:spPr>
        <a:xfrm>
          <a:off x="11946890" y="216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B149E5F9-1C45-4CF0-A9DD-3A877F80ED3A}"/>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7471CFFC-12F9-401B-80F3-3ACD5E227422}"/>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7AB55F2-2245-4611-8C44-1DC150A5257E}"/>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34C3C7FB-6D97-4B7C-BBDE-D07F8206E7D8}"/>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56A5F080-EBB7-4F2B-99A5-23A5145D41B3}"/>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82671</xdr:rowOff>
    </xdr:from>
    <xdr:to>
      <xdr:col>81</xdr:col>
      <xdr:colOff>95250</xdr:colOff>
      <xdr:row>20</xdr:row>
      <xdr:rowOff>12821</xdr:rowOff>
    </xdr:to>
    <xdr:sp macro="" textlink="">
      <xdr:nvSpPr>
        <xdr:cNvPr id="464" name="楕円 463">
          <a:extLst>
            <a:ext uri="{FF2B5EF4-FFF2-40B4-BE49-F238E27FC236}">
              <a16:creationId xmlns:a16="http://schemas.microsoft.com/office/drawing/2014/main" id="{C6A261E0-045A-4CDD-8CCE-64345987E0CE}"/>
            </a:ext>
          </a:extLst>
        </xdr:cNvPr>
        <xdr:cNvSpPr/>
      </xdr:nvSpPr>
      <xdr:spPr>
        <a:xfrm>
          <a:off x="15427960" y="3342126"/>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54748</xdr:rowOff>
    </xdr:from>
    <xdr:ext cx="762000" cy="259045"/>
    <xdr:sp macro="" textlink="">
      <xdr:nvSpPr>
        <xdr:cNvPr id="465" name="将来負担の状況該当値テキスト">
          <a:extLst>
            <a:ext uri="{FF2B5EF4-FFF2-40B4-BE49-F238E27FC236}">
              <a16:creationId xmlns:a16="http://schemas.microsoft.com/office/drawing/2014/main" id="{EA702016-CDC9-4468-A679-9E893EA69EFE}"/>
            </a:ext>
          </a:extLst>
        </xdr:cNvPr>
        <xdr:cNvSpPr txBox="1"/>
      </xdr:nvSpPr>
      <xdr:spPr>
        <a:xfrm>
          <a:off x="15560040" y="331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171148</xdr:rowOff>
    </xdr:from>
    <xdr:to>
      <xdr:col>77</xdr:col>
      <xdr:colOff>95250</xdr:colOff>
      <xdr:row>20</xdr:row>
      <xdr:rowOff>101298</xdr:rowOff>
    </xdr:to>
    <xdr:sp macro="" textlink="">
      <xdr:nvSpPr>
        <xdr:cNvPr id="466" name="楕円 465">
          <a:extLst>
            <a:ext uri="{FF2B5EF4-FFF2-40B4-BE49-F238E27FC236}">
              <a16:creationId xmlns:a16="http://schemas.microsoft.com/office/drawing/2014/main" id="{0115648D-2F57-43CB-85DB-F8064655A43A}"/>
            </a:ext>
          </a:extLst>
        </xdr:cNvPr>
        <xdr:cNvSpPr/>
      </xdr:nvSpPr>
      <xdr:spPr>
        <a:xfrm>
          <a:off x="14665960" y="3432508"/>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86075</xdr:rowOff>
    </xdr:from>
    <xdr:ext cx="736600" cy="259045"/>
    <xdr:sp macro="" textlink="">
      <xdr:nvSpPr>
        <xdr:cNvPr id="467" name="テキスト ボックス 466">
          <a:extLst>
            <a:ext uri="{FF2B5EF4-FFF2-40B4-BE49-F238E27FC236}">
              <a16:creationId xmlns:a16="http://schemas.microsoft.com/office/drawing/2014/main" id="{41ECF66A-8FB4-467E-8FEC-66D379876E07}"/>
            </a:ext>
          </a:extLst>
        </xdr:cNvPr>
        <xdr:cNvSpPr txBox="1"/>
      </xdr:nvSpPr>
      <xdr:spPr>
        <a:xfrm>
          <a:off x="14371955" y="3516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150223</xdr:rowOff>
    </xdr:from>
    <xdr:to>
      <xdr:col>73</xdr:col>
      <xdr:colOff>44450</xdr:colOff>
      <xdr:row>21</xdr:row>
      <xdr:rowOff>80373</xdr:rowOff>
    </xdr:to>
    <xdr:sp macro="" textlink="">
      <xdr:nvSpPr>
        <xdr:cNvPr id="468" name="楕円 467">
          <a:extLst>
            <a:ext uri="{FF2B5EF4-FFF2-40B4-BE49-F238E27FC236}">
              <a16:creationId xmlns:a16="http://schemas.microsoft.com/office/drawing/2014/main" id="{BE0FFFC4-6DDE-4BF5-A521-137DC3111913}"/>
            </a:ext>
          </a:extLst>
        </xdr:cNvPr>
        <xdr:cNvSpPr/>
      </xdr:nvSpPr>
      <xdr:spPr>
        <a:xfrm>
          <a:off x="13868400" y="3579223"/>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65150</xdr:rowOff>
    </xdr:from>
    <xdr:ext cx="762000" cy="259045"/>
    <xdr:sp macro="" textlink="">
      <xdr:nvSpPr>
        <xdr:cNvPr id="469" name="テキスト ボックス 468">
          <a:extLst>
            <a:ext uri="{FF2B5EF4-FFF2-40B4-BE49-F238E27FC236}">
              <a16:creationId xmlns:a16="http://schemas.microsoft.com/office/drawing/2014/main" id="{41F30991-A191-45EE-9B29-8C7957B3804D}"/>
            </a:ext>
          </a:extLst>
        </xdr:cNvPr>
        <xdr:cNvSpPr txBox="1"/>
      </xdr:nvSpPr>
      <xdr:spPr>
        <a:xfrm>
          <a:off x="13555345" y="366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75293</xdr:rowOff>
    </xdr:from>
    <xdr:to>
      <xdr:col>68</xdr:col>
      <xdr:colOff>203200</xdr:colOff>
      <xdr:row>22</xdr:row>
      <xdr:rowOff>5443</xdr:rowOff>
    </xdr:to>
    <xdr:sp macro="" textlink="">
      <xdr:nvSpPr>
        <xdr:cNvPr id="470" name="楕円 469">
          <a:extLst>
            <a:ext uri="{FF2B5EF4-FFF2-40B4-BE49-F238E27FC236}">
              <a16:creationId xmlns:a16="http://schemas.microsoft.com/office/drawing/2014/main" id="{23C72A72-849D-4325-8DE8-5A8EF95D24D8}"/>
            </a:ext>
          </a:extLst>
        </xdr:cNvPr>
        <xdr:cNvSpPr/>
      </xdr:nvSpPr>
      <xdr:spPr>
        <a:xfrm>
          <a:off x="13051790" y="367574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161670</xdr:rowOff>
    </xdr:from>
    <xdr:ext cx="762000" cy="259045"/>
    <xdr:sp macro="" textlink="">
      <xdr:nvSpPr>
        <xdr:cNvPr id="471" name="テキスト ボックス 470">
          <a:extLst>
            <a:ext uri="{FF2B5EF4-FFF2-40B4-BE49-F238E27FC236}">
              <a16:creationId xmlns:a16="http://schemas.microsoft.com/office/drawing/2014/main" id="{3E1712C1-FC18-4AAD-B833-79FE5BC965C1}"/>
            </a:ext>
          </a:extLst>
        </xdr:cNvPr>
        <xdr:cNvSpPr txBox="1"/>
      </xdr:nvSpPr>
      <xdr:spPr>
        <a:xfrm>
          <a:off x="12763500" y="3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104261</xdr:rowOff>
    </xdr:from>
    <xdr:to>
      <xdr:col>64</xdr:col>
      <xdr:colOff>152400</xdr:colOff>
      <xdr:row>21</xdr:row>
      <xdr:rowOff>34411</xdr:rowOff>
    </xdr:to>
    <xdr:sp macro="" textlink="">
      <xdr:nvSpPr>
        <xdr:cNvPr id="472" name="楕円 471">
          <a:extLst>
            <a:ext uri="{FF2B5EF4-FFF2-40B4-BE49-F238E27FC236}">
              <a16:creationId xmlns:a16="http://schemas.microsoft.com/office/drawing/2014/main" id="{24A88520-6F3C-460D-BADC-9AE2102B59F4}"/>
            </a:ext>
          </a:extLst>
        </xdr:cNvPr>
        <xdr:cNvSpPr/>
      </xdr:nvSpPr>
      <xdr:spPr>
        <a:xfrm>
          <a:off x="12246610" y="35313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19188</xdr:rowOff>
    </xdr:from>
    <xdr:ext cx="762000" cy="259045"/>
    <xdr:sp macro="" textlink="">
      <xdr:nvSpPr>
        <xdr:cNvPr id="473" name="テキスト ボックス 472">
          <a:extLst>
            <a:ext uri="{FF2B5EF4-FFF2-40B4-BE49-F238E27FC236}">
              <a16:creationId xmlns:a16="http://schemas.microsoft.com/office/drawing/2014/main" id="{2F5C1CCB-1972-4F0B-A2D5-157D257888D3}"/>
            </a:ext>
          </a:extLst>
        </xdr:cNvPr>
        <xdr:cNvSpPr txBox="1"/>
      </xdr:nvSpPr>
      <xdr:spPr>
        <a:xfrm>
          <a:off x="11946890" y="361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129540</xdr:rowOff>
    </xdr:from>
    <xdr:to>
      <xdr:col>63</xdr:col>
      <xdr:colOff>98425</xdr:colOff>
      <xdr:row>3</xdr:row>
      <xdr:rowOff>123825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9540"/>
          <a:ext cx="1286002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19685</xdr:rowOff>
    </xdr:from>
    <xdr:to>
      <xdr:col>115</xdr:col>
      <xdr:colOff>41275</xdr:colOff>
      <xdr:row>4</xdr:row>
      <xdr:rowOff>65405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354800" y="191135"/>
          <a:ext cx="398145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45720</xdr:rowOff>
    </xdr:from>
    <xdr:to>
      <xdr:col>115</xdr:col>
      <xdr:colOff>22225</xdr:colOff>
      <xdr:row>4</xdr:row>
      <xdr:rowOff>38735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380200" y="217170"/>
          <a:ext cx="39370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71120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405600" y="242570"/>
          <a:ext cx="387731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81</xdr:col>
      <xdr:colOff>117475</xdr:colOff>
      <xdr:row>1</xdr:row>
      <xdr:rowOff>19685</xdr:rowOff>
    </xdr:from>
    <xdr:to>
      <xdr:col>94</xdr:col>
      <xdr:colOff>177800</xdr:colOff>
      <xdr:row>4</xdr:row>
      <xdr:rowOff>65405</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525240" y="191135"/>
          <a:ext cx="269367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45720</xdr:rowOff>
    </xdr:from>
    <xdr:to>
      <xdr:col>94</xdr:col>
      <xdr:colOff>158750</xdr:colOff>
      <xdr:row>4</xdr:row>
      <xdr:rowOff>38735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550640" y="217170"/>
          <a:ext cx="264922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71120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576040" y="242570"/>
          <a:ext cx="259207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32385</xdr:rowOff>
    </xdr:from>
    <xdr:to>
      <xdr:col>115</xdr:col>
      <xdr:colOff>47625</xdr:colOff>
      <xdr:row>87</xdr:row>
      <xdr:rowOff>149225</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635"/>
          <a:ext cx="23342600" cy="141757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156210</xdr:rowOff>
    </xdr:from>
    <xdr:to>
      <xdr:col>52</xdr:col>
      <xdr:colOff>12700</xdr:colOff>
      <xdr:row>19</xdr:row>
      <xdr:rowOff>26035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9620" y="1527810"/>
          <a:ext cx="9776460" cy="17557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20,199
20,096
108.38
12,213,521
12,130,960
52,879
7,790,144
13,149,329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6985</xdr:rowOff>
    </xdr:from>
    <xdr:to>
      <xdr:col>35</xdr:col>
      <xdr:colOff>111125</xdr:colOff>
      <xdr:row>14</xdr:row>
      <xdr:rowOff>168910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143500" y="1550035"/>
          <a:ext cx="205740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6985</xdr:rowOff>
    </xdr:from>
    <xdr:to>
      <xdr:col>41</xdr:col>
      <xdr:colOff>180975</xdr:colOff>
      <xdr:row>14</xdr:row>
      <xdr:rowOff>168910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200900" y="1550035"/>
          <a:ext cx="128524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93.8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6985</xdr:rowOff>
    </xdr:from>
    <xdr:to>
      <xdr:col>45</xdr:col>
      <xdr:colOff>79375</xdr:colOff>
      <xdr:row>14</xdr:row>
      <xdr:rowOff>168910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552180" y="1550035"/>
          <a:ext cx="64262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26035</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143500" y="2413000"/>
          <a:ext cx="205740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26035</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264400" y="2413000"/>
          <a:ext cx="347472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156210</xdr:rowOff>
    </xdr:from>
    <xdr:to>
      <xdr:col>60</xdr:col>
      <xdr:colOff>0</xdr:colOff>
      <xdr:row>15</xdr:row>
      <xdr:rowOff>97790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698480" y="1527810"/>
          <a:ext cx="1455420" cy="11417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45720</xdr:rowOff>
    </xdr:from>
    <xdr:to>
      <xdr:col>60</xdr:col>
      <xdr:colOff>95250</xdr:colOff>
      <xdr:row>10</xdr:row>
      <xdr:rowOff>129540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63910" y="1588770"/>
          <a:ext cx="128524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143510</xdr:rowOff>
    </xdr:from>
    <xdr:to>
      <xdr:col>60</xdr:col>
      <xdr:colOff>95250</xdr:colOff>
      <xdr:row>12</xdr:row>
      <xdr:rowOff>52070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63910" y="1858010"/>
          <a:ext cx="12852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129540</xdr:rowOff>
    </xdr:from>
    <xdr:to>
      <xdr:col>60</xdr:col>
      <xdr:colOff>95250</xdr:colOff>
      <xdr:row>16</xdr:row>
      <xdr:rowOff>78105</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963910" y="2186940"/>
          <a:ext cx="128524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136525</xdr:rowOff>
    </xdr:from>
    <xdr:to>
      <xdr:col>54</xdr:col>
      <xdr:colOff>38100</xdr:colOff>
      <xdr:row>9</xdr:row>
      <xdr:rowOff>136525</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02620" y="1679575"/>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84455</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837545" y="162750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6985</xdr:rowOff>
    </xdr:from>
    <xdr:to>
      <xdr:col>54</xdr:col>
      <xdr:colOff>3175</xdr:colOff>
      <xdr:row>11</xdr:row>
      <xdr:rowOff>110490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837545" y="189293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104140</xdr:rowOff>
    </xdr:from>
    <xdr:to>
      <xdr:col>53</xdr:col>
      <xdr:colOff>146050</xdr:colOff>
      <xdr:row>13</xdr:row>
      <xdr:rowOff>71120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881995" y="216154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104140</xdr:rowOff>
    </xdr:from>
    <xdr:to>
      <xdr:col>54</xdr:col>
      <xdr:colOff>38100</xdr:colOff>
      <xdr:row>12</xdr:row>
      <xdr:rowOff>104140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802620" y="216154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171450</xdr:rowOff>
    </xdr:from>
    <xdr:to>
      <xdr:col>53</xdr:col>
      <xdr:colOff>146050</xdr:colOff>
      <xdr:row>14</xdr:row>
      <xdr:rowOff>139700</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881995" y="24003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143510</xdr:rowOff>
    </xdr:from>
    <xdr:to>
      <xdr:col>54</xdr:col>
      <xdr:colOff>38100</xdr:colOff>
      <xdr:row>14</xdr:row>
      <xdr:rowOff>143510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802620" y="254381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65405</xdr:rowOff>
    </xdr:from>
    <xdr:ext cx="8889365" cy="26098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06120" y="3494405"/>
          <a:ext cx="888936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149225</xdr:rowOff>
    </xdr:from>
    <xdr:ext cx="6039485" cy="2641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06120" y="3749675"/>
          <a:ext cx="60394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58420</xdr:rowOff>
    </xdr:from>
    <xdr:ext cx="8224520" cy="26479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06120" y="4001770"/>
          <a:ext cx="82245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143510</xdr:rowOff>
    </xdr:from>
    <xdr:ext cx="177800" cy="26289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06120" y="4258310"/>
          <a:ext cx="1778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71120</xdr:rowOff>
    </xdr:from>
    <xdr:to>
      <xdr:col>26</xdr:col>
      <xdr:colOff>184150</xdr:colOff>
      <xdr:row>29</xdr:row>
      <xdr:rowOff>45720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962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136525</xdr:rowOff>
    </xdr:from>
    <xdr:to>
      <xdr:col>34</xdr:col>
      <xdr:colOff>120650</xdr:colOff>
      <xdr:row>29</xdr:row>
      <xdr:rowOff>45720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4635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156210</xdr:rowOff>
    </xdr:from>
    <xdr:to>
      <xdr:col>34</xdr:col>
      <xdr:colOff>120650</xdr:colOff>
      <xdr:row>30</xdr:row>
      <xdr:rowOff>65405</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4635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136525</xdr:rowOff>
    </xdr:from>
    <xdr:to>
      <xdr:col>42</xdr:col>
      <xdr:colOff>82550</xdr:colOff>
      <xdr:row>29</xdr:row>
      <xdr:rowOff>45720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17550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156210</xdr:rowOff>
    </xdr:from>
    <xdr:to>
      <xdr:col>42</xdr:col>
      <xdr:colOff>82550</xdr:colOff>
      <xdr:row>30</xdr:row>
      <xdr:rowOff>65405</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136525</xdr:rowOff>
    </xdr:from>
    <xdr:to>
      <xdr:col>51</xdr:col>
      <xdr:colOff>22225</xdr:colOff>
      <xdr:row>29</xdr:row>
      <xdr:rowOff>45720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80872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156210</xdr:rowOff>
    </xdr:from>
    <xdr:to>
      <xdr:col>51</xdr:col>
      <xdr:colOff>22225</xdr:colOff>
      <xdr:row>30</xdr:row>
      <xdr:rowOff>65405</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80872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129540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962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129540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8612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129540</xdr:rowOff>
    </xdr:from>
    <xdr:to>
      <xdr:col>47</xdr:col>
      <xdr:colOff>187325</xdr:colOff>
      <xdr:row>32</xdr:row>
      <xdr:rowOff>38735</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84962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104140</xdr:rowOff>
    </xdr:from>
    <xdr:to>
      <xdr:col>54</xdr:col>
      <xdr:colOff>95250</xdr:colOff>
      <xdr:row>43</xdr:row>
      <xdr:rowOff>123825</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9026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以後に進めてきた勧奨退職、採用調整等により、類似団体平均とほぼ同数値で推移しており、今後も職員の定員管理とともに、事務事業の効率化による時間外手当の抑制などの人件費の抑制に努めなければならない。</a:t>
          </a:r>
        </a:p>
      </xdr:txBody>
    </xdr:sp>
    <xdr:clientData/>
  </xdr:twoCellAnchor>
  <xdr:oneCellAnchor>
    <xdr:from>
      <xdr:col>3</xdr:col>
      <xdr:colOff>123825</xdr:colOff>
      <xdr:row>29</xdr:row>
      <xdr:rowOff>110490</xdr:rowOff>
    </xdr:from>
    <xdr:ext cx="291465" cy="22733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31520" y="5082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43180</xdr:rowOff>
    </xdr:from>
    <xdr:ext cx="508000" cy="26035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6540" y="74155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71120</xdr:rowOff>
    </xdr:from>
    <xdr:to>
      <xdr:col>26</xdr:col>
      <xdr:colOff>184150</xdr:colOff>
      <xdr:row>41</xdr:row>
      <xdr:rowOff>71120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9620" y="710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101600</xdr:rowOff>
    </xdr:from>
    <xdr:ext cx="50800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6540" y="69596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129540</xdr:rowOff>
    </xdr:from>
    <xdr:to>
      <xdr:col>26</xdr:col>
      <xdr:colOff>184150</xdr:colOff>
      <xdr:row>38</xdr:row>
      <xdr:rowOff>129540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9620" y="6644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160020</xdr:rowOff>
    </xdr:from>
    <xdr:ext cx="508000" cy="26479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6540" y="65036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962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43180</xdr:rowOff>
    </xdr:from>
    <xdr:ext cx="508000" cy="26035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6540" y="60439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71120</xdr:rowOff>
    </xdr:from>
    <xdr:to>
      <xdr:col>26</xdr:col>
      <xdr:colOff>184150</xdr:colOff>
      <xdr:row>33</xdr:row>
      <xdr:rowOff>71120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9620" y="5728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101600</xdr:rowOff>
    </xdr:from>
    <xdr:ext cx="50800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6540" y="55880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129540</xdr:rowOff>
    </xdr:from>
    <xdr:to>
      <xdr:col>26</xdr:col>
      <xdr:colOff>184150</xdr:colOff>
      <xdr:row>30</xdr:row>
      <xdr:rowOff>129540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962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160020</xdr:rowOff>
    </xdr:from>
    <xdr:ext cx="508000" cy="26479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6540" y="5132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129540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962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171450</xdr:rowOff>
    </xdr:from>
    <xdr:to>
      <xdr:col>24</xdr:col>
      <xdr:colOff>25400</xdr:colOff>
      <xdr:row>40</xdr:row>
      <xdr:rowOff>139065</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86960" y="6000750"/>
          <a:ext cx="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110490</xdr:rowOff>
    </xdr:from>
    <xdr:ext cx="755015" cy="26162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75860" y="6968490"/>
          <a:ext cx="755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139065</xdr:rowOff>
    </xdr:from>
    <xdr:to>
      <xdr:col>24</xdr:col>
      <xdr:colOff>114300</xdr:colOff>
      <xdr:row>40</xdr:row>
      <xdr:rowOff>139065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95520" y="699706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85090</xdr:rowOff>
    </xdr:from>
    <xdr:ext cx="755015" cy="26543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75860" y="5742940"/>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171450</xdr:rowOff>
    </xdr:from>
    <xdr:to>
      <xdr:col>24</xdr:col>
      <xdr:colOff>114300</xdr:colOff>
      <xdr:row>34</xdr:row>
      <xdr:rowOff>171450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95520" y="60007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15240</xdr:rowOff>
    </xdr:from>
    <xdr:to>
      <xdr:col>24</xdr:col>
      <xdr:colOff>25400</xdr:colOff>
      <xdr:row>37</xdr:row>
      <xdr:rowOff>24765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4036060" y="6358890"/>
          <a:ext cx="8509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137160</xdr:rowOff>
    </xdr:from>
    <xdr:ext cx="755015" cy="26479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75860" y="6137910"/>
          <a:ext cx="75501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120650</xdr:rowOff>
    </xdr:from>
    <xdr:to>
      <xdr:col>24</xdr:col>
      <xdr:colOff>76200</xdr:colOff>
      <xdr:row>37</xdr:row>
      <xdr:rowOff>48260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833620" y="6292850"/>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167640</xdr:rowOff>
    </xdr:from>
    <xdr:to>
      <xdr:col>19</xdr:col>
      <xdr:colOff>187325</xdr:colOff>
      <xdr:row>37</xdr:row>
      <xdr:rowOff>24765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136900" y="6339840"/>
          <a:ext cx="89916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92075</xdr:rowOff>
    </xdr:from>
    <xdr:to>
      <xdr:col>20</xdr:col>
      <xdr:colOff>38100</xdr:colOff>
      <xdr:row>37</xdr:row>
      <xdr:rowOff>20955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85260" y="626427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31115</xdr:rowOff>
    </xdr:from>
    <xdr:ext cx="729615" cy="26098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52520" y="6031865"/>
          <a:ext cx="7296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22225</xdr:rowOff>
    </xdr:from>
    <xdr:to>
      <xdr:col>15</xdr:col>
      <xdr:colOff>98425</xdr:colOff>
      <xdr:row>36</xdr:row>
      <xdr:rowOff>167640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37740" y="6194425"/>
          <a:ext cx="89916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33655</xdr:rowOff>
    </xdr:from>
    <xdr:to>
      <xdr:col>15</xdr:col>
      <xdr:colOff>149225</xdr:colOff>
      <xdr:row>37</xdr:row>
      <xdr:rowOff>137795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86100" y="63773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122555</xdr:rowOff>
    </xdr:from>
    <xdr:ext cx="755015" cy="26098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50820" y="6466205"/>
          <a:ext cx="755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8890</xdr:rowOff>
    </xdr:from>
    <xdr:to>
      <xdr:col>11</xdr:col>
      <xdr:colOff>9525</xdr:colOff>
      <xdr:row>36</xdr:row>
      <xdr:rowOff>22225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36040" y="6181090"/>
          <a:ext cx="9017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49530</xdr:rowOff>
    </xdr:from>
    <xdr:to>
      <xdr:col>11</xdr:col>
      <xdr:colOff>60325</xdr:colOff>
      <xdr:row>36</xdr:row>
      <xdr:rowOff>153670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84400" y="622173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138430</xdr:rowOff>
    </xdr:from>
    <xdr:ext cx="755015" cy="26479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51660" y="631063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45720</xdr:rowOff>
    </xdr:from>
    <xdr:to>
      <xdr:col>6</xdr:col>
      <xdr:colOff>171450</xdr:colOff>
      <xdr:row>36</xdr:row>
      <xdr:rowOff>149225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85240" y="62179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133985</xdr:rowOff>
    </xdr:from>
    <xdr:ext cx="762000" cy="26098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49960" y="630618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5015"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6852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918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5501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01676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501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176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139065</xdr:rowOff>
    </xdr:from>
    <xdr:to>
      <xdr:col>24</xdr:col>
      <xdr:colOff>76200</xdr:colOff>
      <xdr:row>37</xdr:row>
      <xdr:rowOff>67310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833620" y="631126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110490</xdr:rowOff>
    </xdr:from>
    <xdr:ext cx="755015" cy="26162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75860" y="6282690"/>
          <a:ext cx="755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147955</xdr:rowOff>
    </xdr:from>
    <xdr:to>
      <xdr:col>20</xdr:col>
      <xdr:colOff>38100</xdr:colOff>
      <xdr:row>37</xdr:row>
      <xdr:rowOff>76835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85260" y="632015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60960</xdr:rowOff>
    </xdr:from>
    <xdr:ext cx="729615" cy="26543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52520" y="6404610"/>
          <a:ext cx="7296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115570</xdr:rowOff>
    </xdr:from>
    <xdr:to>
      <xdr:col>15</xdr:col>
      <xdr:colOff>149225</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86100" y="62877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54610</xdr:rowOff>
    </xdr:from>
    <xdr:ext cx="755015" cy="26035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50820" y="6055360"/>
          <a:ext cx="755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145415</xdr:rowOff>
    </xdr:from>
    <xdr:to>
      <xdr:col>11</xdr:col>
      <xdr:colOff>60325</xdr:colOff>
      <xdr:row>36</xdr:row>
      <xdr:rowOff>73660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84400" y="614616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84455</xdr:rowOff>
    </xdr:from>
    <xdr:ext cx="755015" cy="26543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51660" y="5913755"/>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132080</xdr:rowOff>
    </xdr:from>
    <xdr:to>
      <xdr:col>6</xdr:col>
      <xdr:colOff>171450</xdr:colOff>
      <xdr:row>36</xdr:row>
      <xdr:rowOff>60325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85240" y="61328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70485</xdr:rowOff>
    </xdr:from>
    <xdr:ext cx="762000" cy="26416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49960" y="589978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71120</xdr:rowOff>
    </xdr:from>
    <xdr:to>
      <xdr:col>85</xdr:col>
      <xdr:colOff>66675</xdr:colOff>
      <xdr:row>9</xdr:row>
      <xdr:rowOff>45720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603480" y="1271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136525</xdr:rowOff>
    </xdr:from>
    <xdr:to>
      <xdr:col>93</xdr:col>
      <xdr:colOff>3175</xdr:colOff>
      <xdr:row>9</xdr:row>
      <xdr:rowOff>45720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29740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156210</xdr:rowOff>
    </xdr:from>
    <xdr:to>
      <xdr:col>93</xdr:col>
      <xdr:colOff>3175</xdr:colOff>
      <xdr:row>10</xdr:row>
      <xdr:rowOff>65405</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29740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136525</xdr:rowOff>
    </xdr:from>
    <xdr:to>
      <xdr:col>100</xdr:col>
      <xdr:colOff>165100</xdr:colOff>
      <xdr:row>9</xdr:row>
      <xdr:rowOff>45720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9006820" y="1336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156210</xdr:rowOff>
    </xdr:from>
    <xdr:to>
      <xdr:col>100</xdr:col>
      <xdr:colOff>165100</xdr:colOff>
      <xdr:row>10</xdr:row>
      <xdr:rowOff>65405</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9006820" y="1527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136525</xdr:rowOff>
    </xdr:from>
    <xdr:to>
      <xdr:col>109</xdr:col>
      <xdr:colOff>104775</xdr:colOff>
      <xdr:row>9</xdr:row>
      <xdr:rowOff>45720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64004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156210</xdr:rowOff>
    </xdr:from>
    <xdr:to>
      <xdr:col>109</xdr:col>
      <xdr:colOff>104775</xdr:colOff>
      <xdr:row>10</xdr:row>
      <xdr:rowOff>65405</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64004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129540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603480" y="1844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129540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617440" y="1844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129540</xdr:rowOff>
    </xdr:from>
    <xdr:to>
      <xdr:col>106</xdr:col>
      <xdr:colOff>69850</xdr:colOff>
      <xdr:row>12</xdr:row>
      <xdr:rowOff>38735</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683480" y="1844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104140</xdr:rowOff>
    </xdr:from>
    <xdr:to>
      <xdr:col>112</xdr:col>
      <xdr:colOff>177800</xdr:colOff>
      <xdr:row>23</xdr:row>
      <xdr:rowOff>123825</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721580" y="2161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類似団体平均と比べ６．２ポイント低い水準にあるが、前年比では０．５ポイントの増となっている。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燃料費高騰の影響を受け光熱水費が増加したことが要因である。　</a:t>
          </a:r>
          <a:endParaRPr kumimoji="1" lang="en-US" altLang="ja-JP" sz="1100">
            <a:latin typeface="ＭＳ Ｐゴシック"/>
            <a:ea typeface="ＭＳ Ｐゴシック"/>
          </a:endParaRPr>
        </a:p>
        <a:p>
          <a:r>
            <a:rPr kumimoji="1" lang="ja-JP" altLang="en-US" sz="1100">
              <a:latin typeface="ＭＳ Ｐゴシック"/>
              <a:ea typeface="ＭＳ Ｐゴシック"/>
            </a:rPr>
            <a:t>　合併から１５年以上経過するが、機能が重複する施設を未だに複数維持しているため、今後は整理、統合といった抜本的な改革を進めていく必要がある。</a:t>
          </a:r>
        </a:p>
      </xdr:txBody>
    </xdr:sp>
    <xdr:clientData/>
  </xdr:twoCellAnchor>
  <xdr:oneCellAnchor>
    <xdr:from>
      <xdr:col>62</xdr:col>
      <xdr:colOff>6350</xdr:colOff>
      <xdr:row>9</xdr:row>
      <xdr:rowOff>110490</xdr:rowOff>
    </xdr:from>
    <xdr:ext cx="291465" cy="227330"/>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565380" y="1653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43180</xdr:rowOff>
    </xdr:from>
    <xdr:ext cx="501015" cy="26035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087860" y="3986530"/>
          <a:ext cx="501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71120</xdr:rowOff>
    </xdr:from>
    <xdr:to>
      <xdr:col>85</xdr:col>
      <xdr:colOff>66675</xdr:colOff>
      <xdr:row>21</xdr:row>
      <xdr:rowOff>71120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603480" y="3671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101600</xdr:rowOff>
    </xdr:from>
    <xdr:ext cx="501015"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087860" y="353060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129540</xdr:rowOff>
    </xdr:from>
    <xdr:to>
      <xdr:col>85</xdr:col>
      <xdr:colOff>66675</xdr:colOff>
      <xdr:row>18</xdr:row>
      <xdr:rowOff>129540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603480" y="3215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160020</xdr:rowOff>
    </xdr:from>
    <xdr:ext cx="501015" cy="26479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087860" y="3074670"/>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603480" y="2755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43180</xdr:rowOff>
    </xdr:from>
    <xdr:ext cx="501015" cy="26035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2087860" y="2614930"/>
          <a:ext cx="501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71120</xdr:rowOff>
    </xdr:from>
    <xdr:to>
      <xdr:col>85</xdr:col>
      <xdr:colOff>66675</xdr:colOff>
      <xdr:row>13</xdr:row>
      <xdr:rowOff>71120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603480" y="2299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101600</xdr:rowOff>
    </xdr:from>
    <xdr:ext cx="50101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2087860" y="215900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129540</xdr:rowOff>
    </xdr:from>
    <xdr:to>
      <xdr:col>85</xdr:col>
      <xdr:colOff>66675</xdr:colOff>
      <xdr:row>10</xdr:row>
      <xdr:rowOff>129540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603480" y="1844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160020</xdr:rowOff>
    </xdr:from>
    <xdr:ext cx="501015" cy="26479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2087860" y="1703070"/>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129540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603480" y="1844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21</xdr:row>
      <xdr:rowOff>164465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718280" y="2235200"/>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136525</xdr:rowOff>
    </xdr:from>
    <xdr:ext cx="755015" cy="2584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807180" y="373697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164465</xdr:rowOff>
    </xdr:from>
    <xdr:to>
      <xdr:col>82</xdr:col>
      <xdr:colOff>196850</xdr:colOff>
      <xdr:row>21</xdr:row>
      <xdr:rowOff>164465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629380" y="376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93980</xdr:rowOff>
    </xdr:from>
    <xdr:ext cx="755015" cy="264160"/>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807180" y="197993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629380" y="22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80645</xdr:rowOff>
    </xdr:from>
    <xdr:to>
      <xdr:col>82</xdr:col>
      <xdr:colOff>107950</xdr:colOff>
      <xdr:row>13</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869920" y="2309495"/>
          <a:ext cx="84836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100965</xdr:rowOff>
    </xdr:from>
    <xdr:ext cx="755015" cy="25971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807180" y="2844165"/>
          <a:ext cx="75501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128905</xdr:rowOff>
    </xdr:from>
    <xdr:to>
      <xdr:col>82</xdr:col>
      <xdr:colOff>158750</xdr:colOff>
      <xdr:row>17</xdr:row>
      <xdr:rowOff>57785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667480" y="2872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80645</xdr:rowOff>
    </xdr:from>
    <xdr:to>
      <xdr:col>78</xdr:col>
      <xdr:colOff>69850</xdr:colOff>
      <xdr:row>13</xdr:row>
      <xdr:rowOff>137160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968220" y="2309495"/>
          <a:ext cx="9017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xdr:rowOff>
    </xdr:from>
    <xdr:to>
      <xdr:col>78</xdr:col>
      <xdr:colOff>120650</xdr:colOff>
      <xdr:row>16</xdr:row>
      <xdr:rowOff>121285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819120" y="275971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104775</xdr:rowOff>
    </xdr:from>
    <xdr:ext cx="736600" cy="26479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483840" y="284797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137160</xdr:rowOff>
    </xdr:from>
    <xdr:to>
      <xdr:col>73</xdr:col>
      <xdr:colOff>180975</xdr:colOff>
      <xdr:row>15</xdr:row>
      <xdr:rowOff>86360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069060" y="2366010"/>
          <a:ext cx="89916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92710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917420" y="273558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77470</xdr:rowOff>
    </xdr:from>
    <xdr:ext cx="762000" cy="26035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584680" y="282067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86360</xdr:rowOff>
    </xdr:from>
    <xdr:to>
      <xdr:col>69</xdr:col>
      <xdr:colOff>92075</xdr:colOff>
      <xdr:row>15</xdr:row>
      <xdr:rowOff>169545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169900" y="2658110"/>
          <a:ext cx="89916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139065</xdr:rowOff>
    </xdr:from>
    <xdr:to>
      <xdr:col>69</xdr:col>
      <xdr:colOff>142875</xdr:colOff>
      <xdr:row>17</xdr:row>
      <xdr:rowOff>67310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018260" y="2882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52070</xdr:rowOff>
    </xdr:from>
    <xdr:ext cx="755015" cy="26289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682980" y="2966720"/>
          <a:ext cx="755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120650</xdr:rowOff>
    </xdr:from>
    <xdr:to>
      <xdr:col>65</xdr:col>
      <xdr:colOff>53975</xdr:colOff>
      <xdr:row>17</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116560" y="2863850"/>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33020</xdr:rowOff>
    </xdr:from>
    <xdr:ext cx="755015"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783820" y="29476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65148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74978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94892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13</xdr:row>
      <xdr:rowOff>75565</xdr:rowOff>
    </xdr:from>
    <xdr:to>
      <xdr:col>82</xdr:col>
      <xdr:colOff>158750</xdr:colOff>
      <xdr:row>14</xdr:row>
      <xdr:rowOff>3810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667480" y="23044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157480</xdr:rowOff>
    </xdr:from>
    <xdr:ext cx="755015" cy="260350"/>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807180" y="2214880"/>
          <a:ext cx="755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29210</xdr:rowOff>
    </xdr:from>
    <xdr:to>
      <xdr:col>78</xdr:col>
      <xdr:colOff>120650</xdr:colOff>
      <xdr:row>13</xdr:row>
      <xdr:rowOff>132715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819120" y="22580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143510</xdr:rowOff>
    </xdr:from>
    <xdr:ext cx="736600" cy="26289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483840" y="2029460"/>
          <a:ext cx="7366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85090</xdr:rowOff>
    </xdr:from>
    <xdr:to>
      <xdr:col>74</xdr:col>
      <xdr:colOff>31750</xdr:colOff>
      <xdr:row>14</xdr:row>
      <xdr:rowOff>13335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917420" y="231394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24130</xdr:rowOff>
    </xdr:from>
    <xdr:ext cx="762000" cy="26479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84680" y="2081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33655</xdr:rowOff>
    </xdr:from>
    <xdr:to>
      <xdr:col>69</xdr:col>
      <xdr:colOff>142875</xdr:colOff>
      <xdr:row>15</xdr:row>
      <xdr:rowOff>137795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018260" y="260540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147955</xdr:rowOff>
    </xdr:from>
    <xdr:ext cx="755015" cy="2584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682980" y="237680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117475</xdr:rowOff>
    </xdr:from>
    <xdr:to>
      <xdr:col>65</xdr:col>
      <xdr:colOff>53975</xdr:colOff>
      <xdr:row>16</xdr:row>
      <xdr:rowOff>46355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116560" y="268922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56515</xdr:rowOff>
    </xdr:from>
    <xdr:ext cx="755015" cy="2584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3820" y="245681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71120</xdr:rowOff>
    </xdr:from>
    <xdr:to>
      <xdr:col>26</xdr:col>
      <xdr:colOff>184150</xdr:colOff>
      <xdr:row>49</xdr:row>
      <xdr:rowOff>45720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962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136525</xdr:rowOff>
    </xdr:from>
    <xdr:to>
      <xdr:col>34</xdr:col>
      <xdr:colOff>120650</xdr:colOff>
      <xdr:row>49</xdr:row>
      <xdr:rowOff>45720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4635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156210</xdr:rowOff>
    </xdr:from>
    <xdr:to>
      <xdr:col>34</xdr:col>
      <xdr:colOff>120650</xdr:colOff>
      <xdr:row>50</xdr:row>
      <xdr:rowOff>65405</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4635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136525</xdr:rowOff>
    </xdr:from>
    <xdr:to>
      <xdr:col>42</xdr:col>
      <xdr:colOff>82550</xdr:colOff>
      <xdr:row>49</xdr:row>
      <xdr:rowOff>45720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156210</xdr:rowOff>
    </xdr:from>
    <xdr:to>
      <xdr:col>42</xdr:col>
      <xdr:colOff>82550</xdr:colOff>
      <xdr:row>50</xdr:row>
      <xdr:rowOff>65405</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136525</xdr:rowOff>
    </xdr:from>
    <xdr:to>
      <xdr:col>51</xdr:col>
      <xdr:colOff>22225</xdr:colOff>
      <xdr:row>49</xdr:row>
      <xdr:rowOff>45720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80872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156210</xdr:rowOff>
    </xdr:from>
    <xdr:to>
      <xdr:col>51</xdr:col>
      <xdr:colOff>22225</xdr:colOff>
      <xdr:row>50</xdr:row>
      <xdr:rowOff>65405</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80872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129540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962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129540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8612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129540</xdr:rowOff>
    </xdr:from>
    <xdr:to>
      <xdr:col>47</xdr:col>
      <xdr:colOff>187325</xdr:colOff>
      <xdr:row>52</xdr:row>
      <xdr:rowOff>38735</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84962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104140</xdr:rowOff>
    </xdr:from>
    <xdr:to>
      <xdr:col>54</xdr:col>
      <xdr:colOff>95250</xdr:colOff>
      <xdr:row>63</xdr:row>
      <xdr:rowOff>123825</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9026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子育て支援事業（児童生徒医療費の軽減）など、町独自の福祉施策を実施しているものの、人口減少による影響で類似団体平均より３．８ポイント減となっている。</a:t>
          </a:r>
        </a:p>
      </xdr:txBody>
    </xdr:sp>
    <xdr:clientData/>
  </xdr:twoCellAnchor>
  <xdr:oneCellAnchor>
    <xdr:from>
      <xdr:col>3</xdr:col>
      <xdr:colOff>123825</xdr:colOff>
      <xdr:row>49</xdr:row>
      <xdr:rowOff>110490</xdr:rowOff>
    </xdr:from>
    <xdr:ext cx="291465" cy="227330"/>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31520" y="8511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43180</xdr:rowOff>
    </xdr:from>
    <xdr:ext cx="508000" cy="26035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6540" y="108445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29845</xdr:rowOff>
    </xdr:from>
    <xdr:to>
      <xdr:col>26</xdr:col>
      <xdr:colOff>184150</xdr:colOff>
      <xdr:row>62</xdr:row>
      <xdr:rowOff>29845</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9620" y="10659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59690</xdr:rowOff>
    </xdr:from>
    <xdr:ext cx="508000" cy="26479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6540" y="1051814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46355</xdr:rowOff>
    </xdr:from>
    <xdr:to>
      <xdr:col>26</xdr:col>
      <xdr:colOff>184150</xdr:colOff>
      <xdr:row>60</xdr:row>
      <xdr:rowOff>46355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9620" y="1033335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76200</xdr:rowOff>
    </xdr:from>
    <xdr:ext cx="508000" cy="26162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6540" y="1019175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63500</xdr:rowOff>
    </xdr:from>
    <xdr:to>
      <xdr:col>26</xdr:col>
      <xdr:colOff>184150</xdr:colOff>
      <xdr:row>58</xdr:row>
      <xdr:rowOff>63500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9620" y="10007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92710</xdr:rowOff>
    </xdr:from>
    <xdr:ext cx="508000" cy="26416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6540" y="9865360"/>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80010</xdr:rowOff>
    </xdr:from>
    <xdr:to>
      <xdr:col>26</xdr:col>
      <xdr:colOff>184150</xdr:colOff>
      <xdr:row>56</xdr:row>
      <xdr:rowOff>80010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9620" y="96812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109855</xdr:rowOff>
    </xdr:from>
    <xdr:ext cx="508000" cy="26225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6540" y="9539605"/>
          <a:ext cx="508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96520</xdr:rowOff>
    </xdr:from>
    <xdr:to>
      <xdr:col>26</xdr:col>
      <xdr:colOff>184150</xdr:colOff>
      <xdr:row>54</xdr:row>
      <xdr:rowOff>96520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9620" y="93548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126365</xdr:rowOff>
    </xdr:from>
    <xdr:ext cx="508000" cy="26416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6540" y="9213215"/>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113030</xdr:rowOff>
    </xdr:from>
    <xdr:to>
      <xdr:col>26</xdr:col>
      <xdr:colOff>184150</xdr:colOff>
      <xdr:row>52</xdr:row>
      <xdr:rowOff>113030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9620" y="90284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143510</xdr:rowOff>
    </xdr:from>
    <xdr:ext cx="508000" cy="26289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6540" y="8887460"/>
          <a:ext cx="508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129540</xdr:rowOff>
    </xdr:from>
    <xdr:to>
      <xdr:col>26</xdr:col>
      <xdr:colOff>184150</xdr:colOff>
      <xdr:row>50</xdr:row>
      <xdr:rowOff>129540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962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160020</xdr:rowOff>
    </xdr:from>
    <xdr:ext cx="508000" cy="26479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6540" y="8561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129540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962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158115</xdr:rowOff>
    </xdr:from>
    <xdr:to>
      <xdr:col>24</xdr:col>
      <xdr:colOff>25400</xdr:colOff>
      <xdr:row>60</xdr:row>
      <xdr:rowOff>146685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86960" y="907351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118110</xdr:rowOff>
    </xdr:from>
    <xdr:ext cx="755015" cy="265430"/>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75860" y="10405110"/>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146685</xdr:rowOff>
    </xdr:from>
    <xdr:to>
      <xdr:col>24</xdr:col>
      <xdr:colOff>114300</xdr:colOff>
      <xdr:row>60</xdr:row>
      <xdr:rowOff>146685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95520" y="1043368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70485</xdr:rowOff>
    </xdr:from>
    <xdr:ext cx="755015" cy="264160"/>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75860" y="8814435"/>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158115</xdr:rowOff>
    </xdr:from>
    <xdr:to>
      <xdr:col>24</xdr:col>
      <xdr:colOff>114300</xdr:colOff>
      <xdr:row>52</xdr:row>
      <xdr:rowOff>158115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95520" y="907351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19050</xdr:rowOff>
    </xdr:from>
    <xdr:to>
      <xdr:col>24</xdr:col>
      <xdr:colOff>25400</xdr:colOff>
      <xdr:row>54</xdr:row>
      <xdr:rowOff>41275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036060" y="9277350"/>
          <a:ext cx="8509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32385</xdr:rowOff>
    </xdr:from>
    <xdr:ext cx="755015" cy="25971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75860" y="9633585"/>
          <a:ext cx="75501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60960</xdr:rowOff>
    </xdr:from>
    <xdr:to>
      <xdr:col>24</xdr:col>
      <xdr:colOff>76200</xdr:colOff>
      <xdr:row>56</xdr:row>
      <xdr:rowOff>164465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833620" y="966216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19050</xdr:rowOff>
    </xdr:from>
    <xdr:to>
      <xdr:col>19</xdr:col>
      <xdr:colOff>187325</xdr:colOff>
      <xdr:row>54</xdr:row>
      <xdr:rowOff>140970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136900" y="9277350"/>
          <a:ext cx="89916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6350</xdr:rowOff>
    </xdr:from>
    <xdr:to>
      <xdr:col>20</xdr:col>
      <xdr:colOff>38100</xdr:colOff>
      <xdr:row>56</xdr:row>
      <xdr:rowOff>109855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85260" y="960755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93980</xdr:rowOff>
    </xdr:from>
    <xdr:ext cx="729615" cy="264160"/>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52520" y="9695180"/>
          <a:ext cx="7296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140970</xdr:rowOff>
    </xdr:from>
    <xdr:to>
      <xdr:col>15</xdr:col>
      <xdr:colOff>98425</xdr:colOff>
      <xdr:row>55</xdr:row>
      <xdr:rowOff>110490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37740" y="9399270"/>
          <a:ext cx="89916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103505</xdr:rowOff>
    </xdr:from>
    <xdr:to>
      <xdr:col>15</xdr:col>
      <xdr:colOff>149225</xdr:colOff>
      <xdr:row>56</xdr:row>
      <xdr:rowOff>31750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86100" y="95332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15875</xdr:rowOff>
    </xdr:from>
    <xdr:ext cx="755015" cy="26479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50820" y="961707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110490</xdr:rowOff>
    </xdr:from>
    <xdr:to>
      <xdr:col>11</xdr:col>
      <xdr:colOff>9525</xdr:colOff>
      <xdr:row>55</xdr:row>
      <xdr:rowOff>110490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36040" y="954024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125095</xdr:rowOff>
    </xdr:from>
    <xdr:to>
      <xdr:col>11</xdr:col>
      <xdr:colOff>60325</xdr:colOff>
      <xdr:row>56</xdr:row>
      <xdr:rowOff>53975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84400" y="955484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38100</xdr:rowOff>
    </xdr:from>
    <xdr:ext cx="755015" cy="26543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51660" y="9639300"/>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103505</xdr:rowOff>
    </xdr:from>
    <xdr:to>
      <xdr:col>6</xdr:col>
      <xdr:colOff>171450</xdr:colOff>
      <xdr:row>56</xdr:row>
      <xdr:rowOff>31750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85240" y="95332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15875</xdr:rowOff>
    </xdr:from>
    <xdr:ext cx="762000" cy="26479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49960" y="96170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501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6852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918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5501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01676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501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176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163830</xdr:rowOff>
    </xdr:from>
    <xdr:to>
      <xdr:col>24</xdr:col>
      <xdr:colOff>76200</xdr:colOff>
      <xdr:row>54</xdr:row>
      <xdr:rowOff>92710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833620" y="925068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6350</xdr:rowOff>
    </xdr:from>
    <xdr:ext cx="755015" cy="262890"/>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75860" y="9093200"/>
          <a:ext cx="755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142240</xdr:rowOff>
    </xdr:from>
    <xdr:to>
      <xdr:col>20</xdr:col>
      <xdr:colOff>38100</xdr:colOff>
      <xdr:row>54</xdr:row>
      <xdr:rowOff>70485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85260" y="922909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81280</xdr:rowOff>
    </xdr:from>
    <xdr:ext cx="729615" cy="26479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52520" y="8996680"/>
          <a:ext cx="7296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88900</xdr:rowOff>
    </xdr:from>
    <xdr:to>
      <xdr:col>15</xdr:col>
      <xdr:colOff>149225</xdr:colOff>
      <xdr:row>55</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86100" y="93472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27940</xdr:rowOff>
    </xdr:from>
    <xdr:ext cx="755015" cy="26543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50820" y="9114790"/>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58420</xdr:rowOff>
    </xdr:from>
    <xdr:to>
      <xdr:col>11</xdr:col>
      <xdr:colOff>60325</xdr:colOff>
      <xdr:row>55</xdr:row>
      <xdr:rowOff>161925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84400" y="948817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171450</xdr:rowOff>
    </xdr:from>
    <xdr:ext cx="755015" cy="26479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51660" y="925830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58420</xdr:rowOff>
    </xdr:from>
    <xdr:to>
      <xdr:col>6</xdr:col>
      <xdr:colOff>171450</xdr:colOff>
      <xdr:row>55</xdr:row>
      <xdr:rowOff>161925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85240" y="94881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171450</xdr:rowOff>
    </xdr:from>
    <xdr:ext cx="762000" cy="26479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49960" y="92583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71120</xdr:rowOff>
    </xdr:from>
    <xdr:to>
      <xdr:col>85</xdr:col>
      <xdr:colOff>66675</xdr:colOff>
      <xdr:row>49</xdr:row>
      <xdr:rowOff>45720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60348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136525</xdr:rowOff>
    </xdr:from>
    <xdr:to>
      <xdr:col>93</xdr:col>
      <xdr:colOff>3175</xdr:colOff>
      <xdr:row>49</xdr:row>
      <xdr:rowOff>45720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29740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156210</xdr:rowOff>
    </xdr:from>
    <xdr:to>
      <xdr:col>93</xdr:col>
      <xdr:colOff>3175</xdr:colOff>
      <xdr:row>50</xdr:row>
      <xdr:rowOff>65405</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29740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136525</xdr:rowOff>
    </xdr:from>
    <xdr:to>
      <xdr:col>100</xdr:col>
      <xdr:colOff>165100</xdr:colOff>
      <xdr:row>49</xdr:row>
      <xdr:rowOff>45720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900682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156210</xdr:rowOff>
    </xdr:from>
    <xdr:to>
      <xdr:col>100</xdr:col>
      <xdr:colOff>165100</xdr:colOff>
      <xdr:row>50</xdr:row>
      <xdr:rowOff>65405</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900682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136525</xdr:rowOff>
    </xdr:from>
    <xdr:to>
      <xdr:col>109</xdr:col>
      <xdr:colOff>104775</xdr:colOff>
      <xdr:row>49</xdr:row>
      <xdr:rowOff>45720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6400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156210</xdr:rowOff>
    </xdr:from>
    <xdr:to>
      <xdr:col>109</xdr:col>
      <xdr:colOff>104775</xdr:colOff>
      <xdr:row>50</xdr:row>
      <xdr:rowOff>65405</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6400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129540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60348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129540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61744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129540</xdr:rowOff>
    </xdr:from>
    <xdr:to>
      <xdr:col>106</xdr:col>
      <xdr:colOff>69850</xdr:colOff>
      <xdr:row>52</xdr:row>
      <xdr:rowOff>38735</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68348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104140</xdr:rowOff>
    </xdr:from>
    <xdr:to>
      <xdr:col>112</xdr:col>
      <xdr:colOff>177800</xdr:colOff>
      <xdr:row>63</xdr:row>
      <xdr:rowOff>123825</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72158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昨年度と比較して０．６ポイント増加しており、類似団体平均を８．７ポイント上回っている。</a:t>
          </a:r>
          <a:br>
            <a:rPr lang="ja-JP" altLang="en-US" sz="1300">
              <a:latin typeface="ＭＳ Ｐゴシック"/>
              <a:ea typeface="ＭＳ Ｐゴシック"/>
            </a:rPr>
          </a:br>
          <a:r>
            <a:rPr lang="ja-JP" altLang="en-US" sz="1300">
              <a:latin typeface="ＭＳ Ｐゴシック"/>
              <a:ea typeface="ＭＳ Ｐゴシック"/>
            </a:rPr>
            <a:t>　その要因としては、下水道特別会計への繰出金が大きいが、使用料金の適正化等により、繰出金の圧縮を図る必要がある。</a:t>
          </a:r>
        </a:p>
      </xdr:txBody>
    </xdr:sp>
    <xdr:clientData/>
  </xdr:twoCellAnchor>
  <xdr:oneCellAnchor>
    <xdr:from>
      <xdr:col>62</xdr:col>
      <xdr:colOff>6350</xdr:colOff>
      <xdr:row>49</xdr:row>
      <xdr:rowOff>110490</xdr:rowOff>
    </xdr:from>
    <xdr:ext cx="291465" cy="22733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565380" y="8511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43180</xdr:rowOff>
    </xdr:from>
    <xdr:ext cx="501015" cy="26035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087860" y="10844530"/>
          <a:ext cx="501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71120</xdr:rowOff>
    </xdr:from>
    <xdr:to>
      <xdr:col>85</xdr:col>
      <xdr:colOff>66675</xdr:colOff>
      <xdr:row>62</xdr:row>
      <xdr:rowOff>71120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603480" y="107010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101600</xdr:rowOff>
    </xdr:from>
    <xdr:ext cx="501015"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087860" y="105600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129540</xdr:rowOff>
    </xdr:from>
    <xdr:to>
      <xdr:col>85</xdr:col>
      <xdr:colOff>66675</xdr:colOff>
      <xdr:row>60</xdr:row>
      <xdr:rowOff>129540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603480" y="104165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160020</xdr:rowOff>
    </xdr:from>
    <xdr:ext cx="501015" cy="26479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087860" y="10275570"/>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603480" y="101282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43180</xdr:rowOff>
    </xdr:from>
    <xdr:ext cx="501015" cy="26035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087860" y="9987280"/>
          <a:ext cx="501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71120</xdr:rowOff>
    </xdr:from>
    <xdr:to>
      <xdr:col>85</xdr:col>
      <xdr:colOff>66675</xdr:colOff>
      <xdr:row>57</xdr:row>
      <xdr:rowOff>71120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603480" y="9843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101600</xdr:rowOff>
    </xdr:from>
    <xdr:ext cx="50101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087860" y="970280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129540</xdr:rowOff>
    </xdr:from>
    <xdr:to>
      <xdr:col>85</xdr:col>
      <xdr:colOff>66675</xdr:colOff>
      <xdr:row>55</xdr:row>
      <xdr:rowOff>129540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603480" y="955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160020</xdr:rowOff>
    </xdr:from>
    <xdr:ext cx="501015" cy="26479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2087860" y="9418320"/>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603480" y="9271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43180</xdr:rowOff>
    </xdr:from>
    <xdr:ext cx="501015" cy="26035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2087860" y="9130030"/>
          <a:ext cx="501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71120</xdr:rowOff>
    </xdr:from>
    <xdr:to>
      <xdr:col>85</xdr:col>
      <xdr:colOff>66675</xdr:colOff>
      <xdr:row>52</xdr:row>
      <xdr:rowOff>71120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603480" y="89865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101600</xdr:rowOff>
    </xdr:from>
    <xdr:ext cx="50101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2087860" y="88455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129540</xdr:rowOff>
    </xdr:from>
    <xdr:to>
      <xdr:col>85</xdr:col>
      <xdr:colOff>66675</xdr:colOff>
      <xdr:row>50</xdr:row>
      <xdr:rowOff>129540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60348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160020</xdr:rowOff>
    </xdr:from>
    <xdr:ext cx="501015" cy="26479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2087860" y="8561070"/>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129540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60348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90805</xdr:rowOff>
    </xdr:from>
    <xdr:to>
      <xdr:col>82</xdr:col>
      <xdr:colOff>107950</xdr:colOff>
      <xdr:row>61</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718280" y="917765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160020</xdr:rowOff>
    </xdr:from>
    <xdr:ext cx="755015" cy="26479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807180" y="1044702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629380" y="1047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3810</xdr:rowOff>
    </xdr:from>
    <xdr:ext cx="755015" cy="26543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807180" y="8919210"/>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90805</xdr:rowOff>
    </xdr:from>
    <xdr:to>
      <xdr:col>82</xdr:col>
      <xdr:colOff>196850</xdr:colOff>
      <xdr:row>53</xdr:row>
      <xdr:rowOff>90805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629380" y="9177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129540</xdr:rowOff>
    </xdr:from>
    <xdr:to>
      <xdr:col>82</xdr:col>
      <xdr:colOff>107950</xdr:colOff>
      <xdr:row>61</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869920" y="10416540"/>
          <a:ext cx="84836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7620</xdr:rowOff>
    </xdr:from>
    <xdr:ext cx="755015" cy="26162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807180" y="9437370"/>
          <a:ext cx="755015"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165100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667480" y="95948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129540</xdr:rowOff>
    </xdr:from>
    <xdr:to>
      <xdr:col>78</xdr:col>
      <xdr:colOff>69850</xdr:colOff>
      <xdr:row>61</xdr:row>
      <xdr:rowOff>42545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968220" y="10416540"/>
          <a:ext cx="9017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106680</xdr:rowOff>
    </xdr:from>
    <xdr:to>
      <xdr:col>78</xdr:col>
      <xdr:colOff>120650</xdr:colOff>
      <xdr:row>56</xdr:row>
      <xdr:rowOff>35560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819120" y="95364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46355</xdr:rowOff>
    </xdr:from>
    <xdr:ext cx="736600" cy="26479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83840" y="930465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61</xdr:row>
      <xdr:rowOff>32385</xdr:rowOff>
    </xdr:from>
    <xdr:to>
      <xdr:col>73</xdr:col>
      <xdr:colOff>180975</xdr:colOff>
      <xdr:row>61</xdr:row>
      <xdr:rowOff>42545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4069060" y="10490835"/>
          <a:ext cx="8991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165100</xdr:rowOff>
    </xdr:from>
    <xdr:to>
      <xdr:col>74</xdr:col>
      <xdr:colOff>31750</xdr:colOff>
      <xdr:row>56</xdr:row>
      <xdr:rowOff>93980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917420" y="959485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104775</xdr:rowOff>
    </xdr:from>
    <xdr:ext cx="762000" cy="26479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84680" y="93630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61</xdr:row>
      <xdr:rowOff>32385</xdr:rowOff>
    </xdr:from>
    <xdr:to>
      <xdr:col>69</xdr:col>
      <xdr:colOff>92075</xdr:colOff>
      <xdr:row>61</xdr:row>
      <xdr:rowOff>81280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169900" y="10490835"/>
          <a:ext cx="89916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67945</xdr:rowOff>
    </xdr:from>
    <xdr:to>
      <xdr:col>69</xdr:col>
      <xdr:colOff>142875</xdr:colOff>
      <xdr:row>56</xdr:row>
      <xdr:rowOff>171450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4018260" y="96691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7620</xdr:rowOff>
    </xdr:from>
    <xdr:ext cx="755015" cy="26162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82980" y="9437370"/>
          <a:ext cx="755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165100</xdr:rowOff>
    </xdr:from>
    <xdr:to>
      <xdr:col>65</xdr:col>
      <xdr:colOff>53975</xdr:colOff>
      <xdr:row>57</xdr:row>
      <xdr:rowOff>93980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116560" y="976630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104775</xdr:rowOff>
    </xdr:from>
    <xdr:ext cx="755015" cy="26479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3820" y="953452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65148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74978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94892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60</xdr:row>
      <xdr:rowOff>136525</xdr:rowOff>
    </xdr:from>
    <xdr:to>
      <xdr:col>82</xdr:col>
      <xdr:colOff>158750</xdr:colOff>
      <xdr:row>61</xdr:row>
      <xdr:rowOff>65405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667480" y="104235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43180</xdr:rowOff>
    </xdr:from>
    <xdr:ext cx="755015" cy="26035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807180" y="10330180"/>
          <a:ext cx="755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78105</xdr:rowOff>
    </xdr:from>
    <xdr:to>
      <xdr:col>78</xdr:col>
      <xdr:colOff>120650</xdr:colOff>
      <xdr:row>61</xdr:row>
      <xdr:rowOff>6985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819120" y="10365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166370</xdr:rowOff>
    </xdr:from>
    <xdr:ext cx="736600" cy="26289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483840" y="10453370"/>
          <a:ext cx="7366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165100</xdr:rowOff>
    </xdr:from>
    <xdr:to>
      <xdr:col>74</xdr:col>
      <xdr:colOff>31750</xdr:colOff>
      <xdr:row>61</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917420" y="1045210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78740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584680" y="1053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156210</xdr:rowOff>
    </xdr:from>
    <xdr:to>
      <xdr:col>69</xdr:col>
      <xdr:colOff>142875</xdr:colOff>
      <xdr:row>61</xdr:row>
      <xdr:rowOff>84455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018260" y="104432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68580</xdr:rowOff>
    </xdr:from>
    <xdr:ext cx="755015" cy="26479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682980" y="1052703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61</xdr:row>
      <xdr:rowOff>29210</xdr:rowOff>
    </xdr:from>
    <xdr:to>
      <xdr:col>65</xdr:col>
      <xdr:colOff>53975</xdr:colOff>
      <xdr:row>61</xdr:row>
      <xdr:rowOff>133350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116560" y="1048766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117475</xdr:rowOff>
    </xdr:from>
    <xdr:ext cx="755015" cy="26479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783820" y="1057592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71120</xdr:rowOff>
    </xdr:from>
    <xdr:to>
      <xdr:col>85</xdr:col>
      <xdr:colOff>66675</xdr:colOff>
      <xdr:row>29</xdr:row>
      <xdr:rowOff>45720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60348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136525</xdr:rowOff>
    </xdr:from>
    <xdr:to>
      <xdr:col>93</xdr:col>
      <xdr:colOff>3175</xdr:colOff>
      <xdr:row>29</xdr:row>
      <xdr:rowOff>45720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29740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156210</xdr:rowOff>
    </xdr:from>
    <xdr:to>
      <xdr:col>93</xdr:col>
      <xdr:colOff>3175</xdr:colOff>
      <xdr:row>30</xdr:row>
      <xdr:rowOff>65405</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29740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136525</xdr:rowOff>
    </xdr:from>
    <xdr:to>
      <xdr:col>100</xdr:col>
      <xdr:colOff>165100</xdr:colOff>
      <xdr:row>29</xdr:row>
      <xdr:rowOff>45720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900682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156210</xdr:rowOff>
    </xdr:from>
    <xdr:to>
      <xdr:col>100</xdr:col>
      <xdr:colOff>165100</xdr:colOff>
      <xdr:row>30</xdr:row>
      <xdr:rowOff>65405</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900682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136525</xdr:rowOff>
    </xdr:from>
    <xdr:to>
      <xdr:col>109</xdr:col>
      <xdr:colOff>104775</xdr:colOff>
      <xdr:row>29</xdr:row>
      <xdr:rowOff>45720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6400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156210</xdr:rowOff>
    </xdr:from>
    <xdr:to>
      <xdr:col>109</xdr:col>
      <xdr:colOff>104775</xdr:colOff>
      <xdr:row>30</xdr:row>
      <xdr:rowOff>65405</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6400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129540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60348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129540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61744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129540</xdr:rowOff>
    </xdr:from>
    <xdr:to>
      <xdr:col>106</xdr:col>
      <xdr:colOff>69850</xdr:colOff>
      <xdr:row>32</xdr:row>
      <xdr:rowOff>38735</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68348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104140</xdr:rowOff>
    </xdr:from>
    <xdr:to>
      <xdr:col>112</xdr:col>
      <xdr:colOff>177800</xdr:colOff>
      <xdr:row>43</xdr:row>
      <xdr:rowOff>123825</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72158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昨年度と比較して０．２ポイント減少している。</a:t>
          </a:r>
        </a:p>
        <a:p>
          <a:r>
            <a:rPr kumimoji="1" lang="ja-JP" altLang="en-US" sz="1300">
              <a:latin typeface="ＭＳ Ｐゴシック"/>
              <a:ea typeface="ＭＳ Ｐゴシック"/>
            </a:rPr>
            <a:t>　ここ数年は類似団体平均を下回る数値で推移しており、今後も補助金対象団体や金額の見直し等により更なる削減を図る必要がある。</a:t>
          </a:r>
        </a:p>
      </xdr:txBody>
    </xdr:sp>
    <xdr:clientData/>
  </xdr:twoCellAnchor>
  <xdr:oneCellAnchor>
    <xdr:from>
      <xdr:col>62</xdr:col>
      <xdr:colOff>6350</xdr:colOff>
      <xdr:row>29</xdr:row>
      <xdr:rowOff>110490</xdr:rowOff>
    </xdr:from>
    <xdr:ext cx="291465" cy="22733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565380" y="5082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43180</xdr:rowOff>
    </xdr:from>
    <xdr:ext cx="501015" cy="26035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087860" y="7415530"/>
          <a:ext cx="501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71120</xdr:rowOff>
    </xdr:from>
    <xdr:to>
      <xdr:col>85</xdr:col>
      <xdr:colOff>66675</xdr:colOff>
      <xdr:row>41</xdr:row>
      <xdr:rowOff>71120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603480" y="710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101600</xdr:rowOff>
    </xdr:from>
    <xdr:ext cx="501015"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087860" y="695960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129540</xdr:rowOff>
    </xdr:from>
    <xdr:to>
      <xdr:col>85</xdr:col>
      <xdr:colOff>66675</xdr:colOff>
      <xdr:row>38</xdr:row>
      <xdr:rowOff>129540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603480" y="6644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160020</xdr:rowOff>
    </xdr:from>
    <xdr:ext cx="501015" cy="26479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087860" y="6503670"/>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43180</xdr:rowOff>
    </xdr:from>
    <xdr:ext cx="501015" cy="26035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087860" y="6043930"/>
          <a:ext cx="501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71120</xdr:rowOff>
    </xdr:from>
    <xdr:to>
      <xdr:col>85</xdr:col>
      <xdr:colOff>66675</xdr:colOff>
      <xdr:row>33</xdr:row>
      <xdr:rowOff>71120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603480" y="5728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101600</xdr:rowOff>
    </xdr:from>
    <xdr:ext cx="501015"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2087860" y="558800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129540</xdr:rowOff>
    </xdr:from>
    <xdr:to>
      <xdr:col>85</xdr:col>
      <xdr:colOff>66675</xdr:colOff>
      <xdr:row>30</xdr:row>
      <xdr:rowOff>129540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60348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129540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60348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78740</xdr:rowOff>
    </xdr:from>
    <xdr:to>
      <xdr:col>82</xdr:col>
      <xdr:colOff>107950</xdr:colOff>
      <xdr:row>40</xdr:row>
      <xdr:rowOff>3810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718280" y="5908040"/>
          <a:ext cx="0" cy="953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150495</xdr:rowOff>
    </xdr:from>
    <xdr:ext cx="755015" cy="26416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807180" y="6837045"/>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3810</xdr:rowOff>
    </xdr:from>
    <xdr:to>
      <xdr:col>82</xdr:col>
      <xdr:colOff>196850</xdr:colOff>
      <xdr:row>40</xdr:row>
      <xdr:rowOff>3810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62938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167005</xdr:rowOff>
    </xdr:from>
    <xdr:ext cx="755015" cy="26225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807180" y="5653405"/>
          <a:ext cx="7550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78740</xdr:rowOff>
    </xdr:from>
    <xdr:to>
      <xdr:col>82</xdr:col>
      <xdr:colOff>196850</xdr:colOff>
      <xdr:row>34</xdr:row>
      <xdr:rowOff>78740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629380" y="590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83185</xdr:rowOff>
    </xdr:from>
    <xdr:to>
      <xdr:col>82</xdr:col>
      <xdr:colOff>107950</xdr:colOff>
      <xdr:row>36</xdr:row>
      <xdr:rowOff>92075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869920" y="6255385"/>
          <a:ext cx="8483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104775</xdr:rowOff>
    </xdr:from>
    <xdr:ext cx="755015" cy="26479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807180" y="6276975"/>
          <a:ext cx="75501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133985</xdr:rowOff>
    </xdr:from>
    <xdr:to>
      <xdr:col>82</xdr:col>
      <xdr:colOff>158750</xdr:colOff>
      <xdr:row>37</xdr:row>
      <xdr:rowOff>62230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667480" y="6306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92075</xdr:rowOff>
    </xdr:from>
    <xdr:to>
      <xdr:col>78</xdr:col>
      <xdr:colOff>69850</xdr:colOff>
      <xdr:row>37</xdr:row>
      <xdr:rowOff>47625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968220" y="6264275"/>
          <a:ext cx="9017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110490</xdr:rowOff>
    </xdr:from>
    <xdr:to>
      <xdr:col>78</xdr:col>
      <xdr:colOff>120650</xdr:colOff>
      <xdr:row>37</xdr:row>
      <xdr:rowOff>38735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819120" y="6282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23495</xdr:rowOff>
    </xdr:from>
    <xdr:ext cx="736600" cy="26479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83840" y="636714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129540</xdr:rowOff>
    </xdr:from>
    <xdr:to>
      <xdr:col>73</xdr:col>
      <xdr:colOff>180975</xdr:colOff>
      <xdr:row>37</xdr:row>
      <xdr:rowOff>47625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069060" y="6301740"/>
          <a:ext cx="89916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xdr:rowOff>
    </xdr:from>
    <xdr:to>
      <xdr:col>74</xdr:col>
      <xdr:colOff>31750</xdr:colOff>
      <xdr:row>37</xdr:row>
      <xdr:rowOff>104775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917420" y="634428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88900</xdr:rowOff>
    </xdr:from>
    <xdr:ext cx="762000" cy="26035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84680" y="643255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129540</xdr:rowOff>
    </xdr:from>
    <xdr:to>
      <xdr:col>69</xdr:col>
      <xdr:colOff>92075</xdr:colOff>
      <xdr:row>36</xdr:row>
      <xdr:rowOff>134620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169900" y="6301740"/>
          <a:ext cx="8991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xdr:rowOff>
    </xdr:from>
    <xdr:to>
      <xdr:col>69</xdr:col>
      <xdr:colOff>142875</xdr:colOff>
      <xdr:row>37</xdr:row>
      <xdr:rowOff>104775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018260" y="63442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88900</xdr:rowOff>
    </xdr:from>
    <xdr:ext cx="755015" cy="26035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82980" y="6432550"/>
          <a:ext cx="755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124460</xdr:rowOff>
    </xdr:from>
    <xdr:to>
      <xdr:col>65</xdr:col>
      <xdr:colOff>53975</xdr:colOff>
      <xdr:row>37</xdr:row>
      <xdr:rowOff>53340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116560" y="629666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37465</xdr:rowOff>
    </xdr:from>
    <xdr:ext cx="755015" cy="26416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3820" y="6381115"/>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65148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74978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94892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31115</xdr:rowOff>
    </xdr:from>
    <xdr:to>
      <xdr:col>82</xdr:col>
      <xdr:colOff>158750</xdr:colOff>
      <xdr:row>36</xdr:row>
      <xdr:rowOff>135255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667480" y="62033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47625</xdr:rowOff>
    </xdr:from>
    <xdr:ext cx="755015" cy="26479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807180" y="604837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40640</xdr:rowOff>
    </xdr:from>
    <xdr:to>
      <xdr:col>78</xdr:col>
      <xdr:colOff>120650</xdr:colOff>
      <xdr:row>36</xdr:row>
      <xdr:rowOff>144145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819120" y="62128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154940</xdr:rowOff>
    </xdr:from>
    <xdr:ext cx="736600" cy="26289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83840" y="5984240"/>
          <a:ext cx="7366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171450</xdr:rowOff>
    </xdr:from>
    <xdr:to>
      <xdr:col>74</xdr:col>
      <xdr:colOff>31750</xdr:colOff>
      <xdr:row>37</xdr:row>
      <xdr:rowOff>100330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917420" y="634365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110490</xdr:rowOff>
    </xdr:from>
    <xdr:ext cx="762000" cy="26162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584680" y="611124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78105</xdr:rowOff>
    </xdr:from>
    <xdr:to>
      <xdr:col>69</xdr:col>
      <xdr:colOff>142875</xdr:colOff>
      <xdr:row>37</xdr:row>
      <xdr:rowOff>6985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018260" y="62503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16510</xdr:rowOff>
    </xdr:from>
    <xdr:ext cx="755015" cy="26479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82980" y="601726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82550</xdr:rowOff>
    </xdr:from>
    <xdr:to>
      <xdr:col>65</xdr:col>
      <xdr:colOff>53975</xdr:colOff>
      <xdr:row>37</xdr:row>
      <xdr:rowOff>10795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116560" y="625475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21590</xdr:rowOff>
    </xdr:from>
    <xdr:ext cx="755015"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783820" y="60223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71120</xdr:rowOff>
    </xdr:from>
    <xdr:to>
      <xdr:col>26</xdr:col>
      <xdr:colOff>184150</xdr:colOff>
      <xdr:row>69</xdr:row>
      <xdr:rowOff>45720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962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136525</xdr:rowOff>
    </xdr:from>
    <xdr:to>
      <xdr:col>34</xdr:col>
      <xdr:colOff>120650</xdr:colOff>
      <xdr:row>69</xdr:row>
      <xdr:rowOff>45720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4635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156210</xdr:rowOff>
    </xdr:from>
    <xdr:to>
      <xdr:col>34</xdr:col>
      <xdr:colOff>120650</xdr:colOff>
      <xdr:row>70</xdr:row>
      <xdr:rowOff>65405</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4635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136525</xdr:rowOff>
    </xdr:from>
    <xdr:to>
      <xdr:col>42</xdr:col>
      <xdr:colOff>82550</xdr:colOff>
      <xdr:row>69</xdr:row>
      <xdr:rowOff>45720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17550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156210</xdr:rowOff>
    </xdr:from>
    <xdr:to>
      <xdr:col>42</xdr:col>
      <xdr:colOff>82550</xdr:colOff>
      <xdr:row>70</xdr:row>
      <xdr:rowOff>65405</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17550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136525</xdr:rowOff>
    </xdr:from>
    <xdr:to>
      <xdr:col>51</xdr:col>
      <xdr:colOff>22225</xdr:colOff>
      <xdr:row>69</xdr:row>
      <xdr:rowOff>45720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80872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156210</xdr:rowOff>
    </xdr:from>
    <xdr:to>
      <xdr:col>51</xdr:col>
      <xdr:colOff>22225</xdr:colOff>
      <xdr:row>70</xdr:row>
      <xdr:rowOff>65405</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80872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129540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962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129540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8612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129540</xdr:rowOff>
    </xdr:from>
    <xdr:to>
      <xdr:col>47</xdr:col>
      <xdr:colOff>187325</xdr:colOff>
      <xdr:row>72</xdr:row>
      <xdr:rowOff>38735</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84962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104140</xdr:rowOff>
    </xdr:from>
    <xdr:to>
      <xdr:col>54</xdr:col>
      <xdr:colOff>95250</xdr:colOff>
      <xdr:row>83</xdr:row>
      <xdr:rowOff>123825</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9026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２０．６ポイントと昨年度と比較して０．２ポイント増となっているが、類似団体平均との比較では大きく上回っている。</a:t>
          </a:r>
        </a:p>
        <a:p>
          <a:r>
            <a:rPr kumimoji="1" lang="ja-JP" altLang="en-US" sz="1300">
              <a:latin typeface="ＭＳ Ｐゴシック"/>
              <a:ea typeface="ＭＳ Ｐゴシック"/>
            </a:rPr>
            <a:t>　大型事業に充てた起債の償還開始により公債費は増加傾向にある。今後も大規模事業が実施・計画されていることから、普通建設事業の圧縮、すなわち起債発行の抑制に努めなければならない。</a:t>
          </a:r>
        </a:p>
      </xdr:txBody>
    </xdr:sp>
    <xdr:clientData/>
  </xdr:twoCellAnchor>
  <xdr:oneCellAnchor>
    <xdr:from>
      <xdr:col>3</xdr:col>
      <xdr:colOff>123825</xdr:colOff>
      <xdr:row>69</xdr:row>
      <xdr:rowOff>110490</xdr:rowOff>
    </xdr:from>
    <xdr:ext cx="291465" cy="22733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31520" y="11940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43180</xdr:rowOff>
    </xdr:from>
    <xdr:ext cx="508000" cy="26035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6540" y="142735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71120</xdr:rowOff>
    </xdr:from>
    <xdr:to>
      <xdr:col>26</xdr:col>
      <xdr:colOff>184150</xdr:colOff>
      <xdr:row>81</xdr:row>
      <xdr:rowOff>71120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9620" y="13958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101600</xdr:rowOff>
    </xdr:from>
    <xdr:ext cx="508000"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6540" y="138176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129540</xdr:rowOff>
    </xdr:from>
    <xdr:to>
      <xdr:col>26</xdr:col>
      <xdr:colOff>184150</xdr:colOff>
      <xdr:row>78</xdr:row>
      <xdr:rowOff>129540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9620" y="13502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160020</xdr:rowOff>
    </xdr:from>
    <xdr:ext cx="508000" cy="26479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6540" y="133616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962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43180</xdr:rowOff>
    </xdr:from>
    <xdr:ext cx="508000" cy="26035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6540" y="129019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71120</xdr:rowOff>
    </xdr:from>
    <xdr:to>
      <xdr:col>26</xdr:col>
      <xdr:colOff>184150</xdr:colOff>
      <xdr:row>73</xdr:row>
      <xdr:rowOff>71120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9620" y="12586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101600</xdr:rowOff>
    </xdr:from>
    <xdr:ext cx="508000"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6540" y="124460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129540</xdr:rowOff>
    </xdr:from>
    <xdr:to>
      <xdr:col>26</xdr:col>
      <xdr:colOff>184150</xdr:colOff>
      <xdr:row>70</xdr:row>
      <xdr:rowOff>129540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962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129540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962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17780</xdr:rowOff>
    </xdr:from>
    <xdr:to>
      <xdr:col>24</xdr:col>
      <xdr:colOff>25400</xdr:colOff>
      <xdr:row>80</xdr:row>
      <xdr:rowOff>87630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86960" y="12705080"/>
          <a:ext cx="0" cy="1098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59055</xdr:rowOff>
    </xdr:from>
    <xdr:ext cx="755015" cy="26479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75860" y="1377505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87630</xdr:rowOff>
    </xdr:from>
    <xdr:to>
      <xdr:col>24</xdr:col>
      <xdr:colOff>114300</xdr:colOff>
      <xdr:row>80</xdr:row>
      <xdr:rowOff>87630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95520" y="1380363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105410</xdr:rowOff>
    </xdr:from>
    <xdr:ext cx="755015" cy="26479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75860" y="1244981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17780</xdr:rowOff>
    </xdr:from>
    <xdr:to>
      <xdr:col>24</xdr:col>
      <xdr:colOff>114300</xdr:colOff>
      <xdr:row>74</xdr:row>
      <xdr:rowOff>17780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95520" y="127050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148590</xdr:rowOff>
    </xdr:from>
    <xdr:to>
      <xdr:col>24</xdr:col>
      <xdr:colOff>25400</xdr:colOff>
      <xdr:row>78</xdr:row>
      <xdr:rowOff>158115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036060" y="13521690"/>
          <a:ext cx="8509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127000</xdr:rowOff>
    </xdr:from>
    <xdr:ext cx="755015" cy="26416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75860" y="12985750"/>
          <a:ext cx="75501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110490</xdr:rowOff>
    </xdr:from>
    <xdr:to>
      <xdr:col>24</xdr:col>
      <xdr:colOff>76200</xdr:colOff>
      <xdr:row>77</xdr:row>
      <xdr:rowOff>38735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833620" y="1314069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148590</xdr:rowOff>
    </xdr:from>
    <xdr:to>
      <xdr:col>19</xdr:col>
      <xdr:colOff>187325</xdr:colOff>
      <xdr:row>78</xdr:row>
      <xdr:rowOff>158115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136900" y="13521690"/>
          <a:ext cx="8991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82550</xdr:rowOff>
    </xdr:from>
    <xdr:to>
      <xdr:col>20</xdr:col>
      <xdr:colOff>38100</xdr:colOff>
      <xdr:row>77</xdr:row>
      <xdr:rowOff>10795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85260" y="1311275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21590</xdr:rowOff>
    </xdr:from>
    <xdr:ext cx="729615"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52520" y="1288034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158115</xdr:rowOff>
    </xdr:from>
    <xdr:to>
      <xdr:col>15</xdr:col>
      <xdr:colOff>98425</xdr:colOff>
      <xdr:row>78</xdr:row>
      <xdr:rowOff>161925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37740" y="13531215"/>
          <a:ext cx="8991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162560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86100" y="130892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171450</xdr:rowOff>
    </xdr:from>
    <xdr:ext cx="755015" cy="26479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50820" y="1285875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148590</xdr:rowOff>
    </xdr:from>
    <xdr:to>
      <xdr:col>11</xdr:col>
      <xdr:colOff>9525</xdr:colOff>
      <xdr:row>78</xdr:row>
      <xdr:rowOff>161925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36040" y="13521690"/>
          <a:ext cx="9017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101600</xdr:rowOff>
    </xdr:from>
    <xdr:to>
      <xdr:col>11</xdr:col>
      <xdr:colOff>60325</xdr:colOff>
      <xdr:row>77</xdr:row>
      <xdr:rowOff>29845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84400" y="1313180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40640</xdr:rowOff>
    </xdr:from>
    <xdr:ext cx="755015" cy="26289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51660" y="12899390"/>
          <a:ext cx="755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105410</xdr:rowOff>
    </xdr:from>
    <xdr:to>
      <xdr:col>6</xdr:col>
      <xdr:colOff>171450</xdr:colOff>
      <xdr:row>77</xdr:row>
      <xdr:rowOff>34290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85240" y="131356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45085</xdr:rowOff>
    </xdr:from>
    <xdr:ext cx="762000" cy="2584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49960" y="12903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5015"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6852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918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5501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01676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5015"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176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105410</xdr:rowOff>
    </xdr:from>
    <xdr:to>
      <xdr:col>24</xdr:col>
      <xdr:colOff>76200</xdr:colOff>
      <xdr:row>79</xdr:row>
      <xdr:rowOff>34290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833620" y="1347851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77470</xdr:rowOff>
    </xdr:from>
    <xdr:ext cx="755015" cy="26035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75860" y="13450570"/>
          <a:ext cx="755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96520</xdr:rowOff>
    </xdr:from>
    <xdr:to>
      <xdr:col>20</xdr:col>
      <xdr:colOff>38100</xdr:colOff>
      <xdr:row>79</xdr:row>
      <xdr:rowOff>25400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85260" y="1346962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9525</xdr:rowOff>
    </xdr:from>
    <xdr:ext cx="729615" cy="25971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52520" y="13554075"/>
          <a:ext cx="7296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105410</xdr:rowOff>
    </xdr:from>
    <xdr:to>
      <xdr:col>15</xdr:col>
      <xdr:colOff>149225</xdr:colOff>
      <xdr:row>79</xdr:row>
      <xdr:rowOff>34290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86100" y="134785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19050</xdr:rowOff>
    </xdr:from>
    <xdr:ext cx="755015" cy="26162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50820" y="13563600"/>
          <a:ext cx="755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110490</xdr:rowOff>
    </xdr:from>
    <xdr:to>
      <xdr:col>11</xdr:col>
      <xdr:colOff>60325</xdr:colOff>
      <xdr:row>79</xdr:row>
      <xdr:rowOff>38735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84400" y="1348359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23495</xdr:rowOff>
    </xdr:from>
    <xdr:ext cx="755015" cy="26479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51660" y="1356804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96520</xdr:rowOff>
    </xdr:from>
    <xdr:to>
      <xdr:col>6</xdr:col>
      <xdr:colOff>171450</xdr:colOff>
      <xdr:row>79</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85240" y="134696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9525</xdr:rowOff>
    </xdr:from>
    <xdr:ext cx="762000" cy="25971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49960" y="135540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71120</xdr:rowOff>
    </xdr:from>
    <xdr:to>
      <xdr:col>85</xdr:col>
      <xdr:colOff>66675</xdr:colOff>
      <xdr:row>69</xdr:row>
      <xdr:rowOff>45720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60348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136525</xdr:rowOff>
    </xdr:from>
    <xdr:to>
      <xdr:col>93</xdr:col>
      <xdr:colOff>3175</xdr:colOff>
      <xdr:row>69</xdr:row>
      <xdr:rowOff>45720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29740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156210</xdr:rowOff>
    </xdr:from>
    <xdr:to>
      <xdr:col>93</xdr:col>
      <xdr:colOff>3175</xdr:colOff>
      <xdr:row>70</xdr:row>
      <xdr:rowOff>65405</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29740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136525</xdr:rowOff>
    </xdr:from>
    <xdr:to>
      <xdr:col>100</xdr:col>
      <xdr:colOff>165100</xdr:colOff>
      <xdr:row>69</xdr:row>
      <xdr:rowOff>45720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900682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156210</xdr:rowOff>
    </xdr:from>
    <xdr:to>
      <xdr:col>100</xdr:col>
      <xdr:colOff>165100</xdr:colOff>
      <xdr:row>70</xdr:row>
      <xdr:rowOff>65405</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900682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136525</xdr:rowOff>
    </xdr:from>
    <xdr:to>
      <xdr:col>109</xdr:col>
      <xdr:colOff>104775</xdr:colOff>
      <xdr:row>69</xdr:row>
      <xdr:rowOff>45720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6400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156210</xdr:rowOff>
    </xdr:from>
    <xdr:to>
      <xdr:col>109</xdr:col>
      <xdr:colOff>104775</xdr:colOff>
      <xdr:row>70</xdr:row>
      <xdr:rowOff>65405</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6400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129540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60348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129540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61744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129540</xdr:rowOff>
    </xdr:from>
    <xdr:to>
      <xdr:col>106</xdr:col>
      <xdr:colOff>69850</xdr:colOff>
      <xdr:row>72</xdr:row>
      <xdr:rowOff>38735</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68348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104140</xdr:rowOff>
    </xdr:from>
    <xdr:to>
      <xdr:col>112</xdr:col>
      <xdr:colOff>177800</xdr:colOff>
      <xdr:row>83</xdr:row>
      <xdr:rowOff>123825</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72158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類似団体平均と比較して３．１ポイント下回っている。扶助費、物件費、補助費は類似団体平均を下回っているが、本比率で類似団体平均との差が小さいのは、他会計繰出金が多額であること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今後は実質公債費率等の指標の動きに注視し公債費の抑制に努めなければならない。</a:t>
          </a:r>
        </a:p>
      </xdr:txBody>
    </xdr:sp>
    <xdr:clientData/>
  </xdr:twoCellAnchor>
  <xdr:oneCellAnchor>
    <xdr:from>
      <xdr:col>62</xdr:col>
      <xdr:colOff>6350</xdr:colOff>
      <xdr:row>69</xdr:row>
      <xdr:rowOff>110490</xdr:rowOff>
    </xdr:from>
    <xdr:ext cx="291465" cy="22733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565380" y="11940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43180</xdr:rowOff>
    </xdr:from>
    <xdr:ext cx="501015" cy="26035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087860" y="14273530"/>
          <a:ext cx="501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149225</xdr:rowOff>
    </xdr:from>
    <xdr:to>
      <xdr:col>85</xdr:col>
      <xdr:colOff>66675</xdr:colOff>
      <xdr:row>81</xdr:row>
      <xdr:rowOff>149225</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603480" y="14036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1015" cy="26543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087860" y="13891260"/>
          <a:ext cx="501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110490</xdr:rowOff>
    </xdr:from>
    <xdr:to>
      <xdr:col>85</xdr:col>
      <xdr:colOff>66675</xdr:colOff>
      <xdr:row>79</xdr:row>
      <xdr:rowOff>110490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603480" y="13655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140335</xdr:rowOff>
    </xdr:from>
    <xdr:ext cx="501015" cy="26479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087860" y="13513435"/>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71120</xdr:rowOff>
    </xdr:from>
    <xdr:to>
      <xdr:col>85</xdr:col>
      <xdr:colOff>66675</xdr:colOff>
      <xdr:row>77</xdr:row>
      <xdr:rowOff>71120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603480" y="13272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101600</xdr:rowOff>
    </xdr:from>
    <xdr:ext cx="501015" cy="25908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087860" y="1313180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32385</xdr:rowOff>
    </xdr:from>
    <xdr:to>
      <xdr:col>85</xdr:col>
      <xdr:colOff>66675</xdr:colOff>
      <xdr:row>75</xdr:row>
      <xdr:rowOff>32385</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603480" y="12891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62230</xdr:rowOff>
    </xdr:from>
    <xdr:ext cx="501015" cy="26543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087860" y="12749530"/>
          <a:ext cx="501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168910</xdr:rowOff>
    </xdr:from>
    <xdr:to>
      <xdr:col>85</xdr:col>
      <xdr:colOff>66675</xdr:colOff>
      <xdr:row>72</xdr:row>
      <xdr:rowOff>168910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603480" y="12513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23495</xdr:rowOff>
    </xdr:from>
    <xdr:ext cx="501015" cy="26479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087860" y="12367895"/>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129540</xdr:rowOff>
    </xdr:from>
    <xdr:to>
      <xdr:col>85</xdr:col>
      <xdr:colOff>66675</xdr:colOff>
      <xdr:row>70</xdr:row>
      <xdr:rowOff>129540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60348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160020</xdr:rowOff>
    </xdr:from>
    <xdr:ext cx="501015" cy="26479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087860" y="11990070"/>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129540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60348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24765</xdr:rowOff>
    </xdr:from>
    <xdr:to>
      <xdr:col>82</xdr:col>
      <xdr:colOff>107950</xdr:colOff>
      <xdr:row>81</xdr:row>
      <xdr:rowOff>59690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718280" y="12712065"/>
          <a:ext cx="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31115</xdr:rowOff>
    </xdr:from>
    <xdr:ext cx="755015" cy="26098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807180" y="13918565"/>
          <a:ext cx="755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59690</xdr:rowOff>
    </xdr:from>
    <xdr:to>
      <xdr:col>82</xdr:col>
      <xdr:colOff>196850</xdr:colOff>
      <xdr:row>81</xdr:row>
      <xdr:rowOff>59690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629380" y="1394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113030</xdr:rowOff>
    </xdr:from>
    <xdr:ext cx="755015" cy="259080"/>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807180" y="124574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55.3</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24765</xdr:rowOff>
    </xdr:from>
    <xdr:to>
      <xdr:col>82</xdr:col>
      <xdr:colOff>196850</xdr:colOff>
      <xdr:row>74</xdr:row>
      <xdr:rowOff>24765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629380" y="12712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153035</xdr:rowOff>
    </xdr:from>
    <xdr:to>
      <xdr:col>82</xdr:col>
      <xdr:colOff>107950</xdr:colOff>
      <xdr:row>78</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869920" y="13354685"/>
          <a:ext cx="84836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53340</xdr:rowOff>
    </xdr:from>
    <xdr:ext cx="755015" cy="261620"/>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807180" y="13426440"/>
          <a:ext cx="755015"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81915</xdr:rowOff>
    </xdr:from>
    <xdr:to>
      <xdr:col>82</xdr:col>
      <xdr:colOff>158750</xdr:colOff>
      <xdr:row>79</xdr:row>
      <xdr:rowOff>10160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667480" y="134550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153035</xdr:rowOff>
    </xdr:from>
    <xdr:to>
      <xdr:col>78</xdr:col>
      <xdr:colOff>69850</xdr:colOff>
      <xdr:row>78</xdr:row>
      <xdr:rowOff>161290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968220" y="13354685"/>
          <a:ext cx="9017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124460</xdr:rowOff>
    </xdr:from>
    <xdr:to>
      <xdr:col>78</xdr:col>
      <xdr:colOff>120650</xdr:colOff>
      <xdr:row>78</xdr:row>
      <xdr:rowOff>53340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819120" y="133261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37465</xdr:rowOff>
    </xdr:from>
    <xdr:ext cx="736600" cy="26416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83840" y="13410565"/>
          <a:ext cx="7366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133985</xdr:rowOff>
    </xdr:from>
    <xdr:to>
      <xdr:col>73</xdr:col>
      <xdr:colOff>180975</xdr:colOff>
      <xdr:row>78</xdr:row>
      <xdr:rowOff>161290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069060" y="13507085"/>
          <a:ext cx="8991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86360</xdr:rowOff>
    </xdr:from>
    <xdr:to>
      <xdr:col>74</xdr:col>
      <xdr:colOff>31750</xdr:colOff>
      <xdr:row>79</xdr:row>
      <xdr:rowOff>13970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917420" y="13459460"/>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24765</xdr:rowOff>
    </xdr:from>
    <xdr:ext cx="762000" cy="26479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84680" y="1322641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133985</xdr:rowOff>
    </xdr:from>
    <xdr:to>
      <xdr:col>69</xdr:col>
      <xdr:colOff>92075</xdr:colOff>
      <xdr:row>79</xdr:row>
      <xdr:rowOff>5080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169900" y="13507085"/>
          <a:ext cx="89916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54610</xdr:rowOff>
    </xdr:from>
    <xdr:to>
      <xdr:col>69</xdr:col>
      <xdr:colOff>142875</xdr:colOff>
      <xdr:row>78</xdr:row>
      <xdr:rowOff>158750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018260" y="134277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168910</xdr:rowOff>
    </xdr:from>
    <xdr:ext cx="755015" cy="26035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82980" y="13199110"/>
          <a:ext cx="755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31115</xdr:rowOff>
    </xdr:from>
    <xdr:to>
      <xdr:col>65</xdr:col>
      <xdr:colOff>53975</xdr:colOff>
      <xdr:row>78</xdr:row>
      <xdr:rowOff>135255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116560" y="1340421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145415</xdr:rowOff>
    </xdr:from>
    <xdr:ext cx="755015" cy="26098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3820" y="13175615"/>
          <a:ext cx="755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65148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74978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94892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136525</xdr:rowOff>
    </xdr:from>
    <xdr:to>
      <xdr:col>82</xdr:col>
      <xdr:colOff>158750</xdr:colOff>
      <xdr:row>78</xdr:row>
      <xdr:rowOff>65405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667480" y="133381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153035</xdr:rowOff>
    </xdr:from>
    <xdr:ext cx="755015" cy="265430"/>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807180" y="13183235"/>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101600</xdr:rowOff>
    </xdr:from>
    <xdr:to>
      <xdr:col>78</xdr:col>
      <xdr:colOff>120650</xdr:colOff>
      <xdr:row>78</xdr:row>
      <xdr:rowOff>29845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819120" y="133032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40640</xdr:rowOff>
    </xdr:from>
    <xdr:ext cx="736600" cy="26289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83840" y="13070840"/>
          <a:ext cx="7366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109220</xdr:rowOff>
    </xdr:from>
    <xdr:to>
      <xdr:col>74</xdr:col>
      <xdr:colOff>31750</xdr:colOff>
      <xdr:row>79</xdr:row>
      <xdr:rowOff>37465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917420" y="1348232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22225</xdr:rowOff>
    </xdr:from>
    <xdr:ext cx="762000" cy="2584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84680" y="1356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81915</xdr:rowOff>
    </xdr:from>
    <xdr:to>
      <xdr:col>69</xdr:col>
      <xdr:colOff>142875</xdr:colOff>
      <xdr:row>79</xdr:row>
      <xdr:rowOff>10160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018260" y="134550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170180</xdr:rowOff>
    </xdr:from>
    <xdr:ext cx="755015"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82980" y="135432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128270</xdr:rowOff>
    </xdr:from>
    <xdr:to>
      <xdr:col>65</xdr:col>
      <xdr:colOff>53975</xdr:colOff>
      <xdr:row>79</xdr:row>
      <xdr:rowOff>57150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116560" y="1350137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41910</xdr:rowOff>
    </xdr:from>
    <xdr:ext cx="755015" cy="26162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3820" y="13586460"/>
          <a:ext cx="755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116840</xdr:rowOff>
    </xdr:from>
    <xdr:to>
      <xdr:col>34</xdr:col>
      <xdr:colOff>19050</xdr:colOff>
      <xdr:row>64</xdr:row>
      <xdr:rowOff>116840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90805</xdr:rowOff>
    </xdr:from>
    <xdr:to>
      <xdr:col>40</xdr:col>
      <xdr:colOff>280035</xdr:colOff>
      <xdr:row>3</xdr:row>
      <xdr:rowOff>19685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90805"/>
          <a:ext cx="12136755" cy="4432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38735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51255" y="0"/>
          <a:ext cx="2984500"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26035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860145" y="12700"/>
          <a:ext cx="2959100"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32385</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872845" y="32385"/>
          <a:ext cx="2926080" cy="3232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京都府与謝野町</a:t>
          </a:r>
        </a:p>
      </xdr:txBody>
    </xdr:sp>
    <xdr:clientData/>
  </xdr:twoCellAnchor>
  <xdr:twoCellAnchor>
    <xdr:from>
      <xdr:col>39</xdr:col>
      <xdr:colOff>1066165</xdr:colOff>
      <xdr:row>0</xdr:row>
      <xdr:rowOff>0</xdr:rowOff>
    </xdr:from>
    <xdr:to>
      <xdr:col>41</xdr:col>
      <xdr:colOff>501650</xdr:colOff>
      <xdr:row>2</xdr:row>
      <xdr:rowOff>38735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27485" y="0"/>
          <a:ext cx="2026285"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26035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54155" y="12700"/>
          <a:ext cx="198056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32385</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679555" y="32385"/>
          <a:ext cx="1923415" cy="32321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113665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03120" y="12002135"/>
          <a:ext cx="4130040" cy="25590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67945</xdr:rowOff>
    </xdr:from>
    <xdr:to>
      <xdr:col>21</xdr:col>
      <xdr:colOff>0</xdr:colOff>
      <xdr:row>64</xdr:row>
      <xdr:rowOff>152400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593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159385</xdr:rowOff>
    </xdr:from>
    <xdr:to>
      <xdr:col>14</xdr:col>
      <xdr:colOff>38100</xdr:colOff>
      <xdr:row>63</xdr:row>
      <xdr:rowOff>159385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52040" y="1213231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106680</xdr:rowOff>
    </xdr:from>
    <xdr:to>
      <xdr:col>13</xdr:col>
      <xdr:colOff>139700</xdr:colOff>
      <xdr:row>64</xdr:row>
      <xdr:rowOff>35560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48560" y="1207960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106680</xdr:rowOff>
    </xdr:from>
    <xdr:to>
      <xdr:col>24</xdr:col>
      <xdr:colOff>12700</xdr:colOff>
      <xdr:row>64</xdr:row>
      <xdr:rowOff>35560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66260" y="12079605"/>
          <a:ext cx="9652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67945</xdr:rowOff>
    </xdr:from>
    <xdr:to>
      <xdr:col>31</xdr:col>
      <xdr:colOff>76200</xdr:colOff>
      <xdr:row>64</xdr:row>
      <xdr:rowOff>152400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5897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87630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03120" y="1079500"/>
          <a:ext cx="4130040" cy="25590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7040" y="11938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42545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7040" y="1461770"/>
          <a:ext cx="1234440"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7040" y="17653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177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749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177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749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177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61595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6695" y="12065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55245</xdr:rowOff>
    </xdr:from>
    <xdr:to>
      <xdr:col>1</xdr:col>
      <xdr:colOff>142875</xdr:colOff>
      <xdr:row>8</xdr:row>
      <xdr:rowOff>159385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6695" y="1474470"/>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120650</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03120" y="1651000"/>
          <a:ext cx="4130040" cy="228917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22860</xdr:rowOff>
    </xdr:from>
    <xdr:ext cx="411480" cy="28194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35760" y="1270635"/>
          <a:ext cx="411480" cy="2819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120650</xdr:rowOff>
    </xdr:from>
    <xdr:to>
      <xdr:col>33</xdr:col>
      <xdr:colOff>114300</xdr:colOff>
      <xdr:row>22</xdr:row>
      <xdr:rowOff>120650</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03120" y="39401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149860</xdr:rowOff>
    </xdr:from>
    <xdr:ext cx="755015" cy="26225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48740" y="3797935"/>
          <a:ext cx="7550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137160</xdr:rowOff>
    </xdr:from>
    <xdr:to>
      <xdr:col>33</xdr:col>
      <xdr:colOff>114300</xdr:colOff>
      <xdr:row>20</xdr:row>
      <xdr:rowOff>137160</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03120" y="36137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167005</xdr:rowOff>
    </xdr:from>
    <xdr:ext cx="755015" cy="26225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48740" y="3472180"/>
          <a:ext cx="7550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153035</xdr:rowOff>
    </xdr:from>
    <xdr:to>
      <xdr:col>33</xdr:col>
      <xdr:colOff>114300</xdr:colOff>
      <xdr:row>18</xdr:row>
      <xdr:rowOff>153035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03120" y="328676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8255</xdr:rowOff>
    </xdr:from>
    <xdr:ext cx="755015" cy="26098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48740" y="3141980"/>
          <a:ext cx="755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170180</xdr:rowOff>
    </xdr:from>
    <xdr:to>
      <xdr:col>33</xdr:col>
      <xdr:colOff>114300</xdr:colOff>
      <xdr:row>16</xdr:row>
      <xdr:rowOff>170180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03120" y="29610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24765</xdr:rowOff>
    </xdr:from>
    <xdr:ext cx="755015" cy="26479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48740" y="281559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03120" y="26308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55015" cy="25463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48740" y="2488565"/>
          <a:ext cx="7550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03120" y="230441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55015"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48740" y="21621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03120" y="1977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55015"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48740" y="18351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03120" y="1651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91440</xdr:rowOff>
    </xdr:from>
    <xdr:ext cx="755015" cy="2584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48740" y="151066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120650</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03120" y="1651000"/>
          <a:ext cx="4130040" cy="22891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59055</xdr:rowOff>
    </xdr:from>
    <xdr:to>
      <xdr:col>29</xdr:col>
      <xdr:colOff>127000</xdr:colOff>
      <xdr:row>19</xdr:row>
      <xdr:rowOff>156845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504180" y="1992630"/>
          <a:ext cx="0" cy="14693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127635</xdr:rowOff>
    </xdr:from>
    <xdr:ext cx="755015" cy="26289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588000" y="3432810"/>
          <a:ext cx="755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49,337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156845</xdr:rowOff>
    </xdr:from>
    <xdr:to>
      <xdr:col>30</xdr:col>
      <xdr:colOff>25400</xdr:colOff>
      <xdr:row>19</xdr:row>
      <xdr:rowOff>156845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415280" y="346202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145415</xdr:rowOff>
    </xdr:from>
    <xdr:ext cx="755015" cy="25209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588000" y="173609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139,075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59055</xdr:rowOff>
    </xdr:from>
    <xdr:to>
      <xdr:col>30</xdr:col>
      <xdr:colOff>25400</xdr:colOff>
      <xdr:row>11</xdr:row>
      <xdr:rowOff>59055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415280" y="199263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95885</xdr:rowOff>
    </xdr:from>
    <xdr:to>
      <xdr:col>29</xdr:col>
      <xdr:colOff>127000</xdr:colOff>
      <xdr:row>12</xdr:row>
      <xdr:rowOff>130175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4871720" y="2200910"/>
          <a:ext cx="63246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15240</xdr:rowOff>
    </xdr:from>
    <xdr:ext cx="755015" cy="26225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588000" y="2977515"/>
          <a:ext cx="75501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73,949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44450</xdr:rowOff>
    </xdr:from>
    <xdr:to>
      <xdr:col>29</xdr:col>
      <xdr:colOff>177800</xdr:colOff>
      <xdr:row>17</xdr:row>
      <xdr:rowOff>147955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453380" y="3006725"/>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95885</xdr:rowOff>
    </xdr:from>
    <xdr:to>
      <xdr:col>26</xdr:col>
      <xdr:colOff>50800</xdr:colOff>
      <xdr:row>13</xdr:row>
      <xdr:rowOff>22860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193540" y="2200910"/>
          <a:ext cx="67818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60325</xdr:rowOff>
    </xdr:from>
    <xdr:to>
      <xdr:col>26</xdr:col>
      <xdr:colOff>101600</xdr:colOff>
      <xdr:row>17</xdr:row>
      <xdr:rowOff>163830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820920" y="3022600"/>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148590</xdr:rowOff>
    </xdr:from>
    <xdr:ext cx="729615" cy="26225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500880" y="3110865"/>
          <a:ext cx="7296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72,972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13</xdr:row>
      <xdr:rowOff>22860</xdr:rowOff>
    </xdr:from>
    <xdr:to>
      <xdr:col>22</xdr:col>
      <xdr:colOff>114300</xdr:colOff>
      <xdr:row>13</xdr:row>
      <xdr:rowOff>148590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515360" y="2299335"/>
          <a:ext cx="678180" cy="1257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128905</xdr:rowOff>
    </xdr:from>
    <xdr:to>
      <xdr:col>22</xdr:col>
      <xdr:colOff>165100</xdr:colOff>
      <xdr:row>17</xdr:row>
      <xdr:rowOff>57785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142740" y="291973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42545</xdr:rowOff>
    </xdr:from>
    <xdr:ext cx="762000" cy="26098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822700" y="300482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79,347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13</xdr:row>
      <xdr:rowOff>148590</xdr:rowOff>
    </xdr:from>
    <xdr:to>
      <xdr:col>18</xdr:col>
      <xdr:colOff>177800</xdr:colOff>
      <xdr:row>14</xdr:row>
      <xdr:rowOff>97790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832100" y="2425065"/>
          <a:ext cx="683260" cy="1206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140335</xdr:rowOff>
    </xdr:from>
    <xdr:to>
      <xdr:col>19</xdr:col>
      <xdr:colOff>38100</xdr:colOff>
      <xdr:row>17</xdr:row>
      <xdr:rowOff>68580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464560" y="2931160"/>
          <a:ext cx="9652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53340</xdr:rowOff>
    </xdr:from>
    <xdr:ext cx="762000" cy="26162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144520" y="301561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78,684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151130</xdr:rowOff>
    </xdr:from>
    <xdr:to>
      <xdr:col>15</xdr:col>
      <xdr:colOff>101600</xdr:colOff>
      <xdr:row>17</xdr:row>
      <xdr:rowOff>80010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781300" y="29419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65405</xdr:rowOff>
    </xdr:from>
    <xdr:ext cx="755015" cy="26098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461260" y="3027680"/>
          <a:ext cx="755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143510</xdr:rowOff>
    </xdr:from>
    <xdr:ext cx="762000" cy="26289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33146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143510</xdr:rowOff>
    </xdr:from>
    <xdr:ext cx="755015" cy="26289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699000" y="3963035"/>
          <a:ext cx="755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143510</xdr:rowOff>
    </xdr:from>
    <xdr:ext cx="762000" cy="26289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02082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143510</xdr:rowOff>
    </xdr:from>
    <xdr:ext cx="762000" cy="26289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33756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143510</xdr:rowOff>
    </xdr:from>
    <xdr:ext cx="755015" cy="26289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659380" y="3963035"/>
          <a:ext cx="755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12</xdr:row>
      <xdr:rowOff>79375</xdr:rowOff>
    </xdr:from>
    <xdr:to>
      <xdr:col>29</xdr:col>
      <xdr:colOff>177800</xdr:colOff>
      <xdr:row>13</xdr:row>
      <xdr:rowOff>9525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453380" y="218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95885</xdr:rowOff>
    </xdr:from>
    <xdr:ext cx="75501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588000" y="2029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124,204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12</xdr:row>
      <xdr:rowOff>45085</xdr:rowOff>
    </xdr:from>
    <xdr:to>
      <xdr:col>26</xdr:col>
      <xdr:colOff>101600</xdr:colOff>
      <xdr:row>12</xdr:row>
      <xdr:rowOff>146685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820920" y="2150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156845</xdr:rowOff>
    </xdr:from>
    <xdr:ext cx="729615" cy="25209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500880" y="191897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126,311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12</xdr:row>
      <xdr:rowOff>143510</xdr:rowOff>
    </xdr:from>
    <xdr:to>
      <xdr:col>22</xdr:col>
      <xdr:colOff>165100</xdr:colOff>
      <xdr:row>13</xdr:row>
      <xdr:rowOff>73660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142740" y="2248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83820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822700" y="2017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120,289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13</xdr:row>
      <xdr:rowOff>97790</xdr:rowOff>
    </xdr:from>
    <xdr:to>
      <xdr:col>19</xdr:col>
      <xdr:colOff>38100</xdr:colOff>
      <xdr:row>14</xdr:row>
      <xdr:rowOff>27940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464560" y="2374265"/>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38100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144520" y="2143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112,577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46990</xdr:rowOff>
    </xdr:from>
    <xdr:to>
      <xdr:col>15</xdr:col>
      <xdr:colOff>101600</xdr:colOff>
      <xdr:row>14</xdr:row>
      <xdr:rowOff>148590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781300" y="2494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159385</xdr:rowOff>
    </xdr:from>
    <xdr:ext cx="755015" cy="2584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461260" y="226441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105,187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97790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03120" y="5080000"/>
          <a:ext cx="413004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47040" y="5194300"/>
          <a:ext cx="123444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47040" y="54610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47040" y="57658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19685</xdr:rowOff>
    </xdr:from>
    <xdr:to>
      <xdr:col>1</xdr:col>
      <xdr:colOff>177800</xdr:colOff>
      <xdr:row>30</xdr:row>
      <xdr:rowOff>19685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1770" y="525843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7749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177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7749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177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71120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26695" y="52070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2669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03120" y="5650865"/>
          <a:ext cx="41300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32385</xdr:rowOff>
    </xdr:from>
    <xdr:ext cx="411480" cy="27622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35760" y="5271135"/>
          <a:ext cx="41148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03120" y="7937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90805</xdr:rowOff>
    </xdr:from>
    <xdr:to>
      <xdr:col>33</xdr:col>
      <xdr:colOff>114300</xdr:colOff>
      <xdr:row>38</xdr:row>
      <xdr:rowOff>90805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03120" y="75584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03120" y="7175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5015" cy="25971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48740" y="703326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03120" y="6794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5015" cy="25527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48740" y="6652260"/>
          <a:ext cx="755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03120" y="64141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5015" cy="25971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48740" y="627126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03120" y="6031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5015" cy="25908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48740" y="5890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03120" y="5650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5015" cy="25209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48740" y="550989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2103120" y="5650865"/>
          <a:ext cx="41300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220345</xdr:rowOff>
    </xdr:from>
    <xdr:to>
      <xdr:col>29</xdr:col>
      <xdr:colOff>127000</xdr:colOff>
      <xdr:row>37</xdr:row>
      <xdr:rowOff>189865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504180" y="6144895"/>
          <a:ext cx="0" cy="11696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161290</xdr:rowOff>
    </xdr:from>
    <xdr:ext cx="755015" cy="26098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588000" y="7285990"/>
          <a:ext cx="755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-7,258</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189865</xdr:rowOff>
    </xdr:from>
    <xdr:to>
      <xdr:col>30</xdr:col>
      <xdr:colOff>25400</xdr:colOff>
      <xdr:row>37</xdr:row>
      <xdr:rowOff>189865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415280" y="73145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135255</xdr:rowOff>
    </xdr:from>
    <xdr:ext cx="755015" cy="254000"/>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588000" y="5888355"/>
          <a:ext cx="7550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54,102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220345</xdr:rowOff>
    </xdr:from>
    <xdr:to>
      <xdr:col>30</xdr:col>
      <xdr:colOff>25400</xdr:colOff>
      <xdr:row>33</xdr:row>
      <xdr:rowOff>220345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415280" y="614489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220345</xdr:rowOff>
    </xdr:from>
    <xdr:to>
      <xdr:col>29</xdr:col>
      <xdr:colOff>127000</xdr:colOff>
      <xdr:row>33</xdr:row>
      <xdr:rowOff>235585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4871720" y="6144895"/>
          <a:ext cx="63246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208280</xdr:rowOff>
    </xdr:from>
    <xdr:ext cx="755015" cy="259080"/>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588000" y="681863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14,583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236855</xdr:rowOff>
    </xdr:from>
    <xdr:to>
      <xdr:col>29</xdr:col>
      <xdr:colOff>177800</xdr:colOff>
      <xdr:row>35</xdr:row>
      <xdr:rowOff>339090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453380" y="68472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235585</xdr:rowOff>
    </xdr:from>
    <xdr:to>
      <xdr:col>26</xdr:col>
      <xdr:colOff>50800</xdr:colOff>
      <xdr:row>33</xdr:row>
      <xdr:rowOff>320040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4193540" y="6160135"/>
          <a:ext cx="678180" cy="844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259715</xdr:rowOff>
    </xdr:from>
    <xdr:to>
      <xdr:col>26</xdr:col>
      <xdr:colOff>101600</xdr:colOff>
      <xdr:row>36</xdr:row>
      <xdr:rowOff>18415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820920" y="6870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3175</xdr:rowOff>
    </xdr:from>
    <xdr:ext cx="729615" cy="25971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500880" y="6956425"/>
          <a:ext cx="7296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320040</xdr:rowOff>
    </xdr:from>
    <xdr:to>
      <xdr:col>22</xdr:col>
      <xdr:colOff>114300</xdr:colOff>
      <xdr:row>33</xdr:row>
      <xdr:rowOff>337820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3515360" y="6244590"/>
          <a:ext cx="67818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276860</xdr:rowOff>
    </xdr:from>
    <xdr:to>
      <xdr:col>22</xdr:col>
      <xdr:colOff>165100</xdr:colOff>
      <xdr:row>36</xdr:row>
      <xdr:rowOff>36195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142740" y="68872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20955</xdr:rowOff>
    </xdr:from>
    <xdr:ext cx="762000" cy="25400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822700" y="69742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12,437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33</xdr:row>
      <xdr:rowOff>337820</xdr:rowOff>
    </xdr:from>
    <xdr:to>
      <xdr:col>18</xdr:col>
      <xdr:colOff>177800</xdr:colOff>
      <xdr:row>34</xdr:row>
      <xdr:rowOff>57785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2832100" y="6262370"/>
          <a:ext cx="683260"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241935</xdr:rowOff>
    </xdr:from>
    <xdr:to>
      <xdr:col>19</xdr:col>
      <xdr:colOff>38100</xdr:colOff>
      <xdr:row>36</xdr:row>
      <xdr:rowOff>1270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464560" y="6852285"/>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329565</xdr:rowOff>
    </xdr:from>
    <xdr:ext cx="762000" cy="25336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144520" y="69399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14,254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232410</xdr:rowOff>
    </xdr:from>
    <xdr:to>
      <xdr:col>15</xdr:col>
      <xdr:colOff>101600</xdr:colOff>
      <xdr:row>35</xdr:row>
      <xdr:rowOff>334645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781300" y="68427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320040</xdr:rowOff>
    </xdr:from>
    <xdr:ext cx="75501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461260" y="69303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14,758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6416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33146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55015" cy="26416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99000" y="796036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6416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02082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6416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33756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55015" cy="26416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659380" y="796036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33</xdr:row>
      <xdr:rowOff>169545</xdr:rowOff>
    </xdr:from>
    <xdr:to>
      <xdr:col>29</xdr:col>
      <xdr:colOff>177800</xdr:colOff>
      <xdr:row>33</xdr:row>
      <xdr:rowOff>271780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453380" y="60940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115570</xdr:rowOff>
    </xdr:from>
    <xdr:ext cx="755015" cy="25971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588000" y="604012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54,102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184150</xdr:rowOff>
    </xdr:from>
    <xdr:to>
      <xdr:col>26</xdr:col>
      <xdr:colOff>101600</xdr:colOff>
      <xdr:row>33</xdr:row>
      <xdr:rowOff>286385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820920" y="6108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124460</xdr:rowOff>
    </xdr:from>
    <xdr:ext cx="729615" cy="25273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500880" y="5877560"/>
          <a:ext cx="7296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53,329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270510</xdr:rowOff>
    </xdr:from>
    <xdr:to>
      <xdr:col>22</xdr:col>
      <xdr:colOff>165100</xdr:colOff>
      <xdr:row>34</xdr:row>
      <xdr:rowOff>27940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142740" y="619506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38735</xdr:rowOff>
    </xdr:from>
    <xdr:ext cx="762000" cy="2584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822700" y="5963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48,838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33</xdr:row>
      <xdr:rowOff>286385</xdr:rowOff>
    </xdr:from>
    <xdr:to>
      <xdr:col>19</xdr:col>
      <xdr:colOff>38100</xdr:colOff>
      <xdr:row>34</xdr:row>
      <xdr:rowOff>45720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464560" y="621093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55245</xdr:rowOff>
    </xdr:from>
    <xdr:ext cx="762000" cy="25400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144520" y="59797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8255</xdr:rowOff>
    </xdr:from>
    <xdr:to>
      <xdr:col>15</xdr:col>
      <xdr:colOff>101600</xdr:colOff>
      <xdr:row>34</xdr:row>
      <xdr:rowOff>109220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781300" y="62757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119380</xdr:rowOff>
    </xdr:from>
    <xdr:ext cx="755015" cy="2584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461260" y="604393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44,590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5052"/>
          <a:ext cx="414234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20,199
20,096
108.38
12,213,521
12,130,960
52,879
7,790,144
13,149,329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93.8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479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3260" y="317690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31505" cy="26098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3260" y="3494405"/>
          <a:ext cx="82315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9885" cy="22796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0866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114300</xdr:rowOff>
    </xdr:from>
    <xdr:ext cx="531495" cy="26479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5425" y="6972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45720</xdr:rowOff>
    </xdr:from>
    <xdr:to>
      <xdr:col>28</xdr:col>
      <xdr:colOff>114300</xdr:colOff>
      <xdr:row>39</xdr:row>
      <xdr:rowOff>45720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75565</xdr:rowOff>
    </xdr:from>
    <xdr:ext cx="531495" cy="26225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5425" y="659066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6985</xdr:rowOff>
    </xdr:from>
    <xdr:to>
      <xdr:col>28</xdr:col>
      <xdr:colOff>114300</xdr:colOff>
      <xdr:row>37</xdr:row>
      <xdr:rowOff>6985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36195</xdr:rowOff>
    </xdr:from>
    <xdr:ext cx="531495" cy="26416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5425" y="6208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143510</xdr:rowOff>
    </xdr:from>
    <xdr:to>
      <xdr:col>28</xdr:col>
      <xdr:colOff>114300</xdr:colOff>
      <xdr:row>34</xdr:row>
      <xdr:rowOff>143510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171450</xdr:rowOff>
    </xdr:from>
    <xdr:ext cx="531495" cy="26479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25425" y="5829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104140</xdr:rowOff>
    </xdr:from>
    <xdr:to>
      <xdr:col>28</xdr:col>
      <xdr:colOff>114300</xdr:colOff>
      <xdr:row>32</xdr:row>
      <xdr:rowOff>104140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133985</xdr:rowOff>
    </xdr:from>
    <xdr:ext cx="595630" cy="26098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8935"/>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65405</xdr:rowOff>
    </xdr:from>
    <xdr:to>
      <xdr:col>28</xdr:col>
      <xdr:colOff>114300</xdr:colOff>
      <xdr:row>30</xdr:row>
      <xdr:rowOff>65405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94615</xdr:rowOff>
    </xdr:from>
    <xdr:ext cx="595630" cy="26416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6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55880</xdr:rowOff>
    </xdr:from>
    <xdr:ext cx="59563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5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128270</xdr:rowOff>
    </xdr:from>
    <xdr:to>
      <xdr:col>24</xdr:col>
      <xdr:colOff>62865</xdr:colOff>
      <xdr:row>38</xdr:row>
      <xdr:rowOff>168275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511675" y="5100320"/>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171450</xdr:rowOff>
    </xdr:from>
    <xdr:ext cx="534670" cy="26479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564380" y="66865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42,705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168275</xdr:rowOff>
    </xdr:from>
    <xdr:to>
      <xdr:col>24</xdr:col>
      <xdr:colOff>152400</xdr:colOff>
      <xdr:row>38</xdr:row>
      <xdr:rowOff>168275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429760" y="66833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73660</xdr:rowOff>
    </xdr:from>
    <xdr:ext cx="598805" cy="26479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564380" y="487426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125,743</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128270</xdr:rowOff>
    </xdr:from>
    <xdr:to>
      <xdr:col>24</xdr:col>
      <xdr:colOff>152400</xdr:colOff>
      <xdr:row>29</xdr:row>
      <xdr:rowOff>128270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29760" y="5100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25400</xdr:rowOff>
    </xdr:from>
    <xdr:to>
      <xdr:col>24</xdr:col>
      <xdr:colOff>63500</xdr:colOff>
      <xdr:row>31</xdr:row>
      <xdr:rowOff>71755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00780" y="5340350"/>
          <a:ext cx="8128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171450</xdr:rowOff>
    </xdr:from>
    <xdr:ext cx="534670" cy="26479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564380" y="617220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21590</xdr:rowOff>
    </xdr:from>
    <xdr:to>
      <xdr:col>24</xdr:col>
      <xdr:colOff>114300</xdr:colOff>
      <xdr:row>36</xdr:row>
      <xdr:rowOff>125095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462780" y="61937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71755</xdr:rowOff>
    </xdr:from>
    <xdr:to>
      <xdr:col>19</xdr:col>
      <xdr:colOff>177800</xdr:colOff>
      <xdr:row>32</xdr:row>
      <xdr:rowOff>6350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832100" y="5386705"/>
          <a:ext cx="86868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31115</xdr:rowOff>
    </xdr:from>
    <xdr:to>
      <xdr:col>20</xdr:col>
      <xdr:colOff>38100</xdr:colOff>
      <xdr:row>36</xdr:row>
      <xdr:rowOff>135255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649980" y="620331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125730</xdr:rowOff>
    </xdr:from>
    <xdr:ext cx="527685" cy="26479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38525" y="629793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6350</xdr:rowOff>
    </xdr:from>
    <xdr:to>
      <xdr:col>15</xdr:col>
      <xdr:colOff>50800</xdr:colOff>
      <xdr:row>34</xdr:row>
      <xdr:rowOff>76835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968500" y="5492750"/>
          <a:ext cx="863600" cy="413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88265</xdr:rowOff>
    </xdr:from>
    <xdr:to>
      <xdr:col>15</xdr:col>
      <xdr:colOff>101600</xdr:colOff>
      <xdr:row>36</xdr:row>
      <xdr:rowOff>16510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781300" y="60890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8255</xdr:rowOff>
    </xdr:from>
    <xdr:ext cx="527685" cy="26098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574925" y="6180455"/>
          <a:ext cx="5276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76835</xdr:rowOff>
    </xdr:from>
    <xdr:to>
      <xdr:col>10</xdr:col>
      <xdr:colOff>114300</xdr:colOff>
      <xdr:row>34</xdr:row>
      <xdr:rowOff>102870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04900" y="5906135"/>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71755</xdr:rowOff>
    </xdr:from>
    <xdr:to>
      <xdr:col>10</xdr:col>
      <xdr:colOff>165100</xdr:colOff>
      <xdr:row>37</xdr:row>
      <xdr:rowOff>635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17700" y="62439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167005</xdr:rowOff>
    </xdr:from>
    <xdr:ext cx="534670" cy="26225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06245" y="633920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69850</xdr:rowOff>
    </xdr:from>
    <xdr:to>
      <xdr:col>6</xdr:col>
      <xdr:colOff>38100</xdr:colOff>
      <xdr:row>36</xdr:row>
      <xdr:rowOff>171450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54100" y="62420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164465</xdr:rowOff>
    </xdr:from>
    <xdr:ext cx="527685" cy="26479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42645" y="633666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5015" cy="26479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32816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79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5015" cy="26479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64668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79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79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30</xdr:row>
      <xdr:rowOff>148590</xdr:rowOff>
    </xdr:from>
    <xdr:to>
      <xdr:col>24</xdr:col>
      <xdr:colOff>114300</xdr:colOff>
      <xdr:row>31</xdr:row>
      <xdr:rowOff>77470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462780" y="52920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171450</xdr:rowOff>
    </xdr:from>
    <xdr:ext cx="598805" cy="26479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564380" y="51435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113,046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20320</xdr:rowOff>
    </xdr:from>
    <xdr:to>
      <xdr:col>20</xdr:col>
      <xdr:colOff>38100</xdr:colOff>
      <xdr:row>31</xdr:row>
      <xdr:rowOff>123825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649980" y="533527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29</xdr:row>
      <xdr:rowOff>140970</xdr:rowOff>
    </xdr:from>
    <xdr:ext cx="591820" cy="26543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06140" y="5113020"/>
          <a:ext cx="591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128905</xdr:rowOff>
    </xdr:from>
    <xdr:to>
      <xdr:col>15</xdr:col>
      <xdr:colOff>101600</xdr:colOff>
      <xdr:row>32</xdr:row>
      <xdr:rowOff>57785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781300" y="54438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30</xdr:row>
      <xdr:rowOff>74930</xdr:rowOff>
    </xdr:from>
    <xdr:ext cx="598805" cy="26289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542540" y="521843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24765</xdr:rowOff>
    </xdr:from>
    <xdr:to>
      <xdr:col>10</xdr:col>
      <xdr:colOff>165100</xdr:colOff>
      <xdr:row>34</xdr:row>
      <xdr:rowOff>128270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17700" y="58540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145415</xdr:rowOff>
    </xdr:from>
    <xdr:ext cx="534670" cy="26098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06245" y="563181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50165</xdr:rowOff>
    </xdr:from>
    <xdr:to>
      <xdr:col>6</xdr:col>
      <xdr:colOff>38100</xdr:colOff>
      <xdr:row>34</xdr:row>
      <xdr:rowOff>154940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54100" y="587946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171450</xdr:rowOff>
    </xdr:from>
    <xdr:ext cx="527685" cy="26479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42645" y="565785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9885" cy="22796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0866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114300</xdr:rowOff>
    </xdr:from>
    <xdr:ext cx="248920" cy="26479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02920" y="10401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45720</xdr:rowOff>
    </xdr:from>
    <xdr:to>
      <xdr:col>28</xdr:col>
      <xdr:colOff>114300</xdr:colOff>
      <xdr:row>59</xdr:row>
      <xdr:rowOff>45720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168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75565</xdr:rowOff>
    </xdr:from>
    <xdr:ext cx="531495" cy="26225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25425" y="1001966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6985</xdr:rowOff>
    </xdr:from>
    <xdr:to>
      <xdr:col>28</xdr:col>
      <xdr:colOff>114300</xdr:colOff>
      <xdr:row>57</xdr:row>
      <xdr:rowOff>6985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168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36195</xdr:rowOff>
    </xdr:from>
    <xdr:ext cx="595630" cy="26416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963739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143510</xdr:rowOff>
    </xdr:from>
    <xdr:to>
      <xdr:col>28</xdr:col>
      <xdr:colOff>114300</xdr:colOff>
      <xdr:row>54</xdr:row>
      <xdr:rowOff>143510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168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171450</xdr:rowOff>
    </xdr:from>
    <xdr:ext cx="595630" cy="26479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9258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104140</xdr:rowOff>
    </xdr:from>
    <xdr:to>
      <xdr:col>28</xdr:col>
      <xdr:colOff>114300</xdr:colOff>
      <xdr:row>52</xdr:row>
      <xdr:rowOff>104140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168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133985</xdr:rowOff>
    </xdr:from>
    <xdr:ext cx="595630" cy="26098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877935"/>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65405</xdr:rowOff>
    </xdr:from>
    <xdr:to>
      <xdr:col>28</xdr:col>
      <xdr:colOff>114300</xdr:colOff>
      <xdr:row>50</xdr:row>
      <xdr:rowOff>65405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4168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94615</xdr:rowOff>
    </xdr:from>
    <xdr:ext cx="595630" cy="26416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495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55880</xdr:rowOff>
    </xdr:from>
    <xdr:ext cx="595630"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4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101600</xdr:rowOff>
    </xdr:from>
    <xdr:to>
      <xdr:col>24</xdr:col>
      <xdr:colOff>62865</xdr:colOff>
      <xdr:row>59</xdr:row>
      <xdr:rowOff>86360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511675" y="884555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89535</xdr:rowOff>
    </xdr:from>
    <xdr:ext cx="534670" cy="25971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564380" y="10205085"/>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44,871</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86360</xdr:rowOff>
    </xdr:from>
    <xdr:to>
      <xdr:col>24</xdr:col>
      <xdr:colOff>152400</xdr:colOff>
      <xdr:row>59</xdr:row>
      <xdr:rowOff>86360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429760" y="10201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46990</xdr:rowOff>
    </xdr:from>
    <xdr:ext cx="598805" cy="26479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564380" y="861949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222,851</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101600</xdr:rowOff>
    </xdr:from>
    <xdr:to>
      <xdr:col>24</xdr:col>
      <xdr:colOff>152400</xdr:colOff>
      <xdr:row>51</xdr:row>
      <xdr:rowOff>101600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429760" y="8845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107950</xdr:rowOff>
    </xdr:from>
    <xdr:to>
      <xdr:col>24</xdr:col>
      <xdr:colOff>63500</xdr:colOff>
      <xdr:row>57</xdr:row>
      <xdr:rowOff>122555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00780" y="9880600"/>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136525</xdr:rowOff>
    </xdr:from>
    <xdr:ext cx="534670" cy="2584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564380" y="99091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158750</xdr:rowOff>
    </xdr:from>
    <xdr:to>
      <xdr:col>24</xdr:col>
      <xdr:colOff>114300</xdr:colOff>
      <xdr:row>58</xdr:row>
      <xdr:rowOff>86995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462780" y="9931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107950</xdr:rowOff>
    </xdr:from>
    <xdr:to>
      <xdr:col>19</xdr:col>
      <xdr:colOff>177800</xdr:colOff>
      <xdr:row>57</xdr:row>
      <xdr:rowOff>134620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832100" y="9880600"/>
          <a:ext cx="8686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20320</xdr:rowOff>
    </xdr:from>
    <xdr:to>
      <xdr:col>20</xdr:col>
      <xdr:colOff>38100</xdr:colOff>
      <xdr:row>58</xdr:row>
      <xdr:rowOff>123825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649980" y="996442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114935</xdr:rowOff>
    </xdr:from>
    <xdr:ext cx="527685" cy="26479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38525" y="1005903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130175</xdr:rowOff>
    </xdr:from>
    <xdr:to>
      <xdr:col>15</xdr:col>
      <xdr:colOff>50800</xdr:colOff>
      <xdr:row>57</xdr:row>
      <xdr:rowOff>134620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968500" y="990282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41275</xdr:rowOff>
    </xdr:from>
    <xdr:to>
      <xdr:col>15</xdr:col>
      <xdr:colOff>101600</xdr:colOff>
      <xdr:row>58</xdr:row>
      <xdr:rowOff>144780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781300" y="99853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135890</xdr:rowOff>
    </xdr:from>
    <xdr:ext cx="527685"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574925" y="100799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121285</xdr:rowOff>
    </xdr:from>
    <xdr:to>
      <xdr:col>10</xdr:col>
      <xdr:colOff>114300</xdr:colOff>
      <xdr:row>57</xdr:row>
      <xdr:rowOff>130175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04900" y="9893935"/>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26035</xdr:rowOff>
    </xdr:from>
    <xdr:to>
      <xdr:col>10</xdr:col>
      <xdr:colOff>165100</xdr:colOff>
      <xdr:row>58</xdr:row>
      <xdr:rowOff>129540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17700" y="99701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121285</xdr:rowOff>
    </xdr:from>
    <xdr:ext cx="534670" cy="26225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06245" y="1006538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31115</xdr:rowOff>
    </xdr:from>
    <xdr:to>
      <xdr:col>6</xdr:col>
      <xdr:colOff>38100</xdr:colOff>
      <xdr:row>58</xdr:row>
      <xdr:rowOff>135255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54100" y="997521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125730</xdr:rowOff>
    </xdr:from>
    <xdr:ext cx="527685" cy="26479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42645" y="1006983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5015" cy="26479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32816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79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5015" cy="26479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668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79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79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69850</xdr:rowOff>
    </xdr:from>
    <xdr:to>
      <xdr:col>24</xdr:col>
      <xdr:colOff>114300</xdr:colOff>
      <xdr:row>57</xdr:row>
      <xdr:rowOff>171450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46278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93980</xdr:rowOff>
    </xdr:from>
    <xdr:ext cx="534670" cy="26416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564380" y="969518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85,127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56515</xdr:rowOff>
    </xdr:from>
    <xdr:to>
      <xdr:col>20</xdr:col>
      <xdr:colOff>38100</xdr:colOff>
      <xdr:row>57</xdr:row>
      <xdr:rowOff>160655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649980" y="982916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1905</xdr:rowOff>
    </xdr:from>
    <xdr:ext cx="527685" cy="26479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38525" y="960310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82550</xdr:rowOff>
    </xdr:from>
    <xdr:to>
      <xdr:col>15</xdr:col>
      <xdr:colOff>101600</xdr:colOff>
      <xdr:row>58</xdr:row>
      <xdr:rowOff>10795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781300" y="98552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27940</xdr:rowOff>
    </xdr:from>
    <xdr:ext cx="527685" cy="26543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74925" y="962914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78740</xdr:rowOff>
    </xdr:from>
    <xdr:to>
      <xdr:col>10</xdr:col>
      <xdr:colOff>165100</xdr:colOff>
      <xdr:row>58</xdr:row>
      <xdr:rowOff>7620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17700" y="98513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24130</xdr:rowOff>
    </xdr:from>
    <xdr:ext cx="534670" cy="26479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06245" y="962533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68580</xdr:rowOff>
    </xdr:from>
    <xdr:to>
      <xdr:col>6</xdr:col>
      <xdr:colOff>38100</xdr:colOff>
      <xdr:row>57</xdr:row>
      <xdr:rowOff>171450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54100" y="984123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13970</xdr:rowOff>
    </xdr:from>
    <xdr:ext cx="527685" cy="26416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42645" y="9615170"/>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9885" cy="22796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08660" y="11494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143510</xdr:rowOff>
    </xdr:from>
    <xdr:to>
      <xdr:col>28</xdr:col>
      <xdr:colOff>114300</xdr:colOff>
      <xdr:row>78</xdr:row>
      <xdr:rowOff>143510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41680" y="13516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171450</xdr:rowOff>
    </xdr:from>
    <xdr:ext cx="248920" cy="26479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02920" y="13373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26035</xdr:rowOff>
    </xdr:from>
    <xdr:to>
      <xdr:col>28</xdr:col>
      <xdr:colOff>114300</xdr:colOff>
      <xdr:row>76</xdr:row>
      <xdr:rowOff>26035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41680" y="1305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55880</xdr:rowOff>
    </xdr:from>
    <xdr:ext cx="53149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25425" y="12914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84455</xdr:rowOff>
    </xdr:from>
    <xdr:to>
      <xdr:col>28</xdr:col>
      <xdr:colOff>114300</xdr:colOff>
      <xdr:row>73</xdr:row>
      <xdr:rowOff>84455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1680" y="1260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114300</xdr:rowOff>
    </xdr:from>
    <xdr:ext cx="531495" cy="26479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25425" y="124587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143510</xdr:rowOff>
    </xdr:from>
    <xdr:to>
      <xdr:col>28</xdr:col>
      <xdr:colOff>114300</xdr:colOff>
      <xdr:row>70</xdr:row>
      <xdr:rowOff>143510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1680" y="1214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171450</xdr:rowOff>
    </xdr:from>
    <xdr:ext cx="531495" cy="26479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25425" y="120015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55880</xdr:rowOff>
    </xdr:from>
    <xdr:ext cx="531495"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25425" y="11543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8255</xdr:rowOff>
    </xdr:from>
    <xdr:to>
      <xdr:col>24</xdr:col>
      <xdr:colOff>62865</xdr:colOff>
      <xdr:row>78</xdr:row>
      <xdr:rowOff>123825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511675" y="12352655"/>
          <a:ext cx="1270" cy="1144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127000</xdr:rowOff>
    </xdr:from>
    <xdr:ext cx="378460" cy="26416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564380" y="1350010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429760" y="13496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128270</xdr:rowOff>
    </xdr:from>
    <xdr:ext cx="534670" cy="26416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564380" y="1212977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25,386</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8255</xdr:rowOff>
    </xdr:from>
    <xdr:to>
      <xdr:col>24</xdr:col>
      <xdr:colOff>152400</xdr:colOff>
      <xdr:row>72</xdr:row>
      <xdr:rowOff>8255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429760" y="123526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116205</xdr:rowOff>
    </xdr:from>
    <xdr:to>
      <xdr:col>24</xdr:col>
      <xdr:colOff>63500</xdr:colOff>
      <xdr:row>78</xdr:row>
      <xdr:rowOff>29210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00780" y="13317855"/>
          <a:ext cx="8128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47625</xdr:rowOff>
    </xdr:from>
    <xdr:ext cx="469900" cy="26479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564380" y="13249275"/>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69850</xdr:rowOff>
    </xdr:from>
    <xdr:to>
      <xdr:col>24</xdr:col>
      <xdr:colOff>114300</xdr:colOff>
      <xdr:row>77</xdr:row>
      <xdr:rowOff>171450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46278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1905</xdr:rowOff>
    </xdr:from>
    <xdr:to>
      <xdr:col>19</xdr:col>
      <xdr:colOff>177800</xdr:colOff>
      <xdr:row>78</xdr:row>
      <xdr:rowOff>29210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832100" y="13375005"/>
          <a:ext cx="8686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75565</xdr:rowOff>
    </xdr:from>
    <xdr:to>
      <xdr:col>20</xdr:col>
      <xdr:colOff>38100</xdr:colOff>
      <xdr:row>78</xdr:row>
      <xdr:rowOff>3810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649980" y="1327721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20955</xdr:rowOff>
    </xdr:from>
    <xdr:ext cx="469900" cy="25971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470910" y="1305115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1905</xdr:rowOff>
    </xdr:from>
    <xdr:to>
      <xdr:col>15</xdr:col>
      <xdr:colOff>50800</xdr:colOff>
      <xdr:row>78</xdr:row>
      <xdr:rowOff>9525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968500" y="13375005"/>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58420</xdr:rowOff>
    </xdr:from>
    <xdr:to>
      <xdr:col>15</xdr:col>
      <xdr:colOff>101600</xdr:colOff>
      <xdr:row>77</xdr:row>
      <xdr:rowOff>161925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781300" y="132600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3810</xdr:rowOff>
    </xdr:from>
    <xdr:ext cx="462915" cy="26543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02230" y="1303401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9525</xdr:rowOff>
    </xdr:from>
    <xdr:to>
      <xdr:col>10</xdr:col>
      <xdr:colOff>114300</xdr:colOff>
      <xdr:row>78</xdr:row>
      <xdr:rowOff>16510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04900" y="1338262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69215</xdr:rowOff>
    </xdr:from>
    <xdr:to>
      <xdr:col>10</xdr:col>
      <xdr:colOff>165100</xdr:colOff>
      <xdr:row>77</xdr:row>
      <xdr:rowOff>171450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17700" y="13270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14605</xdr:rowOff>
    </xdr:from>
    <xdr:ext cx="462915" cy="26416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38630" y="13044805"/>
          <a:ext cx="4629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52070</xdr:rowOff>
    </xdr:from>
    <xdr:to>
      <xdr:col>6</xdr:col>
      <xdr:colOff>38100</xdr:colOff>
      <xdr:row>77</xdr:row>
      <xdr:rowOff>156210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54100" y="1325372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171450</xdr:rowOff>
    </xdr:from>
    <xdr:ext cx="469900" cy="26479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75030" y="1303020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5015" cy="26479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32816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79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5015" cy="26479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668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79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79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64770</xdr:rowOff>
    </xdr:from>
    <xdr:to>
      <xdr:col>24</xdr:col>
      <xdr:colOff>114300</xdr:colOff>
      <xdr:row>77</xdr:row>
      <xdr:rowOff>168275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462780" y="132664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87630</xdr:rowOff>
    </xdr:from>
    <xdr:ext cx="469900" cy="26162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564380" y="13117830"/>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151765</xdr:rowOff>
    </xdr:from>
    <xdr:to>
      <xdr:col>20</xdr:col>
      <xdr:colOff>38100</xdr:colOff>
      <xdr:row>78</xdr:row>
      <xdr:rowOff>80645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649980" y="1335341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71120</xdr:rowOff>
    </xdr:from>
    <xdr:ext cx="469900" cy="26416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70910" y="1344422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125095</xdr:rowOff>
    </xdr:from>
    <xdr:to>
      <xdr:col>15</xdr:col>
      <xdr:colOff>101600</xdr:colOff>
      <xdr:row>78</xdr:row>
      <xdr:rowOff>53975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781300" y="133267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45085</xdr:rowOff>
    </xdr:from>
    <xdr:ext cx="462915" cy="2584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2230" y="1341818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133350</xdr:rowOff>
    </xdr:from>
    <xdr:to>
      <xdr:col>10</xdr:col>
      <xdr:colOff>165100</xdr:colOff>
      <xdr:row>78</xdr:row>
      <xdr:rowOff>61595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17700" y="133350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52705</xdr:rowOff>
    </xdr:from>
    <xdr:ext cx="462915" cy="26225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38630" y="13425805"/>
          <a:ext cx="4629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140335</xdr:rowOff>
    </xdr:from>
    <xdr:to>
      <xdr:col>6</xdr:col>
      <xdr:colOff>38100</xdr:colOff>
      <xdr:row>78</xdr:row>
      <xdr:rowOff>68580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54100" y="1334198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59690</xdr:rowOff>
    </xdr:from>
    <xdr:ext cx="469900" cy="26479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75030" y="1343279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9885" cy="22796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0866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209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02920" y="1725676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2542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209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2542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2542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209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95120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9525</xdr:rowOff>
    </xdr:from>
    <xdr:to>
      <xdr:col>28</xdr:col>
      <xdr:colOff>114300</xdr:colOff>
      <xdr:row>90</xdr:row>
      <xdr:rowOff>9525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38735</xdr:rowOff>
    </xdr:from>
    <xdr:ext cx="595630" cy="26543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297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5630"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2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33655</xdr:rowOff>
    </xdr:from>
    <xdr:to>
      <xdr:col>24</xdr:col>
      <xdr:colOff>62865</xdr:colOff>
      <xdr:row>98</xdr:row>
      <xdr:rowOff>61595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511675" y="15635605"/>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65405</xdr:rowOff>
    </xdr:from>
    <xdr:ext cx="534670" cy="25209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564380" y="1686750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49,176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61595</xdr:rowOff>
    </xdr:from>
    <xdr:to>
      <xdr:col>24</xdr:col>
      <xdr:colOff>152400</xdr:colOff>
      <xdr:row>98</xdr:row>
      <xdr:rowOff>61595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429760" y="168636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155575</xdr:rowOff>
    </xdr:from>
    <xdr:ext cx="598805" cy="26225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564380" y="1541462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162,017</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33655</xdr:rowOff>
    </xdr:from>
    <xdr:to>
      <xdr:col>24</xdr:col>
      <xdr:colOff>152400</xdr:colOff>
      <xdr:row>91</xdr:row>
      <xdr:rowOff>33655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429760" y="15635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120650</xdr:rowOff>
    </xdr:from>
    <xdr:to>
      <xdr:col>24</xdr:col>
      <xdr:colOff>63500</xdr:colOff>
      <xdr:row>96</xdr:row>
      <xdr:rowOff>63500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00780" y="16408400"/>
          <a:ext cx="8128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117475</xdr:rowOff>
    </xdr:from>
    <xdr:ext cx="534670" cy="25908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564380" y="16233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94615</xdr:rowOff>
    </xdr:from>
    <xdr:to>
      <xdr:col>24</xdr:col>
      <xdr:colOff>114300</xdr:colOff>
      <xdr:row>96</xdr:row>
      <xdr:rowOff>24765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46278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120650</xdr:rowOff>
    </xdr:from>
    <xdr:to>
      <xdr:col>19</xdr:col>
      <xdr:colOff>177800</xdr:colOff>
      <xdr:row>97</xdr:row>
      <xdr:rowOff>33655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832100" y="16408400"/>
          <a:ext cx="86868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133985</xdr:rowOff>
    </xdr:from>
    <xdr:to>
      <xdr:col>20</xdr:col>
      <xdr:colOff>38100</xdr:colOff>
      <xdr:row>95</xdr:row>
      <xdr:rowOff>64135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649980" y="162502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80645</xdr:rowOff>
    </xdr:from>
    <xdr:ext cx="591820"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06140" y="1602549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170815</xdr:rowOff>
    </xdr:from>
    <xdr:to>
      <xdr:col>15</xdr:col>
      <xdr:colOff>50800</xdr:colOff>
      <xdr:row>97</xdr:row>
      <xdr:rowOff>33655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968500" y="1663001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144145</xdr:rowOff>
    </xdr:from>
    <xdr:to>
      <xdr:col>15</xdr:col>
      <xdr:colOff>101600</xdr:colOff>
      <xdr:row>97</xdr:row>
      <xdr:rowOff>74930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78130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90805</xdr:rowOff>
    </xdr:from>
    <xdr:ext cx="527685" cy="2584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574925" y="1637855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170815</xdr:rowOff>
    </xdr:from>
    <xdr:to>
      <xdr:col>10</xdr:col>
      <xdr:colOff>114300</xdr:colOff>
      <xdr:row>97</xdr:row>
      <xdr:rowOff>29210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04900" y="16630015"/>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8255</xdr:rowOff>
    </xdr:from>
    <xdr:to>
      <xdr:col>10</xdr:col>
      <xdr:colOff>165100</xdr:colOff>
      <xdr:row>97</xdr:row>
      <xdr:rowOff>109855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177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100965</xdr:rowOff>
    </xdr:from>
    <xdr:ext cx="534670" cy="25209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06245" y="167316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38100</xdr:rowOff>
    </xdr:from>
    <xdr:to>
      <xdr:col>6</xdr:col>
      <xdr:colOff>38100</xdr:colOff>
      <xdr:row>97</xdr:row>
      <xdr:rowOff>139700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54100" y="166687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130810</xdr:rowOff>
    </xdr:from>
    <xdr:ext cx="52768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42645" y="167614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5015"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32816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5015"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668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12065</xdr:rowOff>
    </xdr:from>
    <xdr:to>
      <xdr:col>24</xdr:col>
      <xdr:colOff>114300</xdr:colOff>
      <xdr:row>96</xdr:row>
      <xdr:rowOff>113665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462780" y="164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161925</xdr:rowOff>
    </xdr:from>
    <xdr:ext cx="534670" cy="259080"/>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564380" y="16449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69850</xdr:rowOff>
    </xdr:from>
    <xdr:to>
      <xdr:col>20</xdr:col>
      <xdr:colOff>38100</xdr:colOff>
      <xdr:row>95</xdr:row>
      <xdr:rowOff>171450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649980" y="163576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162560</xdr:rowOff>
    </xdr:from>
    <xdr:ext cx="52768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38525" y="164503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154940</xdr:rowOff>
    </xdr:from>
    <xdr:to>
      <xdr:col>15</xdr:col>
      <xdr:colOff>101600</xdr:colOff>
      <xdr:row>97</xdr:row>
      <xdr:rowOff>84455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781300" y="16614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75565</xdr:rowOff>
    </xdr:from>
    <xdr:ext cx="527685" cy="25209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574925" y="167062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120650</xdr:rowOff>
    </xdr:from>
    <xdr:to>
      <xdr:col>10</xdr:col>
      <xdr:colOff>165100</xdr:colOff>
      <xdr:row>97</xdr:row>
      <xdr:rowOff>50165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17700" y="16579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66675</xdr:rowOff>
    </xdr:from>
    <xdr:ext cx="534670" cy="25209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06245" y="163544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149860</xdr:rowOff>
    </xdr:from>
    <xdr:to>
      <xdr:col>6</xdr:col>
      <xdr:colOff>38100</xdr:colOff>
      <xdr:row>97</xdr:row>
      <xdr:rowOff>80010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54100" y="166090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96520</xdr:rowOff>
    </xdr:from>
    <xdr:ext cx="52768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42645" y="163842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2900" cy="22796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93180" y="4636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45720</xdr:rowOff>
    </xdr:from>
    <xdr:to>
      <xdr:col>59</xdr:col>
      <xdr:colOff>50800</xdr:colOff>
      <xdr:row>39</xdr:row>
      <xdr:rowOff>45720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431280" y="6732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75565</xdr:rowOff>
    </xdr:from>
    <xdr:ext cx="241935" cy="26225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187440" y="6590665"/>
          <a:ext cx="24193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6985</xdr:rowOff>
    </xdr:from>
    <xdr:to>
      <xdr:col>59</xdr:col>
      <xdr:colOff>50800</xdr:colOff>
      <xdr:row>37</xdr:row>
      <xdr:rowOff>6985</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431280" y="6350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36195</xdr:rowOff>
    </xdr:from>
    <xdr:ext cx="524510" cy="26416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915025" y="620839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143510</xdr:rowOff>
    </xdr:from>
    <xdr:to>
      <xdr:col>59</xdr:col>
      <xdr:colOff>50800</xdr:colOff>
      <xdr:row>34</xdr:row>
      <xdr:rowOff>143510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431280" y="5972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171450</xdr:rowOff>
    </xdr:from>
    <xdr:ext cx="595630" cy="26479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850890" y="5829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104140</xdr:rowOff>
    </xdr:from>
    <xdr:to>
      <xdr:col>59</xdr:col>
      <xdr:colOff>50800</xdr:colOff>
      <xdr:row>32</xdr:row>
      <xdr:rowOff>104140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431280" y="5590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133985</xdr:rowOff>
    </xdr:from>
    <xdr:ext cx="595630" cy="26098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850890" y="5448935"/>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65405</xdr:rowOff>
    </xdr:from>
    <xdr:to>
      <xdr:col>59</xdr:col>
      <xdr:colOff>50800</xdr:colOff>
      <xdr:row>30</xdr:row>
      <xdr:rowOff>65405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431280" y="5208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94615</xdr:rowOff>
    </xdr:from>
    <xdr:ext cx="595630" cy="26416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850890" y="5066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55880</xdr:rowOff>
    </xdr:from>
    <xdr:ext cx="595630"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850890" y="4685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32</xdr:row>
      <xdr:rowOff>124460</xdr:rowOff>
    </xdr:from>
    <xdr:to>
      <xdr:col>54</xdr:col>
      <xdr:colOff>185420</xdr:colOff>
      <xdr:row>38</xdr:row>
      <xdr:rowOff>43180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198100" y="5610860"/>
          <a:ext cx="0" cy="947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46990</xdr:rowOff>
    </xdr:from>
    <xdr:ext cx="527685" cy="26479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248900" y="656209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22,870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43180</xdr:rowOff>
    </xdr:from>
    <xdr:to>
      <xdr:col>55</xdr:col>
      <xdr:colOff>88900</xdr:colOff>
      <xdr:row>38</xdr:row>
      <xdr:rowOff>43180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114280" y="6558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69850</xdr:rowOff>
    </xdr:from>
    <xdr:ext cx="591820" cy="264160"/>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248900" y="5384800"/>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147,334</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124460</xdr:rowOff>
    </xdr:from>
    <xdr:to>
      <xdr:col>55</xdr:col>
      <xdr:colOff>88900</xdr:colOff>
      <xdr:row>32</xdr:row>
      <xdr:rowOff>124460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114280" y="5610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8890</xdr:rowOff>
    </xdr:from>
    <xdr:to>
      <xdr:col>55</xdr:col>
      <xdr:colOff>0</xdr:colOff>
      <xdr:row>35</xdr:row>
      <xdr:rowOff>34925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385300" y="6009640"/>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43180</xdr:rowOff>
    </xdr:from>
    <xdr:ext cx="527685" cy="260350"/>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248900" y="6215380"/>
          <a:ext cx="527685"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65405</xdr:rowOff>
    </xdr:from>
    <xdr:to>
      <xdr:col>55</xdr:col>
      <xdr:colOff>50800</xdr:colOff>
      <xdr:row>36</xdr:row>
      <xdr:rowOff>168910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152380" y="623760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156845</xdr:rowOff>
    </xdr:from>
    <xdr:to>
      <xdr:col>50</xdr:col>
      <xdr:colOff>114300</xdr:colOff>
      <xdr:row>35</xdr:row>
      <xdr:rowOff>34925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521700" y="5128895"/>
          <a:ext cx="863600" cy="906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94615</xdr:rowOff>
    </xdr:from>
    <xdr:to>
      <xdr:col>50</xdr:col>
      <xdr:colOff>165100</xdr:colOff>
      <xdr:row>37</xdr:row>
      <xdr:rowOff>23495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334500" y="62668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13970</xdr:rowOff>
    </xdr:from>
    <xdr:ext cx="534670" cy="26416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123045" y="635762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29</xdr:row>
      <xdr:rowOff>156845</xdr:rowOff>
    </xdr:from>
    <xdr:to>
      <xdr:col>45</xdr:col>
      <xdr:colOff>177800</xdr:colOff>
      <xdr:row>32</xdr:row>
      <xdr:rowOff>78740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653020" y="5128895"/>
          <a:ext cx="868680" cy="436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104775</xdr:rowOff>
    </xdr:from>
    <xdr:to>
      <xdr:col>46</xdr:col>
      <xdr:colOff>38100</xdr:colOff>
      <xdr:row>32</xdr:row>
      <xdr:rowOff>33655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470900" y="541972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24765</xdr:rowOff>
    </xdr:from>
    <xdr:ext cx="591820" cy="26479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227060" y="5511165"/>
          <a:ext cx="591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165,669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32</xdr:row>
      <xdr:rowOff>78740</xdr:rowOff>
    </xdr:from>
    <xdr:to>
      <xdr:col>41</xdr:col>
      <xdr:colOff>50800</xdr:colOff>
      <xdr:row>35</xdr:row>
      <xdr:rowOff>99060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789420" y="5565140"/>
          <a:ext cx="863600" cy="534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54610</xdr:rowOff>
    </xdr:from>
    <xdr:to>
      <xdr:col>41</xdr:col>
      <xdr:colOff>101600</xdr:colOff>
      <xdr:row>36</xdr:row>
      <xdr:rowOff>158750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602220" y="62268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149860</xdr:rowOff>
    </xdr:from>
    <xdr:ext cx="527685" cy="26416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395845" y="6322060"/>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79375</xdr:rowOff>
    </xdr:from>
    <xdr:to>
      <xdr:col>36</xdr:col>
      <xdr:colOff>165100</xdr:colOff>
      <xdr:row>37</xdr:row>
      <xdr:rowOff>8255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738620" y="62515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171450</xdr:rowOff>
    </xdr:from>
    <xdr:ext cx="534670" cy="26479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527165" y="63436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79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79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5015" cy="26479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4676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79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132080</xdr:rowOff>
    </xdr:from>
    <xdr:to>
      <xdr:col>55</xdr:col>
      <xdr:colOff>50800</xdr:colOff>
      <xdr:row>35</xdr:row>
      <xdr:rowOff>60325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152380" y="596138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155575</xdr:rowOff>
    </xdr:from>
    <xdr:ext cx="527685" cy="26225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248900" y="581342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94,725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158750</xdr:rowOff>
    </xdr:from>
    <xdr:to>
      <xdr:col>50</xdr:col>
      <xdr:colOff>165100</xdr:colOff>
      <xdr:row>35</xdr:row>
      <xdr:rowOff>86995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334500" y="5988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104140</xdr:rowOff>
    </xdr:from>
    <xdr:ext cx="534670" cy="26479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123045" y="576199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29</xdr:row>
      <xdr:rowOff>104775</xdr:rowOff>
    </xdr:from>
    <xdr:to>
      <xdr:col>46</xdr:col>
      <xdr:colOff>38100</xdr:colOff>
      <xdr:row>30</xdr:row>
      <xdr:rowOff>33020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470900" y="50768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49530</xdr:rowOff>
    </xdr:from>
    <xdr:ext cx="591820" cy="26543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227060" y="4850130"/>
          <a:ext cx="591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210,754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32</xdr:row>
      <xdr:rowOff>26670</xdr:rowOff>
    </xdr:from>
    <xdr:to>
      <xdr:col>41</xdr:col>
      <xdr:colOff>101600</xdr:colOff>
      <xdr:row>32</xdr:row>
      <xdr:rowOff>130175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602220" y="55130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30</xdr:row>
      <xdr:rowOff>147320</xdr:rowOff>
    </xdr:from>
    <xdr:ext cx="598805"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363460" y="5290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46990</xdr:rowOff>
    </xdr:from>
    <xdr:to>
      <xdr:col>36</xdr:col>
      <xdr:colOff>165100</xdr:colOff>
      <xdr:row>35</xdr:row>
      <xdr:rowOff>150495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738620" y="60477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33</xdr:row>
      <xdr:rowOff>167640</xdr:rowOff>
    </xdr:from>
    <xdr:ext cx="534670" cy="26162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527165" y="5825490"/>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2900" cy="22796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93180" y="8065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45720</xdr:rowOff>
    </xdr:from>
    <xdr:to>
      <xdr:col>59</xdr:col>
      <xdr:colOff>50800</xdr:colOff>
      <xdr:row>59</xdr:row>
      <xdr:rowOff>45720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431280" y="10161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75565</xdr:rowOff>
    </xdr:from>
    <xdr:ext cx="241935" cy="26225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187440" y="10019665"/>
          <a:ext cx="24193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6985</xdr:rowOff>
    </xdr:from>
    <xdr:to>
      <xdr:col>59</xdr:col>
      <xdr:colOff>50800</xdr:colOff>
      <xdr:row>57</xdr:row>
      <xdr:rowOff>6985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431280" y="9779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36195</xdr:rowOff>
    </xdr:from>
    <xdr:ext cx="524510" cy="26416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5025" y="963739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143510</xdr:rowOff>
    </xdr:from>
    <xdr:to>
      <xdr:col>59</xdr:col>
      <xdr:colOff>50800</xdr:colOff>
      <xdr:row>54</xdr:row>
      <xdr:rowOff>143510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431280" y="9401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171450</xdr:rowOff>
    </xdr:from>
    <xdr:ext cx="595630" cy="26479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850890" y="9258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104140</xdr:rowOff>
    </xdr:from>
    <xdr:to>
      <xdr:col>59</xdr:col>
      <xdr:colOff>50800</xdr:colOff>
      <xdr:row>52</xdr:row>
      <xdr:rowOff>104140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431280" y="9019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133985</xdr:rowOff>
    </xdr:from>
    <xdr:ext cx="595630" cy="26098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850890" y="8877935"/>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65405</xdr:rowOff>
    </xdr:from>
    <xdr:to>
      <xdr:col>59</xdr:col>
      <xdr:colOff>50800</xdr:colOff>
      <xdr:row>50</xdr:row>
      <xdr:rowOff>65405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431280" y="8637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94615</xdr:rowOff>
    </xdr:from>
    <xdr:ext cx="595630" cy="26416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850890" y="8495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55880</xdr:rowOff>
    </xdr:from>
    <xdr:ext cx="595630" cy="25908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850890" y="8114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146050</xdr:rowOff>
    </xdr:from>
    <xdr:to>
      <xdr:col>54</xdr:col>
      <xdr:colOff>185420</xdr:colOff>
      <xdr:row>58</xdr:row>
      <xdr:rowOff>151130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198100" y="8890000"/>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155575</xdr:rowOff>
    </xdr:from>
    <xdr:ext cx="462915" cy="26225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248900" y="10099675"/>
          <a:ext cx="4629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151130</xdr:rowOff>
    </xdr:from>
    <xdr:to>
      <xdr:col>55</xdr:col>
      <xdr:colOff>88900</xdr:colOff>
      <xdr:row>58</xdr:row>
      <xdr:rowOff>151130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114280" y="100952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91440</xdr:rowOff>
    </xdr:from>
    <xdr:ext cx="591820" cy="264160"/>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248900" y="8663940"/>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167,067</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146050</xdr:rowOff>
    </xdr:from>
    <xdr:to>
      <xdr:col>55</xdr:col>
      <xdr:colOff>88900</xdr:colOff>
      <xdr:row>51</xdr:row>
      <xdr:rowOff>146050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114280" y="8890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55245</xdr:rowOff>
    </xdr:from>
    <xdr:to>
      <xdr:col>55</xdr:col>
      <xdr:colOff>0</xdr:colOff>
      <xdr:row>57</xdr:row>
      <xdr:rowOff>141605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385300" y="9656445"/>
          <a:ext cx="8128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29210</xdr:rowOff>
    </xdr:from>
    <xdr:ext cx="527685" cy="262890"/>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248900" y="9630410"/>
          <a:ext cx="52768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6350</xdr:rowOff>
    </xdr:from>
    <xdr:to>
      <xdr:col>55</xdr:col>
      <xdr:colOff>50800</xdr:colOff>
      <xdr:row>57</xdr:row>
      <xdr:rowOff>109855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152380" y="977900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55245</xdr:rowOff>
    </xdr:from>
    <xdr:to>
      <xdr:col>50</xdr:col>
      <xdr:colOff>114300</xdr:colOff>
      <xdr:row>57</xdr:row>
      <xdr:rowOff>88265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521700" y="9656445"/>
          <a:ext cx="8636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151765</xdr:rowOff>
    </xdr:from>
    <xdr:to>
      <xdr:col>50</xdr:col>
      <xdr:colOff>165100</xdr:colOff>
      <xdr:row>57</xdr:row>
      <xdr:rowOff>80645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334500" y="97529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71120</xdr:rowOff>
    </xdr:from>
    <xdr:ext cx="534670" cy="26416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123045" y="984377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27305</xdr:rowOff>
    </xdr:from>
    <xdr:to>
      <xdr:col>45</xdr:col>
      <xdr:colOff>177800</xdr:colOff>
      <xdr:row>57</xdr:row>
      <xdr:rowOff>88265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653020" y="9628505"/>
          <a:ext cx="86868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99695</xdr:rowOff>
    </xdr:from>
    <xdr:to>
      <xdr:col>46</xdr:col>
      <xdr:colOff>38100</xdr:colOff>
      <xdr:row>57</xdr:row>
      <xdr:rowOff>27940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470900" y="970089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45085</xdr:rowOff>
    </xdr:from>
    <xdr:ext cx="527685" cy="2584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259445" y="94748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27305</xdr:rowOff>
    </xdr:from>
    <xdr:to>
      <xdr:col>41</xdr:col>
      <xdr:colOff>50800</xdr:colOff>
      <xdr:row>58</xdr:row>
      <xdr:rowOff>86360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789420" y="9628505"/>
          <a:ext cx="863600" cy="401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59055</xdr:rowOff>
    </xdr:from>
    <xdr:to>
      <xdr:col>41</xdr:col>
      <xdr:colOff>101600</xdr:colOff>
      <xdr:row>56</xdr:row>
      <xdr:rowOff>162560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602220" y="96602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153670</xdr:rowOff>
    </xdr:from>
    <xdr:ext cx="527685" cy="26543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395845" y="975487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100330</xdr:rowOff>
    </xdr:from>
    <xdr:to>
      <xdr:col>36</xdr:col>
      <xdr:colOff>165100</xdr:colOff>
      <xdr:row>57</xdr:row>
      <xdr:rowOff>29210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738620" y="97015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45720</xdr:rowOff>
    </xdr:from>
    <xdr:ext cx="534670" cy="26479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527165" y="947547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79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79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5015" cy="26479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4676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79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89535</xdr:rowOff>
    </xdr:from>
    <xdr:to>
      <xdr:col>55</xdr:col>
      <xdr:colOff>50800</xdr:colOff>
      <xdr:row>58</xdr:row>
      <xdr:rowOff>18415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152380" y="986218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67310</xdr:rowOff>
    </xdr:from>
    <xdr:ext cx="527685" cy="259080"/>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248900" y="98399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3175</xdr:rowOff>
    </xdr:from>
    <xdr:to>
      <xdr:col>50</xdr:col>
      <xdr:colOff>165100</xdr:colOff>
      <xdr:row>56</xdr:row>
      <xdr:rowOff>106680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334500" y="96043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123825</xdr:rowOff>
    </xdr:from>
    <xdr:ext cx="534670" cy="25971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123045" y="9382125"/>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36195</xdr:rowOff>
    </xdr:from>
    <xdr:to>
      <xdr:col>46</xdr:col>
      <xdr:colOff>38100</xdr:colOff>
      <xdr:row>57</xdr:row>
      <xdr:rowOff>140335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470900" y="98088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130810</xdr:rowOff>
    </xdr:from>
    <xdr:ext cx="527685" cy="26479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259445" y="990346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150495</xdr:rowOff>
    </xdr:from>
    <xdr:to>
      <xdr:col>41</xdr:col>
      <xdr:colOff>101600</xdr:colOff>
      <xdr:row>56</xdr:row>
      <xdr:rowOff>79375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602220" y="95802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95885</xdr:rowOff>
    </xdr:from>
    <xdr:ext cx="527685" cy="26543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395845" y="9354185"/>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33655</xdr:rowOff>
    </xdr:from>
    <xdr:to>
      <xdr:col>36</xdr:col>
      <xdr:colOff>165100</xdr:colOff>
      <xdr:row>58</xdr:row>
      <xdr:rowOff>137795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738620" y="997775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128270</xdr:rowOff>
    </xdr:from>
    <xdr:ext cx="534670" cy="26416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27165" y="1007237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2900" cy="22796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93180" y="11494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45720</xdr:rowOff>
    </xdr:from>
    <xdr:to>
      <xdr:col>59</xdr:col>
      <xdr:colOff>50800</xdr:colOff>
      <xdr:row>79</xdr:row>
      <xdr:rowOff>45720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431280" y="13590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75565</xdr:rowOff>
    </xdr:from>
    <xdr:ext cx="241935" cy="26225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187440" y="13448665"/>
          <a:ext cx="24193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431280" y="1320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36195</xdr:rowOff>
    </xdr:from>
    <xdr:ext cx="524510" cy="26416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5025" y="1306639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143510</xdr:rowOff>
    </xdr:from>
    <xdr:to>
      <xdr:col>59</xdr:col>
      <xdr:colOff>50800</xdr:colOff>
      <xdr:row>74</xdr:row>
      <xdr:rowOff>143510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171450</xdr:rowOff>
    </xdr:from>
    <xdr:ext cx="524510" cy="26479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5025" y="1268730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104140</xdr:rowOff>
    </xdr:from>
    <xdr:to>
      <xdr:col>59</xdr:col>
      <xdr:colOff>50800</xdr:colOff>
      <xdr:row>72</xdr:row>
      <xdr:rowOff>104140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431280" y="1244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133985</xdr:rowOff>
    </xdr:from>
    <xdr:ext cx="524510" cy="26098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5025" y="12306935"/>
          <a:ext cx="52451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65405</xdr:rowOff>
    </xdr:from>
    <xdr:to>
      <xdr:col>59</xdr:col>
      <xdr:colOff>50800</xdr:colOff>
      <xdr:row>70</xdr:row>
      <xdr:rowOff>65405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431280" y="12066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94615</xdr:rowOff>
    </xdr:from>
    <xdr:ext cx="524510" cy="26416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5025" y="1192466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55880</xdr:rowOff>
    </xdr:from>
    <xdr:ext cx="595630" cy="25908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850890" y="11543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69</xdr:row>
      <xdr:rowOff>129540</xdr:rowOff>
    </xdr:from>
    <xdr:to>
      <xdr:col>54</xdr:col>
      <xdr:colOff>185420</xdr:colOff>
      <xdr:row>79</xdr:row>
      <xdr:rowOff>45720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198100" y="1195959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48895</xdr:rowOff>
    </xdr:from>
    <xdr:ext cx="242570" cy="26479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248900" y="13593445"/>
          <a:ext cx="2425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45720</xdr:rowOff>
    </xdr:from>
    <xdr:to>
      <xdr:col>55</xdr:col>
      <xdr:colOff>88900</xdr:colOff>
      <xdr:row>79</xdr:row>
      <xdr:rowOff>45720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114280" y="13590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75565</xdr:rowOff>
    </xdr:from>
    <xdr:ext cx="527685" cy="26225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248900" y="1173416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85,671</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129540</xdr:rowOff>
    </xdr:from>
    <xdr:to>
      <xdr:col>55</xdr:col>
      <xdr:colOff>88900</xdr:colOff>
      <xdr:row>69</xdr:row>
      <xdr:rowOff>129540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114280" y="119595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92710</xdr:rowOff>
    </xdr:from>
    <xdr:to>
      <xdr:col>55</xdr:col>
      <xdr:colOff>0</xdr:colOff>
      <xdr:row>79</xdr:row>
      <xdr:rowOff>15240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385300" y="12608560"/>
          <a:ext cx="812800" cy="951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169545</xdr:rowOff>
    </xdr:from>
    <xdr:ext cx="527685" cy="25971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248900" y="13199745"/>
          <a:ext cx="52768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146050</xdr:rowOff>
    </xdr:from>
    <xdr:to>
      <xdr:col>55</xdr:col>
      <xdr:colOff>50800</xdr:colOff>
      <xdr:row>78</xdr:row>
      <xdr:rowOff>74930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152380" y="133477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92710</xdr:rowOff>
    </xdr:from>
    <xdr:to>
      <xdr:col>50</xdr:col>
      <xdr:colOff>114300</xdr:colOff>
      <xdr:row>77</xdr:row>
      <xdr:rowOff>69215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521700" y="12608560"/>
          <a:ext cx="863600" cy="662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118745</xdr:rowOff>
    </xdr:from>
    <xdr:to>
      <xdr:col>50</xdr:col>
      <xdr:colOff>165100</xdr:colOff>
      <xdr:row>78</xdr:row>
      <xdr:rowOff>47625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334500" y="133203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38100</xdr:rowOff>
    </xdr:from>
    <xdr:ext cx="534670" cy="26543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123045" y="1341120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69215</xdr:rowOff>
    </xdr:from>
    <xdr:to>
      <xdr:col>45</xdr:col>
      <xdr:colOff>177800</xdr:colOff>
      <xdr:row>77</xdr:row>
      <xdr:rowOff>130175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653020" y="13270865"/>
          <a:ext cx="86868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88900</xdr:rowOff>
    </xdr:from>
    <xdr:to>
      <xdr:col>46</xdr:col>
      <xdr:colOff>38100</xdr:colOff>
      <xdr:row>78</xdr:row>
      <xdr:rowOff>17780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470900" y="1329055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8890</xdr:rowOff>
    </xdr:from>
    <xdr:ext cx="527685" cy="26035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259445" y="13381990"/>
          <a:ext cx="5276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130175</xdr:rowOff>
    </xdr:from>
    <xdr:to>
      <xdr:col>41</xdr:col>
      <xdr:colOff>50800</xdr:colOff>
      <xdr:row>79</xdr:row>
      <xdr:rowOff>26670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789420" y="13331825"/>
          <a:ext cx="8636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33020</xdr:rowOff>
    </xdr:from>
    <xdr:to>
      <xdr:col>41</xdr:col>
      <xdr:colOff>101600</xdr:colOff>
      <xdr:row>77</xdr:row>
      <xdr:rowOff>137160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602220" y="132346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153670</xdr:rowOff>
    </xdr:from>
    <xdr:ext cx="527685" cy="26543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395845" y="1301242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58420</xdr:rowOff>
    </xdr:from>
    <xdr:to>
      <xdr:col>36</xdr:col>
      <xdr:colOff>165100</xdr:colOff>
      <xdr:row>77</xdr:row>
      <xdr:rowOff>161925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738620" y="132600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3810</xdr:rowOff>
    </xdr:from>
    <xdr:ext cx="534670" cy="26543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527165" y="1303401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79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79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5015" cy="26479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46760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79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139065</xdr:rowOff>
    </xdr:from>
    <xdr:to>
      <xdr:col>55</xdr:col>
      <xdr:colOff>50800</xdr:colOff>
      <xdr:row>79</xdr:row>
      <xdr:rowOff>67310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152380" y="135121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52070</xdr:rowOff>
    </xdr:from>
    <xdr:ext cx="462915" cy="262890"/>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248900" y="13425170"/>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73</xdr:row>
      <xdr:rowOff>41275</xdr:rowOff>
    </xdr:from>
    <xdr:to>
      <xdr:col>50</xdr:col>
      <xdr:colOff>165100</xdr:colOff>
      <xdr:row>73</xdr:row>
      <xdr:rowOff>144780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334500" y="125571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71</xdr:row>
      <xdr:rowOff>161925</xdr:rowOff>
    </xdr:from>
    <xdr:ext cx="534670" cy="26479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123045" y="1233487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17780</xdr:rowOff>
    </xdr:from>
    <xdr:to>
      <xdr:col>46</xdr:col>
      <xdr:colOff>38100</xdr:colOff>
      <xdr:row>77</xdr:row>
      <xdr:rowOff>121920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470900" y="1321943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138430</xdr:rowOff>
    </xdr:from>
    <xdr:ext cx="527685" cy="26479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259445" y="1299718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78740</xdr:rowOff>
    </xdr:from>
    <xdr:to>
      <xdr:col>41</xdr:col>
      <xdr:colOff>101600</xdr:colOff>
      <xdr:row>78</xdr:row>
      <xdr:rowOff>7620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602220" y="132803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171450</xdr:rowOff>
    </xdr:from>
    <xdr:ext cx="527685" cy="26479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395845" y="1337310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149860</xdr:rowOff>
    </xdr:from>
    <xdr:to>
      <xdr:col>36</xdr:col>
      <xdr:colOff>165100</xdr:colOff>
      <xdr:row>79</xdr:row>
      <xdr:rowOff>78740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738620" y="135229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79</xdr:row>
      <xdr:rowOff>69215</xdr:rowOff>
    </xdr:from>
    <xdr:ext cx="378460" cy="26416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05270" y="13613765"/>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2900" cy="22796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9318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18744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4510" cy="25209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5025" y="16603345"/>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4510"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5025" y="162769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4510" cy="25209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5025" y="15951200"/>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24510" cy="2584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5025" y="1562417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9525</xdr:rowOff>
    </xdr:from>
    <xdr:to>
      <xdr:col>59</xdr:col>
      <xdr:colOff>50800</xdr:colOff>
      <xdr:row>90</xdr:row>
      <xdr:rowOff>9525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431280" y="15440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38735</xdr:rowOff>
    </xdr:from>
    <xdr:ext cx="595630" cy="26543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850890" y="15297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5630"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850890" y="14972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78105</xdr:rowOff>
    </xdr:from>
    <xdr:to>
      <xdr:col>54</xdr:col>
      <xdr:colOff>185420</xdr:colOff>
      <xdr:row>99</xdr:row>
      <xdr:rowOff>40640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198100" y="1550860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44450</xdr:rowOff>
    </xdr:from>
    <xdr:ext cx="462915" cy="259080"/>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248900" y="170180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40640</xdr:rowOff>
    </xdr:from>
    <xdr:to>
      <xdr:col>55</xdr:col>
      <xdr:colOff>88900</xdr:colOff>
      <xdr:row>99</xdr:row>
      <xdr:rowOff>40640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114280" y="17014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23495</xdr:rowOff>
    </xdr:from>
    <xdr:ext cx="527685" cy="26479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248900" y="1528254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95,900</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78105</xdr:rowOff>
    </xdr:from>
    <xdr:to>
      <xdr:col>55</xdr:col>
      <xdr:colOff>88900</xdr:colOff>
      <xdr:row>90</xdr:row>
      <xdr:rowOff>78105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114280" y="15508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125095</xdr:rowOff>
    </xdr:from>
    <xdr:to>
      <xdr:col>55</xdr:col>
      <xdr:colOff>0</xdr:colOff>
      <xdr:row>98</xdr:row>
      <xdr:rowOff>46355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385300" y="16584295"/>
          <a:ext cx="8128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118745</xdr:rowOff>
    </xdr:from>
    <xdr:ext cx="527685" cy="259080"/>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248900" y="16577945"/>
          <a:ext cx="527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140335</xdr:rowOff>
    </xdr:from>
    <xdr:to>
      <xdr:col>55</xdr:col>
      <xdr:colOff>50800</xdr:colOff>
      <xdr:row>97</xdr:row>
      <xdr:rowOff>70485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152380" y="165995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102235</xdr:rowOff>
    </xdr:from>
    <xdr:to>
      <xdr:col>50</xdr:col>
      <xdr:colOff>114300</xdr:colOff>
      <xdr:row>98</xdr:row>
      <xdr:rowOff>46355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521700" y="16732885"/>
          <a:ext cx="8636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133985</xdr:rowOff>
    </xdr:from>
    <xdr:to>
      <xdr:col>50</xdr:col>
      <xdr:colOff>165100</xdr:colOff>
      <xdr:row>97</xdr:row>
      <xdr:rowOff>64135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334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80645</xdr:rowOff>
    </xdr:from>
    <xdr:ext cx="53467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123045" y="1636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90170</xdr:rowOff>
    </xdr:from>
    <xdr:to>
      <xdr:col>45</xdr:col>
      <xdr:colOff>177800</xdr:colOff>
      <xdr:row>97</xdr:row>
      <xdr:rowOff>102235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653020" y="16206470"/>
          <a:ext cx="868680" cy="526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71755</xdr:rowOff>
    </xdr:from>
    <xdr:to>
      <xdr:col>46</xdr:col>
      <xdr:colOff>38100</xdr:colOff>
      <xdr:row>97</xdr:row>
      <xdr:rowOff>1905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470900" y="165309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18415</xdr:rowOff>
    </xdr:from>
    <xdr:ext cx="527685" cy="25209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259445" y="163061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90170</xdr:rowOff>
    </xdr:from>
    <xdr:to>
      <xdr:col>41</xdr:col>
      <xdr:colOff>50800</xdr:colOff>
      <xdr:row>98</xdr:row>
      <xdr:rowOff>33020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789420" y="16206470"/>
          <a:ext cx="863600" cy="628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31750</xdr:rowOff>
    </xdr:from>
    <xdr:to>
      <xdr:col>41</xdr:col>
      <xdr:colOff>101600</xdr:colOff>
      <xdr:row>96</xdr:row>
      <xdr:rowOff>133350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60222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124460</xdr:rowOff>
    </xdr:from>
    <xdr:ext cx="527685"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395845" y="165836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72390</xdr:rowOff>
    </xdr:from>
    <xdr:to>
      <xdr:col>36</xdr:col>
      <xdr:colOff>165100</xdr:colOff>
      <xdr:row>97</xdr:row>
      <xdr:rowOff>2540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73862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19050</xdr:rowOff>
    </xdr:from>
    <xdr:ext cx="534670" cy="25209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527165" y="163068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501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4676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74930</xdr:rowOff>
    </xdr:from>
    <xdr:to>
      <xdr:col>55</xdr:col>
      <xdr:colOff>50800</xdr:colOff>
      <xdr:row>97</xdr:row>
      <xdr:rowOff>4445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152380" y="1653413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97790</xdr:rowOff>
    </xdr:from>
    <xdr:ext cx="527685" cy="25209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248900" y="163855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167005</xdr:rowOff>
    </xdr:from>
    <xdr:to>
      <xdr:col>50</xdr:col>
      <xdr:colOff>165100</xdr:colOff>
      <xdr:row>98</xdr:row>
      <xdr:rowOff>97790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334500" y="16797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88265</xdr:rowOff>
    </xdr:from>
    <xdr:ext cx="534670" cy="25209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123045" y="168903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52070</xdr:rowOff>
    </xdr:from>
    <xdr:to>
      <xdr:col>46</xdr:col>
      <xdr:colOff>38100</xdr:colOff>
      <xdr:row>97</xdr:row>
      <xdr:rowOff>153035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470900" y="1668272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144145</xdr:rowOff>
    </xdr:from>
    <xdr:ext cx="527685" cy="25209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259445" y="167747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39370</xdr:rowOff>
    </xdr:from>
    <xdr:to>
      <xdr:col>41</xdr:col>
      <xdr:colOff>101600</xdr:colOff>
      <xdr:row>94</xdr:row>
      <xdr:rowOff>140970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602220" y="161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157480</xdr:rowOff>
    </xdr:from>
    <xdr:ext cx="527685" cy="25209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395845" y="159308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153670</xdr:rowOff>
    </xdr:from>
    <xdr:to>
      <xdr:col>36</xdr:col>
      <xdr:colOff>165100</xdr:colOff>
      <xdr:row>98</xdr:row>
      <xdr:rowOff>83820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73862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74930</xdr:rowOff>
    </xdr:from>
    <xdr:ext cx="534670" cy="25209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527165" y="168770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32385</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2900" cy="22796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077700" y="4636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101600</xdr:rowOff>
    </xdr:from>
    <xdr:to>
      <xdr:col>89</xdr:col>
      <xdr:colOff>177800</xdr:colOff>
      <xdr:row>39</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11580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130810</xdr:rowOff>
    </xdr:from>
    <xdr:ext cx="241935" cy="26479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71960" y="6645910"/>
          <a:ext cx="2419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117475</xdr:rowOff>
    </xdr:from>
    <xdr:to>
      <xdr:col>89</xdr:col>
      <xdr:colOff>177800</xdr:colOff>
      <xdr:row>37</xdr:row>
      <xdr:rowOff>117475</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11580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147320</xdr:rowOff>
    </xdr:from>
    <xdr:ext cx="524510" cy="25908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599545" y="6319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134620</xdr:rowOff>
    </xdr:from>
    <xdr:to>
      <xdr:col>89</xdr:col>
      <xdr:colOff>177800</xdr:colOff>
      <xdr:row>35</xdr:row>
      <xdr:rowOff>134620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115800" y="6135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163830</xdr:rowOff>
    </xdr:from>
    <xdr:ext cx="524510" cy="26543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599545" y="5993130"/>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151130</xdr:rowOff>
    </xdr:from>
    <xdr:to>
      <xdr:col>89</xdr:col>
      <xdr:colOff>177800</xdr:colOff>
      <xdr:row>33</xdr:row>
      <xdr:rowOff>151130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11580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24510" cy="26289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599545" y="5664200"/>
          <a:ext cx="5245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168275</xdr:rowOff>
    </xdr:from>
    <xdr:to>
      <xdr:col>89</xdr:col>
      <xdr:colOff>177800</xdr:colOff>
      <xdr:row>31</xdr:row>
      <xdr:rowOff>168275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11580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22860</xdr:rowOff>
    </xdr:from>
    <xdr:ext cx="524510" cy="26479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599545" y="533781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9525</xdr:rowOff>
    </xdr:from>
    <xdr:to>
      <xdr:col>89</xdr:col>
      <xdr:colOff>177800</xdr:colOff>
      <xdr:row>30</xdr:row>
      <xdr:rowOff>9525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11580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38735</xdr:rowOff>
    </xdr:from>
    <xdr:ext cx="588645" cy="26543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535410" y="501078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55880</xdr:rowOff>
    </xdr:from>
    <xdr:ext cx="588645" cy="25908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535410" y="46850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9525</xdr:rowOff>
    </xdr:from>
    <xdr:to>
      <xdr:col>85</xdr:col>
      <xdr:colOff>126365</xdr:colOff>
      <xdr:row>39</xdr:row>
      <xdr:rowOff>101600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885795" y="5324475"/>
          <a:ext cx="127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127635</xdr:rowOff>
    </xdr:from>
    <xdr:ext cx="249555" cy="264160"/>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5938500" y="681418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101600</xdr:rowOff>
    </xdr:from>
    <xdr:to>
      <xdr:col>86</xdr:col>
      <xdr:colOff>25400</xdr:colOff>
      <xdr:row>39</xdr:row>
      <xdr:rowOff>101600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79880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130810</xdr:rowOff>
    </xdr:from>
    <xdr:ext cx="534670" cy="26479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5938500" y="510286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89,453</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9525</xdr:rowOff>
    </xdr:from>
    <xdr:to>
      <xdr:col>86</xdr:col>
      <xdr:colOff>25400</xdr:colOff>
      <xdr:row>31</xdr:row>
      <xdr:rowOff>9525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798800" y="53244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80010</xdr:rowOff>
    </xdr:from>
    <xdr:to>
      <xdr:col>85</xdr:col>
      <xdr:colOff>127000</xdr:colOff>
      <xdr:row>39</xdr:row>
      <xdr:rowOff>100330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069820" y="6766560"/>
          <a:ext cx="8178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43815</xdr:rowOff>
    </xdr:from>
    <xdr:ext cx="469900" cy="25971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5938500" y="6558915"/>
          <a:ext cx="4699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20320</xdr:rowOff>
    </xdr:from>
    <xdr:to>
      <xdr:col>85</xdr:col>
      <xdr:colOff>177800</xdr:colOff>
      <xdr:row>39</xdr:row>
      <xdr:rowOff>123825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836900" y="67068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96520</xdr:rowOff>
    </xdr:from>
    <xdr:to>
      <xdr:col>81</xdr:col>
      <xdr:colOff>50800</xdr:colOff>
      <xdr:row>39</xdr:row>
      <xdr:rowOff>100330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206220" y="678307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12065</xdr:rowOff>
    </xdr:from>
    <xdr:to>
      <xdr:col>81</xdr:col>
      <xdr:colOff>101600</xdr:colOff>
      <xdr:row>39</xdr:row>
      <xdr:rowOff>116205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019020" y="66986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133350</xdr:rowOff>
    </xdr:from>
    <xdr:ext cx="462915" cy="26162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839950" y="6477000"/>
          <a:ext cx="4629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153035</xdr:rowOff>
    </xdr:from>
    <xdr:to>
      <xdr:col>76</xdr:col>
      <xdr:colOff>114300</xdr:colOff>
      <xdr:row>39</xdr:row>
      <xdr:rowOff>96520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342620" y="6668135"/>
          <a:ext cx="8636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160655</xdr:rowOff>
    </xdr:from>
    <xdr:to>
      <xdr:col>76</xdr:col>
      <xdr:colOff>165100</xdr:colOff>
      <xdr:row>39</xdr:row>
      <xdr:rowOff>88900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155420" y="6675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105410</xdr:rowOff>
    </xdr:from>
    <xdr:ext cx="462915" cy="26479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976350" y="644906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146685</xdr:rowOff>
    </xdr:from>
    <xdr:to>
      <xdr:col>71</xdr:col>
      <xdr:colOff>177800</xdr:colOff>
      <xdr:row>38</xdr:row>
      <xdr:rowOff>153035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73940" y="6490335"/>
          <a:ext cx="86868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163830</xdr:rowOff>
    </xdr:from>
    <xdr:to>
      <xdr:col>72</xdr:col>
      <xdr:colOff>38100</xdr:colOff>
      <xdr:row>39</xdr:row>
      <xdr:rowOff>92710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291820" y="667893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83820</xdr:rowOff>
    </xdr:from>
    <xdr:ext cx="469900" cy="26543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112750" y="677037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10160</xdr:rowOff>
    </xdr:from>
    <xdr:to>
      <xdr:col>67</xdr:col>
      <xdr:colOff>101600</xdr:colOff>
      <xdr:row>39</xdr:row>
      <xdr:rowOff>114300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423140" y="66967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104775</xdr:rowOff>
    </xdr:from>
    <xdr:ext cx="462915" cy="26479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244070" y="6791325"/>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79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5015" cy="26479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8844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79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79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5015" cy="26479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28852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39</xdr:row>
      <xdr:rowOff>27940</xdr:rowOff>
    </xdr:from>
    <xdr:to>
      <xdr:col>85</xdr:col>
      <xdr:colOff>177800</xdr:colOff>
      <xdr:row>39</xdr:row>
      <xdr:rowOff>132080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836900" y="67144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171450</xdr:rowOff>
    </xdr:from>
    <xdr:ext cx="469900" cy="26479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5938500" y="66865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47625</xdr:rowOff>
    </xdr:from>
    <xdr:to>
      <xdr:col>81</xdr:col>
      <xdr:colOff>101600</xdr:colOff>
      <xdr:row>39</xdr:row>
      <xdr:rowOff>151765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019020" y="67341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39</xdr:row>
      <xdr:rowOff>143510</xdr:rowOff>
    </xdr:from>
    <xdr:ext cx="313690" cy="26289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918055" y="6830060"/>
          <a:ext cx="3136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45085</xdr:rowOff>
    </xdr:from>
    <xdr:to>
      <xdr:col>76</xdr:col>
      <xdr:colOff>165100</xdr:colOff>
      <xdr:row>39</xdr:row>
      <xdr:rowOff>148590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155420" y="67316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139700</xdr:rowOff>
    </xdr:from>
    <xdr:ext cx="378460" cy="26479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022070" y="682625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101600</xdr:rowOff>
    </xdr:from>
    <xdr:to>
      <xdr:col>72</xdr:col>
      <xdr:colOff>38100</xdr:colOff>
      <xdr:row>39</xdr:row>
      <xdr:rowOff>29845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291820" y="661670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46990</xdr:rowOff>
    </xdr:from>
    <xdr:ext cx="469900" cy="26479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112750" y="639064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94615</xdr:rowOff>
    </xdr:from>
    <xdr:to>
      <xdr:col>67</xdr:col>
      <xdr:colOff>101600</xdr:colOff>
      <xdr:row>38</xdr:row>
      <xdr:rowOff>23495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423140" y="64382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40640</xdr:rowOff>
    </xdr:from>
    <xdr:ext cx="527685" cy="26289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216765" y="6212840"/>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32385</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2900" cy="22796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77700" y="8065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143510</xdr:rowOff>
    </xdr:from>
    <xdr:to>
      <xdr:col>89</xdr:col>
      <xdr:colOff>177800</xdr:colOff>
      <xdr:row>54</xdr:row>
      <xdr:rowOff>143510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171450</xdr:rowOff>
    </xdr:from>
    <xdr:ext cx="241935" cy="26479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1871960" y="9258300"/>
          <a:ext cx="2419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55880</xdr:rowOff>
    </xdr:from>
    <xdr:ext cx="241935" cy="25908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1871960" y="811403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143510</xdr:rowOff>
    </xdr:from>
    <xdr:to>
      <xdr:col>85</xdr:col>
      <xdr:colOff>126365</xdr:colOff>
      <xdr:row>54</xdr:row>
      <xdr:rowOff>143510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88579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5938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143510</xdr:rowOff>
    </xdr:from>
    <xdr:to>
      <xdr:col>86</xdr:col>
      <xdr:colOff>25400</xdr:colOff>
      <xdr:row>54</xdr:row>
      <xdr:rowOff>143510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59385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143510</xdr:rowOff>
    </xdr:from>
    <xdr:to>
      <xdr:col>86</xdr:col>
      <xdr:colOff>25400</xdr:colOff>
      <xdr:row>54</xdr:row>
      <xdr:rowOff>143510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143510</xdr:rowOff>
    </xdr:from>
    <xdr:to>
      <xdr:col>85</xdr:col>
      <xdr:colOff>127000</xdr:colOff>
      <xdr:row>54</xdr:row>
      <xdr:rowOff>143510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069820" y="940181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68580</xdr:rowOff>
    </xdr:from>
    <xdr:ext cx="249555" cy="26479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593850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90805</xdr:rowOff>
    </xdr:from>
    <xdr:to>
      <xdr:col>85</xdr:col>
      <xdr:colOff>177800</xdr:colOff>
      <xdr:row>55</xdr:row>
      <xdr:rowOff>19685</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83690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143510</xdr:rowOff>
    </xdr:from>
    <xdr:to>
      <xdr:col>81</xdr:col>
      <xdr:colOff>50800</xdr:colOff>
      <xdr:row>54</xdr:row>
      <xdr:rowOff>143510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2062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90805</xdr:rowOff>
    </xdr:from>
    <xdr:to>
      <xdr:col>81</xdr:col>
      <xdr:colOff>101600</xdr:colOff>
      <xdr:row>55</xdr:row>
      <xdr:rowOff>19685</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0190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9555"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9504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143510</xdr:rowOff>
    </xdr:from>
    <xdr:to>
      <xdr:col>76</xdr:col>
      <xdr:colOff>114300</xdr:colOff>
      <xdr:row>54</xdr:row>
      <xdr:rowOff>143510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3426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90805</xdr:rowOff>
    </xdr:from>
    <xdr:to>
      <xdr:col>76</xdr:col>
      <xdr:colOff>165100</xdr:colOff>
      <xdr:row>55</xdr:row>
      <xdr:rowOff>19685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155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9555"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08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143510</xdr:rowOff>
    </xdr:from>
    <xdr:to>
      <xdr:col>71</xdr:col>
      <xdr:colOff>177800</xdr:colOff>
      <xdr:row>54</xdr:row>
      <xdr:rowOff>143510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739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90805</xdr:rowOff>
    </xdr:from>
    <xdr:to>
      <xdr:col>72</xdr:col>
      <xdr:colOff>38100</xdr:colOff>
      <xdr:row>55</xdr:row>
      <xdr:rowOff>19685</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2918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257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21816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90805</xdr:rowOff>
    </xdr:from>
    <xdr:to>
      <xdr:col>67</xdr:col>
      <xdr:colOff>101600</xdr:colOff>
      <xdr:row>55</xdr:row>
      <xdr:rowOff>19685</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4231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9555"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35456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79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5015" cy="26479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8844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79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79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5015" cy="26479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28852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90805</xdr:rowOff>
    </xdr:from>
    <xdr:to>
      <xdr:col>85</xdr:col>
      <xdr:colOff>177800</xdr:colOff>
      <xdr:row>55</xdr:row>
      <xdr:rowOff>19685</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83690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127000</xdr:rowOff>
    </xdr:from>
    <xdr:ext cx="249555" cy="264160"/>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5938500" y="921385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90805</xdr:rowOff>
    </xdr:from>
    <xdr:to>
      <xdr:col>81</xdr:col>
      <xdr:colOff>101600</xdr:colOff>
      <xdr:row>55</xdr:row>
      <xdr:rowOff>19685</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0190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36195</xdr:rowOff>
    </xdr:from>
    <xdr:ext cx="249555" cy="26416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95044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90805</xdr:rowOff>
    </xdr:from>
    <xdr:to>
      <xdr:col>76</xdr:col>
      <xdr:colOff>165100</xdr:colOff>
      <xdr:row>55</xdr:row>
      <xdr:rowOff>19685</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155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36195</xdr:rowOff>
    </xdr:from>
    <xdr:ext cx="249555" cy="26416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08684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90805</xdr:rowOff>
    </xdr:from>
    <xdr:to>
      <xdr:col>72</xdr:col>
      <xdr:colOff>38100</xdr:colOff>
      <xdr:row>55</xdr:row>
      <xdr:rowOff>19685</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2918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36195</xdr:rowOff>
    </xdr:from>
    <xdr:ext cx="242570" cy="26416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218160" y="9123045"/>
          <a:ext cx="2425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90805</xdr:rowOff>
    </xdr:from>
    <xdr:to>
      <xdr:col>67</xdr:col>
      <xdr:colOff>101600</xdr:colOff>
      <xdr:row>55</xdr:row>
      <xdr:rowOff>19685</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4231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36195</xdr:rowOff>
    </xdr:from>
    <xdr:ext cx="249555" cy="26416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35456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32385</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2900" cy="22796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077700" y="11494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101600</xdr:rowOff>
    </xdr:from>
    <xdr:to>
      <xdr:col>89</xdr:col>
      <xdr:colOff>177800</xdr:colOff>
      <xdr:row>79</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11580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130810</xdr:rowOff>
    </xdr:from>
    <xdr:ext cx="241935" cy="26479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71960" y="13503910"/>
          <a:ext cx="2419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117475</xdr:rowOff>
    </xdr:from>
    <xdr:to>
      <xdr:col>89</xdr:col>
      <xdr:colOff>177800</xdr:colOff>
      <xdr:row>77</xdr:row>
      <xdr:rowOff>117475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11580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147320</xdr:rowOff>
    </xdr:from>
    <xdr:ext cx="524510"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599545" y="13177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134620</xdr:rowOff>
    </xdr:from>
    <xdr:to>
      <xdr:col>89</xdr:col>
      <xdr:colOff>177800</xdr:colOff>
      <xdr:row>75</xdr:row>
      <xdr:rowOff>134620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11580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163830</xdr:rowOff>
    </xdr:from>
    <xdr:ext cx="524510" cy="26543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599545" y="12851130"/>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151130</xdr:rowOff>
    </xdr:from>
    <xdr:to>
      <xdr:col>89</xdr:col>
      <xdr:colOff>177800</xdr:colOff>
      <xdr:row>73</xdr:row>
      <xdr:rowOff>151130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24510" cy="26289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599545" y="12522200"/>
          <a:ext cx="5245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168275</xdr:rowOff>
    </xdr:from>
    <xdr:to>
      <xdr:col>89</xdr:col>
      <xdr:colOff>177800</xdr:colOff>
      <xdr:row>71</xdr:row>
      <xdr:rowOff>168275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11580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22860</xdr:rowOff>
    </xdr:from>
    <xdr:ext cx="524510" cy="26479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599545" y="1219581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9525</xdr:rowOff>
    </xdr:from>
    <xdr:to>
      <xdr:col>89</xdr:col>
      <xdr:colOff>177800</xdr:colOff>
      <xdr:row>70</xdr:row>
      <xdr:rowOff>9525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38735</xdr:rowOff>
    </xdr:from>
    <xdr:ext cx="588645" cy="26543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535410" y="1186878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88645" cy="25908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535410" y="115430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111760</xdr:rowOff>
    </xdr:from>
    <xdr:to>
      <xdr:col>85</xdr:col>
      <xdr:colOff>126365</xdr:colOff>
      <xdr:row>78</xdr:row>
      <xdr:rowOff>136525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885795" y="11941810"/>
          <a:ext cx="127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140335</xdr:rowOff>
    </xdr:from>
    <xdr:ext cx="469900" cy="26479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5938500" y="1351343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136525</xdr:rowOff>
    </xdr:from>
    <xdr:to>
      <xdr:col>86</xdr:col>
      <xdr:colOff>25400</xdr:colOff>
      <xdr:row>78</xdr:row>
      <xdr:rowOff>136525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798800" y="135096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57150</xdr:rowOff>
    </xdr:from>
    <xdr:ext cx="598805" cy="26479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5938500" y="1171575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104,370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111760</xdr:rowOff>
    </xdr:from>
    <xdr:to>
      <xdr:col>86</xdr:col>
      <xdr:colOff>25400</xdr:colOff>
      <xdr:row>69</xdr:row>
      <xdr:rowOff>111760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798800" y="1194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133985</xdr:rowOff>
    </xdr:from>
    <xdr:to>
      <xdr:col>85</xdr:col>
      <xdr:colOff>127000</xdr:colOff>
      <xdr:row>71</xdr:row>
      <xdr:rowOff>138430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069820" y="12306935"/>
          <a:ext cx="8178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168910</xdr:rowOff>
    </xdr:from>
    <xdr:ext cx="534670" cy="260350"/>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5938500" y="13027660"/>
          <a:ext cx="53467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15240</xdr:rowOff>
    </xdr:from>
    <xdr:to>
      <xdr:col>85</xdr:col>
      <xdr:colOff>177800</xdr:colOff>
      <xdr:row>76</xdr:row>
      <xdr:rowOff>119380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836900" y="130454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171450</xdr:rowOff>
    </xdr:from>
    <xdr:to>
      <xdr:col>81</xdr:col>
      <xdr:colOff>50800</xdr:colOff>
      <xdr:row>71</xdr:row>
      <xdr:rowOff>138430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206220" y="12001500"/>
          <a:ext cx="8636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31750</xdr:rowOff>
    </xdr:from>
    <xdr:to>
      <xdr:col>81</xdr:col>
      <xdr:colOff>101600</xdr:colOff>
      <xdr:row>76</xdr:row>
      <xdr:rowOff>135890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019020" y="130619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126365</xdr:rowOff>
    </xdr:from>
    <xdr:ext cx="527685" cy="26416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812645" y="1315656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69</xdr:row>
      <xdr:rowOff>171450</xdr:rowOff>
    </xdr:from>
    <xdr:to>
      <xdr:col>76</xdr:col>
      <xdr:colOff>114300</xdr:colOff>
      <xdr:row>72</xdr:row>
      <xdr:rowOff>54610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342620" y="12001500"/>
          <a:ext cx="863600" cy="397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53975</xdr:rowOff>
    </xdr:from>
    <xdr:to>
      <xdr:col>76</xdr:col>
      <xdr:colOff>165100</xdr:colOff>
      <xdr:row>76</xdr:row>
      <xdr:rowOff>158115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155420" y="130841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148590</xdr:rowOff>
    </xdr:from>
    <xdr:ext cx="534670" cy="26416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943965" y="1317879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54610</xdr:rowOff>
    </xdr:from>
    <xdr:to>
      <xdr:col>71</xdr:col>
      <xdr:colOff>177800</xdr:colOff>
      <xdr:row>72</xdr:row>
      <xdr:rowOff>123825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473940" y="12399010"/>
          <a:ext cx="86868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167005</xdr:rowOff>
    </xdr:from>
    <xdr:to>
      <xdr:col>72</xdr:col>
      <xdr:colOff>38100</xdr:colOff>
      <xdr:row>76</xdr:row>
      <xdr:rowOff>95250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291820" y="130257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86360</xdr:rowOff>
    </xdr:from>
    <xdr:ext cx="527685" cy="26289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080365" y="13116560"/>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161925</xdr:rowOff>
    </xdr:from>
    <xdr:to>
      <xdr:col>67</xdr:col>
      <xdr:colOff>101600</xdr:colOff>
      <xdr:row>76</xdr:row>
      <xdr:rowOff>90170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423140" y="130206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81280</xdr:rowOff>
    </xdr:from>
    <xdr:ext cx="527685" cy="26479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216765" y="1311148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5015" cy="26479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88440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79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79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5015" cy="26479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28852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71</xdr:row>
      <xdr:rowOff>81915</xdr:rowOff>
    </xdr:from>
    <xdr:to>
      <xdr:col>85</xdr:col>
      <xdr:colOff>177800</xdr:colOff>
      <xdr:row>72</xdr:row>
      <xdr:rowOff>10160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836900" y="122548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104775</xdr:rowOff>
    </xdr:from>
    <xdr:ext cx="534670" cy="26479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5938500" y="1210627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71</xdr:row>
      <xdr:rowOff>86360</xdr:rowOff>
    </xdr:from>
    <xdr:to>
      <xdr:col>81</xdr:col>
      <xdr:colOff>101600</xdr:colOff>
      <xdr:row>72</xdr:row>
      <xdr:rowOff>14605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019020" y="122593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70</xdr:row>
      <xdr:rowOff>31750</xdr:rowOff>
    </xdr:from>
    <xdr:ext cx="527685" cy="26035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812645" y="12033250"/>
          <a:ext cx="5276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69</xdr:row>
      <xdr:rowOff>123190</xdr:rowOff>
    </xdr:from>
    <xdr:to>
      <xdr:col>76</xdr:col>
      <xdr:colOff>165100</xdr:colOff>
      <xdr:row>70</xdr:row>
      <xdr:rowOff>50800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155420" y="11953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68</xdr:row>
      <xdr:rowOff>67945</xdr:rowOff>
    </xdr:from>
    <xdr:ext cx="591820" cy="2584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911580" y="1172654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2540</xdr:rowOff>
    </xdr:from>
    <xdr:to>
      <xdr:col>72</xdr:col>
      <xdr:colOff>38100</xdr:colOff>
      <xdr:row>72</xdr:row>
      <xdr:rowOff>106045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291820" y="1234694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70</xdr:row>
      <xdr:rowOff>123825</xdr:rowOff>
    </xdr:from>
    <xdr:ext cx="527685" cy="25971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080365" y="12125325"/>
          <a:ext cx="5276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71755</xdr:rowOff>
    </xdr:from>
    <xdr:to>
      <xdr:col>67</xdr:col>
      <xdr:colOff>101600</xdr:colOff>
      <xdr:row>73</xdr:row>
      <xdr:rowOff>635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423140" y="124161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17780</xdr:rowOff>
    </xdr:from>
    <xdr:ext cx="527685" cy="26289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216765" y="12190730"/>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32385</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2900" cy="22796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07770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11580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935" cy="25209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7196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8645" cy="25209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53541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11580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8645" cy="25209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53541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143510</xdr:rowOff>
    </xdr:from>
    <xdr:to>
      <xdr:col>89</xdr:col>
      <xdr:colOff>177800</xdr:colOff>
      <xdr:row>90</xdr:row>
      <xdr:rowOff>143510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11580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171450</xdr:rowOff>
    </xdr:from>
    <xdr:ext cx="588645" cy="26289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535410" y="15430500"/>
          <a:ext cx="5886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88645" cy="25908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535410" y="149720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80010</xdr:rowOff>
    </xdr:from>
    <xdr:to>
      <xdr:col>85</xdr:col>
      <xdr:colOff>126365</xdr:colOff>
      <xdr:row>98</xdr:row>
      <xdr:rowOff>139065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885795" y="15681960"/>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209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5938500" y="1694561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798800" y="16941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27305</xdr:rowOff>
    </xdr:from>
    <xdr:ext cx="598805" cy="26225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5938500" y="1545780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275,571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80010</xdr:rowOff>
    </xdr:from>
    <xdr:to>
      <xdr:col>86</xdr:col>
      <xdr:colOff>25400</xdr:colOff>
      <xdr:row>91</xdr:row>
      <xdr:rowOff>80010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798800" y="15681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118745</xdr:rowOff>
    </xdr:from>
    <xdr:to>
      <xdr:col>85</xdr:col>
      <xdr:colOff>127000</xdr:colOff>
      <xdr:row>98</xdr:row>
      <xdr:rowOff>118745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069820" y="1692084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1905</xdr:rowOff>
    </xdr:from>
    <xdr:ext cx="534670" cy="259080"/>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5938500" y="166325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150495</xdr:rowOff>
    </xdr:from>
    <xdr:to>
      <xdr:col>85</xdr:col>
      <xdr:colOff>177800</xdr:colOff>
      <xdr:row>98</xdr:row>
      <xdr:rowOff>80645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836900" y="1678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118745</xdr:rowOff>
    </xdr:from>
    <xdr:to>
      <xdr:col>81</xdr:col>
      <xdr:colOff>50800</xdr:colOff>
      <xdr:row>98</xdr:row>
      <xdr:rowOff>126365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206220" y="16920845"/>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136525</xdr:rowOff>
    </xdr:from>
    <xdr:to>
      <xdr:col>81</xdr:col>
      <xdr:colOff>101600</xdr:colOff>
      <xdr:row>98</xdr:row>
      <xdr:rowOff>66675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019020" y="1676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83185</xdr:rowOff>
    </xdr:from>
    <xdr:ext cx="527685"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812645" y="165423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126365</xdr:rowOff>
    </xdr:from>
    <xdr:to>
      <xdr:col>76</xdr:col>
      <xdr:colOff>114300</xdr:colOff>
      <xdr:row>98</xdr:row>
      <xdr:rowOff>134620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342620" y="1692846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12065</xdr:rowOff>
    </xdr:from>
    <xdr:to>
      <xdr:col>76</xdr:col>
      <xdr:colOff>165100</xdr:colOff>
      <xdr:row>98</xdr:row>
      <xdr:rowOff>113665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15542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130175</xdr:rowOff>
    </xdr:from>
    <xdr:ext cx="53467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943965" y="16589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134620</xdr:rowOff>
    </xdr:from>
    <xdr:to>
      <xdr:col>71</xdr:col>
      <xdr:colOff>177800</xdr:colOff>
      <xdr:row>98</xdr:row>
      <xdr:rowOff>135255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473940" y="1693672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22860</xdr:rowOff>
    </xdr:from>
    <xdr:to>
      <xdr:col>72</xdr:col>
      <xdr:colOff>38100</xdr:colOff>
      <xdr:row>98</xdr:row>
      <xdr:rowOff>124460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291820" y="168249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140970</xdr:rowOff>
    </xdr:from>
    <xdr:ext cx="52768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080365" y="166001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6985</xdr:rowOff>
    </xdr:from>
    <xdr:to>
      <xdr:col>67</xdr:col>
      <xdr:colOff>101600</xdr:colOff>
      <xdr:row>98</xdr:row>
      <xdr:rowOff>109220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423140" y="16809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125095</xdr:rowOff>
    </xdr:from>
    <xdr:ext cx="527685" cy="2584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216765" y="1658429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5015"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8844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5015"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28852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67945</xdr:rowOff>
    </xdr:from>
    <xdr:to>
      <xdr:col>85</xdr:col>
      <xdr:colOff>177800</xdr:colOff>
      <xdr:row>98</xdr:row>
      <xdr:rowOff>169545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8369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154940</xdr:rowOff>
    </xdr:from>
    <xdr:ext cx="469900" cy="25209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5938500" y="167855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67945</xdr:rowOff>
    </xdr:from>
    <xdr:to>
      <xdr:col>81</xdr:col>
      <xdr:colOff>101600</xdr:colOff>
      <xdr:row>98</xdr:row>
      <xdr:rowOff>169545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01902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160655</xdr:rowOff>
    </xdr:from>
    <xdr:ext cx="462915"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839950" y="169627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75565</xdr:rowOff>
    </xdr:from>
    <xdr:to>
      <xdr:col>76</xdr:col>
      <xdr:colOff>165100</xdr:colOff>
      <xdr:row>99</xdr:row>
      <xdr:rowOff>6350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15542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168275</xdr:rowOff>
    </xdr:from>
    <xdr:ext cx="462915" cy="25209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976350" y="1697037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83820</xdr:rowOff>
    </xdr:from>
    <xdr:to>
      <xdr:col>72</xdr:col>
      <xdr:colOff>38100</xdr:colOff>
      <xdr:row>99</xdr:row>
      <xdr:rowOff>13970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291820" y="168859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5080</xdr:rowOff>
    </xdr:from>
    <xdr:ext cx="469900"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112750" y="16978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84455</xdr:rowOff>
    </xdr:from>
    <xdr:to>
      <xdr:col>67</xdr:col>
      <xdr:colOff>101600</xdr:colOff>
      <xdr:row>99</xdr:row>
      <xdr:rowOff>14605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423140" y="168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6350</xdr:rowOff>
    </xdr:from>
    <xdr:ext cx="462915" cy="25209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244070" y="169799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9885" cy="22796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6730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143510</xdr:rowOff>
    </xdr:from>
    <xdr:to>
      <xdr:col>120</xdr:col>
      <xdr:colOff>114300</xdr:colOff>
      <xdr:row>38</xdr:row>
      <xdr:rowOff>143510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171450</xdr:rowOff>
    </xdr:from>
    <xdr:ext cx="248920" cy="26479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561560" y="6515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26035</xdr:rowOff>
    </xdr:from>
    <xdr:to>
      <xdr:col>120</xdr:col>
      <xdr:colOff>114300</xdr:colOff>
      <xdr:row>36</xdr:row>
      <xdr:rowOff>26035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55880</xdr:rowOff>
    </xdr:from>
    <xdr:ext cx="467360"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348200" y="60566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84455</xdr:rowOff>
    </xdr:from>
    <xdr:to>
      <xdr:col>120</xdr:col>
      <xdr:colOff>114300</xdr:colOff>
      <xdr:row>33</xdr:row>
      <xdr:rowOff>84455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114300</xdr:rowOff>
    </xdr:from>
    <xdr:ext cx="531495" cy="26479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284065" y="56007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143510</xdr:rowOff>
    </xdr:from>
    <xdr:to>
      <xdr:col>120</xdr:col>
      <xdr:colOff>114300</xdr:colOff>
      <xdr:row>30</xdr:row>
      <xdr:rowOff>143510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171450</xdr:rowOff>
    </xdr:from>
    <xdr:ext cx="531495" cy="26479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284065" y="51435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55880</xdr:rowOff>
    </xdr:from>
    <xdr:ext cx="531495" cy="25908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284065" y="4685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113030</xdr:rowOff>
    </xdr:from>
    <xdr:to>
      <xdr:col>116</xdr:col>
      <xdr:colOff>62865</xdr:colOff>
      <xdr:row>38</xdr:row>
      <xdr:rowOff>143510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570315" y="5256530"/>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146685</xdr:rowOff>
    </xdr:from>
    <xdr:ext cx="249555" cy="25971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1623020" y="6661785"/>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143510</xdr:rowOff>
    </xdr:from>
    <xdr:to>
      <xdr:col>116</xdr:col>
      <xdr:colOff>152400</xdr:colOff>
      <xdr:row>38</xdr:row>
      <xdr:rowOff>143510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58420</xdr:rowOff>
    </xdr:from>
    <xdr:ext cx="534670" cy="26479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1623020" y="503047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15,319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113030</xdr:rowOff>
    </xdr:from>
    <xdr:to>
      <xdr:col>116</xdr:col>
      <xdr:colOff>152400</xdr:colOff>
      <xdr:row>30</xdr:row>
      <xdr:rowOff>113030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488400" y="5256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143510</xdr:rowOff>
    </xdr:from>
    <xdr:to>
      <xdr:col>116</xdr:col>
      <xdr:colOff>63500</xdr:colOff>
      <xdr:row>38</xdr:row>
      <xdr:rowOff>143510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759420" y="6658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96520</xdr:rowOff>
    </xdr:from>
    <xdr:ext cx="469900" cy="265430"/>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1623020" y="6268720"/>
          <a:ext cx="46990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73025</xdr:rowOff>
    </xdr:from>
    <xdr:to>
      <xdr:col>116</xdr:col>
      <xdr:colOff>114300</xdr:colOff>
      <xdr:row>38</xdr:row>
      <xdr:rowOff>1905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521420" y="64166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143510</xdr:rowOff>
    </xdr:from>
    <xdr:to>
      <xdr:col>111</xdr:col>
      <xdr:colOff>177800</xdr:colOff>
      <xdr:row>38</xdr:row>
      <xdr:rowOff>143510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890740" y="66586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95250</xdr:rowOff>
    </xdr:from>
    <xdr:to>
      <xdr:col>112</xdr:col>
      <xdr:colOff>38100</xdr:colOff>
      <xdr:row>38</xdr:row>
      <xdr:rowOff>24130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708620" y="64389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41910</xdr:rowOff>
    </xdr:from>
    <xdr:ext cx="469900" cy="26162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529550" y="6214110"/>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143510</xdr:rowOff>
    </xdr:from>
    <xdr:to>
      <xdr:col>107</xdr:col>
      <xdr:colOff>50800</xdr:colOff>
      <xdr:row>38</xdr:row>
      <xdr:rowOff>143510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0271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53340</xdr:rowOff>
    </xdr:from>
    <xdr:to>
      <xdr:col>107</xdr:col>
      <xdr:colOff>101600</xdr:colOff>
      <xdr:row>37</xdr:row>
      <xdr:rowOff>157480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839940" y="63969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171450</xdr:rowOff>
    </xdr:from>
    <xdr:ext cx="462915" cy="26479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660870" y="617220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143510</xdr:rowOff>
    </xdr:from>
    <xdr:to>
      <xdr:col>102</xdr:col>
      <xdr:colOff>114300</xdr:colOff>
      <xdr:row>38</xdr:row>
      <xdr:rowOff>143510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1635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144145</xdr:rowOff>
    </xdr:from>
    <xdr:to>
      <xdr:col>102</xdr:col>
      <xdr:colOff>165100</xdr:colOff>
      <xdr:row>38</xdr:row>
      <xdr:rowOff>72390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976340" y="64877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89535</xdr:rowOff>
    </xdr:from>
    <xdr:ext cx="462915" cy="25971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797270" y="6261735"/>
          <a:ext cx="4629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168275</xdr:rowOff>
    </xdr:from>
    <xdr:to>
      <xdr:col>98</xdr:col>
      <xdr:colOff>38100</xdr:colOff>
      <xdr:row>38</xdr:row>
      <xdr:rowOff>96520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112740" y="651192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113665</xdr:rowOff>
    </xdr:from>
    <xdr:ext cx="469900" cy="2584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933670" y="6285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5015" cy="26479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3868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79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5015" cy="26479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70532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79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79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90805</xdr:rowOff>
    </xdr:from>
    <xdr:to>
      <xdr:col>116</xdr:col>
      <xdr:colOff>114300</xdr:colOff>
      <xdr:row>39</xdr:row>
      <xdr:rowOff>19685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52142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65430"/>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1623020" y="6518910"/>
          <a:ext cx="2495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90805</xdr:rowOff>
    </xdr:from>
    <xdr:to>
      <xdr:col>112</xdr:col>
      <xdr:colOff>38100</xdr:colOff>
      <xdr:row>39</xdr:row>
      <xdr:rowOff>19685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70862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257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63496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90805</xdr:rowOff>
    </xdr:from>
    <xdr:to>
      <xdr:col>107</xdr:col>
      <xdr:colOff>101600</xdr:colOff>
      <xdr:row>39</xdr:row>
      <xdr:rowOff>19685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8399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9555"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77136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90805</xdr:rowOff>
    </xdr:from>
    <xdr:to>
      <xdr:col>102</xdr:col>
      <xdr:colOff>165100</xdr:colOff>
      <xdr:row>39</xdr:row>
      <xdr:rowOff>19685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9763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9555"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90776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90805</xdr:rowOff>
    </xdr:from>
    <xdr:to>
      <xdr:col>98</xdr:col>
      <xdr:colOff>38100</xdr:colOff>
      <xdr:row>39</xdr:row>
      <xdr:rowOff>19685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11274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2570" cy="25908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08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9885" cy="22796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6730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45720</xdr:rowOff>
    </xdr:from>
    <xdr:to>
      <xdr:col>120</xdr:col>
      <xdr:colOff>114300</xdr:colOff>
      <xdr:row>59</xdr:row>
      <xdr:rowOff>45720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780032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75565</xdr:rowOff>
    </xdr:from>
    <xdr:ext cx="248920" cy="26225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561560" y="1001966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6985</xdr:rowOff>
    </xdr:from>
    <xdr:to>
      <xdr:col>120</xdr:col>
      <xdr:colOff>114300</xdr:colOff>
      <xdr:row>57</xdr:row>
      <xdr:rowOff>6985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780032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36195</xdr:rowOff>
    </xdr:from>
    <xdr:ext cx="467360" cy="26416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348200" y="963739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54</xdr:row>
      <xdr:rowOff>143510</xdr:rowOff>
    </xdr:from>
    <xdr:to>
      <xdr:col>120</xdr:col>
      <xdr:colOff>114300</xdr:colOff>
      <xdr:row>54</xdr:row>
      <xdr:rowOff>143510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171450</xdr:rowOff>
    </xdr:from>
    <xdr:ext cx="531495" cy="26479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284065" y="9258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104140</xdr:rowOff>
    </xdr:from>
    <xdr:to>
      <xdr:col>120</xdr:col>
      <xdr:colOff>114300</xdr:colOff>
      <xdr:row>52</xdr:row>
      <xdr:rowOff>104140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780032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133985</xdr:rowOff>
    </xdr:from>
    <xdr:ext cx="531495" cy="26098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284065" y="8877935"/>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50</xdr:row>
      <xdr:rowOff>65405</xdr:rowOff>
    </xdr:from>
    <xdr:to>
      <xdr:col>120</xdr:col>
      <xdr:colOff>114300</xdr:colOff>
      <xdr:row>50</xdr:row>
      <xdr:rowOff>65405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780032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94615</xdr:rowOff>
    </xdr:from>
    <xdr:ext cx="531495" cy="26416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284065" y="8495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55880</xdr:rowOff>
    </xdr:from>
    <xdr:ext cx="531495"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284065" y="8114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41910</xdr:rowOff>
    </xdr:from>
    <xdr:to>
      <xdr:col>116</xdr:col>
      <xdr:colOff>62865</xdr:colOff>
      <xdr:row>59</xdr:row>
      <xdr:rowOff>45720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570315" y="878586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48895</xdr:rowOff>
    </xdr:from>
    <xdr:ext cx="249555" cy="26479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1623020" y="101644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45720</xdr:rowOff>
    </xdr:from>
    <xdr:to>
      <xdr:col>116</xdr:col>
      <xdr:colOff>152400</xdr:colOff>
      <xdr:row>59</xdr:row>
      <xdr:rowOff>45720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488400" y="10161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161925</xdr:rowOff>
    </xdr:from>
    <xdr:ext cx="534670" cy="26479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1623020" y="856297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18,048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41910</xdr:rowOff>
    </xdr:from>
    <xdr:to>
      <xdr:col>116</xdr:col>
      <xdr:colOff>152400</xdr:colOff>
      <xdr:row>51</xdr:row>
      <xdr:rowOff>41910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488400" y="8785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127635</xdr:rowOff>
    </xdr:from>
    <xdr:to>
      <xdr:col>116</xdr:col>
      <xdr:colOff>63500</xdr:colOff>
      <xdr:row>58</xdr:row>
      <xdr:rowOff>146050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759420" y="1007173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71120</xdr:rowOff>
    </xdr:from>
    <xdr:ext cx="378460" cy="264160"/>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1623020" y="10015220"/>
          <a:ext cx="37846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93345</xdr:rowOff>
    </xdr:from>
    <xdr:to>
      <xdr:col>116</xdr:col>
      <xdr:colOff>114300</xdr:colOff>
      <xdr:row>59</xdr:row>
      <xdr:rowOff>22225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521420" y="100374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136525</xdr:rowOff>
    </xdr:from>
    <xdr:to>
      <xdr:col>111</xdr:col>
      <xdr:colOff>177800</xdr:colOff>
      <xdr:row>58</xdr:row>
      <xdr:rowOff>146050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890740" y="10080625"/>
          <a:ext cx="8686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83820</xdr:rowOff>
    </xdr:from>
    <xdr:to>
      <xdr:col>112</xdr:col>
      <xdr:colOff>38100</xdr:colOff>
      <xdr:row>59</xdr:row>
      <xdr:rowOff>12065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708620" y="1002792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29210</xdr:rowOff>
    </xdr:from>
    <xdr:ext cx="469900" cy="26289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529550" y="980186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136525</xdr:rowOff>
    </xdr:from>
    <xdr:to>
      <xdr:col>107</xdr:col>
      <xdr:colOff>50800</xdr:colOff>
      <xdr:row>59</xdr:row>
      <xdr:rowOff>10795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027140" y="10080625"/>
          <a:ext cx="8636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135890</xdr:rowOff>
    </xdr:from>
    <xdr:to>
      <xdr:col>107</xdr:col>
      <xdr:colOff>101600</xdr:colOff>
      <xdr:row>58</xdr:row>
      <xdr:rowOff>64770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839940" y="99085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81280</xdr:rowOff>
    </xdr:from>
    <xdr:ext cx="462915" cy="26479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660870" y="968248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9525</xdr:rowOff>
    </xdr:from>
    <xdr:to>
      <xdr:col>102</xdr:col>
      <xdr:colOff>114300</xdr:colOff>
      <xdr:row>59</xdr:row>
      <xdr:rowOff>10795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163540" y="1012507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1905</xdr:rowOff>
    </xdr:from>
    <xdr:to>
      <xdr:col>102</xdr:col>
      <xdr:colOff>165100</xdr:colOff>
      <xdr:row>58</xdr:row>
      <xdr:rowOff>105410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976340" y="99460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123190</xdr:rowOff>
    </xdr:from>
    <xdr:ext cx="462915" cy="26035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797270" y="9724390"/>
          <a:ext cx="4629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155575</xdr:rowOff>
    </xdr:from>
    <xdr:to>
      <xdr:col>98</xdr:col>
      <xdr:colOff>38100</xdr:colOff>
      <xdr:row>58</xdr:row>
      <xdr:rowOff>83820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112740" y="992822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100965</xdr:rowOff>
    </xdr:from>
    <xdr:ext cx="469900" cy="25971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933670" y="970216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5015" cy="26479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3868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79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5015" cy="26479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70532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79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79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76200</xdr:rowOff>
    </xdr:from>
    <xdr:to>
      <xdr:col>116</xdr:col>
      <xdr:colOff>114300</xdr:colOff>
      <xdr:row>59</xdr:row>
      <xdr:rowOff>4445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521420" y="100203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34290</xdr:rowOff>
    </xdr:from>
    <xdr:ext cx="469900" cy="264160"/>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1623020" y="980694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93980</xdr:rowOff>
    </xdr:from>
    <xdr:to>
      <xdr:col>112</xdr:col>
      <xdr:colOff>38100</xdr:colOff>
      <xdr:row>59</xdr:row>
      <xdr:rowOff>22860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708620" y="100380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13335</xdr:rowOff>
    </xdr:from>
    <xdr:ext cx="378460" cy="26416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575270" y="10128885"/>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84455</xdr:rowOff>
    </xdr:from>
    <xdr:to>
      <xdr:col>107</xdr:col>
      <xdr:colOff>101600</xdr:colOff>
      <xdr:row>59</xdr:row>
      <xdr:rowOff>12700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839940" y="100285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3810</xdr:rowOff>
    </xdr:from>
    <xdr:ext cx="462915" cy="26543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660870" y="1011936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134620</xdr:rowOff>
    </xdr:from>
    <xdr:to>
      <xdr:col>102</xdr:col>
      <xdr:colOff>165100</xdr:colOff>
      <xdr:row>59</xdr:row>
      <xdr:rowOff>63500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976340" y="100787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53975</xdr:rowOff>
    </xdr:from>
    <xdr:ext cx="378460" cy="26098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842990" y="10169525"/>
          <a:ext cx="378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133350</xdr:rowOff>
    </xdr:from>
    <xdr:to>
      <xdr:col>98</xdr:col>
      <xdr:colOff>38100</xdr:colOff>
      <xdr:row>59</xdr:row>
      <xdr:rowOff>61595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112740" y="1007745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52705</xdr:rowOff>
    </xdr:from>
    <xdr:ext cx="378460" cy="26225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979390" y="10168255"/>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58420</xdr:rowOff>
    </xdr:from>
    <xdr:to>
      <xdr:col>120</xdr:col>
      <xdr:colOff>114300</xdr:colOff>
      <xdr:row>65</xdr:row>
      <xdr:rowOff>32385</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780032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58420</xdr:rowOff>
    </xdr:from>
    <xdr:to>
      <xdr:col>104</xdr:col>
      <xdr:colOff>127000</xdr:colOff>
      <xdr:row>66</xdr:row>
      <xdr:rowOff>143510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7927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90805</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7927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58420</xdr:rowOff>
    </xdr:from>
    <xdr:to>
      <xdr:col>110</xdr:col>
      <xdr:colOff>0</xdr:colOff>
      <xdr:row>66</xdr:row>
      <xdr:rowOff>143510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912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90805</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912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58420</xdr:rowOff>
    </xdr:from>
    <xdr:to>
      <xdr:col>116</xdr:col>
      <xdr:colOff>0</xdr:colOff>
      <xdr:row>66</xdr:row>
      <xdr:rowOff>143510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02536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90805</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02536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26035</xdr:rowOff>
    </xdr:from>
    <xdr:to>
      <xdr:col>120</xdr:col>
      <xdr:colOff>114300</xdr:colOff>
      <xdr:row>81</xdr:row>
      <xdr:rowOff>84455</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780032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9885" cy="22796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67300" y="11494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84455</xdr:rowOff>
    </xdr:from>
    <xdr:to>
      <xdr:col>120</xdr:col>
      <xdr:colOff>114300</xdr:colOff>
      <xdr:row>81</xdr:row>
      <xdr:rowOff>84455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780032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114300</xdr:rowOff>
    </xdr:from>
    <xdr:ext cx="248920" cy="26479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561560" y="13830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45720</xdr:rowOff>
    </xdr:from>
    <xdr:to>
      <xdr:col>120</xdr:col>
      <xdr:colOff>114300</xdr:colOff>
      <xdr:row>79</xdr:row>
      <xdr:rowOff>45720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780032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75565</xdr:rowOff>
    </xdr:from>
    <xdr:ext cx="531495" cy="26225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284065" y="1344866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6985</xdr:rowOff>
    </xdr:from>
    <xdr:to>
      <xdr:col>120</xdr:col>
      <xdr:colOff>114300</xdr:colOff>
      <xdr:row>77</xdr:row>
      <xdr:rowOff>6985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780032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36195</xdr:rowOff>
    </xdr:from>
    <xdr:ext cx="531495" cy="26416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284065" y="13066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143510</xdr:rowOff>
    </xdr:from>
    <xdr:to>
      <xdr:col>120</xdr:col>
      <xdr:colOff>114300</xdr:colOff>
      <xdr:row>74</xdr:row>
      <xdr:rowOff>143510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780032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171450</xdr:rowOff>
    </xdr:from>
    <xdr:ext cx="531495" cy="26479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284065" y="12687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104140</xdr:rowOff>
    </xdr:from>
    <xdr:to>
      <xdr:col>120</xdr:col>
      <xdr:colOff>114300</xdr:colOff>
      <xdr:row>72</xdr:row>
      <xdr:rowOff>104140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780032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133985</xdr:rowOff>
    </xdr:from>
    <xdr:ext cx="531495" cy="26098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284065" y="12306935"/>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65405</xdr:rowOff>
    </xdr:from>
    <xdr:to>
      <xdr:col>120</xdr:col>
      <xdr:colOff>114300</xdr:colOff>
      <xdr:row>70</xdr:row>
      <xdr:rowOff>65405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780032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94615</xdr:rowOff>
    </xdr:from>
    <xdr:ext cx="595630" cy="26416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225010" y="11924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68</xdr:row>
      <xdr:rowOff>26035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780032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55880</xdr:rowOff>
    </xdr:from>
    <xdr:ext cx="595630"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225010" y="11543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81</xdr:row>
      <xdr:rowOff>84455</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780032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45085</xdr:rowOff>
    </xdr:from>
    <xdr:to>
      <xdr:col>116</xdr:col>
      <xdr:colOff>62865</xdr:colOff>
      <xdr:row>78</xdr:row>
      <xdr:rowOff>142240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570315" y="1204658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146050</xdr:rowOff>
    </xdr:from>
    <xdr:ext cx="534670" cy="260350"/>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1623020" y="1351915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24,025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142240</xdr:rowOff>
    </xdr:from>
    <xdr:to>
      <xdr:col>116</xdr:col>
      <xdr:colOff>152400</xdr:colOff>
      <xdr:row>78</xdr:row>
      <xdr:rowOff>142240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488400" y="135153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165100</xdr:rowOff>
    </xdr:from>
    <xdr:ext cx="598805" cy="26479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1623020" y="118237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101,021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45085</xdr:rowOff>
    </xdr:from>
    <xdr:to>
      <xdr:col>116</xdr:col>
      <xdr:colOff>152400</xdr:colOff>
      <xdr:row>70</xdr:row>
      <xdr:rowOff>45085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488400" y="120465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45085</xdr:rowOff>
    </xdr:from>
    <xdr:to>
      <xdr:col>116</xdr:col>
      <xdr:colOff>63500</xdr:colOff>
      <xdr:row>70</xdr:row>
      <xdr:rowOff>93345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759420" y="12046585"/>
          <a:ext cx="8128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151765</xdr:rowOff>
    </xdr:from>
    <xdr:ext cx="534670" cy="264160"/>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1623020" y="13181965"/>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37,733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171450</xdr:rowOff>
    </xdr:from>
    <xdr:to>
      <xdr:col>116</xdr:col>
      <xdr:colOff>114300</xdr:colOff>
      <xdr:row>77</xdr:row>
      <xdr:rowOff>102870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521420" y="132016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93345</xdr:rowOff>
    </xdr:from>
    <xdr:to>
      <xdr:col>111</xdr:col>
      <xdr:colOff>177800</xdr:colOff>
      <xdr:row>70</xdr:row>
      <xdr:rowOff>141605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890740" y="12094845"/>
          <a:ext cx="8686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16510</xdr:rowOff>
    </xdr:from>
    <xdr:to>
      <xdr:col>112</xdr:col>
      <xdr:colOff>38100</xdr:colOff>
      <xdr:row>77</xdr:row>
      <xdr:rowOff>121285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708620" y="13218160"/>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111760</xdr:rowOff>
    </xdr:from>
    <xdr:ext cx="527685" cy="26035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497165" y="13313410"/>
          <a:ext cx="5276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36,810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70</xdr:row>
      <xdr:rowOff>141605</xdr:rowOff>
    </xdr:from>
    <xdr:to>
      <xdr:col>107</xdr:col>
      <xdr:colOff>50800</xdr:colOff>
      <xdr:row>71</xdr:row>
      <xdr:rowOff>12700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027140" y="12143105"/>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157480</xdr:rowOff>
    </xdr:from>
    <xdr:to>
      <xdr:col>107</xdr:col>
      <xdr:colOff>101600</xdr:colOff>
      <xdr:row>77</xdr:row>
      <xdr:rowOff>86360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839940" y="131876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76835</xdr:rowOff>
    </xdr:from>
    <xdr:ext cx="527685" cy="26098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633565" y="13278485"/>
          <a:ext cx="5276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71</xdr:row>
      <xdr:rowOff>12700</xdr:rowOff>
    </xdr:from>
    <xdr:to>
      <xdr:col>102</xdr:col>
      <xdr:colOff>114300</xdr:colOff>
      <xdr:row>71</xdr:row>
      <xdr:rowOff>102235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163540" y="12185650"/>
          <a:ext cx="8636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55880</xdr:rowOff>
    </xdr:from>
    <xdr:to>
      <xdr:col>102</xdr:col>
      <xdr:colOff>165100</xdr:colOff>
      <xdr:row>76</xdr:row>
      <xdr:rowOff>160020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976340" y="130860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150495</xdr:rowOff>
    </xdr:from>
    <xdr:ext cx="534670" cy="26416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764885" y="1318069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9525</xdr:rowOff>
    </xdr:from>
    <xdr:to>
      <xdr:col>98</xdr:col>
      <xdr:colOff>38100</xdr:colOff>
      <xdr:row>76</xdr:row>
      <xdr:rowOff>113665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112740" y="1303972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104775</xdr:rowOff>
    </xdr:from>
    <xdr:ext cx="527685" cy="26479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7901285" y="1313497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81915</xdr:rowOff>
    </xdr:from>
    <xdr:ext cx="755015" cy="26479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38680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81915</xdr:rowOff>
    </xdr:from>
    <xdr:ext cx="762000" cy="26479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57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81915</xdr:rowOff>
    </xdr:from>
    <xdr:ext cx="755015" cy="26479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70532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81915</xdr:rowOff>
    </xdr:from>
    <xdr:ext cx="762000" cy="26479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8417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81915</xdr:rowOff>
    </xdr:from>
    <xdr:ext cx="762000" cy="26479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79781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69</xdr:row>
      <xdr:rowOff>168275</xdr:rowOff>
    </xdr:from>
    <xdr:to>
      <xdr:col>116</xdr:col>
      <xdr:colOff>114300</xdr:colOff>
      <xdr:row>70</xdr:row>
      <xdr:rowOff>96520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521420" y="119983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120650</xdr:rowOff>
    </xdr:from>
    <xdr:ext cx="598805" cy="262890"/>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1623020" y="1195070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101,021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70</xdr:row>
      <xdr:rowOff>41910</xdr:rowOff>
    </xdr:from>
    <xdr:to>
      <xdr:col>112</xdr:col>
      <xdr:colOff>38100</xdr:colOff>
      <xdr:row>70</xdr:row>
      <xdr:rowOff>145415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708620" y="1204341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68</xdr:row>
      <xdr:rowOff>161925</xdr:rowOff>
    </xdr:from>
    <xdr:ext cx="527685" cy="26479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497165" y="1182052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98,534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70</xdr:row>
      <xdr:rowOff>89535</xdr:rowOff>
    </xdr:from>
    <xdr:to>
      <xdr:col>107</xdr:col>
      <xdr:colOff>101600</xdr:colOff>
      <xdr:row>71</xdr:row>
      <xdr:rowOff>18415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839940" y="120910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69</xdr:row>
      <xdr:rowOff>34925</xdr:rowOff>
    </xdr:from>
    <xdr:ext cx="527685" cy="26416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633565" y="1186497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96,059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70</xdr:row>
      <xdr:rowOff>136525</xdr:rowOff>
    </xdr:from>
    <xdr:to>
      <xdr:col>102</xdr:col>
      <xdr:colOff>165100</xdr:colOff>
      <xdr:row>71</xdr:row>
      <xdr:rowOff>65405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976340" y="121380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69</xdr:row>
      <xdr:rowOff>81915</xdr:rowOff>
    </xdr:from>
    <xdr:ext cx="534670" cy="26479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764885" y="1191196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93,655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71</xdr:row>
      <xdr:rowOff>49530</xdr:rowOff>
    </xdr:from>
    <xdr:to>
      <xdr:col>98</xdr:col>
      <xdr:colOff>38100</xdr:colOff>
      <xdr:row>71</xdr:row>
      <xdr:rowOff>153670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112740" y="1222248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69</xdr:row>
      <xdr:rowOff>170815</xdr:rowOff>
    </xdr:from>
    <xdr:ext cx="527685" cy="2584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7901285" y="120008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58420</xdr:rowOff>
    </xdr:from>
    <xdr:to>
      <xdr:col>120</xdr:col>
      <xdr:colOff>114300</xdr:colOff>
      <xdr:row>85</xdr:row>
      <xdr:rowOff>32385</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780032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58420</xdr:rowOff>
    </xdr:from>
    <xdr:to>
      <xdr:col>104</xdr:col>
      <xdr:colOff>127000</xdr:colOff>
      <xdr:row>86</xdr:row>
      <xdr:rowOff>143510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7927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90805</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58420</xdr:rowOff>
    </xdr:from>
    <xdr:to>
      <xdr:col>110</xdr:col>
      <xdr:colOff>0</xdr:colOff>
      <xdr:row>86</xdr:row>
      <xdr:rowOff>143510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912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90805</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58420</xdr:rowOff>
    </xdr:from>
    <xdr:to>
      <xdr:col>116</xdr:col>
      <xdr:colOff>0</xdr:colOff>
      <xdr:row>86</xdr:row>
      <xdr:rowOff>143510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02536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90805</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9885" cy="22796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6730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209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561560" y="1611376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55880</xdr:rowOff>
    </xdr:from>
    <xdr:ext cx="248920" cy="25908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561560" y="149720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257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63496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955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7713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9555"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9077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257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03908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55015"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3868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501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70532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257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63496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9555"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77136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955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90776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2570"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03908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人口減少により、住民一人当たりのコストは全体的に増加傾向であることに加え、多くの費目で類似団体平均を上回っており、合併後の歳出のスリム化が出来ていない状況にあることが分かる。</a:t>
          </a: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本年度は普通建設事業費（うち新規整備）は大きく減少しているが令和３年度に実施したつばきこども園施設整備事業の皆減が要因である。普通建設事業費（うち更新整備）は増加しており、農業用施設の更新や河川改修による工事費の増が要因である。公債費は後年度公債費抑制のため令和２年度に実施した臨時財政対策債の繰上償還の皆減により大きく減少しているが、加悦中学校の改築やかえでこども園の新築等の大規模事業に係る元金償還が開始しており、今後も類似団体平均を大きく上回る水準で推移する見込みである。</a:t>
          </a:r>
          <a:endParaRPr kumimoji="1" lang="en-US" altLang="ja-JP" sz="1300">
            <a:solidFill>
              <a:sysClr val="windowText" lastClr="000000"/>
            </a:solidFill>
            <a:latin typeface="ＭＳ Ｐゴシック"/>
            <a:ea typeface="ＭＳ Ｐゴシック"/>
          </a:endParaRP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繰出金は、これまで同様に類似団体中１位であり当町の財政における大きな負担であるが、下水道事業に対し毎年１０億円近い額の繰出金は、料金改定等を行ったとしても、即時的に解消されるものではなく、財政負担においては最大の課題になっている。</a:t>
          </a:r>
          <a:endParaRPr kumimoji="1" lang="en-US" altLang="ja-JP" sz="1300">
            <a:solidFill>
              <a:srgbClr val="FF0000"/>
            </a:solidFill>
            <a:latin typeface="ＭＳ Ｐゴシック"/>
            <a:ea typeface="ＭＳ Ｐゴシック"/>
          </a:endParaRP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今後も、普通建設事業費の緊縮などによる公債費の抑制と、繰出金への対策に努めなければならない。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20,199
20,096
108.38
12,213,521
12,130,960
52,879
7,790,144
13,149,329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93.8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479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3260" y="317690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31505" cy="26098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3260" y="3494405"/>
          <a:ext cx="82315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9885" cy="22796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0866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114300</xdr:rowOff>
    </xdr:from>
    <xdr:ext cx="467360" cy="26479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89560" y="697230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45720</xdr:rowOff>
    </xdr:from>
    <xdr:to>
      <xdr:col>28</xdr:col>
      <xdr:colOff>114300</xdr:colOff>
      <xdr:row>39</xdr:row>
      <xdr:rowOff>45720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75565</xdr:rowOff>
    </xdr:from>
    <xdr:ext cx="467360" cy="26225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89560" y="6590665"/>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6985</xdr:rowOff>
    </xdr:from>
    <xdr:to>
      <xdr:col>28</xdr:col>
      <xdr:colOff>114300</xdr:colOff>
      <xdr:row>37</xdr:row>
      <xdr:rowOff>6985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36195</xdr:rowOff>
    </xdr:from>
    <xdr:ext cx="467360" cy="26416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89560" y="620839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143510</xdr:rowOff>
    </xdr:from>
    <xdr:to>
      <xdr:col>28</xdr:col>
      <xdr:colOff>114300</xdr:colOff>
      <xdr:row>34</xdr:row>
      <xdr:rowOff>143510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171450</xdr:rowOff>
    </xdr:from>
    <xdr:ext cx="467360" cy="26479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89560" y="582930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104140</xdr:rowOff>
    </xdr:from>
    <xdr:to>
      <xdr:col>28</xdr:col>
      <xdr:colOff>114300</xdr:colOff>
      <xdr:row>32</xdr:row>
      <xdr:rowOff>104140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133985</xdr:rowOff>
    </xdr:from>
    <xdr:ext cx="467360" cy="26098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89560" y="5448935"/>
          <a:ext cx="467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65405</xdr:rowOff>
    </xdr:from>
    <xdr:to>
      <xdr:col>28</xdr:col>
      <xdr:colOff>114300</xdr:colOff>
      <xdr:row>30</xdr:row>
      <xdr:rowOff>65405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94615</xdr:rowOff>
    </xdr:from>
    <xdr:ext cx="467360" cy="26416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89560" y="506666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55880</xdr:rowOff>
    </xdr:from>
    <xdr:ext cx="467360"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89560" y="46850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64770</xdr:rowOff>
    </xdr:from>
    <xdr:to>
      <xdr:col>24</xdr:col>
      <xdr:colOff>62865</xdr:colOff>
      <xdr:row>38</xdr:row>
      <xdr:rowOff>55245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511675" y="520827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59055</xdr:rowOff>
    </xdr:from>
    <xdr:ext cx="469900" cy="26479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564380" y="657415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55245</xdr:rowOff>
    </xdr:from>
    <xdr:to>
      <xdr:col>24</xdr:col>
      <xdr:colOff>152400</xdr:colOff>
      <xdr:row>38</xdr:row>
      <xdr:rowOff>55245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429760" y="65703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9525</xdr:rowOff>
    </xdr:from>
    <xdr:ext cx="469900" cy="25971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564380" y="498157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6,002</a:t>
          </a:r>
          <a:endParaRPr kumimoji="1" lang="ja-JP" altLang="en-US" sz="1000" b="1">
            <a:latin typeface="ＭＳ Ｐゴシック"/>
          </a:endParaRPr>
        </a:p>
      </xdr:txBody>
    </xdr:sp>
    <xdr:clientData/>
  </xdr:oneCellAnchor>
  <xdr:twoCellAnchor>
    <xdr:from>
      <xdr:col>23</xdr:col>
      <xdr:colOff>165100</xdr:colOff>
      <xdr:row>30</xdr:row>
      <xdr:rowOff>64770</xdr:rowOff>
    </xdr:from>
    <xdr:to>
      <xdr:col>24</xdr:col>
      <xdr:colOff>152400</xdr:colOff>
      <xdr:row>30</xdr:row>
      <xdr:rowOff>64770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29760" y="5208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149225</xdr:rowOff>
    </xdr:from>
    <xdr:to>
      <xdr:col>24</xdr:col>
      <xdr:colOff>63500</xdr:colOff>
      <xdr:row>32</xdr:row>
      <xdr:rowOff>53340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00780" y="5464175"/>
          <a:ext cx="8128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8890</xdr:rowOff>
    </xdr:from>
    <xdr:ext cx="469900" cy="26035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564380" y="6009640"/>
          <a:ext cx="46990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30480</xdr:rowOff>
    </xdr:from>
    <xdr:to>
      <xdr:col>24</xdr:col>
      <xdr:colOff>114300</xdr:colOff>
      <xdr:row>35</xdr:row>
      <xdr:rowOff>134620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462780" y="60312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53340</xdr:rowOff>
    </xdr:from>
    <xdr:to>
      <xdr:col>19</xdr:col>
      <xdr:colOff>177800</xdr:colOff>
      <xdr:row>32</xdr:row>
      <xdr:rowOff>80010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832100" y="5539740"/>
          <a:ext cx="8686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31115</xdr:rowOff>
    </xdr:from>
    <xdr:to>
      <xdr:col>20</xdr:col>
      <xdr:colOff>38100</xdr:colOff>
      <xdr:row>35</xdr:row>
      <xdr:rowOff>135255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649980" y="603186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125730</xdr:rowOff>
    </xdr:from>
    <xdr:ext cx="469900" cy="26479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470910" y="612648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77470</xdr:rowOff>
    </xdr:from>
    <xdr:to>
      <xdr:col>15</xdr:col>
      <xdr:colOff>50800</xdr:colOff>
      <xdr:row>32</xdr:row>
      <xdr:rowOff>80010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968500" y="556387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128270</xdr:rowOff>
    </xdr:from>
    <xdr:to>
      <xdr:col>15</xdr:col>
      <xdr:colOff>101600</xdr:colOff>
      <xdr:row>35</xdr:row>
      <xdr:rowOff>57150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781300" y="59575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47625</xdr:rowOff>
    </xdr:from>
    <xdr:ext cx="462915" cy="26479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02230" y="6048375"/>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77470</xdr:rowOff>
    </xdr:from>
    <xdr:to>
      <xdr:col>10</xdr:col>
      <xdr:colOff>114300</xdr:colOff>
      <xdr:row>32</xdr:row>
      <xdr:rowOff>102870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04900" y="5563870"/>
          <a:ext cx="8636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59690</xdr:rowOff>
    </xdr:from>
    <xdr:to>
      <xdr:col>10</xdr:col>
      <xdr:colOff>165100</xdr:colOff>
      <xdr:row>34</xdr:row>
      <xdr:rowOff>163195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17700" y="58889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154940</xdr:rowOff>
    </xdr:from>
    <xdr:ext cx="462915" cy="26289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38630" y="5984240"/>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24765</xdr:rowOff>
    </xdr:from>
    <xdr:to>
      <xdr:col>6</xdr:col>
      <xdr:colOff>38100</xdr:colOff>
      <xdr:row>34</xdr:row>
      <xdr:rowOff>128270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54100" y="585406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119380</xdr:rowOff>
    </xdr:from>
    <xdr:ext cx="469900" cy="26543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75030" y="594868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5015" cy="26479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32816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79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5015" cy="26479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64668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79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79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31</xdr:row>
      <xdr:rowOff>97790</xdr:rowOff>
    </xdr:from>
    <xdr:to>
      <xdr:col>24</xdr:col>
      <xdr:colOff>114300</xdr:colOff>
      <xdr:row>32</xdr:row>
      <xdr:rowOff>26035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462780" y="54127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121285</xdr:rowOff>
    </xdr:from>
    <xdr:ext cx="469900" cy="26225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564380" y="526478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1270</xdr:rowOff>
    </xdr:from>
    <xdr:to>
      <xdr:col>20</xdr:col>
      <xdr:colOff>38100</xdr:colOff>
      <xdr:row>32</xdr:row>
      <xdr:rowOff>104775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649980" y="548767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30</xdr:row>
      <xdr:rowOff>122555</xdr:rowOff>
    </xdr:from>
    <xdr:ext cx="469900" cy="26098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470910" y="5266055"/>
          <a:ext cx="4699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27940</xdr:rowOff>
    </xdr:from>
    <xdr:to>
      <xdr:col>15</xdr:col>
      <xdr:colOff>101600</xdr:colOff>
      <xdr:row>32</xdr:row>
      <xdr:rowOff>132080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781300" y="55143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148590</xdr:rowOff>
    </xdr:from>
    <xdr:ext cx="462915" cy="26416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02230" y="5292090"/>
          <a:ext cx="4629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25400</xdr:rowOff>
    </xdr:from>
    <xdr:to>
      <xdr:col>10</xdr:col>
      <xdr:colOff>165100</xdr:colOff>
      <xdr:row>32</xdr:row>
      <xdr:rowOff>128905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17700" y="55118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146050</xdr:rowOff>
    </xdr:from>
    <xdr:ext cx="462915" cy="26035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38630" y="5289550"/>
          <a:ext cx="4629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50165</xdr:rowOff>
    </xdr:from>
    <xdr:to>
      <xdr:col>6</xdr:col>
      <xdr:colOff>38100</xdr:colOff>
      <xdr:row>32</xdr:row>
      <xdr:rowOff>154940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54100" y="553656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171450</xdr:rowOff>
    </xdr:from>
    <xdr:ext cx="469900" cy="26479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75030" y="53149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9885" cy="22796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0866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45720</xdr:rowOff>
    </xdr:from>
    <xdr:to>
      <xdr:col>28</xdr:col>
      <xdr:colOff>114300</xdr:colOff>
      <xdr:row>59</xdr:row>
      <xdr:rowOff>45720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4168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75565</xdr:rowOff>
    </xdr:from>
    <xdr:ext cx="248920" cy="26225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02920" y="1001966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6985</xdr:rowOff>
    </xdr:from>
    <xdr:to>
      <xdr:col>28</xdr:col>
      <xdr:colOff>114300</xdr:colOff>
      <xdr:row>57</xdr:row>
      <xdr:rowOff>6985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4168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36195</xdr:rowOff>
    </xdr:from>
    <xdr:ext cx="595630" cy="26416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739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143510</xdr:rowOff>
    </xdr:from>
    <xdr:to>
      <xdr:col>28</xdr:col>
      <xdr:colOff>114300</xdr:colOff>
      <xdr:row>54</xdr:row>
      <xdr:rowOff>143510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4168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171450</xdr:rowOff>
    </xdr:from>
    <xdr:ext cx="595630" cy="26479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8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104140</xdr:rowOff>
    </xdr:from>
    <xdr:to>
      <xdr:col>28</xdr:col>
      <xdr:colOff>114300</xdr:colOff>
      <xdr:row>52</xdr:row>
      <xdr:rowOff>104140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4168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133985</xdr:rowOff>
    </xdr:from>
    <xdr:ext cx="595630" cy="26098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7935"/>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65405</xdr:rowOff>
    </xdr:from>
    <xdr:to>
      <xdr:col>28</xdr:col>
      <xdr:colOff>114300</xdr:colOff>
      <xdr:row>50</xdr:row>
      <xdr:rowOff>65405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4168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94615</xdr:rowOff>
    </xdr:from>
    <xdr:ext cx="595630" cy="26416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495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55880</xdr:rowOff>
    </xdr:from>
    <xdr:ext cx="595630"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114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8255</xdr:rowOff>
    </xdr:from>
    <xdr:to>
      <xdr:col>24</xdr:col>
      <xdr:colOff>62865</xdr:colOff>
      <xdr:row>58</xdr:row>
      <xdr:rowOff>117475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511675" y="8580755"/>
          <a:ext cx="127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121920</xdr:rowOff>
    </xdr:from>
    <xdr:ext cx="534670" cy="26162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564380" y="10066020"/>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26,552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117475</xdr:rowOff>
    </xdr:from>
    <xdr:to>
      <xdr:col>24</xdr:col>
      <xdr:colOff>152400</xdr:colOff>
      <xdr:row>58</xdr:row>
      <xdr:rowOff>117475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429760" y="10061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128270</xdr:rowOff>
    </xdr:from>
    <xdr:ext cx="598805" cy="26416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564380" y="835787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414,678</a:t>
          </a:r>
          <a:endParaRPr kumimoji="1" lang="ja-JP" altLang="en-US" sz="1000" b="1">
            <a:latin typeface="ＭＳ Ｐゴシック"/>
          </a:endParaRPr>
        </a:p>
      </xdr:txBody>
    </xdr:sp>
    <xdr:clientData/>
  </xdr:oneCellAnchor>
  <xdr:twoCellAnchor>
    <xdr:from>
      <xdr:col>23</xdr:col>
      <xdr:colOff>165100</xdr:colOff>
      <xdr:row>50</xdr:row>
      <xdr:rowOff>8255</xdr:rowOff>
    </xdr:from>
    <xdr:to>
      <xdr:col>24</xdr:col>
      <xdr:colOff>152400</xdr:colOff>
      <xdr:row>50</xdr:row>
      <xdr:rowOff>8255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429760" y="8580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135255</xdr:rowOff>
    </xdr:from>
    <xdr:to>
      <xdr:col>24</xdr:col>
      <xdr:colOff>63500</xdr:colOff>
      <xdr:row>57</xdr:row>
      <xdr:rowOff>160020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00780" y="9907905"/>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93345</xdr:rowOff>
    </xdr:from>
    <xdr:ext cx="534670" cy="26416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564380" y="9694545"/>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69850</xdr:rowOff>
    </xdr:from>
    <xdr:to>
      <xdr:col>24</xdr:col>
      <xdr:colOff>114300</xdr:colOff>
      <xdr:row>57</xdr:row>
      <xdr:rowOff>171450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46278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132715</xdr:rowOff>
    </xdr:from>
    <xdr:to>
      <xdr:col>19</xdr:col>
      <xdr:colOff>177800</xdr:colOff>
      <xdr:row>57</xdr:row>
      <xdr:rowOff>160020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832100" y="9562465"/>
          <a:ext cx="86868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62230</xdr:rowOff>
    </xdr:from>
    <xdr:to>
      <xdr:col>20</xdr:col>
      <xdr:colOff>38100</xdr:colOff>
      <xdr:row>57</xdr:row>
      <xdr:rowOff>166370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649980" y="983488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8255</xdr:rowOff>
    </xdr:from>
    <xdr:ext cx="527685" cy="26098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38525" y="9609455"/>
          <a:ext cx="5276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132715</xdr:rowOff>
    </xdr:from>
    <xdr:to>
      <xdr:col>15</xdr:col>
      <xdr:colOff>50800</xdr:colOff>
      <xdr:row>58</xdr:row>
      <xdr:rowOff>8890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968500" y="9562465"/>
          <a:ext cx="863600"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147955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781300" y="94742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164465</xdr:rowOff>
    </xdr:from>
    <xdr:ext cx="598805" cy="26479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542540" y="925131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8890</xdr:rowOff>
    </xdr:from>
    <xdr:to>
      <xdr:col>10</xdr:col>
      <xdr:colOff>114300</xdr:colOff>
      <xdr:row>58</xdr:row>
      <xdr:rowOff>17780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04900" y="9952990"/>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89535</xdr:rowOff>
    </xdr:from>
    <xdr:to>
      <xdr:col>10</xdr:col>
      <xdr:colOff>165100</xdr:colOff>
      <xdr:row>58</xdr:row>
      <xdr:rowOff>18415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17700" y="98621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34925</xdr:rowOff>
    </xdr:from>
    <xdr:ext cx="534670" cy="26416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06245" y="963612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67945</xdr:rowOff>
    </xdr:from>
    <xdr:to>
      <xdr:col>6</xdr:col>
      <xdr:colOff>38100</xdr:colOff>
      <xdr:row>57</xdr:row>
      <xdr:rowOff>171450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54100" y="984059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13335</xdr:rowOff>
    </xdr:from>
    <xdr:ext cx="527685" cy="26416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42645" y="961453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5015" cy="26479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32816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79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5015" cy="26479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64668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79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79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83185</xdr:rowOff>
    </xdr:from>
    <xdr:to>
      <xdr:col>24</xdr:col>
      <xdr:colOff>114300</xdr:colOff>
      <xdr:row>58</xdr:row>
      <xdr:rowOff>11430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462780" y="98558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60960</xdr:rowOff>
    </xdr:from>
    <xdr:ext cx="534670" cy="26543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564380" y="983361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107315</xdr:rowOff>
    </xdr:from>
    <xdr:to>
      <xdr:col>20</xdr:col>
      <xdr:colOff>38100</xdr:colOff>
      <xdr:row>58</xdr:row>
      <xdr:rowOff>36195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649980" y="987996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27305</xdr:rowOff>
    </xdr:from>
    <xdr:ext cx="527685" cy="26543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38525" y="9971405"/>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80645</xdr:rowOff>
    </xdr:from>
    <xdr:to>
      <xdr:col>15</xdr:col>
      <xdr:colOff>101600</xdr:colOff>
      <xdr:row>56</xdr:row>
      <xdr:rowOff>9525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781300" y="95103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0</xdr:rowOff>
    </xdr:from>
    <xdr:ext cx="598805" cy="26479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542540" y="96012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157,662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132080</xdr:rowOff>
    </xdr:from>
    <xdr:to>
      <xdr:col>10</xdr:col>
      <xdr:colOff>165100</xdr:colOff>
      <xdr:row>58</xdr:row>
      <xdr:rowOff>60325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17700" y="99047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50800</xdr:rowOff>
    </xdr:from>
    <xdr:ext cx="534670" cy="26479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06245" y="99949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140970</xdr:rowOff>
    </xdr:from>
    <xdr:to>
      <xdr:col>6</xdr:col>
      <xdr:colOff>38100</xdr:colOff>
      <xdr:row>58</xdr:row>
      <xdr:rowOff>69215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54100" y="991362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60325</xdr:rowOff>
    </xdr:from>
    <xdr:ext cx="527685" cy="26479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42645" y="1000442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219,635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9885" cy="22796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08660" y="11494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114300</xdr:rowOff>
    </xdr:from>
    <xdr:ext cx="531495" cy="26479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25425" y="13830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45720</xdr:rowOff>
    </xdr:from>
    <xdr:to>
      <xdr:col>28</xdr:col>
      <xdr:colOff>114300</xdr:colOff>
      <xdr:row>79</xdr:row>
      <xdr:rowOff>45720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4168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75565</xdr:rowOff>
    </xdr:from>
    <xdr:ext cx="595630" cy="26225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448665"/>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6985</xdr:rowOff>
    </xdr:from>
    <xdr:to>
      <xdr:col>28</xdr:col>
      <xdr:colOff>114300</xdr:colOff>
      <xdr:row>77</xdr:row>
      <xdr:rowOff>6985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4168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36195</xdr:rowOff>
    </xdr:from>
    <xdr:ext cx="595630" cy="26416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06639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143510</xdr:rowOff>
    </xdr:from>
    <xdr:to>
      <xdr:col>28</xdr:col>
      <xdr:colOff>114300</xdr:colOff>
      <xdr:row>74</xdr:row>
      <xdr:rowOff>143510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171450</xdr:rowOff>
    </xdr:from>
    <xdr:ext cx="595630" cy="26479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87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104140</xdr:rowOff>
    </xdr:from>
    <xdr:to>
      <xdr:col>28</xdr:col>
      <xdr:colOff>114300</xdr:colOff>
      <xdr:row>72</xdr:row>
      <xdr:rowOff>104140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4168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133985</xdr:rowOff>
    </xdr:from>
    <xdr:ext cx="595630" cy="26098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306935"/>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65405</xdr:rowOff>
    </xdr:from>
    <xdr:to>
      <xdr:col>28</xdr:col>
      <xdr:colOff>114300</xdr:colOff>
      <xdr:row>70</xdr:row>
      <xdr:rowOff>65405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4168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94615</xdr:rowOff>
    </xdr:from>
    <xdr:ext cx="595630" cy="26416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24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55880</xdr:rowOff>
    </xdr:from>
    <xdr:ext cx="595630"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3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158750</xdr:rowOff>
    </xdr:from>
    <xdr:to>
      <xdr:col>24</xdr:col>
      <xdr:colOff>62865</xdr:colOff>
      <xdr:row>78</xdr:row>
      <xdr:rowOff>102235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511675" y="12331700"/>
          <a:ext cx="127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105410</xdr:rowOff>
    </xdr:from>
    <xdr:ext cx="598805" cy="26479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564380" y="1347851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115,244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102235</xdr:rowOff>
    </xdr:from>
    <xdr:to>
      <xdr:col>24</xdr:col>
      <xdr:colOff>152400</xdr:colOff>
      <xdr:row>78</xdr:row>
      <xdr:rowOff>102235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429760" y="134753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104140</xdr:rowOff>
    </xdr:from>
    <xdr:ext cx="598805" cy="26479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564380" y="1210564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265,472</a:t>
          </a:r>
          <a:endParaRPr kumimoji="1" lang="ja-JP" altLang="en-US" sz="1000" b="1">
            <a:latin typeface="ＭＳ Ｐゴシック"/>
          </a:endParaRPr>
        </a:p>
      </xdr:txBody>
    </xdr:sp>
    <xdr:clientData/>
  </xdr:oneCellAnchor>
  <xdr:twoCellAnchor>
    <xdr:from>
      <xdr:col>23</xdr:col>
      <xdr:colOff>165100</xdr:colOff>
      <xdr:row>71</xdr:row>
      <xdr:rowOff>158750</xdr:rowOff>
    </xdr:from>
    <xdr:to>
      <xdr:col>24</xdr:col>
      <xdr:colOff>152400</xdr:colOff>
      <xdr:row>71</xdr:row>
      <xdr:rowOff>158750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429760" y="12331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54610</xdr:rowOff>
    </xdr:from>
    <xdr:to>
      <xdr:col>24</xdr:col>
      <xdr:colOff>63500</xdr:colOff>
      <xdr:row>75</xdr:row>
      <xdr:rowOff>116840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00780" y="12570460"/>
          <a:ext cx="812800" cy="405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85090</xdr:rowOff>
    </xdr:from>
    <xdr:ext cx="598805" cy="26543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564380" y="13115290"/>
          <a:ext cx="59880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152,902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106680</xdr:rowOff>
    </xdr:from>
    <xdr:to>
      <xdr:col>24</xdr:col>
      <xdr:colOff>114300</xdr:colOff>
      <xdr:row>77</xdr:row>
      <xdr:rowOff>35560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462780" y="131368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54610</xdr:rowOff>
    </xdr:from>
    <xdr:to>
      <xdr:col>19</xdr:col>
      <xdr:colOff>177800</xdr:colOff>
      <xdr:row>76</xdr:row>
      <xdr:rowOff>31115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832100" y="12570460"/>
          <a:ext cx="868680" cy="490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27305</xdr:rowOff>
    </xdr:from>
    <xdr:to>
      <xdr:col>20</xdr:col>
      <xdr:colOff>38100</xdr:colOff>
      <xdr:row>76</xdr:row>
      <xdr:rowOff>130810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649980" y="1305750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122555</xdr:rowOff>
    </xdr:from>
    <xdr:ext cx="591820" cy="26098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06140" y="13152755"/>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163,137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31115</xdr:rowOff>
    </xdr:from>
    <xdr:to>
      <xdr:col>15</xdr:col>
      <xdr:colOff>50800</xdr:colOff>
      <xdr:row>76</xdr:row>
      <xdr:rowOff>170180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968500" y="13061315"/>
          <a:ext cx="8636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86360</xdr:rowOff>
    </xdr:from>
    <xdr:to>
      <xdr:col>15</xdr:col>
      <xdr:colOff>101600</xdr:colOff>
      <xdr:row>78</xdr:row>
      <xdr:rowOff>13970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781300" y="132880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6350</xdr:rowOff>
    </xdr:from>
    <xdr:ext cx="598805" cy="26289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542540" y="1337945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170180</xdr:rowOff>
    </xdr:from>
    <xdr:to>
      <xdr:col>10</xdr:col>
      <xdr:colOff>114300</xdr:colOff>
      <xdr:row>77</xdr:row>
      <xdr:rowOff>48260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04900" y="13200380"/>
          <a:ext cx="8636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111760</xdr:rowOff>
    </xdr:from>
    <xdr:to>
      <xdr:col>10</xdr:col>
      <xdr:colOff>165100</xdr:colOff>
      <xdr:row>78</xdr:row>
      <xdr:rowOff>40640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17700" y="133134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31115</xdr:rowOff>
    </xdr:from>
    <xdr:ext cx="591820" cy="26098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673860" y="13404215"/>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150495</xdr:rowOff>
    </xdr:from>
    <xdr:to>
      <xdr:col>6</xdr:col>
      <xdr:colOff>38100</xdr:colOff>
      <xdr:row>78</xdr:row>
      <xdr:rowOff>79375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54100" y="1335214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69850</xdr:rowOff>
    </xdr:from>
    <xdr:ext cx="591820" cy="26416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10260" y="13442950"/>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124,842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5015" cy="26479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32816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79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5015" cy="26479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64668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79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79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65405</xdr:rowOff>
    </xdr:from>
    <xdr:to>
      <xdr:col>24</xdr:col>
      <xdr:colOff>114300</xdr:colOff>
      <xdr:row>75</xdr:row>
      <xdr:rowOff>168910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462780" y="129241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88265</xdr:rowOff>
    </xdr:from>
    <xdr:ext cx="598805" cy="26098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564380" y="12775565"/>
          <a:ext cx="5988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180,852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2540</xdr:rowOff>
    </xdr:from>
    <xdr:to>
      <xdr:col>20</xdr:col>
      <xdr:colOff>38100</xdr:colOff>
      <xdr:row>73</xdr:row>
      <xdr:rowOff>106045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649980" y="1251839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71</xdr:row>
      <xdr:rowOff>123825</xdr:rowOff>
    </xdr:from>
    <xdr:ext cx="591820" cy="25971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06140" y="12296775"/>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154940</xdr:rowOff>
    </xdr:from>
    <xdr:to>
      <xdr:col>15</xdr:col>
      <xdr:colOff>101600</xdr:colOff>
      <xdr:row>76</xdr:row>
      <xdr:rowOff>83185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781300" y="130136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100330</xdr:rowOff>
    </xdr:from>
    <xdr:ext cx="598805" cy="26035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542540" y="12787630"/>
          <a:ext cx="5988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169,302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118110</xdr:rowOff>
    </xdr:from>
    <xdr:to>
      <xdr:col>10</xdr:col>
      <xdr:colOff>165100</xdr:colOff>
      <xdr:row>77</xdr:row>
      <xdr:rowOff>46990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17700" y="131483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64135</xdr:rowOff>
    </xdr:from>
    <xdr:ext cx="591820" cy="26225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673860" y="12922885"/>
          <a:ext cx="591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171450</xdr:rowOff>
    </xdr:from>
    <xdr:to>
      <xdr:col>6</xdr:col>
      <xdr:colOff>38100</xdr:colOff>
      <xdr:row>77</xdr:row>
      <xdr:rowOff>100965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54100" y="1320165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117475</xdr:rowOff>
    </xdr:from>
    <xdr:ext cx="591820" cy="26479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10260" y="12976225"/>
          <a:ext cx="591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9885" cy="22796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0866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209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02920" y="1725676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4168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209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25425" y="16799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4168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209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25425" y="16342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4168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209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25425" y="15885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143510</xdr:rowOff>
    </xdr:from>
    <xdr:to>
      <xdr:col>28</xdr:col>
      <xdr:colOff>114300</xdr:colOff>
      <xdr:row>90</xdr:row>
      <xdr:rowOff>143510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4168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171450</xdr:rowOff>
    </xdr:from>
    <xdr:ext cx="595630" cy="26289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43050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5630"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4972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93345</xdr:rowOff>
    </xdr:from>
    <xdr:to>
      <xdr:col>24</xdr:col>
      <xdr:colOff>62865</xdr:colOff>
      <xdr:row>99</xdr:row>
      <xdr:rowOff>8890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511675" y="15695295"/>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12700</xdr:rowOff>
    </xdr:from>
    <xdr:ext cx="534670" cy="259080"/>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564380" y="16986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27,350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8890</xdr:rowOff>
    </xdr:from>
    <xdr:to>
      <xdr:col>24</xdr:col>
      <xdr:colOff>152400</xdr:colOff>
      <xdr:row>99</xdr:row>
      <xdr:rowOff>8890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429760" y="16982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41275</xdr:rowOff>
    </xdr:from>
    <xdr:ext cx="598805" cy="26225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564380" y="1547177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111,810</a:t>
          </a:r>
          <a:endParaRPr kumimoji="1" lang="ja-JP" altLang="en-US" sz="1000" b="1">
            <a:latin typeface="ＭＳ Ｐゴシック"/>
          </a:endParaRPr>
        </a:p>
      </xdr:txBody>
    </xdr:sp>
    <xdr:clientData/>
  </xdr:oneCellAnchor>
  <xdr:twoCellAnchor>
    <xdr:from>
      <xdr:col>23</xdr:col>
      <xdr:colOff>165100</xdr:colOff>
      <xdr:row>91</xdr:row>
      <xdr:rowOff>93345</xdr:rowOff>
    </xdr:from>
    <xdr:to>
      <xdr:col>24</xdr:col>
      <xdr:colOff>152400</xdr:colOff>
      <xdr:row>91</xdr:row>
      <xdr:rowOff>93345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429760" y="15695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123190</xdr:rowOff>
    </xdr:from>
    <xdr:to>
      <xdr:col>24</xdr:col>
      <xdr:colOff>63500</xdr:colOff>
      <xdr:row>96</xdr:row>
      <xdr:rowOff>165100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00780" y="16582390"/>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38735</xdr:rowOff>
    </xdr:from>
    <xdr:ext cx="534670" cy="259080"/>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564380" y="16669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60325</xdr:rowOff>
    </xdr:from>
    <xdr:to>
      <xdr:col>24</xdr:col>
      <xdr:colOff>114300</xdr:colOff>
      <xdr:row>97</xdr:row>
      <xdr:rowOff>161925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46278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152400</xdr:rowOff>
    </xdr:from>
    <xdr:to>
      <xdr:col>19</xdr:col>
      <xdr:colOff>177800</xdr:colOff>
      <xdr:row>96</xdr:row>
      <xdr:rowOff>165100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832100" y="16440150"/>
          <a:ext cx="86868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71755</xdr:rowOff>
    </xdr:from>
    <xdr:to>
      <xdr:col>20</xdr:col>
      <xdr:colOff>38100</xdr:colOff>
      <xdr:row>98</xdr:row>
      <xdr:rowOff>1905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649980" y="167024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164465</xdr:rowOff>
    </xdr:from>
    <xdr:ext cx="527685"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38525" y="167951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90</xdr:row>
      <xdr:rowOff>6985</xdr:rowOff>
    </xdr:from>
    <xdr:to>
      <xdr:col>15</xdr:col>
      <xdr:colOff>50800</xdr:colOff>
      <xdr:row>95</xdr:row>
      <xdr:rowOff>152400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968500" y="15437485"/>
          <a:ext cx="863600" cy="1002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148590</xdr:rowOff>
    </xdr:from>
    <xdr:to>
      <xdr:col>15</xdr:col>
      <xdr:colOff>101600</xdr:colOff>
      <xdr:row>98</xdr:row>
      <xdr:rowOff>78740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7813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69850</xdr:rowOff>
    </xdr:from>
    <xdr:ext cx="527685"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574925" y="168719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90</xdr:row>
      <xdr:rowOff>6985</xdr:rowOff>
    </xdr:from>
    <xdr:to>
      <xdr:col>10</xdr:col>
      <xdr:colOff>114300</xdr:colOff>
      <xdr:row>96</xdr:row>
      <xdr:rowOff>21590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04900" y="15437485"/>
          <a:ext cx="863600" cy="1043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151130</xdr:rowOff>
    </xdr:from>
    <xdr:to>
      <xdr:col>10</xdr:col>
      <xdr:colOff>165100</xdr:colOff>
      <xdr:row>98</xdr:row>
      <xdr:rowOff>81280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177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72390</xdr:rowOff>
    </xdr:from>
    <xdr:ext cx="53467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06245" y="16874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7620</xdr:rowOff>
    </xdr:from>
    <xdr:to>
      <xdr:col>6</xdr:col>
      <xdr:colOff>38100</xdr:colOff>
      <xdr:row>98</xdr:row>
      <xdr:rowOff>109220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54100" y="168097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100330</xdr:rowOff>
    </xdr:from>
    <xdr:ext cx="527685" cy="25209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42645" y="169024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5015"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32816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501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668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72390</xdr:rowOff>
    </xdr:from>
    <xdr:to>
      <xdr:col>24</xdr:col>
      <xdr:colOff>114300</xdr:colOff>
      <xdr:row>97</xdr:row>
      <xdr:rowOff>2540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46278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95250</xdr:rowOff>
    </xdr:from>
    <xdr:ext cx="534670" cy="259080"/>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564380" y="16383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114300</xdr:rowOff>
    </xdr:from>
    <xdr:to>
      <xdr:col>20</xdr:col>
      <xdr:colOff>38100</xdr:colOff>
      <xdr:row>97</xdr:row>
      <xdr:rowOff>44450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649980" y="165735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60960</xdr:rowOff>
    </xdr:from>
    <xdr:ext cx="52768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38525" y="163487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101600</xdr:rowOff>
    </xdr:from>
    <xdr:to>
      <xdr:col>15</xdr:col>
      <xdr:colOff>101600</xdr:colOff>
      <xdr:row>96</xdr:row>
      <xdr:rowOff>31750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78130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48260</xdr:rowOff>
    </xdr:from>
    <xdr:ext cx="52768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574925" y="161645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89</xdr:row>
      <xdr:rowOff>129540</xdr:rowOff>
    </xdr:from>
    <xdr:to>
      <xdr:col>10</xdr:col>
      <xdr:colOff>165100</xdr:colOff>
      <xdr:row>90</xdr:row>
      <xdr:rowOff>58420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17700" y="153885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88</xdr:row>
      <xdr:rowOff>75565</xdr:rowOff>
    </xdr:from>
    <xdr:ext cx="591820" cy="26225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673860" y="15163165"/>
          <a:ext cx="591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142240</xdr:rowOff>
    </xdr:from>
    <xdr:to>
      <xdr:col>6</xdr:col>
      <xdr:colOff>38100</xdr:colOff>
      <xdr:row>96</xdr:row>
      <xdr:rowOff>72390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54100" y="164299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88900</xdr:rowOff>
    </xdr:from>
    <xdr:ext cx="527685" cy="25209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42645" y="162052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2900" cy="22796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93180" y="4636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101600</xdr:rowOff>
    </xdr:from>
    <xdr:to>
      <xdr:col>59</xdr:col>
      <xdr:colOff>50800</xdr:colOff>
      <xdr:row>39</xdr:row>
      <xdr:rowOff>101600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431280" y="6788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130810</xdr:rowOff>
    </xdr:from>
    <xdr:ext cx="241935" cy="26479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87440" y="6645910"/>
          <a:ext cx="2419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117475</xdr:rowOff>
    </xdr:from>
    <xdr:to>
      <xdr:col>59</xdr:col>
      <xdr:colOff>50800</xdr:colOff>
      <xdr:row>37</xdr:row>
      <xdr:rowOff>117475</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431280" y="6461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147320</xdr:rowOff>
    </xdr:from>
    <xdr:ext cx="460375" cy="25908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5974080" y="63195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134620</xdr:rowOff>
    </xdr:from>
    <xdr:to>
      <xdr:col>59</xdr:col>
      <xdr:colOff>50800</xdr:colOff>
      <xdr:row>35</xdr:row>
      <xdr:rowOff>134620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431280" y="61353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163830</xdr:rowOff>
    </xdr:from>
    <xdr:ext cx="460375" cy="26543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974080" y="5993130"/>
          <a:ext cx="46037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151130</xdr:rowOff>
    </xdr:from>
    <xdr:to>
      <xdr:col>59</xdr:col>
      <xdr:colOff>50800</xdr:colOff>
      <xdr:row>33</xdr:row>
      <xdr:rowOff>151130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431280" y="5808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0375" cy="26289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974080" y="5664200"/>
          <a:ext cx="4603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168275</xdr:rowOff>
    </xdr:from>
    <xdr:to>
      <xdr:col>59</xdr:col>
      <xdr:colOff>50800</xdr:colOff>
      <xdr:row>31</xdr:row>
      <xdr:rowOff>168275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431280" y="5483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22860</xdr:rowOff>
    </xdr:from>
    <xdr:ext cx="460375" cy="26479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974080" y="5337810"/>
          <a:ext cx="4603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9525</xdr:rowOff>
    </xdr:from>
    <xdr:to>
      <xdr:col>59</xdr:col>
      <xdr:colOff>50800</xdr:colOff>
      <xdr:row>30</xdr:row>
      <xdr:rowOff>9525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431280" y="5153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38735</xdr:rowOff>
    </xdr:from>
    <xdr:ext cx="460375" cy="26543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974080" y="5010785"/>
          <a:ext cx="46037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55880</xdr:rowOff>
    </xdr:from>
    <xdr:ext cx="460375" cy="25908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5974080" y="46850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48895</xdr:rowOff>
    </xdr:from>
    <xdr:to>
      <xdr:col>54</xdr:col>
      <xdr:colOff>185420</xdr:colOff>
      <xdr:row>39</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198100" y="5363845"/>
          <a:ext cx="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104775</xdr:rowOff>
    </xdr:from>
    <xdr:ext cx="242570" cy="26479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248900" y="6791325"/>
          <a:ext cx="2425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101600</xdr:rowOff>
    </xdr:from>
    <xdr:to>
      <xdr:col>55</xdr:col>
      <xdr:colOff>88900</xdr:colOff>
      <xdr:row>39</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11428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170180</xdr:rowOff>
    </xdr:from>
    <xdr:ext cx="462915" cy="259080"/>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248900" y="51422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4,355</a:t>
          </a:r>
          <a:endParaRPr kumimoji="1" lang="ja-JP" altLang="en-US" sz="1000" b="1">
            <a:latin typeface="ＭＳ Ｐゴシック"/>
          </a:endParaRPr>
        </a:p>
      </xdr:txBody>
    </xdr:sp>
    <xdr:clientData/>
  </xdr:oneCellAnchor>
  <xdr:twoCellAnchor>
    <xdr:from>
      <xdr:col>54</xdr:col>
      <xdr:colOff>101600</xdr:colOff>
      <xdr:row>31</xdr:row>
      <xdr:rowOff>48895</xdr:rowOff>
    </xdr:from>
    <xdr:to>
      <xdr:col>55</xdr:col>
      <xdr:colOff>88900</xdr:colOff>
      <xdr:row>31</xdr:row>
      <xdr:rowOff>48895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114280" y="53638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13335</xdr:rowOff>
    </xdr:from>
    <xdr:to>
      <xdr:col>55</xdr:col>
      <xdr:colOff>0</xdr:colOff>
      <xdr:row>38</xdr:row>
      <xdr:rowOff>50165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385300" y="6528435"/>
          <a:ext cx="812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71755</xdr:rowOff>
    </xdr:from>
    <xdr:ext cx="371475" cy="26416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248900" y="6586855"/>
          <a:ext cx="37147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93980</xdr:rowOff>
    </xdr:from>
    <xdr:to>
      <xdr:col>55</xdr:col>
      <xdr:colOff>50800</xdr:colOff>
      <xdr:row>39</xdr:row>
      <xdr:rowOff>22860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152380" y="66090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xdr:rowOff>
    </xdr:from>
    <xdr:to>
      <xdr:col>50</xdr:col>
      <xdr:colOff>114300</xdr:colOff>
      <xdr:row>38</xdr:row>
      <xdr:rowOff>57785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521700" y="6528435"/>
          <a:ext cx="8636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93345</xdr:rowOff>
    </xdr:from>
    <xdr:to>
      <xdr:col>50</xdr:col>
      <xdr:colOff>165100</xdr:colOff>
      <xdr:row>39</xdr:row>
      <xdr:rowOff>22225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334500" y="66084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12700</xdr:rowOff>
    </xdr:from>
    <xdr:ext cx="378460" cy="26416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201150" y="669925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19050</xdr:rowOff>
    </xdr:from>
    <xdr:to>
      <xdr:col>45</xdr:col>
      <xdr:colOff>177800</xdr:colOff>
      <xdr:row>38</xdr:row>
      <xdr:rowOff>57785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653020" y="6534150"/>
          <a:ext cx="8686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164465</xdr:rowOff>
    </xdr:from>
    <xdr:to>
      <xdr:col>46</xdr:col>
      <xdr:colOff>38100</xdr:colOff>
      <xdr:row>38</xdr:row>
      <xdr:rowOff>93345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470900" y="650811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110490</xdr:rowOff>
    </xdr:from>
    <xdr:ext cx="378460" cy="26162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337550" y="6282690"/>
          <a:ext cx="378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19050</xdr:rowOff>
    </xdr:from>
    <xdr:to>
      <xdr:col>41</xdr:col>
      <xdr:colOff>50800</xdr:colOff>
      <xdr:row>38</xdr:row>
      <xdr:rowOff>31750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789420" y="653415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134620</xdr:rowOff>
    </xdr:from>
    <xdr:to>
      <xdr:col>41</xdr:col>
      <xdr:colOff>101600</xdr:colOff>
      <xdr:row>38</xdr:row>
      <xdr:rowOff>63500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602220" y="64782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80010</xdr:rowOff>
    </xdr:from>
    <xdr:ext cx="371475" cy="26479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468870" y="6252210"/>
          <a:ext cx="3714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151130</xdr:rowOff>
    </xdr:from>
    <xdr:to>
      <xdr:col>36</xdr:col>
      <xdr:colOff>165100</xdr:colOff>
      <xdr:row>38</xdr:row>
      <xdr:rowOff>80010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738620" y="64947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96520</xdr:rowOff>
    </xdr:from>
    <xdr:ext cx="378460" cy="26543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605270" y="626872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79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79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5015" cy="26479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4676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79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171450</xdr:rowOff>
    </xdr:from>
    <xdr:to>
      <xdr:col>55</xdr:col>
      <xdr:colOff>50800</xdr:colOff>
      <xdr:row>38</xdr:row>
      <xdr:rowOff>102870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152380" y="651510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22225</xdr:rowOff>
    </xdr:from>
    <xdr:ext cx="371475" cy="2584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248900" y="6365875"/>
          <a:ext cx="371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137160</xdr:rowOff>
    </xdr:from>
    <xdr:to>
      <xdr:col>50</xdr:col>
      <xdr:colOff>165100</xdr:colOff>
      <xdr:row>38</xdr:row>
      <xdr:rowOff>66040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334500" y="64808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83185</xdr:rowOff>
    </xdr:from>
    <xdr:ext cx="378460" cy="26479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201150" y="625538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6350</xdr:rowOff>
    </xdr:from>
    <xdr:to>
      <xdr:col>46</xdr:col>
      <xdr:colOff>38100</xdr:colOff>
      <xdr:row>38</xdr:row>
      <xdr:rowOff>109855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470900" y="652145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100965</xdr:rowOff>
    </xdr:from>
    <xdr:ext cx="378460" cy="25971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337550" y="6616065"/>
          <a:ext cx="378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142240</xdr:rowOff>
    </xdr:from>
    <xdr:to>
      <xdr:col>41</xdr:col>
      <xdr:colOff>101600</xdr:colOff>
      <xdr:row>38</xdr:row>
      <xdr:rowOff>70485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602220" y="6485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61595</xdr:rowOff>
    </xdr:from>
    <xdr:ext cx="371475" cy="26543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468870" y="6576695"/>
          <a:ext cx="37147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155575</xdr:rowOff>
    </xdr:from>
    <xdr:to>
      <xdr:col>36</xdr:col>
      <xdr:colOff>165100</xdr:colOff>
      <xdr:row>38</xdr:row>
      <xdr:rowOff>83820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738620" y="64992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74930</xdr:rowOff>
    </xdr:from>
    <xdr:ext cx="378460" cy="26289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605270" y="6590030"/>
          <a:ext cx="378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2900" cy="22796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93180" y="8065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101600</xdr:rowOff>
    </xdr:from>
    <xdr:to>
      <xdr:col>59</xdr:col>
      <xdr:colOff>50800</xdr:colOff>
      <xdr:row>59</xdr:row>
      <xdr:rowOff>101600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431280" y="10217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130810</xdr:rowOff>
    </xdr:from>
    <xdr:ext cx="241935" cy="26479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187440" y="10074910"/>
          <a:ext cx="2419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117475</xdr:rowOff>
    </xdr:from>
    <xdr:to>
      <xdr:col>59</xdr:col>
      <xdr:colOff>50800</xdr:colOff>
      <xdr:row>57</xdr:row>
      <xdr:rowOff>117475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431280" y="9890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147320</xdr:rowOff>
    </xdr:from>
    <xdr:ext cx="524510"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5025" y="9748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134620</xdr:rowOff>
    </xdr:from>
    <xdr:to>
      <xdr:col>59</xdr:col>
      <xdr:colOff>50800</xdr:colOff>
      <xdr:row>55</xdr:row>
      <xdr:rowOff>134620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431280" y="95643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163830</xdr:rowOff>
    </xdr:from>
    <xdr:ext cx="524510" cy="26543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5025" y="9422130"/>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151130</xdr:rowOff>
    </xdr:from>
    <xdr:to>
      <xdr:col>59</xdr:col>
      <xdr:colOff>50800</xdr:colOff>
      <xdr:row>53</xdr:row>
      <xdr:rowOff>151130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431280" y="9237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24510" cy="26289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5025" y="9093200"/>
          <a:ext cx="5245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168275</xdr:rowOff>
    </xdr:from>
    <xdr:to>
      <xdr:col>59</xdr:col>
      <xdr:colOff>50800</xdr:colOff>
      <xdr:row>51</xdr:row>
      <xdr:rowOff>168275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431280" y="8912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22860</xdr:rowOff>
    </xdr:from>
    <xdr:ext cx="524510" cy="26479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5025" y="876681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9525</xdr:rowOff>
    </xdr:from>
    <xdr:to>
      <xdr:col>59</xdr:col>
      <xdr:colOff>50800</xdr:colOff>
      <xdr:row>50</xdr:row>
      <xdr:rowOff>9525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431280" y="8582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38735</xdr:rowOff>
    </xdr:from>
    <xdr:ext cx="595630" cy="26543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850890" y="8439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55880</xdr:rowOff>
    </xdr:from>
    <xdr:ext cx="595630"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850890" y="8114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66675</xdr:rowOff>
    </xdr:from>
    <xdr:to>
      <xdr:col>54</xdr:col>
      <xdr:colOff>185420</xdr:colOff>
      <xdr:row>59</xdr:row>
      <xdr:rowOff>90170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198100" y="8639175"/>
          <a:ext cx="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93980</xdr:rowOff>
    </xdr:from>
    <xdr:ext cx="371475" cy="264160"/>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248900" y="10209530"/>
          <a:ext cx="371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90170</xdr:rowOff>
    </xdr:from>
    <xdr:to>
      <xdr:col>55</xdr:col>
      <xdr:colOff>88900</xdr:colOff>
      <xdr:row>59</xdr:row>
      <xdr:rowOff>90170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114280" y="102057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11430</xdr:rowOff>
    </xdr:from>
    <xdr:ext cx="527685" cy="26479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248900" y="841248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96,597</a:t>
          </a:r>
          <a:endParaRPr kumimoji="1" lang="ja-JP" altLang="en-US" sz="1000" b="1">
            <a:latin typeface="ＭＳ Ｐゴシック"/>
          </a:endParaRPr>
        </a:p>
      </xdr:txBody>
    </xdr:sp>
    <xdr:clientData/>
  </xdr:oneCellAnchor>
  <xdr:twoCellAnchor>
    <xdr:from>
      <xdr:col>54</xdr:col>
      <xdr:colOff>101600</xdr:colOff>
      <xdr:row>50</xdr:row>
      <xdr:rowOff>66675</xdr:rowOff>
    </xdr:from>
    <xdr:to>
      <xdr:col>55</xdr:col>
      <xdr:colOff>88900</xdr:colOff>
      <xdr:row>50</xdr:row>
      <xdr:rowOff>66675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114280" y="8639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47625</xdr:rowOff>
    </xdr:from>
    <xdr:to>
      <xdr:col>55</xdr:col>
      <xdr:colOff>0</xdr:colOff>
      <xdr:row>57</xdr:row>
      <xdr:rowOff>126365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385300" y="9820275"/>
          <a:ext cx="8128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41275</xdr:rowOff>
    </xdr:from>
    <xdr:ext cx="462915" cy="26225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248900" y="9985375"/>
          <a:ext cx="46291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63500</xdr:rowOff>
    </xdr:from>
    <xdr:to>
      <xdr:col>55</xdr:col>
      <xdr:colOff>50800</xdr:colOff>
      <xdr:row>58</xdr:row>
      <xdr:rowOff>167005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152380" y="1000760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92075</xdr:rowOff>
    </xdr:from>
    <xdr:to>
      <xdr:col>50</xdr:col>
      <xdr:colOff>114300</xdr:colOff>
      <xdr:row>57</xdr:row>
      <xdr:rowOff>126365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521700" y="986472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65405</xdr:rowOff>
    </xdr:from>
    <xdr:to>
      <xdr:col>50</xdr:col>
      <xdr:colOff>165100</xdr:colOff>
      <xdr:row>58</xdr:row>
      <xdr:rowOff>168910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334500" y="100095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160020</xdr:rowOff>
    </xdr:from>
    <xdr:ext cx="462915" cy="26479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155430" y="1010412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92075</xdr:rowOff>
    </xdr:from>
    <xdr:to>
      <xdr:col>45</xdr:col>
      <xdr:colOff>177800</xdr:colOff>
      <xdr:row>57</xdr:row>
      <xdr:rowOff>132080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653020" y="9864725"/>
          <a:ext cx="8686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125730</xdr:rowOff>
    </xdr:from>
    <xdr:to>
      <xdr:col>46</xdr:col>
      <xdr:colOff>38100</xdr:colOff>
      <xdr:row>58</xdr:row>
      <xdr:rowOff>54610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470900" y="98983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45720</xdr:rowOff>
    </xdr:from>
    <xdr:ext cx="527685" cy="26479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259445" y="998982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132080</xdr:rowOff>
    </xdr:from>
    <xdr:to>
      <xdr:col>41</xdr:col>
      <xdr:colOff>50800</xdr:colOff>
      <xdr:row>57</xdr:row>
      <xdr:rowOff>154940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789420" y="990473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67310</xdr:rowOff>
    </xdr:from>
    <xdr:to>
      <xdr:col>41</xdr:col>
      <xdr:colOff>101600</xdr:colOff>
      <xdr:row>57</xdr:row>
      <xdr:rowOff>171450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602220" y="98399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12700</xdr:rowOff>
    </xdr:from>
    <xdr:ext cx="527685" cy="26416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395845" y="9613900"/>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71120</xdr:rowOff>
    </xdr:from>
    <xdr:to>
      <xdr:col>36</xdr:col>
      <xdr:colOff>165100</xdr:colOff>
      <xdr:row>58</xdr:row>
      <xdr:rowOff>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738620" y="98437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16510</xdr:rowOff>
    </xdr:from>
    <xdr:ext cx="534670" cy="26479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527165" y="961771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79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79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5015" cy="26479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4676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79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170815</xdr:rowOff>
    </xdr:from>
    <xdr:to>
      <xdr:col>55</xdr:col>
      <xdr:colOff>50800</xdr:colOff>
      <xdr:row>57</xdr:row>
      <xdr:rowOff>99695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152380" y="977201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19685</xdr:rowOff>
    </xdr:from>
    <xdr:ext cx="527685" cy="26098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248900" y="9620885"/>
          <a:ext cx="5276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74930</xdr:rowOff>
    </xdr:from>
    <xdr:to>
      <xdr:col>50</xdr:col>
      <xdr:colOff>165100</xdr:colOff>
      <xdr:row>58</xdr:row>
      <xdr:rowOff>3175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334500" y="98475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20320</xdr:rowOff>
    </xdr:from>
    <xdr:ext cx="534670" cy="26035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123045" y="962152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40640</xdr:rowOff>
    </xdr:from>
    <xdr:to>
      <xdr:col>46</xdr:col>
      <xdr:colOff>38100</xdr:colOff>
      <xdr:row>57</xdr:row>
      <xdr:rowOff>144145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470900" y="981329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161290</xdr:rowOff>
    </xdr:from>
    <xdr:ext cx="527685" cy="26479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259445" y="959104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80010</xdr:rowOff>
    </xdr:from>
    <xdr:to>
      <xdr:col>41</xdr:col>
      <xdr:colOff>101600</xdr:colOff>
      <xdr:row>58</xdr:row>
      <xdr:rowOff>8890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602220" y="98526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171450</xdr:rowOff>
    </xdr:from>
    <xdr:ext cx="527685" cy="26479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395845" y="994410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102870</xdr:rowOff>
    </xdr:from>
    <xdr:to>
      <xdr:col>36</xdr:col>
      <xdr:colOff>165100</xdr:colOff>
      <xdr:row>58</xdr:row>
      <xdr:rowOff>31115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738620" y="98755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22225</xdr:rowOff>
    </xdr:from>
    <xdr:ext cx="534670" cy="2584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27165" y="9966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2900" cy="22796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93180" y="11494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45720</xdr:rowOff>
    </xdr:from>
    <xdr:to>
      <xdr:col>59</xdr:col>
      <xdr:colOff>50800</xdr:colOff>
      <xdr:row>79</xdr:row>
      <xdr:rowOff>45720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431280" y="13590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75565</xdr:rowOff>
    </xdr:from>
    <xdr:ext cx="241935" cy="26225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187440" y="13448665"/>
          <a:ext cx="24193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431280" y="1320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36195</xdr:rowOff>
    </xdr:from>
    <xdr:ext cx="524510" cy="26416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915025" y="1306639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143510</xdr:rowOff>
    </xdr:from>
    <xdr:to>
      <xdr:col>59</xdr:col>
      <xdr:colOff>50800</xdr:colOff>
      <xdr:row>74</xdr:row>
      <xdr:rowOff>143510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171450</xdr:rowOff>
    </xdr:from>
    <xdr:ext cx="524510" cy="26479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915025" y="1268730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104140</xdr:rowOff>
    </xdr:from>
    <xdr:to>
      <xdr:col>59</xdr:col>
      <xdr:colOff>50800</xdr:colOff>
      <xdr:row>72</xdr:row>
      <xdr:rowOff>104140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431280" y="1244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133985</xdr:rowOff>
    </xdr:from>
    <xdr:ext cx="524510" cy="26098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5025" y="12306935"/>
          <a:ext cx="52451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65405</xdr:rowOff>
    </xdr:from>
    <xdr:to>
      <xdr:col>59</xdr:col>
      <xdr:colOff>50800</xdr:colOff>
      <xdr:row>70</xdr:row>
      <xdr:rowOff>65405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431280" y="12066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94615</xdr:rowOff>
    </xdr:from>
    <xdr:ext cx="524510" cy="26416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5025" y="1192466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55880</xdr:rowOff>
    </xdr:from>
    <xdr:ext cx="524510" cy="25908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5025" y="115430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69</xdr:row>
      <xdr:rowOff>160020</xdr:rowOff>
    </xdr:from>
    <xdr:to>
      <xdr:col>54</xdr:col>
      <xdr:colOff>185420</xdr:colOff>
      <xdr:row>79</xdr:row>
      <xdr:rowOff>9525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198100" y="11990070"/>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12700</xdr:rowOff>
    </xdr:from>
    <xdr:ext cx="371475" cy="26416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248900" y="13557250"/>
          <a:ext cx="371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9525</xdr:rowOff>
    </xdr:from>
    <xdr:to>
      <xdr:col>55</xdr:col>
      <xdr:colOff>88900</xdr:colOff>
      <xdr:row>79</xdr:row>
      <xdr:rowOff>9525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114280" y="135540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104775</xdr:rowOff>
    </xdr:from>
    <xdr:ext cx="527685" cy="26479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248900" y="1176337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42,073</a:t>
          </a:r>
          <a:endParaRPr kumimoji="1" lang="ja-JP" altLang="en-US" sz="1000" b="1">
            <a:latin typeface="ＭＳ Ｐゴシック"/>
          </a:endParaRPr>
        </a:p>
      </xdr:txBody>
    </xdr:sp>
    <xdr:clientData/>
  </xdr:oneCellAnchor>
  <xdr:twoCellAnchor>
    <xdr:from>
      <xdr:col>54</xdr:col>
      <xdr:colOff>101600</xdr:colOff>
      <xdr:row>69</xdr:row>
      <xdr:rowOff>160020</xdr:rowOff>
    </xdr:from>
    <xdr:to>
      <xdr:col>55</xdr:col>
      <xdr:colOff>88900</xdr:colOff>
      <xdr:row>69</xdr:row>
      <xdr:rowOff>160020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114280" y="119900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72390</xdr:rowOff>
    </xdr:from>
    <xdr:to>
      <xdr:col>55</xdr:col>
      <xdr:colOff>0</xdr:colOff>
      <xdr:row>75</xdr:row>
      <xdr:rowOff>147955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385300" y="12931140"/>
          <a:ext cx="8128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133350</xdr:rowOff>
    </xdr:from>
    <xdr:ext cx="462915" cy="261620"/>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248900" y="13163550"/>
          <a:ext cx="462915"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155575</xdr:rowOff>
    </xdr:from>
    <xdr:to>
      <xdr:col>55</xdr:col>
      <xdr:colOff>50800</xdr:colOff>
      <xdr:row>77</xdr:row>
      <xdr:rowOff>83820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152380" y="1318577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158115</xdr:rowOff>
    </xdr:from>
    <xdr:to>
      <xdr:col>50</xdr:col>
      <xdr:colOff>114300</xdr:colOff>
      <xdr:row>75</xdr:row>
      <xdr:rowOff>147955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521700" y="12845415"/>
          <a:ext cx="8636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635</xdr:rowOff>
    </xdr:from>
    <xdr:to>
      <xdr:col>50</xdr:col>
      <xdr:colOff>165100</xdr:colOff>
      <xdr:row>77</xdr:row>
      <xdr:rowOff>104775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334500" y="132022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95250</xdr:rowOff>
    </xdr:from>
    <xdr:ext cx="462915" cy="26543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155430" y="1329690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70</xdr:row>
      <xdr:rowOff>26035</xdr:rowOff>
    </xdr:from>
    <xdr:to>
      <xdr:col>45</xdr:col>
      <xdr:colOff>177800</xdr:colOff>
      <xdr:row>74</xdr:row>
      <xdr:rowOff>158115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653020" y="12027535"/>
          <a:ext cx="868680" cy="817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171450</xdr:rowOff>
    </xdr:from>
    <xdr:to>
      <xdr:col>46</xdr:col>
      <xdr:colOff>38100</xdr:colOff>
      <xdr:row>76</xdr:row>
      <xdr:rowOff>101600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470900" y="13030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92075</xdr:rowOff>
    </xdr:from>
    <xdr:ext cx="527685" cy="26416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259445" y="1312227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70</xdr:row>
      <xdr:rowOff>26035</xdr:rowOff>
    </xdr:from>
    <xdr:to>
      <xdr:col>41</xdr:col>
      <xdr:colOff>50800</xdr:colOff>
      <xdr:row>76</xdr:row>
      <xdr:rowOff>635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789420" y="12027535"/>
          <a:ext cx="863600" cy="1003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147955</xdr:rowOff>
    </xdr:from>
    <xdr:to>
      <xdr:col>41</xdr:col>
      <xdr:colOff>101600</xdr:colOff>
      <xdr:row>77</xdr:row>
      <xdr:rowOff>76835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602220" y="131781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67310</xdr:rowOff>
    </xdr:from>
    <xdr:ext cx="462915"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423150" y="1326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132715</xdr:rowOff>
    </xdr:from>
    <xdr:to>
      <xdr:col>36</xdr:col>
      <xdr:colOff>165100</xdr:colOff>
      <xdr:row>77</xdr:row>
      <xdr:rowOff>60960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738620" y="131629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52070</xdr:rowOff>
    </xdr:from>
    <xdr:ext cx="462915" cy="26289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559550" y="13253720"/>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79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79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5015" cy="26479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46760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79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20955</xdr:rowOff>
    </xdr:from>
    <xdr:to>
      <xdr:col>55</xdr:col>
      <xdr:colOff>50800</xdr:colOff>
      <xdr:row>75</xdr:row>
      <xdr:rowOff>124460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152380" y="1287970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44450</xdr:rowOff>
    </xdr:from>
    <xdr:ext cx="527685" cy="259080"/>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248900" y="127317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95885</xdr:rowOff>
    </xdr:from>
    <xdr:to>
      <xdr:col>50</xdr:col>
      <xdr:colOff>165100</xdr:colOff>
      <xdr:row>76</xdr:row>
      <xdr:rowOff>24765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334500" y="129546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41910</xdr:rowOff>
    </xdr:from>
    <xdr:ext cx="534670" cy="26162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123045" y="12729210"/>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105410</xdr:rowOff>
    </xdr:from>
    <xdr:to>
      <xdr:col>46</xdr:col>
      <xdr:colOff>38100</xdr:colOff>
      <xdr:row>75</xdr:row>
      <xdr:rowOff>34290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470900" y="127927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50800</xdr:rowOff>
    </xdr:from>
    <xdr:ext cx="527685" cy="26479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259445" y="1256665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69</xdr:row>
      <xdr:rowOff>149225</xdr:rowOff>
    </xdr:from>
    <xdr:to>
      <xdr:col>41</xdr:col>
      <xdr:colOff>101600</xdr:colOff>
      <xdr:row>70</xdr:row>
      <xdr:rowOff>78105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602220" y="119792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68</xdr:row>
      <xdr:rowOff>94615</xdr:rowOff>
    </xdr:from>
    <xdr:ext cx="527685" cy="26416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395845" y="1175321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123825</xdr:rowOff>
    </xdr:from>
    <xdr:to>
      <xdr:col>36</xdr:col>
      <xdr:colOff>165100</xdr:colOff>
      <xdr:row>76</xdr:row>
      <xdr:rowOff>52705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738620" y="129825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69215</xdr:rowOff>
    </xdr:from>
    <xdr:ext cx="534670" cy="26416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27165" y="1275651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2900" cy="22796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9318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18744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4510" cy="25209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5025" y="16603345"/>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4510"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5025" y="162769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4510" cy="25209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5025" y="15951200"/>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85089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9525</xdr:rowOff>
    </xdr:from>
    <xdr:to>
      <xdr:col>59</xdr:col>
      <xdr:colOff>50800</xdr:colOff>
      <xdr:row>90</xdr:row>
      <xdr:rowOff>9525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431280" y="15440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38735</xdr:rowOff>
    </xdr:from>
    <xdr:ext cx="595630" cy="26543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850890" y="15297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5630" cy="259080"/>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850890" y="14972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50165</xdr:rowOff>
    </xdr:from>
    <xdr:to>
      <xdr:col>54</xdr:col>
      <xdr:colOff>185420</xdr:colOff>
      <xdr:row>98</xdr:row>
      <xdr:rowOff>92075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198100" y="15652115"/>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96520</xdr:rowOff>
    </xdr:from>
    <xdr:ext cx="527685" cy="259080"/>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248900" y="168986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16,347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92075</xdr:rowOff>
    </xdr:from>
    <xdr:to>
      <xdr:col>55</xdr:col>
      <xdr:colOff>88900</xdr:colOff>
      <xdr:row>98</xdr:row>
      <xdr:rowOff>92075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114280" y="16894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171450</xdr:rowOff>
    </xdr:from>
    <xdr:ext cx="591820" cy="262890"/>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248900" y="15430500"/>
          <a:ext cx="5918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130,489</a:t>
          </a:r>
          <a:endParaRPr kumimoji="1" lang="ja-JP" altLang="en-US" sz="1000" b="1">
            <a:latin typeface="ＭＳ Ｐゴシック"/>
          </a:endParaRPr>
        </a:p>
      </xdr:txBody>
    </xdr:sp>
    <xdr:clientData/>
  </xdr:oneCellAnchor>
  <xdr:twoCellAnchor>
    <xdr:from>
      <xdr:col>54</xdr:col>
      <xdr:colOff>101600</xdr:colOff>
      <xdr:row>91</xdr:row>
      <xdr:rowOff>50165</xdr:rowOff>
    </xdr:from>
    <xdr:to>
      <xdr:col>55</xdr:col>
      <xdr:colOff>88900</xdr:colOff>
      <xdr:row>91</xdr:row>
      <xdr:rowOff>50165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114280" y="15652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126365</xdr:rowOff>
    </xdr:from>
    <xdr:to>
      <xdr:col>55</xdr:col>
      <xdr:colOff>0</xdr:colOff>
      <xdr:row>94</xdr:row>
      <xdr:rowOff>147320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385300" y="16242665"/>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78740</xdr:rowOff>
    </xdr:from>
    <xdr:ext cx="527685" cy="259080"/>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248900" y="16537940"/>
          <a:ext cx="527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152380" y="165595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147320</xdr:rowOff>
    </xdr:from>
    <xdr:to>
      <xdr:col>50</xdr:col>
      <xdr:colOff>114300</xdr:colOff>
      <xdr:row>95</xdr:row>
      <xdr:rowOff>4445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521700" y="16263620"/>
          <a:ext cx="8636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121285</xdr:rowOff>
    </xdr:from>
    <xdr:to>
      <xdr:col>50</xdr:col>
      <xdr:colOff>165100</xdr:colOff>
      <xdr:row>97</xdr:row>
      <xdr:rowOff>52070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334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42545</xdr:rowOff>
    </xdr:from>
    <xdr:ext cx="534670" cy="25209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123045" y="166731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4445</xdr:rowOff>
    </xdr:from>
    <xdr:to>
      <xdr:col>45</xdr:col>
      <xdr:colOff>177800</xdr:colOff>
      <xdr:row>95</xdr:row>
      <xdr:rowOff>69850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653020" y="16292195"/>
          <a:ext cx="86868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109220</xdr:rowOff>
    </xdr:from>
    <xdr:to>
      <xdr:col>46</xdr:col>
      <xdr:colOff>38100</xdr:colOff>
      <xdr:row>97</xdr:row>
      <xdr:rowOff>38735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470900" y="1656842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29845</xdr:rowOff>
    </xdr:from>
    <xdr:ext cx="527685" cy="25209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259445" y="166604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69850</xdr:rowOff>
    </xdr:from>
    <xdr:to>
      <xdr:col>41</xdr:col>
      <xdr:colOff>50800</xdr:colOff>
      <xdr:row>95</xdr:row>
      <xdr:rowOff>125730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789420" y="16357600"/>
          <a:ext cx="8636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100965</xdr:rowOff>
    </xdr:from>
    <xdr:to>
      <xdr:col>41</xdr:col>
      <xdr:colOff>101600</xdr:colOff>
      <xdr:row>97</xdr:row>
      <xdr:rowOff>31115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60222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22225</xdr:rowOff>
    </xdr:from>
    <xdr:ext cx="527685" cy="2584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395845" y="166528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121285</xdr:rowOff>
    </xdr:from>
    <xdr:to>
      <xdr:col>36</xdr:col>
      <xdr:colOff>165100</xdr:colOff>
      <xdr:row>97</xdr:row>
      <xdr:rowOff>52070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73862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42545</xdr:rowOff>
    </xdr:from>
    <xdr:ext cx="534670" cy="25209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527165" y="166731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5015"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4676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75565</xdr:rowOff>
    </xdr:from>
    <xdr:to>
      <xdr:col>55</xdr:col>
      <xdr:colOff>50800</xdr:colOff>
      <xdr:row>95</xdr:row>
      <xdr:rowOff>6350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152380" y="161918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98425</xdr:rowOff>
    </xdr:from>
    <xdr:ext cx="527685" cy="25209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248900" y="160432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76,232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96520</xdr:rowOff>
    </xdr:from>
    <xdr:to>
      <xdr:col>50</xdr:col>
      <xdr:colOff>165100</xdr:colOff>
      <xdr:row>95</xdr:row>
      <xdr:rowOff>26670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334500" y="162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43180</xdr:rowOff>
    </xdr:from>
    <xdr:ext cx="534670" cy="25209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123045" y="159880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125095</xdr:rowOff>
    </xdr:from>
    <xdr:to>
      <xdr:col>46</xdr:col>
      <xdr:colOff>38100</xdr:colOff>
      <xdr:row>95</xdr:row>
      <xdr:rowOff>55245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470900" y="162413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71755</xdr:rowOff>
    </xdr:from>
    <xdr:ext cx="52768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259445" y="160166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19050</xdr:rowOff>
    </xdr:from>
    <xdr:to>
      <xdr:col>41</xdr:col>
      <xdr:colOff>101600</xdr:colOff>
      <xdr:row>95</xdr:row>
      <xdr:rowOff>120650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602220" y="163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137160</xdr:rowOff>
    </xdr:from>
    <xdr:ext cx="527685"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395845" y="160820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74930</xdr:rowOff>
    </xdr:from>
    <xdr:to>
      <xdr:col>36</xdr:col>
      <xdr:colOff>165100</xdr:colOff>
      <xdr:row>96</xdr:row>
      <xdr:rowOff>5080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738620" y="163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21590</xdr:rowOff>
    </xdr:from>
    <xdr:ext cx="534670" cy="25908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527165" y="16137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32385</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2900" cy="22796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077700" y="4636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114300</xdr:rowOff>
    </xdr:from>
    <xdr:ext cx="241935" cy="26479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71960" y="6972300"/>
          <a:ext cx="2419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45720</xdr:rowOff>
    </xdr:from>
    <xdr:to>
      <xdr:col>89</xdr:col>
      <xdr:colOff>177800</xdr:colOff>
      <xdr:row>39</xdr:row>
      <xdr:rowOff>45720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11580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75565</xdr:rowOff>
    </xdr:from>
    <xdr:ext cx="524510" cy="26225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599545" y="6590665"/>
          <a:ext cx="52451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6985</xdr:rowOff>
    </xdr:from>
    <xdr:to>
      <xdr:col>89</xdr:col>
      <xdr:colOff>177800</xdr:colOff>
      <xdr:row>37</xdr:row>
      <xdr:rowOff>6985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11580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36195</xdr:rowOff>
    </xdr:from>
    <xdr:ext cx="524510" cy="26416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599545" y="620839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143510</xdr:rowOff>
    </xdr:from>
    <xdr:to>
      <xdr:col>89</xdr:col>
      <xdr:colOff>177800</xdr:colOff>
      <xdr:row>34</xdr:row>
      <xdr:rowOff>143510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11580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171450</xdr:rowOff>
    </xdr:from>
    <xdr:ext cx="524510" cy="26479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599545" y="582930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104140</xdr:rowOff>
    </xdr:from>
    <xdr:to>
      <xdr:col>89</xdr:col>
      <xdr:colOff>177800</xdr:colOff>
      <xdr:row>32</xdr:row>
      <xdr:rowOff>104140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11580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133985</xdr:rowOff>
    </xdr:from>
    <xdr:ext cx="524510" cy="26098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599545" y="5448935"/>
          <a:ext cx="52451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65405</xdr:rowOff>
    </xdr:from>
    <xdr:to>
      <xdr:col>89</xdr:col>
      <xdr:colOff>177800</xdr:colOff>
      <xdr:row>30</xdr:row>
      <xdr:rowOff>65405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11580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94615</xdr:rowOff>
    </xdr:from>
    <xdr:ext cx="524510" cy="264160"/>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599545" y="506666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55880</xdr:rowOff>
    </xdr:from>
    <xdr:ext cx="524510" cy="25908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599545" y="46850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50165</xdr:rowOff>
    </xdr:from>
    <xdr:to>
      <xdr:col>85</xdr:col>
      <xdr:colOff>126365</xdr:colOff>
      <xdr:row>39</xdr:row>
      <xdr:rowOff>38100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885795" y="5365115"/>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42545</xdr:rowOff>
    </xdr:from>
    <xdr:ext cx="534670" cy="26098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5938500" y="672909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38100</xdr:rowOff>
    </xdr:from>
    <xdr:to>
      <xdr:col>86</xdr:col>
      <xdr:colOff>25400</xdr:colOff>
      <xdr:row>39</xdr:row>
      <xdr:rowOff>38100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798800" y="6724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171450</xdr:rowOff>
    </xdr:from>
    <xdr:ext cx="534670" cy="26479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5938500" y="51435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45,869</a:t>
          </a:r>
          <a:endParaRPr kumimoji="1" lang="ja-JP" altLang="en-US" sz="1000" b="1">
            <a:latin typeface="ＭＳ Ｐゴシック"/>
          </a:endParaRPr>
        </a:p>
      </xdr:txBody>
    </xdr:sp>
    <xdr:clientData/>
  </xdr:oneCellAnchor>
  <xdr:twoCellAnchor>
    <xdr:from>
      <xdr:col>85</xdr:col>
      <xdr:colOff>38100</xdr:colOff>
      <xdr:row>31</xdr:row>
      <xdr:rowOff>50165</xdr:rowOff>
    </xdr:from>
    <xdr:to>
      <xdr:col>86</xdr:col>
      <xdr:colOff>25400</xdr:colOff>
      <xdr:row>31</xdr:row>
      <xdr:rowOff>50165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798800" y="5365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43815</xdr:rowOff>
    </xdr:from>
    <xdr:to>
      <xdr:col>85</xdr:col>
      <xdr:colOff>127000</xdr:colOff>
      <xdr:row>31</xdr:row>
      <xdr:rowOff>126365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069820" y="5358765"/>
          <a:ext cx="81788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670" cy="260350"/>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5938500" y="6409690"/>
          <a:ext cx="53467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87630</xdr:rowOff>
    </xdr:from>
    <xdr:to>
      <xdr:col>85</xdr:col>
      <xdr:colOff>177800</xdr:colOff>
      <xdr:row>38</xdr:row>
      <xdr:rowOff>15875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836900" y="64312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43815</xdr:rowOff>
    </xdr:from>
    <xdr:to>
      <xdr:col>81</xdr:col>
      <xdr:colOff>50800</xdr:colOff>
      <xdr:row>32</xdr:row>
      <xdr:rowOff>62230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206220" y="5358765"/>
          <a:ext cx="8636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70485</xdr:rowOff>
    </xdr:from>
    <xdr:to>
      <xdr:col>81</xdr:col>
      <xdr:colOff>101600</xdr:colOff>
      <xdr:row>37</xdr:row>
      <xdr:rowOff>171450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019020" y="64141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165100</xdr:rowOff>
    </xdr:from>
    <xdr:ext cx="527685" cy="26479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812645" y="650875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32</xdr:row>
      <xdr:rowOff>62230</xdr:rowOff>
    </xdr:from>
    <xdr:to>
      <xdr:col>76</xdr:col>
      <xdr:colOff>114300</xdr:colOff>
      <xdr:row>35</xdr:row>
      <xdr:rowOff>109855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342620" y="5548630"/>
          <a:ext cx="863600" cy="561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116205</xdr:rowOff>
    </xdr:from>
    <xdr:to>
      <xdr:col>76</xdr:col>
      <xdr:colOff>165100</xdr:colOff>
      <xdr:row>37</xdr:row>
      <xdr:rowOff>45085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155420" y="62884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36195</xdr:rowOff>
    </xdr:from>
    <xdr:ext cx="534670" cy="26416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943965" y="637984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46990</xdr:rowOff>
    </xdr:from>
    <xdr:to>
      <xdr:col>71</xdr:col>
      <xdr:colOff>177800</xdr:colOff>
      <xdr:row>35</xdr:row>
      <xdr:rowOff>109855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473940" y="6047740"/>
          <a:ext cx="86868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166370</xdr:rowOff>
    </xdr:from>
    <xdr:to>
      <xdr:col>72</xdr:col>
      <xdr:colOff>38100</xdr:colOff>
      <xdr:row>37</xdr:row>
      <xdr:rowOff>94615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291820" y="633857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86360</xdr:rowOff>
    </xdr:from>
    <xdr:ext cx="527685" cy="26289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080365" y="6430010"/>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156210</xdr:rowOff>
    </xdr:from>
    <xdr:to>
      <xdr:col>67</xdr:col>
      <xdr:colOff>101600</xdr:colOff>
      <xdr:row>37</xdr:row>
      <xdr:rowOff>84455</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423140" y="63284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75565</xdr:rowOff>
    </xdr:from>
    <xdr:ext cx="527685" cy="26225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216765" y="641921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79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5015" cy="26479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8844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79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79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5015" cy="26479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28852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31</xdr:row>
      <xdr:rowOff>74930</xdr:rowOff>
    </xdr:from>
    <xdr:to>
      <xdr:col>85</xdr:col>
      <xdr:colOff>177800</xdr:colOff>
      <xdr:row>32</xdr:row>
      <xdr:rowOff>3175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836900" y="53898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162560</xdr:rowOff>
    </xdr:from>
    <xdr:ext cx="534670" cy="26479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5938500" y="530606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30</xdr:row>
      <xdr:rowOff>167005</xdr:rowOff>
    </xdr:from>
    <xdr:to>
      <xdr:col>81</xdr:col>
      <xdr:colOff>101600</xdr:colOff>
      <xdr:row>31</xdr:row>
      <xdr:rowOff>95250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019020" y="5310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29</xdr:row>
      <xdr:rowOff>112395</xdr:rowOff>
    </xdr:from>
    <xdr:ext cx="527685" cy="25971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812645" y="5084445"/>
          <a:ext cx="5276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32</xdr:row>
      <xdr:rowOff>10160</xdr:rowOff>
    </xdr:from>
    <xdr:to>
      <xdr:col>76</xdr:col>
      <xdr:colOff>165100</xdr:colOff>
      <xdr:row>32</xdr:row>
      <xdr:rowOff>114300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155420" y="54965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30</xdr:row>
      <xdr:rowOff>130810</xdr:rowOff>
    </xdr:from>
    <xdr:ext cx="534670" cy="26479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943965" y="527431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57785</xdr:rowOff>
    </xdr:from>
    <xdr:to>
      <xdr:col>72</xdr:col>
      <xdr:colOff>38100</xdr:colOff>
      <xdr:row>35</xdr:row>
      <xdr:rowOff>161925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291820" y="605853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3175</xdr:rowOff>
    </xdr:from>
    <xdr:ext cx="527685" cy="26479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080365" y="583247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170180</xdr:rowOff>
    </xdr:from>
    <xdr:to>
      <xdr:col>67</xdr:col>
      <xdr:colOff>101600</xdr:colOff>
      <xdr:row>35</xdr:row>
      <xdr:rowOff>99060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423140" y="59994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115570</xdr:rowOff>
    </xdr:from>
    <xdr:ext cx="527685" cy="26479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216765" y="577342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32385</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2900" cy="22796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077700" y="8065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114300</xdr:rowOff>
    </xdr:from>
    <xdr:ext cx="241935" cy="26479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71960" y="10401300"/>
          <a:ext cx="2419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101600</xdr:rowOff>
    </xdr:from>
    <xdr:to>
      <xdr:col>89</xdr:col>
      <xdr:colOff>177800</xdr:colOff>
      <xdr:row>59</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11580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130810</xdr:rowOff>
    </xdr:from>
    <xdr:ext cx="524510" cy="26479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599545" y="1007491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117475</xdr:rowOff>
    </xdr:from>
    <xdr:to>
      <xdr:col>89</xdr:col>
      <xdr:colOff>177800</xdr:colOff>
      <xdr:row>57</xdr:row>
      <xdr:rowOff>117475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11580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147320</xdr:rowOff>
    </xdr:from>
    <xdr:ext cx="524510"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599545" y="9748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134620</xdr:rowOff>
    </xdr:from>
    <xdr:to>
      <xdr:col>89</xdr:col>
      <xdr:colOff>177800</xdr:colOff>
      <xdr:row>55</xdr:row>
      <xdr:rowOff>134620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115800" y="9564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163830</xdr:rowOff>
    </xdr:from>
    <xdr:ext cx="524510" cy="26543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599545" y="9422130"/>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151130</xdr:rowOff>
    </xdr:from>
    <xdr:to>
      <xdr:col>89</xdr:col>
      <xdr:colOff>177800</xdr:colOff>
      <xdr:row>53</xdr:row>
      <xdr:rowOff>151130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11580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24510" cy="262890"/>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599545" y="9093200"/>
          <a:ext cx="5245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168275</xdr:rowOff>
    </xdr:from>
    <xdr:to>
      <xdr:col>89</xdr:col>
      <xdr:colOff>177800</xdr:colOff>
      <xdr:row>51</xdr:row>
      <xdr:rowOff>168275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11580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22860</xdr:rowOff>
    </xdr:from>
    <xdr:ext cx="588645" cy="26479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535410" y="8766810"/>
          <a:ext cx="588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9525</xdr:rowOff>
    </xdr:from>
    <xdr:to>
      <xdr:col>89</xdr:col>
      <xdr:colOff>177800</xdr:colOff>
      <xdr:row>50</xdr:row>
      <xdr:rowOff>9525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11580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38735</xdr:rowOff>
    </xdr:from>
    <xdr:ext cx="588645" cy="26543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535410" y="843978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55880</xdr:rowOff>
    </xdr:from>
    <xdr:ext cx="588645" cy="259080"/>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535410" y="81140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140970</xdr:rowOff>
    </xdr:from>
    <xdr:to>
      <xdr:col>85</xdr:col>
      <xdr:colOff>126365</xdr:colOff>
      <xdr:row>59</xdr:row>
      <xdr:rowOff>9525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885795" y="871347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13335</xdr:rowOff>
    </xdr:from>
    <xdr:ext cx="534670" cy="264160"/>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5938500" y="1012888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9525</xdr:rowOff>
    </xdr:from>
    <xdr:to>
      <xdr:col>86</xdr:col>
      <xdr:colOff>25400</xdr:colOff>
      <xdr:row>59</xdr:row>
      <xdr:rowOff>9525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798800" y="101250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86360</xdr:rowOff>
    </xdr:from>
    <xdr:ext cx="598805" cy="262890"/>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5938500" y="848741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112,106</a:t>
          </a:r>
          <a:endParaRPr kumimoji="1" lang="ja-JP" altLang="en-US" sz="1000" b="1">
            <a:latin typeface="ＭＳ Ｐゴシック"/>
          </a:endParaRPr>
        </a:p>
      </xdr:txBody>
    </xdr:sp>
    <xdr:clientData/>
  </xdr:oneCellAnchor>
  <xdr:twoCellAnchor>
    <xdr:from>
      <xdr:col>85</xdr:col>
      <xdr:colOff>38100</xdr:colOff>
      <xdr:row>50</xdr:row>
      <xdr:rowOff>140970</xdr:rowOff>
    </xdr:from>
    <xdr:to>
      <xdr:col>86</xdr:col>
      <xdr:colOff>25400</xdr:colOff>
      <xdr:row>50</xdr:row>
      <xdr:rowOff>140970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798800" y="87134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161290</xdr:rowOff>
    </xdr:from>
    <xdr:to>
      <xdr:col>85</xdr:col>
      <xdr:colOff>127000</xdr:colOff>
      <xdr:row>57</xdr:row>
      <xdr:rowOff>13335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069820" y="9762490"/>
          <a:ext cx="8178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91440</xdr:rowOff>
    </xdr:from>
    <xdr:ext cx="534670" cy="264160"/>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5938500" y="9521190"/>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67945</xdr:rowOff>
    </xdr:from>
    <xdr:to>
      <xdr:col>85</xdr:col>
      <xdr:colOff>177800</xdr:colOff>
      <xdr:row>56</xdr:row>
      <xdr:rowOff>171450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836900" y="96691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135255</xdr:rowOff>
    </xdr:from>
    <xdr:to>
      <xdr:col>81</xdr:col>
      <xdr:colOff>50800</xdr:colOff>
      <xdr:row>57</xdr:row>
      <xdr:rowOff>13335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206220" y="9565005"/>
          <a:ext cx="8636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80010</xdr:rowOff>
    </xdr:from>
    <xdr:to>
      <xdr:col>81</xdr:col>
      <xdr:colOff>101600</xdr:colOff>
      <xdr:row>57</xdr:row>
      <xdr:rowOff>8890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019020" y="96812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25400</xdr:rowOff>
    </xdr:from>
    <xdr:ext cx="527685" cy="26479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812645" y="945515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49,644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31750</xdr:rowOff>
    </xdr:from>
    <xdr:to>
      <xdr:col>76</xdr:col>
      <xdr:colOff>114300</xdr:colOff>
      <xdr:row>55</xdr:row>
      <xdr:rowOff>135255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342620" y="9461500"/>
          <a:ext cx="8636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143510</xdr:rowOff>
    </xdr:from>
    <xdr:to>
      <xdr:col>76</xdr:col>
      <xdr:colOff>165100</xdr:colOff>
      <xdr:row>56</xdr:row>
      <xdr:rowOff>71120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155420" y="9573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62230</xdr:rowOff>
    </xdr:from>
    <xdr:ext cx="534670" cy="26543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943965" y="966343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31750</xdr:rowOff>
    </xdr:from>
    <xdr:to>
      <xdr:col>71</xdr:col>
      <xdr:colOff>177800</xdr:colOff>
      <xdr:row>57</xdr:row>
      <xdr:rowOff>29210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473940" y="9461500"/>
          <a:ext cx="868680" cy="340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23495</xdr:rowOff>
    </xdr:from>
    <xdr:to>
      <xdr:col>72</xdr:col>
      <xdr:colOff>38100</xdr:colOff>
      <xdr:row>56</xdr:row>
      <xdr:rowOff>127000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291820" y="962469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118110</xdr:rowOff>
    </xdr:from>
    <xdr:ext cx="527685" cy="26543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080365" y="971931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66675</xdr:rowOff>
    </xdr:from>
    <xdr:to>
      <xdr:col>67</xdr:col>
      <xdr:colOff>101600</xdr:colOff>
      <xdr:row>56</xdr:row>
      <xdr:rowOff>170815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423140" y="96678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12065</xdr:rowOff>
    </xdr:from>
    <xdr:ext cx="527685" cy="26416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216765" y="944181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79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5015" cy="26479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8844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79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79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5015" cy="26479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28852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109220</xdr:rowOff>
    </xdr:from>
    <xdr:to>
      <xdr:col>85</xdr:col>
      <xdr:colOff>177800</xdr:colOff>
      <xdr:row>57</xdr:row>
      <xdr:rowOff>37465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836900" y="97104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86995</xdr:rowOff>
    </xdr:from>
    <xdr:ext cx="534670" cy="26225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5938500" y="968819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137160</xdr:rowOff>
    </xdr:from>
    <xdr:to>
      <xdr:col>81</xdr:col>
      <xdr:colOff>101600</xdr:colOff>
      <xdr:row>57</xdr:row>
      <xdr:rowOff>66040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019020" y="97383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56515</xdr:rowOff>
    </xdr:from>
    <xdr:ext cx="527685" cy="2584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812645" y="98291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83185</xdr:rowOff>
    </xdr:from>
    <xdr:to>
      <xdr:col>76</xdr:col>
      <xdr:colOff>165100</xdr:colOff>
      <xdr:row>56</xdr:row>
      <xdr:rowOff>11430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155420" y="95129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29210</xdr:rowOff>
    </xdr:from>
    <xdr:ext cx="534670" cy="26289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943965" y="928751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155575</xdr:rowOff>
    </xdr:from>
    <xdr:to>
      <xdr:col>72</xdr:col>
      <xdr:colOff>38100</xdr:colOff>
      <xdr:row>55</xdr:row>
      <xdr:rowOff>83820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291820" y="94138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100965</xdr:rowOff>
    </xdr:from>
    <xdr:ext cx="527685" cy="25971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080365" y="9187815"/>
          <a:ext cx="5276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151765</xdr:rowOff>
    </xdr:from>
    <xdr:to>
      <xdr:col>67</xdr:col>
      <xdr:colOff>101600</xdr:colOff>
      <xdr:row>57</xdr:row>
      <xdr:rowOff>80645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423140" y="97529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71120</xdr:rowOff>
    </xdr:from>
    <xdr:ext cx="527685" cy="26416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216765" y="9843770"/>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32385</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2900" cy="22796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77700" y="11494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101600</xdr:rowOff>
    </xdr:from>
    <xdr:to>
      <xdr:col>89</xdr:col>
      <xdr:colOff>177800</xdr:colOff>
      <xdr:row>79</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11580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130810</xdr:rowOff>
    </xdr:from>
    <xdr:ext cx="241935" cy="26479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71960" y="13503910"/>
          <a:ext cx="2419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117475</xdr:rowOff>
    </xdr:from>
    <xdr:to>
      <xdr:col>89</xdr:col>
      <xdr:colOff>177800</xdr:colOff>
      <xdr:row>77</xdr:row>
      <xdr:rowOff>117475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11580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147320</xdr:rowOff>
    </xdr:from>
    <xdr:ext cx="524510" cy="25908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599545" y="13177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134620</xdr:rowOff>
    </xdr:from>
    <xdr:to>
      <xdr:col>89</xdr:col>
      <xdr:colOff>177800</xdr:colOff>
      <xdr:row>75</xdr:row>
      <xdr:rowOff>134620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11580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163830</xdr:rowOff>
    </xdr:from>
    <xdr:ext cx="524510" cy="26543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599545" y="12851130"/>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151130</xdr:rowOff>
    </xdr:from>
    <xdr:to>
      <xdr:col>89</xdr:col>
      <xdr:colOff>177800</xdr:colOff>
      <xdr:row>73</xdr:row>
      <xdr:rowOff>151130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24510" cy="26289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599545" y="12522200"/>
          <a:ext cx="5245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168275</xdr:rowOff>
    </xdr:from>
    <xdr:to>
      <xdr:col>89</xdr:col>
      <xdr:colOff>177800</xdr:colOff>
      <xdr:row>71</xdr:row>
      <xdr:rowOff>168275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11580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22860</xdr:rowOff>
    </xdr:from>
    <xdr:ext cx="524510" cy="26479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599545" y="1219581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9525</xdr:rowOff>
    </xdr:from>
    <xdr:to>
      <xdr:col>89</xdr:col>
      <xdr:colOff>177800</xdr:colOff>
      <xdr:row>70</xdr:row>
      <xdr:rowOff>9525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38735</xdr:rowOff>
    </xdr:from>
    <xdr:ext cx="588645" cy="265430"/>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535410" y="1186878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88645"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535410" y="115430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9525</xdr:rowOff>
    </xdr:from>
    <xdr:to>
      <xdr:col>85</xdr:col>
      <xdr:colOff>126365</xdr:colOff>
      <xdr:row>79</xdr:row>
      <xdr:rowOff>101600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885795" y="12182475"/>
          <a:ext cx="127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127635</xdr:rowOff>
    </xdr:from>
    <xdr:ext cx="249555" cy="264160"/>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5938500" y="1367218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101600</xdr:rowOff>
    </xdr:from>
    <xdr:to>
      <xdr:col>86</xdr:col>
      <xdr:colOff>25400</xdr:colOff>
      <xdr:row>79</xdr:row>
      <xdr:rowOff>101600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798800" y="1364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130810</xdr:rowOff>
    </xdr:from>
    <xdr:ext cx="534670" cy="26479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5938500" y="1196086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89,453</a:t>
          </a:r>
          <a:endParaRPr kumimoji="1" lang="ja-JP" altLang="en-US" sz="1000" b="1">
            <a:latin typeface="ＭＳ Ｐゴシック"/>
          </a:endParaRPr>
        </a:p>
      </xdr:txBody>
    </xdr:sp>
    <xdr:clientData/>
  </xdr:oneCellAnchor>
  <xdr:twoCellAnchor>
    <xdr:from>
      <xdr:col>85</xdr:col>
      <xdr:colOff>38100</xdr:colOff>
      <xdr:row>71</xdr:row>
      <xdr:rowOff>9525</xdr:rowOff>
    </xdr:from>
    <xdr:to>
      <xdr:col>86</xdr:col>
      <xdr:colOff>25400</xdr:colOff>
      <xdr:row>71</xdr:row>
      <xdr:rowOff>9525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798800" y="121824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80010</xdr:rowOff>
    </xdr:from>
    <xdr:to>
      <xdr:col>85</xdr:col>
      <xdr:colOff>127000</xdr:colOff>
      <xdr:row>79</xdr:row>
      <xdr:rowOff>100330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069820" y="13624560"/>
          <a:ext cx="8178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43815</xdr:rowOff>
    </xdr:from>
    <xdr:ext cx="469900" cy="25971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5938500" y="13416915"/>
          <a:ext cx="4699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20320</xdr:rowOff>
    </xdr:from>
    <xdr:to>
      <xdr:col>85</xdr:col>
      <xdr:colOff>177800</xdr:colOff>
      <xdr:row>79</xdr:row>
      <xdr:rowOff>123825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836900" y="135648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96520</xdr:rowOff>
    </xdr:from>
    <xdr:to>
      <xdr:col>81</xdr:col>
      <xdr:colOff>50800</xdr:colOff>
      <xdr:row>79</xdr:row>
      <xdr:rowOff>100330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206220" y="1364107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12065</xdr:rowOff>
    </xdr:from>
    <xdr:to>
      <xdr:col>81</xdr:col>
      <xdr:colOff>101600</xdr:colOff>
      <xdr:row>79</xdr:row>
      <xdr:rowOff>116205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019020" y="135566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133350</xdr:rowOff>
    </xdr:from>
    <xdr:ext cx="462915" cy="26162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839950" y="13335000"/>
          <a:ext cx="4629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153035</xdr:rowOff>
    </xdr:from>
    <xdr:to>
      <xdr:col>76</xdr:col>
      <xdr:colOff>114300</xdr:colOff>
      <xdr:row>79</xdr:row>
      <xdr:rowOff>96520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342620" y="13526135"/>
          <a:ext cx="8636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160655</xdr:rowOff>
    </xdr:from>
    <xdr:to>
      <xdr:col>76</xdr:col>
      <xdr:colOff>165100</xdr:colOff>
      <xdr:row>79</xdr:row>
      <xdr:rowOff>88900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155420" y="13533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105410</xdr:rowOff>
    </xdr:from>
    <xdr:ext cx="462915" cy="26479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976350" y="1330706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146685</xdr:rowOff>
    </xdr:from>
    <xdr:to>
      <xdr:col>71</xdr:col>
      <xdr:colOff>177800</xdr:colOff>
      <xdr:row>78</xdr:row>
      <xdr:rowOff>153035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73940" y="13348335"/>
          <a:ext cx="86868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163830</xdr:rowOff>
    </xdr:from>
    <xdr:to>
      <xdr:col>72</xdr:col>
      <xdr:colOff>38100</xdr:colOff>
      <xdr:row>79</xdr:row>
      <xdr:rowOff>92710</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291820" y="1353693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83820</xdr:rowOff>
    </xdr:from>
    <xdr:ext cx="469900" cy="26543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112750" y="1362837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10160</xdr:rowOff>
    </xdr:from>
    <xdr:to>
      <xdr:col>67</xdr:col>
      <xdr:colOff>101600</xdr:colOff>
      <xdr:row>79</xdr:row>
      <xdr:rowOff>114300</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423140" y="135547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104775</xdr:rowOff>
    </xdr:from>
    <xdr:ext cx="462915" cy="26479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244070" y="13649325"/>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5015" cy="26479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88440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79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79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5015" cy="26479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28852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79</xdr:row>
      <xdr:rowOff>27940</xdr:rowOff>
    </xdr:from>
    <xdr:to>
      <xdr:col>85</xdr:col>
      <xdr:colOff>177800</xdr:colOff>
      <xdr:row>79</xdr:row>
      <xdr:rowOff>132080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836900" y="135724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171450</xdr:rowOff>
    </xdr:from>
    <xdr:ext cx="469900" cy="26479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5938500" y="135445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47625</xdr:rowOff>
    </xdr:from>
    <xdr:to>
      <xdr:col>81</xdr:col>
      <xdr:colOff>101600</xdr:colOff>
      <xdr:row>79</xdr:row>
      <xdr:rowOff>151765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019020" y="135921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79</xdr:row>
      <xdr:rowOff>143510</xdr:rowOff>
    </xdr:from>
    <xdr:ext cx="313690" cy="26289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918055" y="13688060"/>
          <a:ext cx="3136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45085</xdr:rowOff>
    </xdr:from>
    <xdr:to>
      <xdr:col>76</xdr:col>
      <xdr:colOff>165100</xdr:colOff>
      <xdr:row>79</xdr:row>
      <xdr:rowOff>148590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155420" y="135896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139700</xdr:rowOff>
    </xdr:from>
    <xdr:ext cx="378460" cy="26479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022070" y="1368425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101600</xdr:rowOff>
    </xdr:from>
    <xdr:to>
      <xdr:col>72</xdr:col>
      <xdr:colOff>38100</xdr:colOff>
      <xdr:row>79</xdr:row>
      <xdr:rowOff>29845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291820" y="1347470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46990</xdr:rowOff>
    </xdr:from>
    <xdr:ext cx="469900" cy="26479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112750" y="1324864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94615</xdr:rowOff>
    </xdr:from>
    <xdr:to>
      <xdr:col>67</xdr:col>
      <xdr:colOff>101600</xdr:colOff>
      <xdr:row>78</xdr:row>
      <xdr:rowOff>23495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423140" y="132962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40640</xdr:rowOff>
    </xdr:from>
    <xdr:ext cx="527685" cy="26289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216765" y="13070840"/>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32385</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2900" cy="22796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07770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11580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1935" cy="25908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7196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11580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24510" cy="25209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599545" y="16603345"/>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11580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24510"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599545" y="162769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11580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24510" cy="25209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599545" y="15951200"/>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11580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24510" cy="2584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599545" y="1562417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9525</xdr:rowOff>
    </xdr:from>
    <xdr:to>
      <xdr:col>89</xdr:col>
      <xdr:colOff>177800</xdr:colOff>
      <xdr:row>90</xdr:row>
      <xdr:rowOff>9525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11580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38735</xdr:rowOff>
    </xdr:from>
    <xdr:ext cx="588645" cy="26543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535410" y="1529778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88645"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535410" y="149720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111760</xdr:rowOff>
    </xdr:from>
    <xdr:to>
      <xdr:col>85</xdr:col>
      <xdr:colOff>126365</xdr:colOff>
      <xdr:row>98</xdr:row>
      <xdr:rowOff>133350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885795" y="15370810"/>
          <a:ext cx="127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137160</xdr:rowOff>
    </xdr:from>
    <xdr:ext cx="469900" cy="259080"/>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59385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133350</xdr:rowOff>
    </xdr:from>
    <xdr:to>
      <xdr:col>86</xdr:col>
      <xdr:colOff>25400</xdr:colOff>
      <xdr:row>98</xdr:row>
      <xdr:rowOff>133350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798800" y="16935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57150</xdr:rowOff>
    </xdr:from>
    <xdr:ext cx="598805" cy="26479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5938500" y="1514475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104,370</a:t>
          </a:r>
          <a:endParaRPr kumimoji="1" lang="ja-JP" altLang="en-US" sz="1000" b="1">
            <a:latin typeface="ＭＳ Ｐゴシック"/>
          </a:endParaRPr>
        </a:p>
      </xdr:txBody>
    </xdr:sp>
    <xdr:clientData/>
  </xdr:oneCellAnchor>
  <xdr:twoCellAnchor>
    <xdr:from>
      <xdr:col>85</xdr:col>
      <xdr:colOff>38100</xdr:colOff>
      <xdr:row>89</xdr:row>
      <xdr:rowOff>111760</xdr:rowOff>
    </xdr:from>
    <xdr:to>
      <xdr:col>86</xdr:col>
      <xdr:colOff>25400</xdr:colOff>
      <xdr:row>89</xdr:row>
      <xdr:rowOff>111760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798800" y="15370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130810</xdr:rowOff>
    </xdr:from>
    <xdr:to>
      <xdr:col>85</xdr:col>
      <xdr:colOff>127000</xdr:colOff>
      <xdr:row>91</xdr:row>
      <xdr:rowOff>135255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069820" y="15732760"/>
          <a:ext cx="8178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165100</xdr:rowOff>
    </xdr:from>
    <xdr:ext cx="534670" cy="259080"/>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5938500" y="16452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33,518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15240</xdr:rowOff>
    </xdr:from>
    <xdr:to>
      <xdr:col>85</xdr:col>
      <xdr:colOff>177800</xdr:colOff>
      <xdr:row>96</xdr:row>
      <xdr:rowOff>116840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8369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171450</xdr:rowOff>
    </xdr:from>
    <xdr:to>
      <xdr:col>81</xdr:col>
      <xdr:colOff>50800</xdr:colOff>
      <xdr:row>91</xdr:row>
      <xdr:rowOff>135255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206220" y="15430500"/>
          <a:ext cx="863600" cy="306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31115</xdr:rowOff>
    </xdr:from>
    <xdr:to>
      <xdr:col>81</xdr:col>
      <xdr:colOff>101600</xdr:colOff>
      <xdr:row>96</xdr:row>
      <xdr:rowOff>132715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01902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123825</xdr:rowOff>
    </xdr:from>
    <xdr:ext cx="527685" cy="25209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812645" y="165830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89</xdr:row>
      <xdr:rowOff>171450</xdr:rowOff>
    </xdr:from>
    <xdr:to>
      <xdr:col>76</xdr:col>
      <xdr:colOff>114300</xdr:colOff>
      <xdr:row>92</xdr:row>
      <xdr:rowOff>53340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342620" y="15430500"/>
          <a:ext cx="8636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52705</xdr:rowOff>
    </xdr:from>
    <xdr:to>
      <xdr:col>76</xdr:col>
      <xdr:colOff>165100</xdr:colOff>
      <xdr:row>96</xdr:row>
      <xdr:rowOff>154940</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15542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145415</xdr:rowOff>
    </xdr:from>
    <xdr:ext cx="534670" cy="25209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943965" y="166046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53340</xdr:rowOff>
    </xdr:from>
    <xdr:to>
      <xdr:col>71</xdr:col>
      <xdr:colOff>177800</xdr:colOff>
      <xdr:row>92</xdr:row>
      <xdr:rowOff>121285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473940" y="15826740"/>
          <a:ext cx="86868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163195</xdr:rowOff>
    </xdr:from>
    <xdr:to>
      <xdr:col>72</xdr:col>
      <xdr:colOff>38100</xdr:colOff>
      <xdr:row>96</xdr:row>
      <xdr:rowOff>93345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291820" y="164509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84455</xdr:rowOff>
    </xdr:from>
    <xdr:ext cx="527685"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080365" y="165436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158115</xdr:rowOff>
    </xdr:from>
    <xdr:to>
      <xdr:col>67</xdr:col>
      <xdr:colOff>101600</xdr:colOff>
      <xdr:row>96</xdr:row>
      <xdr:rowOff>88265</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42314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79375</xdr:rowOff>
    </xdr:from>
    <xdr:ext cx="527685" cy="2584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216765" y="165385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501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8844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5015"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28852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91</xdr:row>
      <xdr:rowOff>80010</xdr:rowOff>
    </xdr:from>
    <xdr:to>
      <xdr:col>85</xdr:col>
      <xdr:colOff>177800</xdr:colOff>
      <xdr:row>92</xdr:row>
      <xdr:rowOff>10160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836900" y="156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104775</xdr:rowOff>
    </xdr:from>
    <xdr:ext cx="534670" cy="260350"/>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5938500" y="1553527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91</xdr:row>
      <xdr:rowOff>84455</xdr:rowOff>
    </xdr:from>
    <xdr:to>
      <xdr:col>81</xdr:col>
      <xdr:colOff>101600</xdr:colOff>
      <xdr:row>92</xdr:row>
      <xdr:rowOff>14605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019020" y="156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90</xdr:row>
      <xdr:rowOff>31750</xdr:rowOff>
    </xdr:from>
    <xdr:ext cx="527685" cy="26035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812645" y="15462250"/>
          <a:ext cx="5276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89</xdr:row>
      <xdr:rowOff>123190</xdr:rowOff>
    </xdr:from>
    <xdr:to>
      <xdr:col>76</xdr:col>
      <xdr:colOff>165100</xdr:colOff>
      <xdr:row>90</xdr:row>
      <xdr:rowOff>50800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155420" y="15382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88</xdr:row>
      <xdr:rowOff>67945</xdr:rowOff>
    </xdr:from>
    <xdr:ext cx="591820" cy="2584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911580" y="1515554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2540</xdr:rowOff>
    </xdr:from>
    <xdr:to>
      <xdr:col>72</xdr:col>
      <xdr:colOff>38100</xdr:colOff>
      <xdr:row>92</xdr:row>
      <xdr:rowOff>104140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291820" y="157759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90</xdr:row>
      <xdr:rowOff>123825</xdr:rowOff>
    </xdr:from>
    <xdr:ext cx="527685" cy="25971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080365" y="15554325"/>
          <a:ext cx="5276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70485</xdr:rowOff>
    </xdr:from>
    <xdr:to>
      <xdr:col>67</xdr:col>
      <xdr:colOff>101600</xdr:colOff>
      <xdr:row>93</xdr:row>
      <xdr:rowOff>635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423140" y="158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17780</xdr:rowOff>
    </xdr:from>
    <xdr:ext cx="527685" cy="25209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216765" y="156197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9885" cy="22796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6730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101600</xdr:rowOff>
    </xdr:from>
    <xdr:to>
      <xdr:col>120</xdr:col>
      <xdr:colOff>114300</xdr:colOff>
      <xdr:row>39</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780032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130810</xdr:rowOff>
    </xdr:from>
    <xdr:ext cx="248920" cy="26479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561560" y="6645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117475</xdr:rowOff>
    </xdr:from>
    <xdr:to>
      <xdr:col>120</xdr:col>
      <xdr:colOff>114300</xdr:colOff>
      <xdr:row>37</xdr:row>
      <xdr:rowOff>117475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780032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147320</xdr:rowOff>
    </xdr:from>
    <xdr:ext cx="467360" cy="25908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348200" y="6319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134620</xdr:rowOff>
    </xdr:from>
    <xdr:to>
      <xdr:col>120</xdr:col>
      <xdr:colOff>114300</xdr:colOff>
      <xdr:row>35</xdr:row>
      <xdr:rowOff>134620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7800320" y="6135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163830</xdr:rowOff>
    </xdr:from>
    <xdr:ext cx="467360" cy="26543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348200" y="5993130"/>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151130</xdr:rowOff>
    </xdr:from>
    <xdr:to>
      <xdr:col>120</xdr:col>
      <xdr:colOff>114300</xdr:colOff>
      <xdr:row>33</xdr:row>
      <xdr:rowOff>151130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780032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7360" cy="26289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348200" y="566420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168275</xdr:rowOff>
    </xdr:from>
    <xdr:to>
      <xdr:col>120</xdr:col>
      <xdr:colOff>114300</xdr:colOff>
      <xdr:row>31</xdr:row>
      <xdr:rowOff>168275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780032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22860</xdr:rowOff>
    </xdr:from>
    <xdr:ext cx="467360" cy="26479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348200" y="533781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9525</xdr:rowOff>
    </xdr:from>
    <xdr:to>
      <xdr:col>120</xdr:col>
      <xdr:colOff>114300</xdr:colOff>
      <xdr:row>30</xdr:row>
      <xdr:rowOff>9525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780032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38735</xdr:rowOff>
    </xdr:from>
    <xdr:ext cx="531495" cy="26543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284065" y="5010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55880</xdr:rowOff>
    </xdr:from>
    <xdr:ext cx="531495"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284065" y="4685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55" name="諸支出金グラフ枠">
          <a:extLst>
            <a:ext uri="{FF2B5EF4-FFF2-40B4-BE49-F238E27FC236}">
              <a16:creationId xmlns:a16="http://schemas.microsoft.com/office/drawing/2014/main" id="{00000000-0008-0000-0700-0000F3020000}"/>
            </a:ext>
          </a:extLst>
        </xdr:cNvPr>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46355</xdr:rowOff>
    </xdr:from>
    <xdr:to>
      <xdr:col>116</xdr:col>
      <xdr:colOff>62865</xdr:colOff>
      <xdr:row>39</xdr:row>
      <xdr:rowOff>101600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1570315" y="536130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138430</xdr:rowOff>
    </xdr:from>
    <xdr:ext cx="249555" cy="264795"/>
    <xdr:sp macro="" textlink="">
      <xdr:nvSpPr>
        <xdr:cNvPr id="757" name="諸支出金最小値テキスト">
          <a:extLst>
            <a:ext uri="{FF2B5EF4-FFF2-40B4-BE49-F238E27FC236}">
              <a16:creationId xmlns:a16="http://schemas.microsoft.com/office/drawing/2014/main" id="{00000000-0008-0000-0700-0000F5020000}"/>
            </a:ext>
          </a:extLst>
        </xdr:cNvPr>
        <xdr:cNvSpPr txBox="1"/>
      </xdr:nvSpPr>
      <xdr:spPr>
        <a:xfrm>
          <a:off x="21623020" y="682498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101600</xdr:rowOff>
    </xdr:from>
    <xdr:to>
      <xdr:col>116</xdr:col>
      <xdr:colOff>152400</xdr:colOff>
      <xdr:row>39</xdr:row>
      <xdr:rowOff>101600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48840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167005</xdr:rowOff>
    </xdr:from>
    <xdr:ext cx="469900" cy="262255"/>
    <xdr:sp macro="" textlink="">
      <xdr:nvSpPr>
        <xdr:cNvPr id="759" name="諸支出金最大値テキスト">
          <a:extLst>
            <a:ext uri="{FF2B5EF4-FFF2-40B4-BE49-F238E27FC236}">
              <a16:creationId xmlns:a16="http://schemas.microsoft.com/office/drawing/2014/main" id="{00000000-0008-0000-0700-0000F7020000}"/>
            </a:ext>
          </a:extLst>
        </xdr:cNvPr>
        <xdr:cNvSpPr txBox="1"/>
      </xdr:nvSpPr>
      <xdr:spPr>
        <a:xfrm>
          <a:off x="21623020" y="513905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8,730</a:t>
          </a:r>
          <a:endParaRPr kumimoji="1" lang="ja-JP" altLang="en-US" sz="1000" b="1">
            <a:latin typeface="ＭＳ Ｐゴシック"/>
          </a:endParaRPr>
        </a:p>
      </xdr:txBody>
    </xdr:sp>
    <xdr:clientData/>
  </xdr:oneCellAnchor>
  <xdr:twoCellAnchor>
    <xdr:from>
      <xdr:col>115</xdr:col>
      <xdr:colOff>165100</xdr:colOff>
      <xdr:row>31</xdr:row>
      <xdr:rowOff>46355</xdr:rowOff>
    </xdr:from>
    <xdr:to>
      <xdr:col>116</xdr:col>
      <xdr:colOff>152400</xdr:colOff>
      <xdr:row>31</xdr:row>
      <xdr:rowOff>46355</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488400" y="53613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66040</xdr:rowOff>
    </xdr:from>
    <xdr:to>
      <xdr:col>116</xdr:col>
      <xdr:colOff>63500</xdr:colOff>
      <xdr:row>39</xdr:row>
      <xdr:rowOff>101600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0759420" y="6752590"/>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8890</xdr:rowOff>
    </xdr:from>
    <xdr:ext cx="378460" cy="260350"/>
    <xdr:sp macro="" textlink="">
      <xdr:nvSpPr>
        <xdr:cNvPr id="762" name="諸支出金平均値テキスト">
          <a:extLst>
            <a:ext uri="{FF2B5EF4-FFF2-40B4-BE49-F238E27FC236}">
              <a16:creationId xmlns:a16="http://schemas.microsoft.com/office/drawing/2014/main" id="{00000000-0008-0000-0700-0000FA020000}"/>
            </a:ext>
          </a:extLst>
        </xdr:cNvPr>
        <xdr:cNvSpPr txBox="1"/>
      </xdr:nvSpPr>
      <xdr:spPr>
        <a:xfrm>
          <a:off x="21623020" y="6695440"/>
          <a:ext cx="37846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30480</xdr:rowOff>
    </xdr:from>
    <xdr:to>
      <xdr:col>116</xdr:col>
      <xdr:colOff>114300</xdr:colOff>
      <xdr:row>39</xdr:row>
      <xdr:rowOff>134620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521420" y="67170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101600</xdr:rowOff>
    </xdr:from>
    <xdr:to>
      <xdr:col>111</xdr:col>
      <xdr:colOff>177800</xdr:colOff>
      <xdr:row>39</xdr:row>
      <xdr:rowOff>101600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890740" y="67881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39370</xdr:rowOff>
    </xdr:from>
    <xdr:to>
      <xdr:col>112</xdr:col>
      <xdr:colOff>38100</xdr:colOff>
      <xdr:row>39</xdr:row>
      <xdr:rowOff>143510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708620" y="672592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160655</xdr:rowOff>
    </xdr:from>
    <xdr:ext cx="313690" cy="26479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602575" y="6504305"/>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36195</xdr:rowOff>
    </xdr:from>
    <xdr:to>
      <xdr:col>107</xdr:col>
      <xdr:colOff>50800</xdr:colOff>
      <xdr:row>39</xdr:row>
      <xdr:rowOff>101600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9027140" y="6722745"/>
          <a:ext cx="8636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48895</xdr:rowOff>
    </xdr:from>
    <xdr:to>
      <xdr:col>107</xdr:col>
      <xdr:colOff>101600</xdr:colOff>
      <xdr:row>39</xdr:row>
      <xdr:rowOff>153035</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839940" y="6735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144145</xdr:rowOff>
    </xdr:from>
    <xdr:ext cx="249555" cy="26225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771360" y="6830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36195</xdr:rowOff>
    </xdr:from>
    <xdr:to>
      <xdr:col>102</xdr:col>
      <xdr:colOff>114300</xdr:colOff>
      <xdr:row>39</xdr:row>
      <xdr:rowOff>101600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flipV="1">
          <a:off x="18163540" y="6722745"/>
          <a:ext cx="8636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43180</xdr:rowOff>
    </xdr:from>
    <xdr:to>
      <xdr:col>102</xdr:col>
      <xdr:colOff>165100</xdr:colOff>
      <xdr:row>39</xdr:row>
      <xdr:rowOff>146685</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976340" y="67297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137795</xdr:rowOff>
    </xdr:from>
    <xdr:ext cx="306705" cy="26479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875375" y="6824345"/>
          <a:ext cx="3067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152400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8112740" y="673481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37</xdr:row>
      <xdr:rowOff>169545</xdr:rowOff>
    </xdr:from>
    <xdr:ext cx="242570" cy="25971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080" y="6513195"/>
          <a:ext cx="242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5015" cy="26479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3868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79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5015" cy="26479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70532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79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79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13335</xdr:rowOff>
    </xdr:from>
    <xdr:to>
      <xdr:col>116</xdr:col>
      <xdr:colOff>114300</xdr:colOff>
      <xdr:row>39</xdr:row>
      <xdr:rowOff>117475</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521420" y="66998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147320</xdr:rowOff>
    </xdr:from>
    <xdr:ext cx="378460" cy="259080"/>
    <xdr:sp macro="" textlink="">
      <xdr:nvSpPr>
        <xdr:cNvPr id="781" name="諸支出金該当値テキスト">
          <a:extLst>
            <a:ext uri="{FF2B5EF4-FFF2-40B4-BE49-F238E27FC236}">
              <a16:creationId xmlns:a16="http://schemas.microsoft.com/office/drawing/2014/main" id="{00000000-0008-0000-0700-00000D030000}"/>
            </a:ext>
          </a:extLst>
        </xdr:cNvPr>
        <xdr:cNvSpPr txBox="1"/>
      </xdr:nvSpPr>
      <xdr:spPr>
        <a:xfrm>
          <a:off x="21623020" y="6490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48895</xdr:rowOff>
    </xdr:from>
    <xdr:to>
      <xdr:col>112</xdr:col>
      <xdr:colOff>38100</xdr:colOff>
      <xdr:row>39</xdr:row>
      <xdr:rowOff>153035</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708620" y="6735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144145</xdr:rowOff>
    </xdr:from>
    <xdr:ext cx="242570" cy="26225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634960" y="6830695"/>
          <a:ext cx="2425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48895</xdr:rowOff>
    </xdr:from>
    <xdr:to>
      <xdr:col>107</xdr:col>
      <xdr:colOff>101600</xdr:colOff>
      <xdr:row>39</xdr:row>
      <xdr:rowOff>153035</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83994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170180</xdr:rowOff>
    </xdr:from>
    <xdr:ext cx="249555" cy="25908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771360" y="65138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160020</xdr:rowOff>
    </xdr:from>
    <xdr:to>
      <xdr:col>102</xdr:col>
      <xdr:colOff>165100</xdr:colOff>
      <xdr:row>39</xdr:row>
      <xdr:rowOff>88265</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976340" y="66751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104775</xdr:rowOff>
    </xdr:from>
    <xdr:ext cx="378460" cy="26479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842990" y="644842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48895</xdr:rowOff>
    </xdr:from>
    <xdr:to>
      <xdr:col>98</xdr:col>
      <xdr:colOff>38100</xdr:colOff>
      <xdr:row>39</xdr:row>
      <xdr:rowOff>153035</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8112740" y="6735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144145</xdr:rowOff>
    </xdr:from>
    <xdr:ext cx="242570" cy="26225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080" y="6830695"/>
          <a:ext cx="2425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9885" cy="22796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6730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143510</xdr:rowOff>
    </xdr:from>
    <xdr:to>
      <xdr:col>120</xdr:col>
      <xdr:colOff>114300</xdr:colOff>
      <xdr:row>54</xdr:row>
      <xdr:rowOff>143510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171450</xdr:rowOff>
    </xdr:from>
    <xdr:ext cx="248920" cy="26479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561560" y="9258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55880</xdr:rowOff>
    </xdr:from>
    <xdr:ext cx="24892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561560" y="81140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804" name="前年度繰上充用金グラフ枠">
          <a:extLst>
            <a:ext uri="{FF2B5EF4-FFF2-40B4-BE49-F238E27FC236}">
              <a16:creationId xmlns:a16="http://schemas.microsoft.com/office/drawing/2014/main" id="{00000000-0008-0000-0700-000024030000}"/>
            </a:ext>
          </a:extLst>
        </xdr:cNvPr>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143510</xdr:rowOff>
    </xdr:from>
    <xdr:to>
      <xdr:col>116</xdr:col>
      <xdr:colOff>62865</xdr:colOff>
      <xdr:row>54</xdr:row>
      <xdr:rowOff>143510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57031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6" name="前年度繰上充用金最小値テキスト">
          <a:extLst>
            <a:ext uri="{FF2B5EF4-FFF2-40B4-BE49-F238E27FC236}">
              <a16:creationId xmlns:a16="http://schemas.microsoft.com/office/drawing/2014/main" id="{00000000-0008-0000-0700-000026030000}"/>
            </a:ext>
          </a:extLst>
        </xdr:cNvPr>
        <xdr:cNvSpPr txBox="1"/>
      </xdr:nvSpPr>
      <xdr:spPr>
        <a:xfrm>
          <a:off x="2162302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143510</xdr:rowOff>
    </xdr:from>
    <xdr:to>
      <xdr:col>116</xdr:col>
      <xdr:colOff>152400</xdr:colOff>
      <xdr:row>54</xdr:row>
      <xdr:rowOff>143510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8" name="前年度繰上充用金最大値テキスト">
          <a:extLst>
            <a:ext uri="{FF2B5EF4-FFF2-40B4-BE49-F238E27FC236}">
              <a16:creationId xmlns:a16="http://schemas.microsoft.com/office/drawing/2014/main" id="{00000000-0008-0000-0700-000028030000}"/>
            </a:ext>
          </a:extLst>
        </xdr:cNvPr>
        <xdr:cNvSpPr txBox="1"/>
      </xdr:nvSpPr>
      <xdr:spPr>
        <a:xfrm>
          <a:off x="2162302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143510</xdr:rowOff>
    </xdr:from>
    <xdr:to>
      <xdr:col>116</xdr:col>
      <xdr:colOff>152400</xdr:colOff>
      <xdr:row>54</xdr:row>
      <xdr:rowOff>143510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143510</xdr:rowOff>
    </xdr:from>
    <xdr:to>
      <xdr:col>116</xdr:col>
      <xdr:colOff>63500</xdr:colOff>
      <xdr:row>54</xdr:row>
      <xdr:rowOff>143510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759420" y="94018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68580</xdr:rowOff>
    </xdr:from>
    <xdr:ext cx="249555" cy="264795"/>
    <xdr:sp macro="" textlink="">
      <xdr:nvSpPr>
        <xdr:cNvPr id="811" name="前年度繰上充用金平均値テキスト">
          <a:extLst>
            <a:ext uri="{FF2B5EF4-FFF2-40B4-BE49-F238E27FC236}">
              <a16:creationId xmlns:a16="http://schemas.microsoft.com/office/drawing/2014/main" id="{00000000-0008-0000-0700-00002B030000}"/>
            </a:ext>
          </a:extLst>
        </xdr:cNvPr>
        <xdr:cNvSpPr txBox="1"/>
      </xdr:nvSpPr>
      <xdr:spPr>
        <a:xfrm>
          <a:off x="2162302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90805</xdr:rowOff>
    </xdr:from>
    <xdr:to>
      <xdr:col>116</xdr:col>
      <xdr:colOff>114300</xdr:colOff>
      <xdr:row>55</xdr:row>
      <xdr:rowOff>19685</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521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143510</xdr:rowOff>
    </xdr:from>
    <xdr:to>
      <xdr:col>111</xdr:col>
      <xdr:colOff>177800</xdr:colOff>
      <xdr:row>54</xdr:row>
      <xdr:rowOff>143510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8907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90805</xdr:rowOff>
    </xdr:from>
    <xdr:to>
      <xdr:col>112</xdr:col>
      <xdr:colOff>38100</xdr:colOff>
      <xdr:row>55</xdr:row>
      <xdr:rowOff>19685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7086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257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63496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143510</xdr:rowOff>
    </xdr:from>
    <xdr:to>
      <xdr:col>107</xdr:col>
      <xdr:colOff>50800</xdr:colOff>
      <xdr:row>54</xdr:row>
      <xdr:rowOff>143510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90271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90805</xdr:rowOff>
    </xdr:from>
    <xdr:to>
      <xdr:col>107</xdr:col>
      <xdr:colOff>101600</xdr:colOff>
      <xdr:row>55</xdr:row>
      <xdr:rowOff>19685</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8399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9555"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77136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143510</xdr:rowOff>
    </xdr:from>
    <xdr:to>
      <xdr:col>102</xdr:col>
      <xdr:colOff>114300</xdr:colOff>
      <xdr:row>54</xdr:row>
      <xdr:rowOff>143510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81635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90805</xdr:rowOff>
    </xdr:from>
    <xdr:to>
      <xdr:col>102</xdr:col>
      <xdr:colOff>165100</xdr:colOff>
      <xdr:row>55</xdr:row>
      <xdr:rowOff>19685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9763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955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90776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90805</xdr:rowOff>
    </xdr:from>
    <xdr:to>
      <xdr:col>98</xdr:col>
      <xdr:colOff>38100</xdr:colOff>
      <xdr:row>55</xdr:row>
      <xdr:rowOff>19685</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811274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257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03908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5015" cy="26479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3868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79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5015" cy="26479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70532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79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79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90805</xdr:rowOff>
    </xdr:from>
    <xdr:to>
      <xdr:col>116</xdr:col>
      <xdr:colOff>114300</xdr:colOff>
      <xdr:row>55</xdr:row>
      <xdr:rowOff>19685</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521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127000</xdr:rowOff>
    </xdr:from>
    <xdr:ext cx="249555" cy="264160"/>
    <xdr:sp macro="" textlink="">
      <xdr:nvSpPr>
        <xdr:cNvPr id="830" name="前年度繰上充用金該当値テキスト">
          <a:extLst>
            <a:ext uri="{FF2B5EF4-FFF2-40B4-BE49-F238E27FC236}">
              <a16:creationId xmlns:a16="http://schemas.microsoft.com/office/drawing/2014/main" id="{00000000-0008-0000-0700-00003E030000}"/>
            </a:ext>
          </a:extLst>
        </xdr:cNvPr>
        <xdr:cNvSpPr txBox="1"/>
      </xdr:nvSpPr>
      <xdr:spPr>
        <a:xfrm>
          <a:off x="21623020" y="921385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90805</xdr:rowOff>
    </xdr:from>
    <xdr:to>
      <xdr:col>112</xdr:col>
      <xdr:colOff>38100</xdr:colOff>
      <xdr:row>55</xdr:row>
      <xdr:rowOff>19685</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7086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36195</xdr:rowOff>
    </xdr:from>
    <xdr:ext cx="242570" cy="26416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634960" y="9123045"/>
          <a:ext cx="2425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90805</xdr:rowOff>
    </xdr:from>
    <xdr:to>
      <xdr:col>107</xdr:col>
      <xdr:colOff>101600</xdr:colOff>
      <xdr:row>55</xdr:row>
      <xdr:rowOff>19685</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8399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36195</xdr:rowOff>
    </xdr:from>
    <xdr:ext cx="249555" cy="264160"/>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77136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90805</xdr:rowOff>
    </xdr:from>
    <xdr:to>
      <xdr:col>102</xdr:col>
      <xdr:colOff>165100</xdr:colOff>
      <xdr:row>55</xdr:row>
      <xdr:rowOff>19685</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9763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36195</xdr:rowOff>
    </xdr:from>
    <xdr:ext cx="249555" cy="264160"/>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90776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90805</xdr:rowOff>
    </xdr:from>
    <xdr:to>
      <xdr:col>98</xdr:col>
      <xdr:colOff>38100</xdr:colOff>
      <xdr:row>55</xdr:row>
      <xdr:rowOff>19685</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811274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36195</xdr:rowOff>
    </xdr:from>
    <xdr:ext cx="242570" cy="264160"/>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8039080" y="9123045"/>
          <a:ext cx="2425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人口減少により、住民一人当たりのコストは全体的に増加傾向であることに加え、多くの費目で類似団体平均を上回っており、合併後の歳出のスリム化が進まず、財政規模の縮小が図れていない状況にある。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本年度も消防費は類似団体平均を大きく上回っているが、前年度に引き続き実施した新型コロナウイルス経済対策事業（住民生活商品券事業）が主な要因である。</a:t>
          </a:r>
        </a:p>
        <a:p>
          <a:r>
            <a:rPr kumimoji="1" lang="ja-JP" altLang="en-US" sz="1300">
              <a:solidFill>
                <a:sysClr val="windowText" lastClr="000000"/>
              </a:solidFill>
              <a:latin typeface="ＭＳ Ｐゴシック"/>
              <a:ea typeface="ＭＳ Ｐゴシック"/>
            </a:rPr>
            <a:t>　民生費は減少しており、子育て世帯臨時特別給付金事業、住民税非課税世帯等臨時特別給付金事業の減に加え、つばきこども園施設整備事業の皆減が要因である。</a:t>
          </a:r>
        </a:p>
        <a:p>
          <a:r>
            <a:rPr kumimoji="1" lang="ja-JP" altLang="en-US" sz="1300">
              <a:solidFill>
                <a:sysClr val="windowText" lastClr="000000"/>
              </a:solidFill>
              <a:latin typeface="ＭＳ Ｐゴシック"/>
              <a:ea typeface="ＭＳ Ｐゴシック"/>
            </a:rPr>
            <a:t>　また、公債費は類似団体平均と比較して大きく上回っており、土木費の類似団体平均を上回る要因である下水道特別会計への繰出金については、これまでと同様に手立てを行う必要がある。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a:ea typeface="ＭＳ ゴシック"/>
            </a:rPr>
            <a:t>　災害復旧等の臨時財政需要により平成３０年度は財政調整基金を取り崩し実質単年度収支は赤字となった。令和２年度も町税や保育料無償化による使用料の減等により経常的な歳入額が減少し、財政調整基金を取り崩したが、公債費の繰上償還の実施により実質単年度収支は大きく黒字となった。</a:t>
          </a:r>
          <a:endParaRPr kumimoji="1" lang="en-US" altLang="ja-JP" sz="1100">
            <a:solidFill>
              <a:sysClr val="windowText" lastClr="000000"/>
            </a:solidFill>
            <a:latin typeface="ＭＳ ゴシック"/>
            <a:ea typeface="ＭＳ ゴシック"/>
          </a:endParaRPr>
        </a:p>
        <a:p>
          <a:r>
            <a:rPr kumimoji="1" lang="ja-JP" altLang="en-US" sz="1100">
              <a:solidFill>
                <a:sysClr val="windowText" lastClr="000000"/>
              </a:solidFill>
              <a:latin typeface="ＭＳ ゴシック"/>
              <a:ea typeface="ＭＳ ゴシック"/>
            </a:rPr>
            <a:t>　令和４年度は財政調整基金の取り崩しはなく実質単年度収支の黒字を維持することができた。</a:t>
          </a:r>
          <a:endParaRPr kumimoji="1" lang="en-US" altLang="ja-JP" sz="1100">
            <a:solidFill>
              <a:sysClr val="windowText" lastClr="000000"/>
            </a:solidFill>
            <a:latin typeface="ＭＳ ゴシック"/>
            <a:ea typeface="ＭＳ ゴシック"/>
          </a:endParaRPr>
        </a:p>
        <a:p>
          <a:r>
            <a:rPr kumimoji="1" lang="ja-JP" altLang="en-US" sz="1100">
              <a:solidFill>
                <a:srgbClr val="FF0000"/>
              </a:solidFill>
              <a:latin typeface="ＭＳ ゴシック"/>
              <a:ea typeface="ＭＳ ゴシック"/>
            </a:rPr>
            <a:t>　</a:t>
          </a:r>
          <a:r>
            <a:rPr kumimoji="1" lang="ja-JP" altLang="en-US" sz="1100">
              <a:solidFill>
                <a:sysClr val="windowText" lastClr="000000"/>
              </a:solidFill>
              <a:latin typeface="ＭＳ ゴシック"/>
              <a:ea typeface="ＭＳ ゴシック"/>
            </a:rPr>
            <a:t>しかし、今後の施設統廃合に伴う大型整備事業等が控えており、事務事業評価等の実施により事業見直しを行うなど行財政改革の推進に努めなければならない。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全会計黒字となっている。しかし、特別会計は依然として繰入金割合が大きく、一般会計に強く依存している。下水道事業等の法適用化が推進される中、移行した場合でも料金改定や利用促進対策等による安定的な収入確保を講じ、一般会計からの繰入金に頼らない経営が行えるよう努める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47" t="s">
        <v>135</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2"/>
      <c r="DK1" s="2"/>
      <c r="DL1" s="2"/>
      <c r="DM1" s="2"/>
      <c r="DN1" s="2"/>
      <c r="DO1" s="2"/>
    </row>
    <row r="2" spans="1:119" ht="23.4" x14ac:dyDescent="0.2">
      <c r="B2" s="3" t="s">
        <v>136</v>
      </c>
      <c r="C2" s="3"/>
      <c r="D2" s="10"/>
    </row>
    <row r="3" spans="1:119" ht="18.75" customHeight="1" x14ac:dyDescent="0.2">
      <c r="A3" s="2"/>
      <c r="B3" s="362" t="s">
        <v>138</v>
      </c>
      <c r="C3" s="363"/>
      <c r="D3" s="363"/>
      <c r="E3" s="364"/>
      <c r="F3" s="364"/>
      <c r="G3" s="364"/>
      <c r="H3" s="364"/>
      <c r="I3" s="364"/>
      <c r="J3" s="364"/>
      <c r="K3" s="364"/>
      <c r="L3" s="364" t="s">
        <v>141</v>
      </c>
      <c r="M3" s="364"/>
      <c r="N3" s="364"/>
      <c r="O3" s="364"/>
      <c r="P3" s="364"/>
      <c r="Q3" s="364"/>
      <c r="R3" s="370"/>
      <c r="S3" s="370"/>
      <c r="T3" s="370"/>
      <c r="U3" s="370"/>
      <c r="V3" s="371"/>
      <c r="W3" s="375" t="s">
        <v>144</v>
      </c>
      <c r="X3" s="376"/>
      <c r="Y3" s="376"/>
      <c r="Z3" s="376"/>
      <c r="AA3" s="376"/>
      <c r="AB3" s="363"/>
      <c r="AC3" s="370" t="s">
        <v>145</v>
      </c>
      <c r="AD3" s="376"/>
      <c r="AE3" s="376"/>
      <c r="AF3" s="376"/>
      <c r="AG3" s="376"/>
      <c r="AH3" s="376"/>
      <c r="AI3" s="376"/>
      <c r="AJ3" s="376"/>
      <c r="AK3" s="376"/>
      <c r="AL3" s="380"/>
      <c r="AM3" s="375" t="s">
        <v>146</v>
      </c>
      <c r="AN3" s="376"/>
      <c r="AO3" s="376"/>
      <c r="AP3" s="376"/>
      <c r="AQ3" s="376"/>
      <c r="AR3" s="376"/>
      <c r="AS3" s="376"/>
      <c r="AT3" s="376"/>
      <c r="AU3" s="376"/>
      <c r="AV3" s="376"/>
      <c r="AW3" s="376"/>
      <c r="AX3" s="380"/>
      <c r="AY3" s="403" t="s">
        <v>5</v>
      </c>
      <c r="AZ3" s="404"/>
      <c r="BA3" s="404"/>
      <c r="BB3" s="404"/>
      <c r="BC3" s="404"/>
      <c r="BD3" s="404"/>
      <c r="BE3" s="404"/>
      <c r="BF3" s="404"/>
      <c r="BG3" s="404"/>
      <c r="BH3" s="404"/>
      <c r="BI3" s="404"/>
      <c r="BJ3" s="404"/>
      <c r="BK3" s="404"/>
      <c r="BL3" s="404"/>
      <c r="BM3" s="548"/>
      <c r="BN3" s="375" t="s">
        <v>150</v>
      </c>
      <c r="BO3" s="376"/>
      <c r="BP3" s="376"/>
      <c r="BQ3" s="376"/>
      <c r="BR3" s="376"/>
      <c r="BS3" s="376"/>
      <c r="BT3" s="376"/>
      <c r="BU3" s="380"/>
      <c r="BV3" s="375" t="s">
        <v>151</v>
      </c>
      <c r="BW3" s="376"/>
      <c r="BX3" s="376"/>
      <c r="BY3" s="376"/>
      <c r="BZ3" s="376"/>
      <c r="CA3" s="376"/>
      <c r="CB3" s="376"/>
      <c r="CC3" s="380"/>
      <c r="CD3" s="403" t="s">
        <v>5</v>
      </c>
      <c r="CE3" s="404"/>
      <c r="CF3" s="404"/>
      <c r="CG3" s="404"/>
      <c r="CH3" s="404"/>
      <c r="CI3" s="404"/>
      <c r="CJ3" s="404"/>
      <c r="CK3" s="404"/>
      <c r="CL3" s="404"/>
      <c r="CM3" s="404"/>
      <c r="CN3" s="404"/>
      <c r="CO3" s="404"/>
      <c r="CP3" s="404"/>
      <c r="CQ3" s="404"/>
      <c r="CR3" s="404"/>
      <c r="CS3" s="548"/>
      <c r="CT3" s="375" t="s">
        <v>154</v>
      </c>
      <c r="CU3" s="376"/>
      <c r="CV3" s="376"/>
      <c r="CW3" s="376"/>
      <c r="CX3" s="376"/>
      <c r="CY3" s="376"/>
      <c r="CZ3" s="376"/>
      <c r="DA3" s="380"/>
      <c r="DB3" s="375" t="s">
        <v>130</v>
      </c>
      <c r="DC3" s="376"/>
      <c r="DD3" s="376"/>
      <c r="DE3" s="376"/>
      <c r="DF3" s="376"/>
      <c r="DG3" s="376"/>
      <c r="DH3" s="376"/>
      <c r="DI3" s="380"/>
    </row>
    <row r="4" spans="1:119" ht="18.75" customHeight="1" x14ac:dyDescent="0.2">
      <c r="A4" s="2"/>
      <c r="B4" s="365"/>
      <c r="C4" s="366"/>
      <c r="D4" s="366"/>
      <c r="E4" s="367"/>
      <c r="F4" s="367"/>
      <c r="G4" s="367"/>
      <c r="H4" s="367"/>
      <c r="I4" s="367"/>
      <c r="J4" s="367"/>
      <c r="K4" s="367"/>
      <c r="L4" s="367"/>
      <c r="M4" s="367"/>
      <c r="N4" s="367"/>
      <c r="O4" s="367"/>
      <c r="P4" s="367"/>
      <c r="Q4" s="367"/>
      <c r="R4" s="372"/>
      <c r="S4" s="372"/>
      <c r="T4" s="372"/>
      <c r="U4" s="372"/>
      <c r="V4" s="373"/>
      <c r="W4" s="377"/>
      <c r="X4" s="378"/>
      <c r="Y4" s="378"/>
      <c r="Z4" s="378"/>
      <c r="AA4" s="378"/>
      <c r="AB4" s="366"/>
      <c r="AC4" s="372"/>
      <c r="AD4" s="378"/>
      <c r="AE4" s="378"/>
      <c r="AF4" s="378"/>
      <c r="AG4" s="378"/>
      <c r="AH4" s="378"/>
      <c r="AI4" s="378"/>
      <c r="AJ4" s="378"/>
      <c r="AK4" s="378"/>
      <c r="AL4" s="381"/>
      <c r="AM4" s="379"/>
      <c r="AN4" s="336"/>
      <c r="AO4" s="336"/>
      <c r="AP4" s="336"/>
      <c r="AQ4" s="336"/>
      <c r="AR4" s="336"/>
      <c r="AS4" s="336"/>
      <c r="AT4" s="336"/>
      <c r="AU4" s="336"/>
      <c r="AV4" s="336"/>
      <c r="AW4" s="336"/>
      <c r="AX4" s="382"/>
      <c r="AY4" s="460" t="s">
        <v>155</v>
      </c>
      <c r="AZ4" s="461"/>
      <c r="BA4" s="461"/>
      <c r="BB4" s="461"/>
      <c r="BC4" s="461"/>
      <c r="BD4" s="461"/>
      <c r="BE4" s="461"/>
      <c r="BF4" s="461"/>
      <c r="BG4" s="461"/>
      <c r="BH4" s="461"/>
      <c r="BI4" s="461"/>
      <c r="BJ4" s="461"/>
      <c r="BK4" s="461"/>
      <c r="BL4" s="461"/>
      <c r="BM4" s="462"/>
      <c r="BN4" s="444">
        <v>12213521</v>
      </c>
      <c r="BO4" s="445"/>
      <c r="BP4" s="445"/>
      <c r="BQ4" s="445"/>
      <c r="BR4" s="445"/>
      <c r="BS4" s="445"/>
      <c r="BT4" s="445"/>
      <c r="BU4" s="446"/>
      <c r="BV4" s="444">
        <v>13433552</v>
      </c>
      <c r="BW4" s="445"/>
      <c r="BX4" s="445"/>
      <c r="BY4" s="445"/>
      <c r="BZ4" s="445"/>
      <c r="CA4" s="445"/>
      <c r="CB4" s="445"/>
      <c r="CC4" s="446"/>
      <c r="CD4" s="515" t="s">
        <v>153</v>
      </c>
      <c r="CE4" s="516"/>
      <c r="CF4" s="516"/>
      <c r="CG4" s="516"/>
      <c r="CH4" s="516"/>
      <c r="CI4" s="516"/>
      <c r="CJ4" s="516"/>
      <c r="CK4" s="516"/>
      <c r="CL4" s="516"/>
      <c r="CM4" s="516"/>
      <c r="CN4" s="516"/>
      <c r="CO4" s="516"/>
      <c r="CP4" s="516"/>
      <c r="CQ4" s="516"/>
      <c r="CR4" s="516"/>
      <c r="CS4" s="517"/>
      <c r="CT4" s="549">
        <v>0.7</v>
      </c>
      <c r="CU4" s="550"/>
      <c r="CV4" s="550"/>
      <c r="CW4" s="550"/>
      <c r="CX4" s="550"/>
      <c r="CY4" s="550"/>
      <c r="CZ4" s="550"/>
      <c r="DA4" s="551"/>
      <c r="DB4" s="549">
        <v>0.2</v>
      </c>
      <c r="DC4" s="550"/>
      <c r="DD4" s="550"/>
      <c r="DE4" s="550"/>
      <c r="DF4" s="550"/>
      <c r="DG4" s="550"/>
      <c r="DH4" s="550"/>
      <c r="DI4" s="551"/>
    </row>
    <row r="5" spans="1:119" ht="18.75" customHeight="1" x14ac:dyDescent="0.2">
      <c r="A5" s="2"/>
      <c r="B5" s="368"/>
      <c r="C5" s="337"/>
      <c r="D5" s="337"/>
      <c r="E5" s="369"/>
      <c r="F5" s="369"/>
      <c r="G5" s="369"/>
      <c r="H5" s="369"/>
      <c r="I5" s="369"/>
      <c r="J5" s="369"/>
      <c r="K5" s="369"/>
      <c r="L5" s="369"/>
      <c r="M5" s="369"/>
      <c r="N5" s="369"/>
      <c r="O5" s="369"/>
      <c r="P5" s="369"/>
      <c r="Q5" s="369"/>
      <c r="R5" s="335"/>
      <c r="S5" s="335"/>
      <c r="T5" s="335"/>
      <c r="U5" s="335"/>
      <c r="V5" s="374"/>
      <c r="W5" s="379"/>
      <c r="X5" s="336"/>
      <c r="Y5" s="336"/>
      <c r="Z5" s="336"/>
      <c r="AA5" s="336"/>
      <c r="AB5" s="337"/>
      <c r="AC5" s="335"/>
      <c r="AD5" s="336"/>
      <c r="AE5" s="336"/>
      <c r="AF5" s="336"/>
      <c r="AG5" s="336"/>
      <c r="AH5" s="336"/>
      <c r="AI5" s="336"/>
      <c r="AJ5" s="336"/>
      <c r="AK5" s="336"/>
      <c r="AL5" s="382"/>
      <c r="AM5" s="486" t="s">
        <v>156</v>
      </c>
      <c r="AN5" s="448"/>
      <c r="AO5" s="448"/>
      <c r="AP5" s="448"/>
      <c r="AQ5" s="448"/>
      <c r="AR5" s="448"/>
      <c r="AS5" s="448"/>
      <c r="AT5" s="449"/>
      <c r="AU5" s="487" t="s">
        <v>73</v>
      </c>
      <c r="AV5" s="488"/>
      <c r="AW5" s="488"/>
      <c r="AX5" s="488"/>
      <c r="AY5" s="454" t="s">
        <v>147</v>
      </c>
      <c r="AZ5" s="455"/>
      <c r="BA5" s="455"/>
      <c r="BB5" s="455"/>
      <c r="BC5" s="455"/>
      <c r="BD5" s="455"/>
      <c r="BE5" s="455"/>
      <c r="BF5" s="455"/>
      <c r="BG5" s="455"/>
      <c r="BH5" s="455"/>
      <c r="BI5" s="455"/>
      <c r="BJ5" s="455"/>
      <c r="BK5" s="455"/>
      <c r="BL5" s="455"/>
      <c r="BM5" s="456"/>
      <c r="BN5" s="457">
        <v>12130960</v>
      </c>
      <c r="BO5" s="458"/>
      <c r="BP5" s="458"/>
      <c r="BQ5" s="458"/>
      <c r="BR5" s="458"/>
      <c r="BS5" s="458"/>
      <c r="BT5" s="458"/>
      <c r="BU5" s="459"/>
      <c r="BV5" s="457">
        <v>13110725</v>
      </c>
      <c r="BW5" s="458"/>
      <c r="BX5" s="458"/>
      <c r="BY5" s="458"/>
      <c r="BZ5" s="458"/>
      <c r="CA5" s="458"/>
      <c r="CB5" s="458"/>
      <c r="CC5" s="459"/>
      <c r="CD5" s="468" t="s">
        <v>158</v>
      </c>
      <c r="CE5" s="419"/>
      <c r="CF5" s="419"/>
      <c r="CG5" s="419"/>
      <c r="CH5" s="419"/>
      <c r="CI5" s="419"/>
      <c r="CJ5" s="419"/>
      <c r="CK5" s="419"/>
      <c r="CL5" s="419"/>
      <c r="CM5" s="419"/>
      <c r="CN5" s="419"/>
      <c r="CO5" s="419"/>
      <c r="CP5" s="419"/>
      <c r="CQ5" s="419"/>
      <c r="CR5" s="419"/>
      <c r="CS5" s="469"/>
      <c r="CT5" s="320">
        <v>93.6</v>
      </c>
      <c r="CU5" s="321"/>
      <c r="CV5" s="321"/>
      <c r="CW5" s="321"/>
      <c r="CX5" s="321"/>
      <c r="CY5" s="321"/>
      <c r="CZ5" s="321"/>
      <c r="DA5" s="322"/>
      <c r="DB5" s="320">
        <v>92.5</v>
      </c>
      <c r="DC5" s="321"/>
      <c r="DD5" s="321"/>
      <c r="DE5" s="321"/>
      <c r="DF5" s="321"/>
      <c r="DG5" s="321"/>
      <c r="DH5" s="321"/>
      <c r="DI5" s="322"/>
    </row>
    <row r="6" spans="1:119" ht="18.75" customHeight="1" x14ac:dyDescent="0.2">
      <c r="A6" s="2"/>
      <c r="B6" s="383" t="s">
        <v>159</v>
      </c>
      <c r="C6" s="334"/>
      <c r="D6" s="334"/>
      <c r="E6" s="384"/>
      <c r="F6" s="384"/>
      <c r="G6" s="384"/>
      <c r="H6" s="384"/>
      <c r="I6" s="384"/>
      <c r="J6" s="384"/>
      <c r="K6" s="384"/>
      <c r="L6" s="384" t="s">
        <v>162</v>
      </c>
      <c r="M6" s="384"/>
      <c r="N6" s="384"/>
      <c r="O6" s="384"/>
      <c r="P6" s="384"/>
      <c r="Q6" s="384"/>
      <c r="R6" s="332"/>
      <c r="S6" s="332"/>
      <c r="T6" s="332"/>
      <c r="U6" s="332"/>
      <c r="V6" s="388"/>
      <c r="W6" s="391" t="s">
        <v>164</v>
      </c>
      <c r="X6" s="333"/>
      <c r="Y6" s="333"/>
      <c r="Z6" s="333"/>
      <c r="AA6" s="333"/>
      <c r="AB6" s="334"/>
      <c r="AC6" s="394" t="s">
        <v>165</v>
      </c>
      <c r="AD6" s="395"/>
      <c r="AE6" s="395"/>
      <c r="AF6" s="395"/>
      <c r="AG6" s="395"/>
      <c r="AH6" s="395"/>
      <c r="AI6" s="395"/>
      <c r="AJ6" s="395"/>
      <c r="AK6" s="395"/>
      <c r="AL6" s="396"/>
      <c r="AM6" s="486" t="s">
        <v>77</v>
      </c>
      <c r="AN6" s="448"/>
      <c r="AO6" s="448"/>
      <c r="AP6" s="448"/>
      <c r="AQ6" s="448"/>
      <c r="AR6" s="448"/>
      <c r="AS6" s="448"/>
      <c r="AT6" s="449"/>
      <c r="AU6" s="487" t="s">
        <v>73</v>
      </c>
      <c r="AV6" s="488"/>
      <c r="AW6" s="488"/>
      <c r="AX6" s="488"/>
      <c r="AY6" s="454" t="s">
        <v>170</v>
      </c>
      <c r="AZ6" s="455"/>
      <c r="BA6" s="455"/>
      <c r="BB6" s="455"/>
      <c r="BC6" s="455"/>
      <c r="BD6" s="455"/>
      <c r="BE6" s="455"/>
      <c r="BF6" s="455"/>
      <c r="BG6" s="455"/>
      <c r="BH6" s="455"/>
      <c r="BI6" s="455"/>
      <c r="BJ6" s="455"/>
      <c r="BK6" s="455"/>
      <c r="BL6" s="455"/>
      <c r="BM6" s="456"/>
      <c r="BN6" s="457">
        <v>82561</v>
      </c>
      <c r="BO6" s="458"/>
      <c r="BP6" s="458"/>
      <c r="BQ6" s="458"/>
      <c r="BR6" s="458"/>
      <c r="BS6" s="458"/>
      <c r="BT6" s="458"/>
      <c r="BU6" s="459"/>
      <c r="BV6" s="457">
        <v>322827</v>
      </c>
      <c r="BW6" s="458"/>
      <c r="BX6" s="458"/>
      <c r="BY6" s="458"/>
      <c r="BZ6" s="458"/>
      <c r="CA6" s="458"/>
      <c r="CB6" s="458"/>
      <c r="CC6" s="459"/>
      <c r="CD6" s="468" t="s">
        <v>171</v>
      </c>
      <c r="CE6" s="419"/>
      <c r="CF6" s="419"/>
      <c r="CG6" s="419"/>
      <c r="CH6" s="419"/>
      <c r="CI6" s="419"/>
      <c r="CJ6" s="419"/>
      <c r="CK6" s="419"/>
      <c r="CL6" s="419"/>
      <c r="CM6" s="419"/>
      <c r="CN6" s="419"/>
      <c r="CO6" s="419"/>
      <c r="CP6" s="419"/>
      <c r="CQ6" s="419"/>
      <c r="CR6" s="419"/>
      <c r="CS6" s="469"/>
      <c r="CT6" s="544">
        <v>94.6</v>
      </c>
      <c r="CU6" s="545"/>
      <c r="CV6" s="545"/>
      <c r="CW6" s="545"/>
      <c r="CX6" s="545"/>
      <c r="CY6" s="545"/>
      <c r="CZ6" s="545"/>
      <c r="DA6" s="546"/>
      <c r="DB6" s="544">
        <v>95.1</v>
      </c>
      <c r="DC6" s="545"/>
      <c r="DD6" s="545"/>
      <c r="DE6" s="545"/>
      <c r="DF6" s="545"/>
      <c r="DG6" s="545"/>
      <c r="DH6" s="545"/>
      <c r="DI6" s="546"/>
    </row>
    <row r="7" spans="1:119" ht="18.75" customHeight="1" x14ac:dyDescent="0.2">
      <c r="A7" s="2"/>
      <c r="B7" s="365"/>
      <c r="C7" s="366"/>
      <c r="D7" s="366"/>
      <c r="E7" s="367"/>
      <c r="F7" s="367"/>
      <c r="G7" s="367"/>
      <c r="H7" s="367"/>
      <c r="I7" s="367"/>
      <c r="J7" s="367"/>
      <c r="K7" s="367"/>
      <c r="L7" s="367"/>
      <c r="M7" s="367"/>
      <c r="N7" s="367"/>
      <c r="O7" s="367"/>
      <c r="P7" s="367"/>
      <c r="Q7" s="367"/>
      <c r="R7" s="372"/>
      <c r="S7" s="372"/>
      <c r="T7" s="372"/>
      <c r="U7" s="372"/>
      <c r="V7" s="373"/>
      <c r="W7" s="377"/>
      <c r="X7" s="378"/>
      <c r="Y7" s="378"/>
      <c r="Z7" s="378"/>
      <c r="AA7" s="378"/>
      <c r="AB7" s="366"/>
      <c r="AC7" s="397"/>
      <c r="AD7" s="398"/>
      <c r="AE7" s="398"/>
      <c r="AF7" s="398"/>
      <c r="AG7" s="398"/>
      <c r="AH7" s="398"/>
      <c r="AI7" s="398"/>
      <c r="AJ7" s="398"/>
      <c r="AK7" s="398"/>
      <c r="AL7" s="399"/>
      <c r="AM7" s="486" t="s">
        <v>172</v>
      </c>
      <c r="AN7" s="448"/>
      <c r="AO7" s="448"/>
      <c r="AP7" s="448"/>
      <c r="AQ7" s="448"/>
      <c r="AR7" s="448"/>
      <c r="AS7" s="448"/>
      <c r="AT7" s="449"/>
      <c r="AU7" s="487" t="s">
        <v>73</v>
      </c>
      <c r="AV7" s="488"/>
      <c r="AW7" s="488"/>
      <c r="AX7" s="488"/>
      <c r="AY7" s="454" t="s">
        <v>173</v>
      </c>
      <c r="AZ7" s="455"/>
      <c r="BA7" s="455"/>
      <c r="BB7" s="455"/>
      <c r="BC7" s="455"/>
      <c r="BD7" s="455"/>
      <c r="BE7" s="455"/>
      <c r="BF7" s="455"/>
      <c r="BG7" s="455"/>
      <c r="BH7" s="455"/>
      <c r="BI7" s="455"/>
      <c r="BJ7" s="455"/>
      <c r="BK7" s="455"/>
      <c r="BL7" s="455"/>
      <c r="BM7" s="456"/>
      <c r="BN7" s="457">
        <v>29682</v>
      </c>
      <c r="BO7" s="458"/>
      <c r="BP7" s="458"/>
      <c r="BQ7" s="458"/>
      <c r="BR7" s="458"/>
      <c r="BS7" s="458"/>
      <c r="BT7" s="458"/>
      <c r="BU7" s="459"/>
      <c r="BV7" s="457">
        <v>306698</v>
      </c>
      <c r="BW7" s="458"/>
      <c r="BX7" s="458"/>
      <c r="BY7" s="458"/>
      <c r="BZ7" s="458"/>
      <c r="CA7" s="458"/>
      <c r="CB7" s="458"/>
      <c r="CC7" s="459"/>
      <c r="CD7" s="468" t="s">
        <v>174</v>
      </c>
      <c r="CE7" s="419"/>
      <c r="CF7" s="419"/>
      <c r="CG7" s="419"/>
      <c r="CH7" s="419"/>
      <c r="CI7" s="419"/>
      <c r="CJ7" s="419"/>
      <c r="CK7" s="419"/>
      <c r="CL7" s="419"/>
      <c r="CM7" s="419"/>
      <c r="CN7" s="419"/>
      <c r="CO7" s="419"/>
      <c r="CP7" s="419"/>
      <c r="CQ7" s="419"/>
      <c r="CR7" s="419"/>
      <c r="CS7" s="469"/>
      <c r="CT7" s="457">
        <v>7790144</v>
      </c>
      <c r="CU7" s="458"/>
      <c r="CV7" s="458"/>
      <c r="CW7" s="458"/>
      <c r="CX7" s="458"/>
      <c r="CY7" s="458"/>
      <c r="CZ7" s="458"/>
      <c r="DA7" s="459"/>
      <c r="DB7" s="457">
        <v>8030327</v>
      </c>
      <c r="DC7" s="458"/>
      <c r="DD7" s="458"/>
      <c r="DE7" s="458"/>
      <c r="DF7" s="458"/>
      <c r="DG7" s="458"/>
      <c r="DH7" s="458"/>
      <c r="DI7" s="459"/>
    </row>
    <row r="8" spans="1:119" ht="18.75" customHeight="1" x14ac:dyDescent="0.2">
      <c r="A8" s="2"/>
      <c r="B8" s="385"/>
      <c r="C8" s="386"/>
      <c r="D8" s="386"/>
      <c r="E8" s="387"/>
      <c r="F8" s="387"/>
      <c r="G8" s="387"/>
      <c r="H8" s="387"/>
      <c r="I8" s="387"/>
      <c r="J8" s="387"/>
      <c r="K8" s="387"/>
      <c r="L8" s="387"/>
      <c r="M8" s="387"/>
      <c r="N8" s="387"/>
      <c r="O8" s="387"/>
      <c r="P8" s="387"/>
      <c r="Q8" s="387"/>
      <c r="R8" s="389"/>
      <c r="S8" s="389"/>
      <c r="T8" s="389"/>
      <c r="U8" s="389"/>
      <c r="V8" s="390"/>
      <c r="W8" s="392"/>
      <c r="X8" s="393"/>
      <c r="Y8" s="393"/>
      <c r="Z8" s="393"/>
      <c r="AA8" s="393"/>
      <c r="AB8" s="386"/>
      <c r="AC8" s="400"/>
      <c r="AD8" s="401"/>
      <c r="AE8" s="401"/>
      <c r="AF8" s="401"/>
      <c r="AG8" s="401"/>
      <c r="AH8" s="401"/>
      <c r="AI8" s="401"/>
      <c r="AJ8" s="401"/>
      <c r="AK8" s="401"/>
      <c r="AL8" s="402"/>
      <c r="AM8" s="486" t="s">
        <v>175</v>
      </c>
      <c r="AN8" s="448"/>
      <c r="AO8" s="448"/>
      <c r="AP8" s="448"/>
      <c r="AQ8" s="448"/>
      <c r="AR8" s="448"/>
      <c r="AS8" s="448"/>
      <c r="AT8" s="449"/>
      <c r="AU8" s="487" t="s">
        <v>179</v>
      </c>
      <c r="AV8" s="488"/>
      <c r="AW8" s="488"/>
      <c r="AX8" s="488"/>
      <c r="AY8" s="454" t="s">
        <v>180</v>
      </c>
      <c r="AZ8" s="455"/>
      <c r="BA8" s="455"/>
      <c r="BB8" s="455"/>
      <c r="BC8" s="455"/>
      <c r="BD8" s="455"/>
      <c r="BE8" s="455"/>
      <c r="BF8" s="455"/>
      <c r="BG8" s="455"/>
      <c r="BH8" s="455"/>
      <c r="BI8" s="455"/>
      <c r="BJ8" s="455"/>
      <c r="BK8" s="455"/>
      <c r="BL8" s="455"/>
      <c r="BM8" s="456"/>
      <c r="BN8" s="457">
        <v>52879</v>
      </c>
      <c r="BO8" s="458"/>
      <c r="BP8" s="458"/>
      <c r="BQ8" s="458"/>
      <c r="BR8" s="458"/>
      <c r="BS8" s="458"/>
      <c r="BT8" s="458"/>
      <c r="BU8" s="459"/>
      <c r="BV8" s="457">
        <v>16129</v>
      </c>
      <c r="BW8" s="458"/>
      <c r="BX8" s="458"/>
      <c r="BY8" s="458"/>
      <c r="BZ8" s="458"/>
      <c r="CA8" s="458"/>
      <c r="CB8" s="458"/>
      <c r="CC8" s="459"/>
      <c r="CD8" s="468" t="s">
        <v>163</v>
      </c>
      <c r="CE8" s="419"/>
      <c r="CF8" s="419"/>
      <c r="CG8" s="419"/>
      <c r="CH8" s="419"/>
      <c r="CI8" s="419"/>
      <c r="CJ8" s="419"/>
      <c r="CK8" s="419"/>
      <c r="CL8" s="419"/>
      <c r="CM8" s="419"/>
      <c r="CN8" s="419"/>
      <c r="CO8" s="419"/>
      <c r="CP8" s="419"/>
      <c r="CQ8" s="419"/>
      <c r="CR8" s="419"/>
      <c r="CS8" s="469"/>
      <c r="CT8" s="520">
        <v>0.27</v>
      </c>
      <c r="CU8" s="521"/>
      <c r="CV8" s="521"/>
      <c r="CW8" s="521"/>
      <c r="CX8" s="521"/>
      <c r="CY8" s="521"/>
      <c r="CZ8" s="521"/>
      <c r="DA8" s="522"/>
      <c r="DB8" s="520">
        <v>0.28000000000000003</v>
      </c>
      <c r="DC8" s="521"/>
      <c r="DD8" s="521"/>
      <c r="DE8" s="521"/>
      <c r="DF8" s="521"/>
      <c r="DG8" s="521"/>
      <c r="DH8" s="521"/>
      <c r="DI8" s="522"/>
    </row>
    <row r="9" spans="1:119" ht="18.75" customHeight="1" x14ac:dyDescent="0.2">
      <c r="A9" s="2"/>
      <c r="B9" s="403" t="s">
        <v>20</v>
      </c>
      <c r="C9" s="404"/>
      <c r="D9" s="404"/>
      <c r="E9" s="404"/>
      <c r="F9" s="404"/>
      <c r="G9" s="404"/>
      <c r="H9" s="404"/>
      <c r="I9" s="404"/>
      <c r="J9" s="404"/>
      <c r="K9" s="405"/>
      <c r="L9" s="538" t="s">
        <v>14</v>
      </c>
      <c r="M9" s="539"/>
      <c r="N9" s="539"/>
      <c r="O9" s="539"/>
      <c r="P9" s="539"/>
      <c r="Q9" s="540"/>
      <c r="R9" s="541">
        <v>20092</v>
      </c>
      <c r="S9" s="542"/>
      <c r="T9" s="542"/>
      <c r="U9" s="542"/>
      <c r="V9" s="543"/>
      <c r="W9" s="375" t="s">
        <v>182</v>
      </c>
      <c r="X9" s="376"/>
      <c r="Y9" s="376"/>
      <c r="Z9" s="376"/>
      <c r="AA9" s="376"/>
      <c r="AB9" s="376"/>
      <c r="AC9" s="376"/>
      <c r="AD9" s="376"/>
      <c r="AE9" s="376"/>
      <c r="AF9" s="376"/>
      <c r="AG9" s="376"/>
      <c r="AH9" s="376"/>
      <c r="AI9" s="376"/>
      <c r="AJ9" s="376"/>
      <c r="AK9" s="376"/>
      <c r="AL9" s="380"/>
      <c r="AM9" s="486" t="s">
        <v>183</v>
      </c>
      <c r="AN9" s="448"/>
      <c r="AO9" s="448"/>
      <c r="AP9" s="448"/>
      <c r="AQ9" s="448"/>
      <c r="AR9" s="448"/>
      <c r="AS9" s="448"/>
      <c r="AT9" s="449"/>
      <c r="AU9" s="487" t="s">
        <v>73</v>
      </c>
      <c r="AV9" s="488"/>
      <c r="AW9" s="488"/>
      <c r="AX9" s="488"/>
      <c r="AY9" s="454" t="s">
        <v>74</v>
      </c>
      <c r="AZ9" s="455"/>
      <c r="BA9" s="455"/>
      <c r="BB9" s="455"/>
      <c r="BC9" s="455"/>
      <c r="BD9" s="455"/>
      <c r="BE9" s="455"/>
      <c r="BF9" s="455"/>
      <c r="BG9" s="455"/>
      <c r="BH9" s="455"/>
      <c r="BI9" s="455"/>
      <c r="BJ9" s="455"/>
      <c r="BK9" s="455"/>
      <c r="BL9" s="455"/>
      <c r="BM9" s="456"/>
      <c r="BN9" s="457">
        <v>36750</v>
      </c>
      <c r="BO9" s="458"/>
      <c r="BP9" s="458"/>
      <c r="BQ9" s="458"/>
      <c r="BR9" s="458"/>
      <c r="BS9" s="458"/>
      <c r="BT9" s="458"/>
      <c r="BU9" s="459"/>
      <c r="BV9" s="457">
        <v>3644</v>
      </c>
      <c r="BW9" s="458"/>
      <c r="BX9" s="458"/>
      <c r="BY9" s="458"/>
      <c r="BZ9" s="458"/>
      <c r="CA9" s="458"/>
      <c r="CB9" s="458"/>
      <c r="CC9" s="459"/>
      <c r="CD9" s="468" t="s">
        <v>71</v>
      </c>
      <c r="CE9" s="419"/>
      <c r="CF9" s="419"/>
      <c r="CG9" s="419"/>
      <c r="CH9" s="419"/>
      <c r="CI9" s="419"/>
      <c r="CJ9" s="419"/>
      <c r="CK9" s="419"/>
      <c r="CL9" s="419"/>
      <c r="CM9" s="419"/>
      <c r="CN9" s="419"/>
      <c r="CO9" s="419"/>
      <c r="CP9" s="419"/>
      <c r="CQ9" s="419"/>
      <c r="CR9" s="419"/>
      <c r="CS9" s="469"/>
      <c r="CT9" s="320">
        <v>18.5</v>
      </c>
      <c r="CU9" s="321"/>
      <c r="CV9" s="321"/>
      <c r="CW9" s="321"/>
      <c r="CX9" s="321"/>
      <c r="CY9" s="321"/>
      <c r="CZ9" s="321"/>
      <c r="DA9" s="322"/>
      <c r="DB9" s="320">
        <v>18.2</v>
      </c>
      <c r="DC9" s="321"/>
      <c r="DD9" s="321"/>
      <c r="DE9" s="321"/>
      <c r="DF9" s="321"/>
      <c r="DG9" s="321"/>
      <c r="DH9" s="321"/>
      <c r="DI9" s="322"/>
    </row>
    <row r="10" spans="1:119" ht="18.75" customHeight="1" x14ac:dyDescent="0.2">
      <c r="A10" s="2"/>
      <c r="B10" s="403"/>
      <c r="C10" s="404"/>
      <c r="D10" s="404"/>
      <c r="E10" s="404"/>
      <c r="F10" s="404"/>
      <c r="G10" s="404"/>
      <c r="H10" s="404"/>
      <c r="I10" s="404"/>
      <c r="J10" s="404"/>
      <c r="K10" s="405"/>
      <c r="L10" s="447" t="s">
        <v>186</v>
      </c>
      <c r="M10" s="448"/>
      <c r="N10" s="448"/>
      <c r="O10" s="448"/>
      <c r="P10" s="448"/>
      <c r="Q10" s="449"/>
      <c r="R10" s="450">
        <v>21834</v>
      </c>
      <c r="S10" s="451"/>
      <c r="T10" s="451"/>
      <c r="U10" s="451"/>
      <c r="V10" s="453"/>
      <c r="W10" s="377"/>
      <c r="X10" s="378"/>
      <c r="Y10" s="378"/>
      <c r="Z10" s="378"/>
      <c r="AA10" s="378"/>
      <c r="AB10" s="378"/>
      <c r="AC10" s="378"/>
      <c r="AD10" s="378"/>
      <c r="AE10" s="378"/>
      <c r="AF10" s="378"/>
      <c r="AG10" s="378"/>
      <c r="AH10" s="378"/>
      <c r="AI10" s="378"/>
      <c r="AJ10" s="378"/>
      <c r="AK10" s="378"/>
      <c r="AL10" s="381"/>
      <c r="AM10" s="486" t="s">
        <v>187</v>
      </c>
      <c r="AN10" s="448"/>
      <c r="AO10" s="448"/>
      <c r="AP10" s="448"/>
      <c r="AQ10" s="448"/>
      <c r="AR10" s="448"/>
      <c r="AS10" s="448"/>
      <c r="AT10" s="449"/>
      <c r="AU10" s="487" t="s">
        <v>179</v>
      </c>
      <c r="AV10" s="488"/>
      <c r="AW10" s="488"/>
      <c r="AX10" s="488"/>
      <c r="AY10" s="454" t="s">
        <v>189</v>
      </c>
      <c r="AZ10" s="455"/>
      <c r="BA10" s="455"/>
      <c r="BB10" s="455"/>
      <c r="BC10" s="455"/>
      <c r="BD10" s="455"/>
      <c r="BE10" s="455"/>
      <c r="BF10" s="455"/>
      <c r="BG10" s="455"/>
      <c r="BH10" s="455"/>
      <c r="BI10" s="455"/>
      <c r="BJ10" s="455"/>
      <c r="BK10" s="455"/>
      <c r="BL10" s="455"/>
      <c r="BM10" s="456"/>
      <c r="BN10" s="457">
        <v>669</v>
      </c>
      <c r="BO10" s="458"/>
      <c r="BP10" s="458"/>
      <c r="BQ10" s="458"/>
      <c r="BR10" s="458"/>
      <c r="BS10" s="458"/>
      <c r="BT10" s="458"/>
      <c r="BU10" s="459"/>
      <c r="BV10" s="457">
        <v>709</v>
      </c>
      <c r="BW10" s="458"/>
      <c r="BX10" s="458"/>
      <c r="BY10" s="458"/>
      <c r="BZ10" s="458"/>
      <c r="CA10" s="458"/>
      <c r="CB10" s="458"/>
      <c r="CC10" s="459"/>
      <c r="CD10" s="22" t="s">
        <v>190</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03"/>
      <c r="C11" s="404"/>
      <c r="D11" s="404"/>
      <c r="E11" s="404"/>
      <c r="F11" s="404"/>
      <c r="G11" s="404"/>
      <c r="H11" s="404"/>
      <c r="I11" s="404"/>
      <c r="J11" s="404"/>
      <c r="K11" s="405"/>
      <c r="L11" s="420" t="s">
        <v>194</v>
      </c>
      <c r="M11" s="421"/>
      <c r="N11" s="421"/>
      <c r="O11" s="421"/>
      <c r="P11" s="421"/>
      <c r="Q11" s="422"/>
      <c r="R11" s="535" t="s">
        <v>196</v>
      </c>
      <c r="S11" s="536"/>
      <c r="T11" s="536"/>
      <c r="U11" s="536"/>
      <c r="V11" s="537"/>
      <c r="W11" s="377"/>
      <c r="X11" s="378"/>
      <c r="Y11" s="378"/>
      <c r="Z11" s="378"/>
      <c r="AA11" s="378"/>
      <c r="AB11" s="378"/>
      <c r="AC11" s="378"/>
      <c r="AD11" s="378"/>
      <c r="AE11" s="378"/>
      <c r="AF11" s="378"/>
      <c r="AG11" s="378"/>
      <c r="AH11" s="378"/>
      <c r="AI11" s="378"/>
      <c r="AJ11" s="378"/>
      <c r="AK11" s="378"/>
      <c r="AL11" s="381"/>
      <c r="AM11" s="486" t="s">
        <v>197</v>
      </c>
      <c r="AN11" s="448"/>
      <c r="AO11" s="448"/>
      <c r="AP11" s="448"/>
      <c r="AQ11" s="448"/>
      <c r="AR11" s="448"/>
      <c r="AS11" s="448"/>
      <c r="AT11" s="449"/>
      <c r="AU11" s="487" t="s">
        <v>179</v>
      </c>
      <c r="AV11" s="488"/>
      <c r="AW11" s="488"/>
      <c r="AX11" s="488"/>
      <c r="AY11" s="454" t="s">
        <v>198</v>
      </c>
      <c r="AZ11" s="455"/>
      <c r="BA11" s="455"/>
      <c r="BB11" s="455"/>
      <c r="BC11" s="455"/>
      <c r="BD11" s="455"/>
      <c r="BE11" s="455"/>
      <c r="BF11" s="455"/>
      <c r="BG11" s="455"/>
      <c r="BH11" s="455"/>
      <c r="BI11" s="455"/>
      <c r="BJ11" s="455"/>
      <c r="BK11" s="455"/>
      <c r="BL11" s="455"/>
      <c r="BM11" s="456"/>
      <c r="BN11" s="457">
        <v>0</v>
      </c>
      <c r="BO11" s="458"/>
      <c r="BP11" s="458"/>
      <c r="BQ11" s="458"/>
      <c r="BR11" s="458"/>
      <c r="BS11" s="458"/>
      <c r="BT11" s="458"/>
      <c r="BU11" s="459"/>
      <c r="BV11" s="457">
        <v>5574</v>
      </c>
      <c r="BW11" s="458"/>
      <c r="BX11" s="458"/>
      <c r="BY11" s="458"/>
      <c r="BZ11" s="458"/>
      <c r="CA11" s="458"/>
      <c r="CB11" s="458"/>
      <c r="CC11" s="459"/>
      <c r="CD11" s="468" t="s">
        <v>201</v>
      </c>
      <c r="CE11" s="419"/>
      <c r="CF11" s="419"/>
      <c r="CG11" s="419"/>
      <c r="CH11" s="419"/>
      <c r="CI11" s="419"/>
      <c r="CJ11" s="419"/>
      <c r="CK11" s="419"/>
      <c r="CL11" s="419"/>
      <c r="CM11" s="419"/>
      <c r="CN11" s="419"/>
      <c r="CO11" s="419"/>
      <c r="CP11" s="419"/>
      <c r="CQ11" s="419"/>
      <c r="CR11" s="419"/>
      <c r="CS11" s="469"/>
      <c r="CT11" s="520" t="s">
        <v>202</v>
      </c>
      <c r="CU11" s="521"/>
      <c r="CV11" s="521"/>
      <c r="CW11" s="521"/>
      <c r="CX11" s="521"/>
      <c r="CY11" s="521"/>
      <c r="CZ11" s="521"/>
      <c r="DA11" s="522"/>
      <c r="DB11" s="520" t="s">
        <v>202</v>
      </c>
      <c r="DC11" s="521"/>
      <c r="DD11" s="521"/>
      <c r="DE11" s="521"/>
      <c r="DF11" s="521"/>
      <c r="DG11" s="521"/>
      <c r="DH11" s="521"/>
      <c r="DI11" s="522"/>
    </row>
    <row r="12" spans="1:119" ht="18.75" customHeight="1" x14ac:dyDescent="0.2">
      <c r="A12" s="2"/>
      <c r="B12" s="406" t="s">
        <v>204</v>
      </c>
      <c r="C12" s="407"/>
      <c r="D12" s="407"/>
      <c r="E12" s="407"/>
      <c r="F12" s="407"/>
      <c r="G12" s="407"/>
      <c r="H12" s="407"/>
      <c r="I12" s="407"/>
      <c r="J12" s="407"/>
      <c r="K12" s="408"/>
      <c r="L12" s="523" t="s">
        <v>205</v>
      </c>
      <c r="M12" s="524"/>
      <c r="N12" s="524"/>
      <c r="O12" s="524"/>
      <c r="P12" s="524"/>
      <c r="Q12" s="525"/>
      <c r="R12" s="526">
        <v>20199</v>
      </c>
      <c r="S12" s="527"/>
      <c r="T12" s="527"/>
      <c r="U12" s="527"/>
      <c r="V12" s="528"/>
      <c r="W12" s="529" t="s">
        <v>5</v>
      </c>
      <c r="X12" s="488"/>
      <c r="Y12" s="488"/>
      <c r="Z12" s="488"/>
      <c r="AA12" s="488"/>
      <c r="AB12" s="530"/>
      <c r="AC12" s="531" t="s">
        <v>107</v>
      </c>
      <c r="AD12" s="532"/>
      <c r="AE12" s="532"/>
      <c r="AF12" s="532"/>
      <c r="AG12" s="533"/>
      <c r="AH12" s="531" t="s">
        <v>207</v>
      </c>
      <c r="AI12" s="532"/>
      <c r="AJ12" s="532"/>
      <c r="AK12" s="532"/>
      <c r="AL12" s="534"/>
      <c r="AM12" s="486" t="s">
        <v>208</v>
      </c>
      <c r="AN12" s="448"/>
      <c r="AO12" s="448"/>
      <c r="AP12" s="448"/>
      <c r="AQ12" s="448"/>
      <c r="AR12" s="448"/>
      <c r="AS12" s="448"/>
      <c r="AT12" s="449"/>
      <c r="AU12" s="487" t="s">
        <v>73</v>
      </c>
      <c r="AV12" s="488"/>
      <c r="AW12" s="488"/>
      <c r="AX12" s="488"/>
      <c r="AY12" s="454" t="s">
        <v>211</v>
      </c>
      <c r="AZ12" s="455"/>
      <c r="BA12" s="455"/>
      <c r="BB12" s="455"/>
      <c r="BC12" s="455"/>
      <c r="BD12" s="455"/>
      <c r="BE12" s="455"/>
      <c r="BF12" s="455"/>
      <c r="BG12" s="455"/>
      <c r="BH12" s="455"/>
      <c r="BI12" s="455"/>
      <c r="BJ12" s="455"/>
      <c r="BK12" s="455"/>
      <c r="BL12" s="455"/>
      <c r="BM12" s="456"/>
      <c r="BN12" s="457">
        <v>0</v>
      </c>
      <c r="BO12" s="458"/>
      <c r="BP12" s="458"/>
      <c r="BQ12" s="458"/>
      <c r="BR12" s="458"/>
      <c r="BS12" s="458"/>
      <c r="BT12" s="458"/>
      <c r="BU12" s="459"/>
      <c r="BV12" s="457">
        <v>0</v>
      </c>
      <c r="BW12" s="458"/>
      <c r="BX12" s="458"/>
      <c r="BY12" s="458"/>
      <c r="BZ12" s="458"/>
      <c r="CA12" s="458"/>
      <c r="CB12" s="458"/>
      <c r="CC12" s="459"/>
      <c r="CD12" s="468" t="s">
        <v>212</v>
      </c>
      <c r="CE12" s="419"/>
      <c r="CF12" s="419"/>
      <c r="CG12" s="419"/>
      <c r="CH12" s="419"/>
      <c r="CI12" s="419"/>
      <c r="CJ12" s="419"/>
      <c r="CK12" s="419"/>
      <c r="CL12" s="419"/>
      <c r="CM12" s="419"/>
      <c r="CN12" s="419"/>
      <c r="CO12" s="419"/>
      <c r="CP12" s="419"/>
      <c r="CQ12" s="419"/>
      <c r="CR12" s="419"/>
      <c r="CS12" s="469"/>
      <c r="CT12" s="520" t="s">
        <v>202</v>
      </c>
      <c r="CU12" s="521"/>
      <c r="CV12" s="521"/>
      <c r="CW12" s="521"/>
      <c r="CX12" s="521"/>
      <c r="CY12" s="521"/>
      <c r="CZ12" s="521"/>
      <c r="DA12" s="522"/>
      <c r="DB12" s="520" t="s">
        <v>202</v>
      </c>
      <c r="DC12" s="521"/>
      <c r="DD12" s="521"/>
      <c r="DE12" s="521"/>
      <c r="DF12" s="521"/>
      <c r="DG12" s="521"/>
      <c r="DH12" s="521"/>
      <c r="DI12" s="522"/>
    </row>
    <row r="13" spans="1:119" ht="18.75" customHeight="1" x14ac:dyDescent="0.2">
      <c r="A13" s="2"/>
      <c r="B13" s="409"/>
      <c r="C13" s="410"/>
      <c r="D13" s="410"/>
      <c r="E13" s="410"/>
      <c r="F13" s="410"/>
      <c r="G13" s="410"/>
      <c r="H13" s="410"/>
      <c r="I13" s="410"/>
      <c r="J13" s="410"/>
      <c r="K13" s="411"/>
      <c r="L13" s="14"/>
      <c r="M13" s="509" t="s">
        <v>214</v>
      </c>
      <c r="N13" s="510"/>
      <c r="O13" s="510"/>
      <c r="P13" s="510"/>
      <c r="Q13" s="511"/>
      <c r="R13" s="512">
        <v>20096</v>
      </c>
      <c r="S13" s="513"/>
      <c r="T13" s="513"/>
      <c r="U13" s="513"/>
      <c r="V13" s="514"/>
      <c r="W13" s="391" t="s">
        <v>215</v>
      </c>
      <c r="X13" s="333"/>
      <c r="Y13" s="333"/>
      <c r="Z13" s="333"/>
      <c r="AA13" s="333"/>
      <c r="AB13" s="334"/>
      <c r="AC13" s="450">
        <v>366</v>
      </c>
      <c r="AD13" s="451"/>
      <c r="AE13" s="451"/>
      <c r="AF13" s="451"/>
      <c r="AG13" s="452"/>
      <c r="AH13" s="450">
        <v>386</v>
      </c>
      <c r="AI13" s="451"/>
      <c r="AJ13" s="451"/>
      <c r="AK13" s="451"/>
      <c r="AL13" s="453"/>
      <c r="AM13" s="486" t="s">
        <v>217</v>
      </c>
      <c r="AN13" s="448"/>
      <c r="AO13" s="448"/>
      <c r="AP13" s="448"/>
      <c r="AQ13" s="448"/>
      <c r="AR13" s="448"/>
      <c r="AS13" s="448"/>
      <c r="AT13" s="449"/>
      <c r="AU13" s="487" t="s">
        <v>179</v>
      </c>
      <c r="AV13" s="488"/>
      <c r="AW13" s="488"/>
      <c r="AX13" s="488"/>
      <c r="AY13" s="454" t="s">
        <v>219</v>
      </c>
      <c r="AZ13" s="455"/>
      <c r="BA13" s="455"/>
      <c r="BB13" s="455"/>
      <c r="BC13" s="455"/>
      <c r="BD13" s="455"/>
      <c r="BE13" s="455"/>
      <c r="BF13" s="455"/>
      <c r="BG13" s="455"/>
      <c r="BH13" s="455"/>
      <c r="BI13" s="455"/>
      <c r="BJ13" s="455"/>
      <c r="BK13" s="455"/>
      <c r="BL13" s="455"/>
      <c r="BM13" s="456"/>
      <c r="BN13" s="457">
        <v>37419</v>
      </c>
      <c r="BO13" s="458"/>
      <c r="BP13" s="458"/>
      <c r="BQ13" s="458"/>
      <c r="BR13" s="458"/>
      <c r="BS13" s="458"/>
      <c r="BT13" s="458"/>
      <c r="BU13" s="459"/>
      <c r="BV13" s="457">
        <v>9927</v>
      </c>
      <c r="BW13" s="458"/>
      <c r="BX13" s="458"/>
      <c r="BY13" s="458"/>
      <c r="BZ13" s="458"/>
      <c r="CA13" s="458"/>
      <c r="CB13" s="458"/>
      <c r="CC13" s="459"/>
      <c r="CD13" s="468" t="s">
        <v>220</v>
      </c>
      <c r="CE13" s="419"/>
      <c r="CF13" s="419"/>
      <c r="CG13" s="419"/>
      <c r="CH13" s="419"/>
      <c r="CI13" s="419"/>
      <c r="CJ13" s="419"/>
      <c r="CK13" s="419"/>
      <c r="CL13" s="419"/>
      <c r="CM13" s="419"/>
      <c r="CN13" s="419"/>
      <c r="CO13" s="419"/>
      <c r="CP13" s="419"/>
      <c r="CQ13" s="419"/>
      <c r="CR13" s="419"/>
      <c r="CS13" s="469"/>
      <c r="CT13" s="320">
        <v>17.2</v>
      </c>
      <c r="CU13" s="321"/>
      <c r="CV13" s="321"/>
      <c r="CW13" s="321"/>
      <c r="CX13" s="321"/>
      <c r="CY13" s="321"/>
      <c r="CZ13" s="321"/>
      <c r="DA13" s="322"/>
      <c r="DB13" s="320">
        <v>17.2</v>
      </c>
      <c r="DC13" s="321"/>
      <c r="DD13" s="321"/>
      <c r="DE13" s="321"/>
      <c r="DF13" s="321"/>
      <c r="DG13" s="321"/>
      <c r="DH13" s="321"/>
      <c r="DI13" s="322"/>
    </row>
    <row r="14" spans="1:119" ht="18.75" customHeight="1" x14ac:dyDescent="0.2">
      <c r="A14" s="2"/>
      <c r="B14" s="409"/>
      <c r="C14" s="410"/>
      <c r="D14" s="410"/>
      <c r="E14" s="410"/>
      <c r="F14" s="410"/>
      <c r="G14" s="410"/>
      <c r="H14" s="410"/>
      <c r="I14" s="410"/>
      <c r="J14" s="410"/>
      <c r="K14" s="411"/>
      <c r="L14" s="499" t="s">
        <v>221</v>
      </c>
      <c r="M14" s="518"/>
      <c r="N14" s="518"/>
      <c r="O14" s="518"/>
      <c r="P14" s="518"/>
      <c r="Q14" s="519"/>
      <c r="R14" s="512">
        <v>20660</v>
      </c>
      <c r="S14" s="513"/>
      <c r="T14" s="513"/>
      <c r="U14" s="513"/>
      <c r="V14" s="514"/>
      <c r="W14" s="379"/>
      <c r="X14" s="336"/>
      <c r="Y14" s="336"/>
      <c r="Z14" s="336"/>
      <c r="AA14" s="336"/>
      <c r="AB14" s="337"/>
      <c r="AC14" s="502">
        <v>3.7</v>
      </c>
      <c r="AD14" s="503"/>
      <c r="AE14" s="503"/>
      <c r="AF14" s="503"/>
      <c r="AG14" s="504"/>
      <c r="AH14" s="502">
        <v>3.7</v>
      </c>
      <c r="AI14" s="503"/>
      <c r="AJ14" s="503"/>
      <c r="AK14" s="503"/>
      <c r="AL14" s="505"/>
      <c r="AM14" s="486"/>
      <c r="AN14" s="448"/>
      <c r="AO14" s="448"/>
      <c r="AP14" s="448"/>
      <c r="AQ14" s="448"/>
      <c r="AR14" s="448"/>
      <c r="AS14" s="448"/>
      <c r="AT14" s="449"/>
      <c r="AU14" s="487"/>
      <c r="AV14" s="488"/>
      <c r="AW14" s="488"/>
      <c r="AX14" s="488"/>
      <c r="AY14" s="454"/>
      <c r="AZ14" s="455"/>
      <c r="BA14" s="455"/>
      <c r="BB14" s="455"/>
      <c r="BC14" s="455"/>
      <c r="BD14" s="455"/>
      <c r="BE14" s="455"/>
      <c r="BF14" s="455"/>
      <c r="BG14" s="455"/>
      <c r="BH14" s="455"/>
      <c r="BI14" s="455"/>
      <c r="BJ14" s="455"/>
      <c r="BK14" s="455"/>
      <c r="BL14" s="455"/>
      <c r="BM14" s="456"/>
      <c r="BN14" s="457"/>
      <c r="BO14" s="458"/>
      <c r="BP14" s="458"/>
      <c r="BQ14" s="458"/>
      <c r="BR14" s="458"/>
      <c r="BS14" s="458"/>
      <c r="BT14" s="458"/>
      <c r="BU14" s="459"/>
      <c r="BV14" s="457"/>
      <c r="BW14" s="458"/>
      <c r="BX14" s="458"/>
      <c r="BY14" s="458"/>
      <c r="BZ14" s="458"/>
      <c r="CA14" s="458"/>
      <c r="CB14" s="458"/>
      <c r="CC14" s="459"/>
      <c r="CD14" s="463" t="s">
        <v>224</v>
      </c>
      <c r="CE14" s="464"/>
      <c r="CF14" s="464"/>
      <c r="CG14" s="464"/>
      <c r="CH14" s="464"/>
      <c r="CI14" s="464"/>
      <c r="CJ14" s="464"/>
      <c r="CK14" s="464"/>
      <c r="CL14" s="464"/>
      <c r="CM14" s="464"/>
      <c r="CN14" s="464"/>
      <c r="CO14" s="464"/>
      <c r="CP14" s="464"/>
      <c r="CQ14" s="464"/>
      <c r="CR14" s="464"/>
      <c r="CS14" s="465"/>
      <c r="CT14" s="506">
        <v>93.8</v>
      </c>
      <c r="CU14" s="507"/>
      <c r="CV14" s="507"/>
      <c r="CW14" s="507"/>
      <c r="CX14" s="507"/>
      <c r="CY14" s="507"/>
      <c r="CZ14" s="507"/>
      <c r="DA14" s="508"/>
      <c r="DB14" s="506">
        <v>101.5</v>
      </c>
      <c r="DC14" s="507"/>
      <c r="DD14" s="507"/>
      <c r="DE14" s="507"/>
      <c r="DF14" s="507"/>
      <c r="DG14" s="507"/>
      <c r="DH14" s="507"/>
      <c r="DI14" s="508"/>
    </row>
    <row r="15" spans="1:119" ht="18.75" customHeight="1" x14ac:dyDescent="0.2">
      <c r="A15" s="2"/>
      <c r="B15" s="409"/>
      <c r="C15" s="410"/>
      <c r="D15" s="410"/>
      <c r="E15" s="410"/>
      <c r="F15" s="410"/>
      <c r="G15" s="410"/>
      <c r="H15" s="410"/>
      <c r="I15" s="410"/>
      <c r="J15" s="410"/>
      <c r="K15" s="411"/>
      <c r="L15" s="14"/>
      <c r="M15" s="509" t="s">
        <v>214</v>
      </c>
      <c r="N15" s="510"/>
      <c r="O15" s="510"/>
      <c r="P15" s="510"/>
      <c r="Q15" s="511"/>
      <c r="R15" s="512">
        <v>20567</v>
      </c>
      <c r="S15" s="513"/>
      <c r="T15" s="513"/>
      <c r="U15" s="513"/>
      <c r="V15" s="514"/>
      <c r="W15" s="391" t="s">
        <v>7</v>
      </c>
      <c r="X15" s="333"/>
      <c r="Y15" s="333"/>
      <c r="Z15" s="333"/>
      <c r="AA15" s="333"/>
      <c r="AB15" s="334"/>
      <c r="AC15" s="450">
        <v>3041</v>
      </c>
      <c r="AD15" s="451"/>
      <c r="AE15" s="451"/>
      <c r="AF15" s="451"/>
      <c r="AG15" s="452"/>
      <c r="AH15" s="450">
        <v>3444</v>
      </c>
      <c r="AI15" s="451"/>
      <c r="AJ15" s="451"/>
      <c r="AK15" s="451"/>
      <c r="AL15" s="453"/>
      <c r="AM15" s="486"/>
      <c r="AN15" s="448"/>
      <c r="AO15" s="448"/>
      <c r="AP15" s="448"/>
      <c r="AQ15" s="448"/>
      <c r="AR15" s="448"/>
      <c r="AS15" s="448"/>
      <c r="AT15" s="449"/>
      <c r="AU15" s="487"/>
      <c r="AV15" s="488"/>
      <c r="AW15" s="488"/>
      <c r="AX15" s="488"/>
      <c r="AY15" s="460" t="s">
        <v>226</v>
      </c>
      <c r="AZ15" s="461"/>
      <c r="BA15" s="461"/>
      <c r="BB15" s="461"/>
      <c r="BC15" s="461"/>
      <c r="BD15" s="461"/>
      <c r="BE15" s="461"/>
      <c r="BF15" s="461"/>
      <c r="BG15" s="461"/>
      <c r="BH15" s="461"/>
      <c r="BI15" s="461"/>
      <c r="BJ15" s="461"/>
      <c r="BK15" s="461"/>
      <c r="BL15" s="461"/>
      <c r="BM15" s="462"/>
      <c r="BN15" s="444">
        <v>1959445</v>
      </c>
      <c r="BO15" s="445"/>
      <c r="BP15" s="445"/>
      <c r="BQ15" s="445"/>
      <c r="BR15" s="445"/>
      <c r="BS15" s="445"/>
      <c r="BT15" s="445"/>
      <c r="BU15" s="446"/>
      <c r="BV15" s="444">
        <v>1914039</v>
      </c>
      <c r="BW15" s="445"/>
      <c r="BX15" s="445"/>
      <c r="BY15" s="445"/>
      <c r="BZ15" s="445"/>
      <c r="CA15" s="445"/>
      <c r="CB15" s="445"/>
      <c r="CC15" s="446"/>
      <c r="CD15" s="515" t="s">
        <v>213</v>
      </c>
      <c r="CE15" s="516"/>
      <c r="CF15" s="516"/>
      <c r="CG15" s="516"/>
      <c r="CH15" s="516"/>
      <c r="CI15" s="516"/>
      <c r="CJ15" s="516"/>
      <c r="CK15" s="516"/>
      <c r="CL15" s="516"/>
      <c r="CM15" s="516"/>
      <c r="CN15" s="516"/>
      <c r="CO15" s="516"/>
      <c r="CP15" s="516"/>
      <c r="CQ15" s="516"/>
      <c r="CR15" s="516"/>
      <c r="CS15" s="517"/>
      <c r="CT15" s="28"/>
      <c r="CU15" s="31"/>
      <c r="CV15" s="31"/>
      <c r="CW15" s="31"/>
      <c r="CX15" s="31"/>
      <c r="CY15" s="31"/>
      <c r="CZ15" s="31"/>
      <c r="DA15" s="34"/>
      <c r="DB15" s="28"/>
      <c r="DC15" s="31"/>
      <c r="DD15" s="31"/>
      <c r="DE15" s="31"/>
      <c r="DF15" s="31"/>
      <c r="DG15" s="31"/>
      <c r="DH15" s="31"/>
      <c r="DI15" s="34"/>
    </row>
    <row r="16" spans="1:119" ht="18.75" customHeight="1" x14ac:dyDescent="0.2">
      <c r="A16" s="2"/>
      <c r="B16" s="409"/>
      <c r="C16" s="410"/>
      <c r="D16" s="410"/>
      <c r="E16" s="410"/>
      <c r="F16" s="410"/>
      <c r="G16" s="410"/>
      <c r="H16" s="410"/>
      <c r="I16" s="410"/>
      <c r="J16" s="410"/>
      <c r="K16" s="411"/>
      <c r="L16" s="499" t="s">
        <v>228</v>
      </c>
      <c r="M16" s="500"/>
      <c r="N16" s="500"/>
      <c r="O16" s="500"/>
      <c r="P16" s="500"/>
      <c r="Q16" s="501"/>
      <c r="R16" s="496" t="s">
        <v>167</v>
      </c>
      <c r="S16" s="497"/>
      <c r="T16" s="497"/>
      <c r="U16" s="497"/>
      <c r="V16" s="498"/>
      <c r="W16" s="379"/>
      <c r="X16" s="336"/>
      <c r="Y16" s="336"/>
      <c r="Z16" s="336"/>
      <c r="AA16" s="336"/>
      <c r="AB16" s="337"/>
      <c r="AC16" s="502">
        <v>30.8</v>
      </c>
      <c r="AD16" s="503"/>
      <c r="AE16" s="503"/>
      <c r="AF16" s="503"/>
      <c r="AG16" s="504"/>
      <c r="AH16" s="502">
        <v>33.1</v>
      </c>
      <c r="AI16" s="503"/>
      <c r="AJ16" s="503"/>
      <c r="AK16" s="503"/>
      <c r="AL16" s="505"/>
      <c r="AM16" s="486"/>
      <c r="AN16" s="448"/>
      <c r="AO16" s="448"/>
      <c r="AP16" s="448"/>
      <c r="AQ16" s="448"/>
      <c r="AR16" s="448"/>
      <c r="AS16" s="448"/>
      <c r="AT16" s="449"/>
      <c r="AU16" s="487"/>
      <c r="AV16" s="488"/>
      <c r="AW16" s="488"/>
      <c r="AX16" s="488"/>
      <c r="AY16" s="454" t="s">
        <v>105</v>
      </c>
      <c r="AZ16" s="455"/>
      <c r="BA16" s="455"/>
      <c r="BB16" s="455"/>
      <c r="BC16" s="455"/>
      <c r="BD16" s="455"/>
      <c r="BE16" s="455"/>
      <c r="BF16" s="455"/>
      <c r="BG16" s="455"/>
      <c r="BH16" s="455"/>
      <c r="BI16" s="455"/>
      <c r="BJ16" s="455"/>
      <c r="BK16" s="455"/>
      <c r="BL16" s="455"/>
      <c r="BM16" s="456"/>
      <c r="BN16" s="457">
        <v>7234333</v>
      </c>
      <c r="BO16" s="458"/>
      <c r="BP16" s="458"/>
      <c r="BQ16" s="458"/>
      <c r="BR16" s="458"/>
      <c r="BS16" s="458"/>
      <c r="BT16" s="458"/>
      <c r="BU16" s="459"/>
      <c r="BV16" s="457">
        <v>7294242</v>
      </c>
      <c r="BW16" s="458"/>
      <c r="BX16" s="458"/>
      <c r="BY16" s="458"/>
      <c r="BZ16" s="458"/>
      <c r="CA16" s="458"/>
      <c r="CB16" s="458"/>
      <c r="CC16" s="459"/>
      <c r="CD16" s="21"/>
      <c r="CE16" s="318"/>
      <c r="CF16" s="318"/>
      <c r="CG16" s="318"/>
      <c r="CH16" s="318"/>
      <c r="CI16" s="318"/>
      <c r="CJ16" s="318"/>
      <c r="CK16" s="318"/>
      <c r="CL16" s="318"/>
      <c r="CM16" s="318"/>
      <c r="CN16" s="318"/>
      <c r="CO16" s="318"/>
      <c r="CP16" s="318"/>
      <c r="CQ16" s="318"/>
      <c r="CR16" s="318"/>
      <c r="CS16" s="319"/>
      <c r="CT16" s="320"/>
      <c r="CU16" s="321"/>
      <c r="CV16" s="321"/>
      <c r="CW16" s="321"/>
      <c r="CX16" s="321"/>
      <c r="CY16" s="321"/>
      <c r="CZ16" s="321"/>
      <c r="DA16" s="322"/>
      <c r="DB16" s="320"/>
      <c r="DC16" s="321"/>
      <c r="DD16" s="321"/>
      <c r="DE16" s="321"/>
      <c r="DF16" s="321"/>
      <c r="DG16" s="321"/>
      <c r="DH16" s="321"/>
      <c r="DI16" s="322"/>
    </row>
    <row r="17" spans="1:113" ht="18.75" customHeight="1" x14ac:dyDescent="0.2">
      <c r="A17" s="2"/>
      <c r="B17" s="412"/>
      <c r="C17" s="413"/>
      <c r="D17" s="413"/>
      <c r="E17" s="413"/>
      <c r="F17" s="413"/>
      <c r="G17" s="413"/>
      <c r="H17" s="413"/>
      <c r="I17" s="413"/>
      <c r="J17" s="413"/>
      <c r="K17" s="414"/>
      <c r="L17" s="15"/>
      <c r="M17" s="493" t="s">
        <v>99</v>
      </c>
      <c r="N17" s="494"/>
      <c r="O17" s="494"/>
      <c r="P17" s="494"/>
      <c r="Q17" s="495"/>
      <c r="R17" s="496" t="s">
        <v>229</v>
      </c>
      <c r="S17" s="497"/>
      <c r="T17" s="497"/>
      <c r="U17" s="497"/>
      <c r="V17" s="498"/>
      <c r="W17" s="391" t="s">
        <v>93</v>
      </c>
      <c r="X17" s="333"/>
      <c r="Y17" s="333"/>
      <c r="Z17" s="333"/>
      <c r="AA17" s="333"/>
      <c r="AB17" s="334"/>
      <c r="AC17" s="450">
        <v>6454</v>
      </c>
      <c r="AD17" s="451"/>
      <c r="AE17" s="451"/>
      <c r="AF17" s="451"/>
      <c r="AG17" s="452"/>
      <c r="AH17" s="450">
        <v>6584</v>
      </c>
      <c r="AI17" s="451"/>
      <c r="AJ17" s="451"/>
      <c r="AK17" s="451"/>
      <c r="AL17" s="453"/>
      <c r="AM17" s="486"/>
      <c r="AN17" s="448"/>
      <c r="AO17" s="448"/>
      <c r="AP17" s="448"/>
      <c r="AQ17" s="448"/>
      <c r="AR17" s="448"/>
      <c r="AS17" s="448"/>
      <c r="AT17" s="449"/>
      <c r="AU17" s="487"/>
      <c r="AV17" s="488"/>
      <c r="AW17" s="488"/>
      <c r="AX17" s="488"/>
      <c r="AY17" s="454" t="s">
        <v>232</v>
      </c>
      <c r="AZ17" s="455"/>
      <c r="BA17" s="455"/>
      <c r="BB17" s="455"/>
      <c r="BC17" s="455"/>
      <c r="BD17" s="455"/>
      <c r="BE17" s="455"/>
      <c r="BF17" s="455"/>
      <c r="BG17" s="455"/>
      <c r="BH17" s="455"/>
      <c r="BI17" s="455"/>
      <c r="BJ17" s="455"/>
      <c r="BK17" s="455"/>
      <c r="BL17" s="455"/>
      <c r="BM17" s="456"/>
      <c r="BN17" s="457">
        <v>2435529</v>
      </c>
      <c r="BO17" s="458"/>
      <c r="BP17" s="458"/>
      <c r="BQ17" s="458"/>
      <c r="BR17" s="458"/>
      <c r="BS17" s="458"/>
      <c r="BT17" s="458"/>
      <c r="BU17" s="459"/>
      <c r="BV17" s="457">
        <v>2377121</v>
      </c>
      <c r="BW17" s="458"/>
      <c r="BX17" s="458"/>
      <c r="BY17" s="458"/>
      <c r="BZ17" s="458"/>
      <c r="CA17" s="458"/>
      <c r="CB17" s="458"/>
      <c r="CC17" s="459"/>
      <c r="CD17" s="21"/>
      <c r="CE17" s="318"/>
      <c r="CF17" s="318"/>
      <c r="CG17" s="318"/>
      <c r="CH17" s="318"/>
      <c r="CI17" s="318"/>
      <c r="CJ17" s="318"/>
      <c r="CK17" s="318"/>
      <c r="CL17" s="318"/>
      <c r="CM17" s="318"/>
      <c r="CN17" s="318"/>
      <c r="CO17" s="318"/>
      <c r="CP17" s="318"/>
      <c r="CQ17" s="318"/>
      <c r="CR17" s="318"/>
      <c r="CS17" s="319"/>
      <c r="CT17" s="320"/>
      <c r="CU17" s="321"/>
      <c r="CV17" s="321"/>
      <c r="CW17" s="321"/>
      <c r="CX17" s="321"/>
      <c r="CY17" s="321"/>
      <c r="CZ17" s="321"/>
      <c r="DA17" s="322"/>
      <c r="DB17" s="320"/>
      <c r="DC17" s="321"/>
      <c r="DD17" s="321"/>
      <c r="DE17" s="321"/>
      <c r="DF17" s="321"/>
      <c r="DG17" s="321"/>
      <c r="DH17" s="321"/>
      <c r="DI17" s="322"/>
    </row>
    <row r="18" spans="1:113" ht="18.75" customHeight="1" x14ac:dyDescent="0.2">
      <c r="A18" s="2"/>
      <c r="B18" s="473" t="s">
        <v>233</v>
      </c>
      <c r="C18" s="405"/>
      <c r="D18" s="405"/>
      <c r="E18" s="474"/>
      <c r="F18" s="474"/>
      <c r="G18" s="474"/>
      <c r="H18" s="474"/>
      <c r="I18" s="474"/>
      <c r="J18" s="474"/>
      <c r="K18" s="474"/>
      <c r="L18" s="489">
        <v>108.38</v>
      </c>
      <c r="M18" s="489"/>
      <c r="N18" s="489"/>
      <c r="O18" s="489"/>
      <c r="P18" s="489"/>
      <c r="Q18" s="489"/>
      <c r="R18" s="490"/>
      <c r="S18" s="490"/>
      <c r="T18" s="490"/>
      <c r="U18" s="490"/>
      <c r="V18" s="491"/>
      <c r="W18" s="392"/>
      <c r="X18" s="393"/>
      <c r="Y18" s="393"/>
      <c r="Z18" s="393"/>
      <c r="AA18" s="393"/>
      <c r="AB18" s="386"/>
      <c r="AC18" s="429">
        <v>65.400000000000006</v>
      </c>
      <c r="AD18" s="430"/>
      <c r="AE18" s="430"/>
      <c r="AF18" s="430"/>
      <c r="AG18" s="492"/>
      <c r="AH18" s="429">
        <v>63.2</v>
      </c>
      <c r="AI18" s="430"/>
      <c r="AJ18" s="430"/>
      <c r="AK18" s="430"/>
      <c r="AL18" s="431"/>
      <c r="AM18" s="486"/>
      <c r="AN18" s="448"/>
      <c r="AO18" s="448"/>
      <c r="AP18" s="448"/>
      <c r="AQ18" s="448"/>
      <c r="AR18" s="448"/>
      <c r="AS18" s="448"/>
      <c r="AT18" s="449"/>
      <c r="AU18" s="487"/>
      <c r="AV18" s="488"/>
      <c r="AW18" s="488"/>
      <c r="AX18" s="488"/>
      <c r="AY18" s="454" t="s">
        <v>234</v>
      </c>
      <c r="AZ18" s="455"/>
      <c r="BA18" s="455"/>
      <c r="BB18" s="455"/>
      <c r="BC18" s="455"/>
      <c r="BD18" s="455"/>
      <c r="BE18" s="455"/>
      <c r="BF18" s="455"/>
      <c r="BG18" s="455"/>
      <c r="BH18" s="455"/>
      <c r="BI18" s="455"/>
      <c r="BJ18" s="455"/>
      <c r="BK18" s="455"/>
      <c r="BL18" s="455"/>
      <c r="BM18" s="456"/>
      <c r="BN18" s="457">
        <v>7376664</v>
      </c>
      <c r="BO18" s="458"/>
      <c r="BP18" s="458"/>
      <c r="BQ18" s="458"/>
      <c r="BR18" s="458"/>
      <c r="BS18" s="458"/>
      <c r="BT18" s="458"/>
      <c r="BU18" s="459"/>
      <c r="BV18" s="457">
        <v>7476824</v>
      </c>
      <c r="BW18" s="458"/>
      <c r="BX18" s="458"/>
      <c r="BY18" s="458"/>
      <c r="BZ18" s="458"/>
      <c r="CA18" s="458"/>
      <c r="CB18" s="458"/>
      <c r="CC18" s="459"/>
      <c r="CD18" s="21"/>
      <c r="CE18" s="318"/>
      <c r="CF18" s="318"/>
      <c r="CG18" s="318"/>
      <c r="CH18" s="318"/>
      <c r="CI18" s="318"/>
      <c r="CJ18" s="318"/>
      <c r="CK18" s="318"/>
      <c r="CL18" s="318"/>
      <c r="CM18" s="318"/>
      <c r="CN18" s="318"/>
      <c r="CO18" s="318"/>
      <c r="CP18" s="318"/>
      <c r="CQ18" s="318"/>
      <c r="CR18" s="318"/>
      <c r="CS18" s="319"/>
      <c r="CT18" s="320"/>
      <c r="CU18" s="321"/>
      <c r="CV18" s="321"/>
      <c r="CW18" s="321"/>
      <c r="CX18" s="321"/>
      <c r="CY18" s="321"/>
      <c r="CZ18" s="321"/>
      <c r="DA18" s="322"/>
      <c r="DB18" s="320"/>
      <c r="DC18" s="321"/>
      <c r="DD18" s="321"/>
      <c r="DE18" s="321"/>
      <c r="DF18" s="321"/>
      <c r="DG18" s="321"/>
      <c r="DH18" s="321"/>
      <c r="DI18" s="322"/>
    </row>
    <row r="19" spans="1:113" ht="18.75" customHeight="1" x14ac:dyDescent="0.2">
      <c r="A19" s="2"/>
      <c r="B19" s="473" t="s">
        <v>68</v>
      </c>
      <c r="C19" s="405"/>
      <c r="D19" s="405"/>
      <c r="E19" s="474"/>
      <c r="F19" s="474"/>
      <c r="G19" s="474"/>
      <c r="H19" s="474"/>
      <c r="I19" s="474"/>
      <c r="J19" s="474"/>
      <c r="K19" s="474"/>
      <c r="L19" s="475">
        <v>185</v>
      </c>
      <c r="M19" s="475"/>
      <c r="N19" s="475"/>
      <c r="O19" s="475"/>
      <c r="P19" s="475"/>
      <c r="Q19" s="475"/>
      <c r="R19" s="476"/>
      <c r="S19" s="476"/>
      <c r="T19" s="476"/>
      <c r="U19" s="476"/>
      <c r="V19" s="477"/>
      <c r="W19" s="375"/>
      <c r="X19" s="376"/>
      <c r="Y19" s="376"/>
      <c r="Z19" s="376"/>
      <c r="AA19" s="376"/>
      <c r="AB19" s="376"/>
      <c r="AC19" s="484"/>
      <c r="AD19" s="484"/>
      <c r="AE19" s="484"/>
      <c r="AF19" s="484"/>
      <c r="AG19" s="484"/>
      <c r="AH19" s="484"/>
      <c r="AI19" s="484"/>
      <c r="AJ19" s="484"/>
      <c r="AK19" s="484"/>
      <c r="AL19" s="485"/>
      <c r="AM19" s="486"/>
      <c r="AN19" s="448"/>
      <c r="AO19" s="448"/>
      <c r="AP19" s="448"/>
      <c r="AQ19" s="448"/>
      <c r="AR19" s="448"/>
      <c r="AS19" s="448"/>
      <c r="AT19" s="449"/>
      <c r="AU19" s="487"/>
      <c r="AV19" s="488"/>
      <c r="AW19" s="488"/>
      <c r="AX19" s="488"/>
      <c r="AY19" s="454" t="s">
        <v>235</v>
      </c>
      <c r="AZ19" s="455"/>
      <c r="BA19" s="455"/>
      <c r="BB19" s="455"/>
      <c r="BC19" s="455"/>
      <c r="BD19" s="455"/>
      <c r="BE19" s="455"/>
      <c r="BF19" s="455"/>
      <c r="BG19" s="455"/>
      <c r="BH19" s="455"/>
      <c r="BI19" s="455"/>
      <c r="BJ19" s="455"/>
      <c r="BK19" s="455"/>
      <c r="BL19" s="455"/>
      <c r="BM19" s="456"/>
      <c r="BN19" s="457">
        <v>8811443</v>
      </c>
      <c r="BO19" s="458"/>
      <c r="BP19" s="458"/>
      <c r="BQ19" s="458"/>
      <c r="BR19" s="458"/>
      <c r="BS19" s="458"/>
      <c r="BT19" s="458"/>
      <c r="BU19" s="459"/>
      <c r="BV19" s="457">
        <v>9082156</v>
      </c>
      <c r="BW19" s="458"/>
      <c r="BX19" s="458"/>
      <c r="BY19" s="458"/>
      <c r="BZ19" s="458"/>
      <c r="CA19" s="458"/>
      <c r="CB19" s="458"/>
      <c r="CC19" s="459"/>
      <c r="CD19" s="21"/>
      <c r="CE19" s="318"/>
      <c r="CF19" s="318"/>
      <c r="CG19" s="318"/>
      <c r="CH19" s="318"/>
      <c r="CI19" s="318"/>
      <c r="CJ19" s="318"/>
      <c r="CK19" s="318"/>
      <c r="CL19" s="318"/>
      <c r="CM19" s="318"/>
      <c r="CN19" s="318"/>
      <c r="CO19" s="318"/>
      <c r="CP19" s="318"/>
      <c r="CQ19" s="318"/>
      <c r="CR19" s="318"/>
      <c r="CS19" s="319"/>
      <c r="CT19" s="320"/>
      <c r="CU19" s="321"/>
      <c r="CV19" s="321"/>
      <c r="CW19" s="321"/>
      <c r="CX19" s="321"/>
      <c r="CY19" s="321"/>
      <c r="CZ19" s="321"/>
      <c r="DA19" s="322"/>
      <c r="DB19" s="320"/>
      <c r="DC19" s="321"/>
      <c r="DD19" s="321"/>
      <c r="DE19" s="321"/>
      <c r="DF19" s="321"/>
      <c r="DG19" s="321"/>
      <c r="DH19" s="321"/>
      <c r="DI19" s="322"/>
    </row>
    <row r="20" spans="1:113" ht="18.75" customHeight="1" x14ac:dyDescent="0.2">
      <c r="A20" s="2"/>
      <c r="B20" s="473" t="s">
        <v>239</v>
      </c>
      <c r="C20" s="405"/>
      <c r="D20" s="405"/>
      <c r="E20" s="474"/>
      <c r="F20" s="474"/>
      <c r="G20" s="474"/>
      <c r="H20" s="474"/>
      <c r="I20" s="474"/>
      <c r="J20" s="474"/>
      <c r="K20" s="474"/>
      <c r="L20" s="475">
        <v>8038</v>
      </c>
      <c r="M20" s="475"/>
      <c r="N20" s="475"/>
      <c r="O20" s="475"/>
      <c r="P20" s="475"/>
      <c r="Q20" s="475"/>
      <c r="R20" s="476"/>
      <c r="S20" s="476"/>
      <c r="T20" s="476"/>
      <c r="U20" s="476"/>
      <c r="V20" s="477"/>
      <c r="W20" s="392"/>
      <c r="X20" s="393"/>
      <c r="Y20" s="393"/>
      <c r="Z20" s="393"/>
      <c r="AA20" s="393"/>
      <c r="AB20" s="393"/>
      <c r="AC20" s="478"/>
      <c r="AD20" s="478"/>
      <c r="AE20" s="478"/>
      <c r="AF20" s="478"/>
      <c r="AG20" s="478"/>
      <c r="AH20" s="478"/>
      <c r="AI20" s="478"/>
      <c r="AJ20" s="478"/>
      <c r="AK20" s="478"/>
      <c r="AL20" s="479"/>
      <c r="AM20" s="480"/>
      <c r="AN20" s="421"/>
      <c r="AO20" s="421"/>
      <c r="AP20" s="421"/>
      <c r="AQ20" s="421"/>
      <c r="AR20" s="421"/>
      <c r="AS20" s="421"/>
      <c r="AT20" s="422"/>
      <c r="AU20" s="481"/>
      <c r="AV20" s="482"/>
      <c r="AW20" s="482"/>
      <c r="AX20" s="483"/>
      <c r="AY20" s="454"/>
      <c r="AZ20" s="455"/>
      <c r="BA20" s="455"/>
      <c r="BB20" s="455"/>
      <c r="BC20" s="455"/>
      <c r="BD20" s="455"/>
      <c r="BE20" s="455"/>
      <c r="BF20" s="455"/>
      <c r="BG20" s="455"/>
      <c r="BH20" s="455"/>
      <c r="BI20" s="455"/>
      <c r="BJ20" s="455"/>
      <c r="BK20" s="455"/>
      <c r="BL20" s="455"/>
      <c r="BM20" s="456"/>
      <c r="BN20" s="457"/>
      <c r="BO20" s="458"/>
      <c r="BP20" s="458"/>
      <c r="BQ20" s="458"/>
      <c r="BR20" s="458"/>
      <c r="BS20" s="458"/>
      <c r="BT20" s="458"/>
      <c r="BU20" s="459"/>
      <c r="BV20" s="457"/>
      <c r="BW20" s="458"/>
      <c r="BX20" s="458"/>
      <c r="BY20" s="458"/>
      <c r="BZ20" s="458"/>
      <c r="CA20" s="458"/>
      <c r="CB20" s="458"/>
      <c r="CC20" s="459"/>
      <c r="CD20" s="21"/>
      <c r="CE20" s="318"/>
      <c r="CF20" s="318"/>
      <c r="CG20" s="318"/>
      <c r="CH20" s="318"/>
      <c r="CI20" s="318"/>
      <c r="CJ20" s="318"/>
      <c r="CK20" s="318"/>
      <c r="CL20" s="318"/>
      <c r="CM20" s="318"/>
      <c r="CN20" s="318"/>
      <c r="CO20" s="318"/>
      <c r="CP20" s="318"/>
      <c r="CQ20" s="318"/>
      <c r="CR20" s="318"/>
      <c r="CS20" s="319"/>
      <c r="CT20" s="320"/>
      <c r="CU20" s="321"/>
      <c r="CV20" s="321"/>
      <c r="CW20" s="321"/>
      <c r="CX20" s="321"/>
      <c r="CY20" s="321"/>
      <c r="CZ20" s="321"/>
      <c r="DA20" s="322"/>
      <c r="DB20" s="320"/>
      <c r="DC20" s="321"/>
      <c r="DD20" s="321"/>
      <c r="DE20" s="321"/>
      <c r="DF20" s="321"/>
      <c r="DG20" s="321"/>
      <c r="DH20" s="321"/>
      <c r="DI20" s="322"/>
    </row>
    <row r="21" spans="1:113" ht="18.75" customHeight="1" x14ac:dyDescent="0.2">
      <c r="A21" s="2"/>
      <c r="B21" s="470" t="s">
        <v>240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432"/>
      <c r="AZ21" s="433"/>
      <c r="BA21" s="433"/>
      <c r="BB21" s="433"/>
      <c r="BC21" s="433"/>
      <c r="BD21" s="433"/>
      <c r="BE21" s="433"/>
      <c r="BF21" s="433"/>
      <c r="BG21" s="433"/>
      <c r="BH21" s="433"/>
      <c r="BI21" s="433"/>
      <c r="BJ21" s="433"/>
      <c r="BK21" s="433"/>
      <c r="BL21" s="433"/>
      <c r="BM21" s="434"/>
      <c r="BN21" s="435"/>
      <c r="BO21" s="436"/>
      <c r="BP21" s="436"/>
      <c r="BQ21" s="436"/>
      <c r="BR21" s="436"/>
      <c r="BS21" s="436"/>
      <c r="BT21" s="436"/>
      <c r="BU21" s="437"/>
      <c r="BV21" s="435"/>
      <c r="BW21" s="436"/>
      <c r="BX21" s="436"/>
      <c r="BY21" s="436"/>
      <c r="BZ21" s="436"/>
      <c r="CA21" s="436"/>
      <c r="CB21" s="436"/>
      <c r="CC21" s="437"/>
      <c r="CD21" s="21"/>
      <c r="CE21" s="318"/>
      <c r="CF21" s="318"/>
      <c r="CG21" s="318"/>
      <c r="CH21" s="318"/>
      <c r="CI21" s="318"/>
      <c r="CJ21" s="318"/>
      <c r="CK21" s="318"/>
      <c r="CL21" s="318"/>
      <c r="CM21" s="318"/>
      <c r="CN21" s="318"/>
      <c r="CO21" s="318"/>
      <c r="CP21" s="318"/>
      <c r="CQ21" s="318"/>
      <c r="CR21" s="318"/>
      <c r="CS21" s="319"/>
      <c r="CT21" s="320"/>
      <c r="CU21" s="321"/>
      <c r="CV21" s="321"/>
      <c r="CW21" s="321"/>
      <c r="CX21" s="321"/>
      <c r="CY21" s="321"/>
      <c r="CZ21" s="321"/>
      <c r="DA21" s="322"/>
      <c r="DB21" s="320"/>
      <c r="DC21" s="321"/>
      <c r="DD21" s="321"/>
      <c r="DE21" s="321"/>
      <c r="DF21" s="321"/>
      <c r="DG21" s="321"/>
      <c r="DH21" s="321"/>
      <c r="DI21" s="322"/>
    </row>
    <row r="22" spans="1:113" ht="18.75" customHeight="1" x14ac:dyDescent="0.2">
      <c r="A22" s="2"/>
      <c r="B22" s="439" t="s">
        <v>241</v>
      </c>
      <c r="C22" s="353"/>
      <c r="D22" s="354"/>
      <c r="E22" s="332" t="s">
        <v>5</v>
      </c>
      <c r="F22" s="333"/>
      <c r="G22" s="333"/>
      <c r="H22" s="333"/>
      <c r="I22" s="333"/>
      <c r="J22" s="333"/>
      <c r="K22" s="334"/>
      <c r="L22" s="332" t="s">
        <v>243</v>
      </c>
      <c r="M22" s="333"/>
      <c r="N22" s="333"/>
      <c r="O22" s="333"/>
      <c r="P22" s="334"/>
      <c r="Q22" s="338" t="s">
        <v>231</v>
      </c>
      <c r="R22" s="339"/>
      <c r="S22" s="339"/>
      <c r="T22" s="339"/>
      <c r="U22" s="339"/>
      <c r="V22" s="340"/>
      <c r="W22" s="352" t="s">
        <v>244</v>
      </c>
      <c r="X22" s="353"/>
      <c r="Y22" s="354"/>
      <c r="Z22" s="332" t="s">
        <v>5</v>
      </c>
      <c r="AA22" s="333"/>
      <c r="AB22" s="333"/>
      <c r="AC22" s="333"/>
      <c r="AD22" s="333"/>
      <c r="AE22" s="333"/>
      <c r="AF22" s="333"/>
      <c r="AG22" s="334"/>
      <c r="AH22" s="344" t="s">
        <v>184</v>
      </c>
      <c r="AI22" s="333"/>
      <c r="AJ22" s="333"/>
      <c r="AK22" s="333"/>
      <c r="AL22" s="334"/>
      <c r="AM22" s="344" t="s">
        <v>245</v>
      </c>
      <c r="AN22" s="345"/>
      <c r="AO22" s="345"/>
      <c r="AP22" s="345"/>
      <c r="AQ22" s="345"/>
      <c r="AR22" s="346"/>
      <c r="AS22" s="338" t="s">
        <v>231</v>
      </c>
      <c r="AT22" s="339"/>
      <c r="AU22" s="339"/>
      <c r="AV22" s="339"/>
      <c r="AW22" s="339"/>
      <c r="AX22" s="350"/>
      <c r="AY22" s="460" t="s">
        <v>247</v>
      </c>
      <c r="AZ22" s="461"/>
      <c r="BA22" s="461"/>
      <c r="BB22" s="461"/>
      <c r="BC22" s="461"/>
      <c r="BD22" s="461"/>
      <c r="BE22" s="461"/>
      <c r="BF22" s="461"/>
      <c r="BG22" s="461"/>
      <c r="BH22" s="461"/>
      <c r="BI22" s="461"/>
      <c r="BJ22" s="461"/>
      <c r="BK22" s="461"/>
      <c r="BL22" s="461"/>
      <c r="BM22" s="462"/>
      <c r="BN22" s="444">
        <v>13149329</v>
      </c>
      <c r="BO22" s="445"/>
      <c r="BP22" s="445"/>
      <c r="BQ22" s="445"/>
      <c r="BR22" s="445"/>
      <c r="BS22" s="445"/>
      <c r="BT22" s="445"/>
      <c r="BU22" s="446"/>
      <c r="BV22" s="444">
        <v>14223145</v>
      </c>
      <c r="BW22" s="445"/>
      <c r="BX22" s="445"/>
      <c r="BY22" s="445"/>
      <c r="BZ22" s="445"/>
      <c r="CA22" s="445"/>
      <c r="CB22" s="445"/>
      <c r="CC22" s="446"/>
      <c r="CD22" s="21"/>
      <c r="CE22" s="318"/>
      <c r="CF22" s="318"/>
      <c r="CG22" s="318"/>
      <c r="CH22" s="318"/>
      <c r="CI22" s="318"/>
      <c r="CJ22" s="318"/>
      <c r="CK22" s="318"/>
      <c r="CL22" s="318"/>
      <c r="CM22" s="318"/>
      <c r="CN22" s="318"/>
      <c r="CO22" s="318"/>
      <c r="CP22" s="318"/>
      <c r="CQ22" s="318"/>
      <c r="CR22" s="318"/>
      <c r="CS22" s="319"/>
      <c r="CT22" s="320"/>
      <c r="CU22" s="321"/>
      <c r="CV22" s="321"/>
      <c r="CW22" s="321"/>
      <c r="CX22" s="321"/>
      <c r="CY22" s="321"/>
      <c r="CZ22" s="321"/>
      <c r="DA22" s="322"/>
      <c r="DB22" s="320"/>
      <c r="DC22" s="321"/>
      <c r="DD22" s="321"/>
      <c r="DE22" s="321"/>
      <c r="DF22" s="321"/>
      <c r="DG22" s="321"/>
      <c r="DH22" s="321"/>
      <c r="DI22" s="322"/>
    </row>
    <row r="23" spans="1:113" ht="18.75" customHeight="1" x14ac:dyDescent="0.2">
      <c r="A23" s="2"/>
      <c r="B23" s="440"/>
      <c r="C23" s="356"/>
      <c r="D23" s="357"/>
      <c r="E23" s="335"/>
      <c r="F23" s="336"/>
      <c r="G23" s="336"/>
      <c r="H23" s="336"/>
      <c r="I23" s="336"/>
      <c r="J23" s="336"/>
      <c r="K23" s="337"/>
      <c r="L23" s="335"/>
      <c r="M23" s="336"/>
      <c r="N23" s="336"/>
      <c r="O23" s="336"/>
      <c r="P23" s="337"/>
      <c r="Q23" s="341"/>
      <c r="R23" s="342"/>
      <c r="S23" s="342"/>
      <c r="T23" s="342"/>
      <c r="U23" s="342"/>
      <c r="V23" s="343"/>
      <c r="W23" s="355"/>
      <c r="X23" s="356"/>
      <c r="Y23" s="357"/>
      <c r="Z23" s="335"/>
      <c r="AA23" s="336"/>
      <c r="AB23" s="336"/>
      <c r="AC23" s="336"/>
      <c r="AD23" s="336"/>
      <c r="AE23" s="336"/>
      <c r="AF23" s="336"/>
      <c r="AG23" s="337"/>
      <c r="AH23" s="335"/>
      <c r="AI23" s="336"/>
      <c r="AJ23" s="336"/>
      <c r="AK23" s="336"/>
      <c r="AL23" s="337"/>
      <c r="AM23" s="347"/>
      <c r="AN23" s="348"/>
      <c r="AO23" s="348"/>
      <c r="AP23" s="348"/>
      <c r="AQ23" s="348"/>
      <c r="AR23" s="349"/>
      <c r="AS23" s="341"/>
      <c r="AT23" s="342"/>
      <c r="AU23" s="342"/>
      <c r="AV23" s="342"/>
      <c r="AW23" s="342"/>
      <c r="AX23" s="351"/>
      <c r="AY23" s="454" t="s">
        <v>249</v>
      </c>
      <c r="AZ23" s="455"/>
      <c r="BA23" s="455"/>
      <c r="BB23" s="455"/>
      <c r="BC23" s="455"/>
      <c r="BD23" s="455"/>
      <c r="BE23" s="455"/>
      <c r="BF23" s="455"/>
      <c r="BG23" s="455"/>
      <c r="BH23" s="455"/>
      <c r="BI23" s="455"/>
      <c r="BJ23" s="455"/>
      <c r="BK23" s="455"/>
      <c r="BL23" s="455"/>
      <c r="BM23" s="456"/>
      <c r="BN23" s="457">
        <v>5646371</v>
      </c>
      <c r="BO23" s="458"/>
      <c r="BP23" s="458"/>
      <c r="BQ23" s="458"/>
      <c r="BR23" s="458"/>
      <c r="BS23" s="458"/>
      <c r="BT23" s="458"/>
      <c r="BU23" s="459"/>
      <c r="BV23" s="457">
        <v>5877735</v>
      </c>
      <c r="BW23" s="458"/>
      <c r="BX23" s="458"/>
      <c r="BY23" s="458"/>
      <c r="BZ23" s="458"/>
      <c r="CA23" s="458"/>
      <c r="CB23" s="458"/>
      <c r="CC23" s="459"/>
      <c r="CD23" s="21"/>
      <c r="CE23" s="318"/>
      <c r="CF23" s="318"/>
      <c r="CG23" s="318"/>
      <c r="CH23" s="318"/>
      <c r="CI23" s="318"/>
      <c r="CJ23" s="318"/>
      <c r="CK23" s="318"/>
      <c r="CL23" s="318"/>
      <c r="CM23" s="318"/>
      <c r="CN23" s="318"/>
      <c r="CO23" s="318"/>
      <c r="CP23" s="318"/>
      <c r="CQ23" s="318"/>
      <c r="CR23" s="318"/>
      <c r="CS23" s="319"/>
      <c r="CT23" s="320"/>
      <c r="CU23" s="321"/>
      <c r="CV23" s="321"/>
      <c r="CW23" s="321"/>
      <c r="CX23" s="321"/>
      <c r="CY23" s="321"/>
      <c r="CZ23" s="321"/>
      <c r="DA23" s="322"/>
      <c r="DB23" s="320"/>
      <c r="DC23" s="321"/>
      <c r="DD23" s="321"/>
      <c r="DE23" s="321"/>
      <c r="DF23" s="321"/>
      <c r="DG23" s="321"/>
      <c r="DH23" s="321"/>
      <c r="DI23" s="322"/>
    </row>
    <row r="24" spans="1:113" ht="18.75" customHeight="1" x14ac:dyDescent="0.2">
      <c r="A24" s="2"/>
      <c r="B24" s="440"/>
      <c r="C24" s="356"/>
      <c r="D24" s="357"/>
      <c r="E24" s="447" t="s">
        <v>252</v>
      </c>
      <c r="F24" s="448"/>
      <c r="G24" s="448"/>
      <c r="H24" s="448"/>
      <c r="I24" s="448"/>
      <c r="J24" s="448"/>
      <c r="K24" s="449"/>
      <c r="L24" s="450">
        <v>1</v>
      </c>
      <c r="M24" s="451"/>
      <c r="N24" s="451"/>
      <c r="O24" s="451"/>
      <c r="P24" s="452"/>
      <c r="Q24" s="450">
        <v>7140</v>
      </c>
      <c r="R24" s="451"/>
      <c r="S24" s="451"/>
      <c r="T24" s="451"/>
      <c r="U24" s="451"/>
      <c r="V24" s="452"/>
      <c r="W24" s="355"/>
      <c r="X24" s="356"/>
      <c r="Y24" s="357"/>
      <c r="Z24" s="447" t="s">
        <v>253</v>
      </c>
      <c r="AA24" s="448"/>
      <c r="AB24" s="448"/>
      <c r="AC24" s="448"/>
      <c r="AD24" s="448"/>
      <c r="AE24" s="448"/>
      <c r="AF24" s="448"/>
      <c r="AG24" s="449"/>
      <c r="AH24" s="450">
        <v>232</v>
      </c>
      <c r="AI24" s="451"/>
      <c r="AJ24" s="451"/>
      <c r="AK24" s="451"/>
      <c r="AL24" s="452"/>
      <c r="AM24" s="450">
        <v>699712</v>
      </c>
      <c r="AN24" s="451"/>
      <c r="AO24" s="451"/>
      <c r="AP24" s="451"/>
      <c r="AQ24" s="451"/>
      <c r="AR24" s="452"/>
      <c r="AS24" s="450">
        <v>3016</v>
      </c>
      <c r="AT24" s="451"/>
      <c r="AU24" s="451"/>
      <c r="AV24" s="451"/>
      <c r="AW24" s="451"/>
      <c r="AX24" s="453"/>
      <c r="AY24" s="432" t="s">
        <v>255</v>
      </c>
      <c r="AZ24" s="433"/>
      <c r="BA24" s="433"/>
      <c r="BB24" s="433"/>
      <c r="BC24" s="433"/>
      <c r="BD24" s="433"/>
      <c r="BE24" s="433"/>
      <c r="BF24" s="433"/>
      <c r="BG24" s="433"/>
      <c r="BH24" s="433"/>
      <c r="BI24" s="433"/>
      <c r="BJ24" s="433"/>
      <c r="BK24" s="433"/>
      <c r="BL24" s="433"/>
      <c r="BM24" s="434"/>
      <c r="BN24" s="457">
        <v>9125175</v>
      </c>
      <c r="BO24" s="458"/>
      <c r="BP24" s="458"/>
      <c r="BQ24" s="458"/>
      <c r="BR24" s="458"/>
      <c r="BS24" s="458"/>
      <c r="BT24" s="458"/>
      <c r="BU24" s="459"/>
      <c r="BV24" s="457">
        <v>9872347</v>
      </c>
      <c r="BW24" s="458"/>
      <c r="BX24" s="458"/>
      <c r="BY24" s="458"/>
      <c r="BZ24" s="458"/>
      <c r="CA24" s="458"/>
      <c r="CB24" s="458"/>
      <c r="CC24" s="459"/>
      <c r="CD24" s="21"/>
      <c r="CE24" s="318"/>
      <c r="CF24" s="318"/>
      <c r="CG24" s="318"/>
      <c r="CH24" s="318"/>
      <c r="CI24" s="318"/>
      <c r="CJ24" s="318"/>
      <c r="CK24" s="318"/>
      <c r="CL24" s="318"/>
      <c r="CM24" s="318"/>
      <c r="CN24" s="318"/>
      <c r="CO24" s="318"/>
      <c r="CP24" s="318"/>
      <c r="CQ24" s="318"/>
      <c r="CR24" s="318"/>
      <c r="CS24" s="319"/>
      <c r="CT24" s="320"/>
      <c r="CU24" s="321"/>
      <c r="CV24" s="321"/>
      <c r="CW24" s="321"/>
      <c r="CX24" s="321"/>
      <c r="CY24" s="321"/>
      <c r="CZ24" s="321"/>
      <c r="DA24" s="322"/>
      <c r="DB24" s="320"/>
      <c r="DC24" s="321"/>
      <c r="DD24" s="321"/>
      <c r="DE24" s="321"/>
      <c r="DF24" s="321"/>
      <c r="DG24" s="321"/>
      <c r="DH24" s="321"/>
      <c r="DI24" s="322"/>
    </row>
    <row r="25" spans="1:113" ht="18.75" customHeight="1" x14ac:dyDescent="0.2">
      <c r="A25" s="2"/>
      <c r="B25" s="440"/>
      <c r="C25" s="356"/>
      <c r="D25" s="357"/>
      <c r="E25" s="447" t="s">
        <v>257</v>
      </c>
      <c r="F25" s="448"/>
      <c r="G25" s="448"/>
      <c r="H25" s="448"/>
      <c r="I25" s="448"/>
      <c r="J25" s="448"/>
      <c r="K25" s="449"/>
      <c r="L25" s="450">
        <v>1</v>
      </c>
      <c r="M25" s="451"/>
      <c r="N25" s="451"/>
      <c r="O25" s="451"/>
      <c r="P25" s="452"/>
      <c r="Q25" s="450">
        <v>5830</v>
      </c>
      <c r="R25" s="451"/>
      <c r="S25" s="451"/>
      <c r="T25" s="451"/>
      <c r="U25" s="451"/>
      <c r="V25" s="452"/>
      <c r="W25" s="355"/>
      <c r="X25" s="356"/>
      <c r="Y25" s="357"/>
      <c r="Z25" s="447" t="s">
        <v>258</v>
      </c>
      <c r="AA25" s="448"/>
      <c r="AB25" s="448"/>
      <c r="AC25" s="448"/>
      <c r="AD25" s="448"/>
      <c r="AE25" s="448"/>
      <c r="AF25" s="448"/>
      <c r="AG25" s="449"/>
      <c r="AH25" s="450" t="s">
        <v>202</v>
      </c>
      <c r="AI25" s="451"/>
      <c r="AJ25" s="451"/>
      <c r="AK25" s="451"/>
      <c r="AL25" s="452"/>
      <c r="AM25" s="450" t="s">
        <v>202</v>
      </c>
      <c r="AN25" s="451"/>
      <c r="AO25" s="451"/>
      <c r="AP25" s="451"/>
      <c r="AQ25" s="451"/>
      <c r="AR25" s="452"/>
      <c r="AS25" s="450" t="s">
        <v>202</v>
      </c>
      <c r="AT25" s="451"/>
      <c r="AU25" s="451"/>
      <c r="AV25" s="451"/>
      <c r="AW25" s="451"/>
      <c r="AX25" s="453"/>
      <c r="AY25" s="460" t="s">
        <v>35</v>
      </c>
      <c r="AZ25" s="461"/>
      <c r="BA25" s="461"/>
      <c r="BB25" s="461"/>
      <c r="BC25" s="461"/>
      <c r="BD25" s="461"/>
      <c r="BE25" s="461"/>
      <c r="BF25" s="461"/>
      <c r="BG25" s="461"/>
      <c r="BH25" s="461"/>
      <c r="BI25" s="461"/>
      <c r="BJ25" s="461"/>
      <c r="BK25" s="461"/>
      <c r="BL25" s="461"/>
      <c r="BM25" s="462"/>
      <c r="BN25" s="444">
        <v>31019</v>
      </c>
      <c r="BO25" s="445"/>
      <c r="BP25" s="445"/>
      <c r="BQ25" s="445"/>
      <c r="BR25" s="445"/>
      <c r="BS25" s="445"/>
      <c r="BT25" s="445"/>
      <c r="BU25" s="446"/>
      <c r="BV25" s="444">
        <v>40473</v>
      </c>
      <c r="BW25" s="445"/>
      <c r="BX25" s="445"/>
      <c r="BY25" s="445"/>
      <c r="BZ25" s="445"/>
      <c r="CA25" s="445"/>
      <c r="CB25" s="445"/>
      <c r="CC25" s="446"/>
      <c r="CD25" s="21"/>
      <c r="CE25" s="318"/>
      <c r="CF25" s="318"/>
      <c r="CG25" s="318"/>
      <c r="CH25" s="318"/>
      <c r="CI25" s="318"/>
      <c r="CJ25" s="318"/>
      <c r="CK25" s="318"/>
      <c r="CL25" s="318"/>
      <c r="CM25" s="318"/>
      <c r="CN25" s="318"/>
      <c r="CO25" s="318"/>
      <c r="CP25" s="318"/>
      <c r="CQ25" s="318"/>
      <c r="CR25" s="318"/>
      <c r="CS25" s="319"/>
      <c r="CT25" s="320"/>
      <c r="CU25" s="321"/>
      <c r="CV25" s="321"/>
      <c r="CW25" s="321"/>
      <c r="CX25" s="321"/>
      <c r="CY25" s="321"/>
      <c r="CZ25" s="321"/>
      <c r="DA25" s="322"/>
      <c r="DB25" s="320"/>
      <c r="DC25" s="321"/>
      <c r="DD25" s="321"/>
      <c r="DE25" s="321"/>
      <c r="DF25" s="321"/>
      <c r="DG25" s="321"/>
      <c r="DH25" s="321"/>
      <c r="DI25" s="322"/>
    </row>
    <row r="26" spans="1:113" ht="18.75" customHeight="1" x14ac:dyDescent="0.2">
      <c r="A26" s="2"/>
      <c r="B26" s="440"/>
      <c r="C26" s="356"/>
      <c r="D26" s="357"/>
      <c r="E26" s="447" t="s">
        <v>259</v>
      </c>
      <c r="F26" s="448"/>
      <c r="G26" s="448"/>
      <c r="H26" s="448"/>
      <c r="I26" s="448"/>
      <c r="J26" s="448"/>
      <c r="K26" s="449"/>
      <c r="L26" s="450">
        <v>1</v>
      </c>
      <c r="M26" s="451"/>
      <c r="N26" s="451"/>
      <c r="O26" s="451"/>
      <c r="P26" s="452"/>
      <c r="Q26" s="450">
        <v>5460</v>
      </c>
      <c r="R26" s="451"/>
      <c r="S26" s="451"/>
      <c r="T26" s="451"/>
      <c r="U26" s="451"/>
      <c r="V26" s="452"/>
      <c r="W26" s="355"/>
      <c r="X26" s="356"/>
      <c r="Y26" s="357"/>
      <c r="Z26" s="447" t="s">
        <v>260</v>
      </c>
      <c r="AA26" s="466"/>
      <c r="AB26" s="466"/>
      <c r="AC26" s="466"/>
      <c r="AD26" s="466"/>
      <c r="AE26" s="466"/>
      <c r="AF26" s="466"/>
      <c r="AG26" s="467"/>
      <c r="AH26" s="450">
        <v>15</v>
      </c>
      <c r="AI26" s="451"/>
      <c r="AJ26" s="451"/>
      <c r="AK26" s="451"/>
      <c r="AL26" s="452"/>
      <c r="AM26" s="450">
        <v>44595</v>
      </c>
      <c r="AN26" s="451"/>
      <c r="AO26" s="451"/>
      <c r="AP26" s="451"/>
      <c r="AQ26" s="451"/>
      <c r="AR26" s="452"/>
      <c r="AS26" s="450">
        <v>2973</v>
      </c>
      <c r="AT26" s="451"/>
      <c r="AU26" s="451"/>
      <c r="AV26" s="451"/>
      <c r="AW26" s="451"/>
      <c r="AX26" s="453"/>
      <c r="AY26" s="468" t="s">
        <v>261</v>
      </c>
      <c r="AZ26" s="419"/>
      <c r="BA26" s="419"/>
      <c r="BB26" s="419"/>
      <c r="BC26" s="419"/>
      <c r="BD26" s="419"/>
      <c r="BE26" s="419"/>
      <c r="BF26" s="419"/>
      <c r="BG26" s="419"/>
      <c r="BH26" s="419"/>
      <c r="BI26" s="419"/>
      <c r="BJ26" s="419"/>
      <c r="BK26" s="419"/>
      <c r="BL26" s="419"/>
      <c r="BM26" s="469"/>
      <c r="BN26" s="457" t="s">
        <v>202</v>
      </c>
      <c r="BO26" s="458"/>
      <c r="BP26" s="458"/>
      <c r="BQ26" s="458"/>
      <c r="BR26" s="458"/>
      <c r="BS26" s="458"/>
      <c r="BT26" s="458"/>
      <c r="BU26" s="459"/>
      <c r="BV26" s="457" t="s">
        <v>202</v>
      </c>
      <c r="BW26" s="458"/>
      <c r="BX26" s="458"/>
      <c r="BY26" s="458"/>
      <c r="BZ26" s="458"/>
      <c r="CA26" s="458"/>
      <c r="CB26" s="458"/>
      <c r="CC26" s="459"/>
      <c r="CD26" s="21"/>
      <c r="CE26" s="318"/>
      <c r="CF26" s="318"/>
      <c r="CG26" s="318"/>
      <c r="CH26" s="318"/>
      <c r="CI26" s="318"/>
      <c r="CJ26" s="318"/>
      <c r="CK26" s="318"/>
      <c r="CL26" s="318"/>
      <c r="CM26" s="318"/>
      <c r="CN26" s="318"/>
      <c r="CO26" s="318"/>
      <c r="CP26" s="318"/>
      <c r="CQ26" s="318"/>
      <c r="CR26" s="318"/>
      <c r="CS26" s="319"/>
      <c r="CT26" s="320"/>
      <c r="CU26" s="321"/>
      <c r="CV26" s="321"/>
      <c r="CW26" s="321"/>
      <c r="CX26" s="321"/>
      <c r="CY26" s="321"/>
      <c r="CZ26" s="321"/>
      <c r="DA26" s="322"/>
      <c r="DB26" s="320"/>
      <c r="DC26" s="321"/>
      <c r="DD26" s="321"/>
      <c r="DE26" s="321"/>
      <c r="DF26" s="321"/>
      <c r="DG26" s="321"/>
      <c r="DH26" s="321"/>
      <c r="DI26" s="322"/>
    </row>
    <row r="27" spans="1:113" ht="18.75" customHeight="1" x14ac:dyDescent="0.2">
      <c r="A27" s="2"/>
      <c r="B27" s="440"/>
      <c r="C27" s="356"/>
      <c r="D27" s="357"/>
      <c r="E27" s="447" t="s">
        <v>262</v>
      </c>
      <c r="F27" s="448"/>
      <c r="G27" s="448"/>
      <c r="H27" s="448"/>
      <c r="I27" s="448"/>
      <c r="J27" s="448"/>
      <c r="K27" s="449"/>
      <c r="L27" s="450">
        <v>1</v>
      </c>
      <c r="M27" s="451"/>
      <c r="N27" s="451"/>
      <c r="O27" s="451"/>
      <c r="P27" s="452"/>
      <c r="Q27" s="450">
        <v>3100</v>
      </c>
      <c r="R27" s="451"/>
      <c r="S27" s="451"/>
      <c r="T27" s="451"/>
      <c r="U27" s="451"/>
      <c r="V27" s="452"/>
      <c r="W27" s="355"/>
      <c r="X27" s="356"/>
      <c r="Y27" s="357"/>
      <c r="Z27" s="447" t="s">
        <v>264</v>
      </c>
      <c r="AA27" s="448"/>
      <c r="AB27" s="448"/>
      <c r="AC27" s="448"/>
      <c r="AD27" s="448"/>
      <c r="AE27" s="448"/>
      <c r="AF27" s="448"/>
      <c r="AG27" s="449"/>
      <c r="AH27" s="450" t="s">
        <v>202</v>
      </c>
      <c r="AI27" s="451"/>
      <c r="AJ27" s="451"/>
      <c r="AK27" s="451"/>
      <c r="AL27" s="452"/>
      <c r="AM27" s="450" t="s">
        <v>202</v>
      </c>
      <c r="AN27" s="451"/>
      <c r="AO27" s="451"/>
      <c r="AP27" s="451"/>
      <c r="AQ27" s="451"/>
      <c r="AR27" s="452"/>
      <c r="AS27" s="450" t="s">
        <v>202</v>
      </c>
      <c r="AT27" s="451"/>
      <c r="AU27" s="451"/>
      <c r="AV27" s="451"/>
      <c r="AW27" s="451"/>
      <c r="AX27" s="453"/>
      <c r="AY27" s="463" t="s">
        <v>266</v>
      </c>
      <c r="AZ27" s="464"/>
      <c r="BA27" s="464"/>
      <c r="BB27" s="464"/>
      <c r="BC27" s="464"/>
      <c r="BD27" s="464"/>
      <c r="BE27" s="464"/>
      <c r="BF27" s="464"/>
      <c r="BG27" s="464"/>
      <c r="BH27" s="464"/>
      <c r="BI27" s="464"/>
      <c r="BJ27" s="464"/>
      <c r="BK27" s="464"/>
      <c r="BL27" s="464"/>
      <c r="BM27" s="465"/>
      <c r="BN27" s="435">
        <v>321801</v>
      </c>
      <c r="BO27" s="436"/>
      <c r="BP27" s="436"/>
      <c r="BQ27" s="436"/>
      <c r="BR27" s="436"/>
      <c r="BS27" s="436"/>
      <c r="BT27" s="436"/>
      <c r="BU27" s="437"/>
      <c r="BV27" s="435">
        <v>321754</v>
      </c>
      <c r="BW27" s="436"/>
      <c r="BX27" s="436"/>
      <c r="BY27" s="436"/>
      <c r="BZ27" s="436"/>
      <c r="CA27" s="436"/>
      <c r="CB27" s="436"/>
      <c r="CC27" s="437"/>
      <c r="CD27" s="17"/>
      <c r="CE27" s="318"/>
      <c r="CF27" s="318"/>
      <c r="CG27" s="318"/>
      <c r="CH27" s="318"/>
      <c r="CI27" s="318"/>
      <c r="CJ27" s="318"/>
      <c r="CK27" s="318"/>
      <c r="CL27" s="318"/>
      <c r="CM27" s="318"/>
      <c r="CN27" s="318"/>
      <c r="CO27" s="318"/>
      <c r="CP27" s="318"/>
      <c r="CQ27" s="318"/>
      <c r="CR27" s="318"/>
      <c r="CS27" s="319"/>
      <c r="CT27" s="320"/>
      <c r="CU27" s="321"/>
      <c r="CV27" s="321"/>
      <c r="CW27" s="321"/>
      <c r="CX27" s="321"/>
      <c r="CY27" s="321"/>
      <c r="CZ27" s="321"/>
      <c r="DA27" s="322"/>
      <c r="DB27" s="320"/>
      <c r="DC27" s="321"/>
      <c r="DD27" s="321"/>
      <c r="DE27" s="321"/>
      <c r="DF27" s="321"/>
      <c r="DG27" s="321"/>
      <c r="DH27" s="321"/>
      <c r="DI27" s="322"/>
    </row>
    <row r="28" spans="1:113" ht="18.75" customHeight="1" x14ac:dyDescent="0.2">
      <c r="A28" s="2"/>
      <c r="B28" s="440"/>
      <c r="C28" s="356"/>
      <c r="D28" s="357"/>
      <c r="E28" s="447" t="s">
        <v>267</v>
      </c>
      <c r="F28" s="448"/>
      <c r="G28" s="448"/>
      <c r="H28" s="448"/>
      <c r="I28" s="448"/>
      <c r="J28" s="448"/>
      <c r="K28" s="449"/>
      <c r="L28" s="450">
        <v>1</v>
      </c>
      <c r="M28" s="451"/>
      <c r="N28" s="451"/>
      <c r="O28" s="451"/>
      <c r="P28" s="452"/>
      <c r="Q28" s="450">
        <v>2800</v>
      </c>
      <c r="R28" s="451"/>
      <c r="S28" s="451"/>
      <c r="T28" s="451"/>
      <c r="U28" s="451"/>
      <c r="V28" s="452"/>
      <c r="W28" s="355"/>
      <c r="X28" s="356"/>
      <c r="Y28" s="357"/>
      <c r="Z28" s="447" t="s">
        <v>36</v>
      </c>
      <c r="AA28" s="448"/>
      <c r="AB28" s="448"/>
      <c r="AC28" s="448"/>
      <c r="AD28" s="448"/>
      <c r="AE28" s="448"/>
      <c r="AF28" s="448"/>
      <c r="AG28" s="449"/>
      <c r="AH28" s="450" t="s">
        <v>202</v>
      </c>
      <c r="AI28" s="451"/>
      <c r="AJ28" s="451"/>
      <c r="AK28" s="451"/>
      <c r="AL28" s="452"/>
      <c r="AM28" s="450" t="s">
        <v>202</v>
      </c>
      <c r="AN28" s="451"/>
      <c r="AO28" s="451"/>
      <c r="AP28" s="451"/>
      <c r="AQ28" s="451"/>
      <c r="AR28" s="452"/>
      <c r="AS28" s="450" t="s">
        <v>202</v>
      </c>
      <c r="AT28" s="451"/>
      <c r="AU28" s="451"/>
      <c r="AV28" s="451"/>
      <c r="AW28" s="451"/>
      <c r="AX28" s="453"/>
      <c r="AY28" s="323" t="s">
        <v>270</v>
      </c>
      <c r="AZ28" s="324"/>
      <c r="BA28" s="324"/>
      <c r="BB28" s="325"/>
      <c r="BC28" s="460" t="s">
        <v>98</v>
      </c>
      <c r="BD28" s="461"/>
      <c r="BE28" s="461"/>
      <c r="BF28" s="461"/>
      <c r="BG28" s="461"/>
      <c r="BH28" s="461"/>
      <c r="BI28" s="461"/>
      <c r="BJ28" s="461"/>
      <c r="BK28" s="461"/>
      <c r="BL28" s="461"/>
      <c r="BM28" s="462"/>
      <c r="BN28" s="444">
        <v>1618200</v>
      </c>
      <c r="BO28" s="445"/>
      <c r="BP28" s="445"/>
      <c r="BQ28" s="445"/>
      <c r="BR28" s="445"/>
      <c r="BS28" s="445"/>
      <c r="BT28" s="445"/>
      <c r="BU28" s="446"/>
      <c r="BV28" s="444">
        <v>1609635</v>
      </c>
      <c r="BW28" s="445"/>
      <c r="BX28" s="445"/>
      <c r="BY28" s="445"/>
      <c r="BZ28" s="445"/>
      <c r="CA28" s="445"/>
      <c r="CB28" s="445"/>
      <c r="CC28" s="446"/>
      <c r="CD28" s="21"/>
      <c r="CE28" s="318"/>
      <c r="CF28" s="318"/>
      <c r="CG28" s="318"/>
      <c r="CH28" s="318"/>
      <c r="CI28" s="318"/>
      <c r="CJ28" s="318"/>
      <c r="CK28" s="318"/>
      <c r="CL28" s="318"/>
      <c r="CM28" s="318"/>
      <c r="CN28" s="318"/>
      <c r="CO28" s="318"/>
      <c r="CP28" s="318"/>
      <c r="CQ28" s="318"/>
      <c r="CR28" s="318"/>
      <c r="CS28" s="319"/>
      <c r="CT28" s="320"/>
      <c r="CU28" s="321"/>
      <c r="CV28" s="321"/>
      <c r="CW28" s="321"/>
      <c r="CX28" s="321"/>
      <c r="CY28" s="321"/>
      <c r="CZ28" s="321"/>
      <c r="DA28" s="322"/>
      <c r="DB28" s="320"/>
      <c r="DC28" s="321"/>
      <c r="DD28" s="321"/>
      <c r="DE28" s="321"/>
      <c r="DF28" s="321"/>
      <c r="DG28" s="321"/>
      <c r="DH28" s="321"/>
      <c r="DI28" s="322"/>
    </row>
    <row r="29" spans="1:113" ht="18.75" customHeight="1" x14ac:dyDescent="0.2">
      <c r="A29" s="2"/>
      <c r="B29" s="440"/>
      <c r="C29" s="356"/>
      <c r="D29" s="357"/>
      <c r="E29" s="447" t="s">
        <v>271</v>
      </c>
      <c r="F29" s="448"/>
      <c r="G29" s="448"/>
      <c r="H29" s="448"/>
      <c r="I29" s="448"/>
      <c r="J29" s="448"/>
      <c r="K29" s="449"/>
      <c r="L29" s="450">
        <v>14</v>
      </c>
      <c r="M29" s="451"/>
      <c r="N29" s="451"/>
      <c r="O29" s="451"/>
      <c r="P29" s="452"/>
      <c r="Q29" s="450">
        <v>2500</v>
      </c>
      <c r="R29" s="451"/>
      <c r="S29" s="451"/>
      <c r="T29" s="451"/>
      <c r="U29" s="451"/>
      <c r="V29" s="452"/>
      <c r="W29" s="358"/>
      <c r="X29" s="359"/>
      <c r="Y29" s="360"/>
      <c r="Z29" s="447" t="s">
        <v>273</v>
      </c>
      <c r="AA29" s="448"/>
      <c r="AB29" s="448"/>
      <c r="AC29" s="448"/>
      <c r="AD29" s="448"/>
      <c r="AE29" s="448"/>
      <c r="AF29" s="448"/>
      <c r="AG29" s="449"/>
      <c r="AH29" s="450">
        <v>232</v>
      </c>
      <c r="AI29" s="451"/>
      <c r="AJ29" s="451"/>
      <c r="AK29" s="451"/>
      <c r="AL29" s="452"/>
      <c r="AM29" s="450">
        <v>699712</v>
      </c>
      <c r="AN29" s="451"/>
      <c r="AO29" s="451"/>
      <c r="AP29" s="451"/>
      <c r="AQ29" s="451"/>
      <c r="AR29" s="452"/>
      <c r="AS29" s="450">
        <v>3016</v>
      </c>
      <c r="AT29" s="451"/>
      <c r="AU29" s="451"/>
      <c r="AV29" s="451"/>
      <c r="AW29" s="451"/>
      <c r="AX29" s="453"/>
      <c r="AY29" s="326"/>
      <c r="AZ29" s="327"/>
      <c r="BA29" s="327"/>
      <c r="BB29" s="328"/>
      <c r="BC29" s="454" t="s">
        <v>275</v>
      </c>
      <c r="BD29" s="455"/>
      <c r="BE29" s="455"/>
      <c r="BF29" s="455"/>
      <c r="BG29" s="455"/>
      <c r="BH29" s="455"/>
      <c r="BI29" s="455"/>
      <c r="BJ29" s="455"/>
      <c r="BK29" s="455"/>
      <c r="BL29" s="455"/>
      <c r="BM29" s="456"/>
      <c r="BN29" s="457">
        <v>89744</v>
      </c>
      <c r="BO29" s="458"/>
      <c r="BP29" s="458"/>
      <c r="BQ29" s="458"/>
      <c r="BR29" s="458"/>
      <c r="BS29" s="458"/>
      <c r="BT29" s="458"/>
      <c r="BU29" s="459"/>
      <c r="BV29" s="457">
        <v>89707</v>
      </c>
      <c r="BW29" s="458"/>
      <c r="BX29" s="458"/>
      <c r="BY29" s="458"/>
      <c r="BZ29" s="458"/>
      <c r="CA29" s="458"/>
      <c r="CB29" s="458"/>
      <c r="CC29" s="459"/>
      <c r="CD29" s="17"/>
      <c r="CE29" s="318"/>
      <c r="CF29" s="318"/>
      <c r="CG29" s="318"/>
      <c r="CH29" s="318"/>
      <c r="CI29" s="318"/>
      <c r="CJ29" s="318"/>
      <c r="CK29" s="318"/>
      <c r="CL29" s="318"/>
      <c r="CM29" s="318"/>
      <c r="CN29" s="318"/>
      <c r="CO29" s="318"/>
      <c r="CP29" s="318"/>
      <c r="CQ29" s="318"/>
      <c r="CR29" s="318"/>
      <c r="CS29" s="319"/>
      <c r="CT29" s="320"/>
      <c r="CU29" s="321"/>
      <c r="CV29" s="321"/>
      <c r="CW29" s="321"/>
      <c r="CX29" s="321"/>
      <c r="CY29" s="321"/>
      <c r="CZ29" s="321"/>
      <c r="DA29" s="322"/>
      <c r="DB29" s="320"/>
      <c r="DC29" s="321"/>
      <c r="DD29" s="321"/>
      <c r="DE29" s="321"/>
      <c r="DF29" s="321"/>
      <c r="DG29" s="321"/>
      <c r="DH29" s="321"/>
      <c r="DI29" s="322"/>
    </row>
    <row r="30" spans="1:113" ht="18.75" customHeight="1" x14ac:dyDescent="0.2">
      <c r="A30" s="2"/>
      <c r="B30" s="441"/>
      <c r="C30" s="442"/>
      <c r="D30" s="443"/>
      <c r="E30" s="420"/>
      <c r="F30" s="421"/>
      <c r="G30" s="421"/>
      <c r="H30" s="421"/>
      <c r="I30" s="421"/>
      <c r="J30" s="421"/>
      <c r="K30" s="422"/>
      <c r="L30" s="423"/>
      <c r="M30" s="424"/>
      <c r="N30" s="424"/>
      <c r="O30" s="424"/>
      <c r="P30" s="425"/>
      <c r="Q30" s="423"/>
      <c r="R30" s="424"/>
      <c r="S30" s="424"/>
      <c r="T30" s="424"/>
      <c r="U30" s="424"/>
      <c r="V30" s="425"/>
      <c r="W30" s="426" t="s">
        <v>276</v>
      </c>
      <c r="X30" s="427"/>
      <c r="Y30" s="427"/>
      <c r="Z30" s="427"/>
      <c r="AA30" s="427"/>
      <c r="AB30" s="427"/>
      <c r="AC30" s="427"/>
      <c r="AD30" s="427"/>
      <c r="AE30" s="427"/>
      <c r="AF30" s="427"/>
      <c r="AG30" s="428"/>
      <c r="AH30" s="429">
        <v>94.5</v>
      </c>
      <c r="AI30" s="430"/>
      <c r="AJ30" s="430"/>
      <c r="AK30" s="430"/>
      <c r="AL30" s="430"/>
      <c r="AM30" s="430"/>
      <c r="AN30" s="430"/>
      <c r="AO30" s="430"/>
      <c r="AP30" s="430"/>
      <c r="AQ30" s="430"/>
      <c r="AR30" s="430"/>
      <c r="AS30" s="430"/>
      <c r="AT30" s="430"/>
      <c r="AU30" s="430"/>
      <c r="AV30" s="430"/>
      <c r="AW30" s="430"/>
      <c r="AX30" s="431"/>
      <c r="AY30" s="329"/>
      <c r="AZ30" s="330"/>
      <c r="BA30" s="330"/>
      <c r="BB30" s="331"/>
      <c r="BC30" s="432" t="s">
        <v>72</v>
      </c>
      <c r="BD30" s="433"/>
      <c r="BE30" s="433"/>
      <c r="BF30" s="433"/>
      <c r="BG30" s="433"/>
      <c r="BH30" s="433"/>
      <c r="BI30" s="433"/>
      <c r="BJ30" s="433"/>
      <c r="BK30" s="433"/>
      <c r="BL30" s="433"/>
      <c r="BM30" s="434"/>
      <c r="BN30" s="435">
        <v>2594418</v>
      </c>
      <c r="BO30" s="436"/>
      <c r="BP30" s="436"/>
      <c r="BQ30" s="436"/>
      <c r="BR30" s="436"/>
      <c r="BS30" s="436"/>
      <c r="BT30" s="436"/>
      <c r="BU30" s="437"/>
      <c r="BV30" s="435">
        <v>2581385</v>
      </c>
      <c r="BW30" s="436"/>
      <c r="BX30" s="436"/>
      <c r="BY30" s="436"/>
      <c r="BZ30" s="436"/>
      <c r="CA30" s="436"/>
      <c r="CB30" s="436"/>
      <c r="CC30" s="43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38" t="s">
        <v>188</v>
      </c>
      <c r="D32" s="438"/>
      <c r="E32" s="438"/>
      <c r="F32" s="438"/>
      <c r="G32" s="438"/>
      <c r="H32" s="438"/>
      <c r="I32" s="438"/>
      <c r="J32" s="438"/>
      <c r="K32" s="438"/>
      <c r="L32" s="438"/>
      <c r="M32" s="438"/>
      <c r="N32" s="438"/>
      <c r="O32" s="438"/>
      <c r="P32" s="438"/>
      <c r="Q32" s="438"/>
      <c r="R32" s="438"/>
      <c r="S32" s="438"/>
      <c r="U32" s="419" t="s">
        <v>88</v>
      </c>
      <c r="V32" s="419"/>
      <c r="W32" s="419"/>
      <c r="X32" s="419"/>
      <c r="Y32" s="419"/>
      <c r="Z32" s="419"/>
      <c r="AA32" s="419"/>
      <c r="AB32" s="419"/>
      <c r="AC32" s="419"/>
      <c r="AD32" s="419"/>
      <c r="AE32" s="419"/>
      <c r="AF32" s="419"/>
      <c r="AG32" s="419"/>
      <c r="AH32" s="419"/>
      <c r="AI32" s="419"/>
      <c r="AJ32" s="419"/>
      <c r="AK32" s="419"/>
      <c r="AM32" s="419" t="s">
        <v>278</v>
      </c>
      <c r="AN32" s="419"/>
      <c r="AO32" s="419"/>
      <c r="AP32" s="419"/>
      <c r="AQ32" s="419"/>
      <c r="AR32" s="419"/>
      <c r="AS32" s="419"/>
      <c r="AT32" s="419"/>
      <c r="AU32" s="419"/>
      <c r="AV32" s="419"/>
      <c r="AW32" s="419"/>
      <c r="AX32" s="419"/>
      <c r="AY32" s="419"/>
      <c r="AZ32" s="419"/>
      <c r="BA32" s="419"/>
      <c r="BB32" s="419"/>
      <c r="BC32" s="419"/>
      <c r="BE32" s="419" t="s">
        <v>279</v>
      </c>
      <c r="BF32" s="419"/>
      <c r="BG32" s="419"/>
      <c r="BH32" s="419"/>
      <c r="BI32" s="419"/>
      <c r="BJ32" s="419"/>
      <c r="BK32" s="419"/>
      <c r="BL32" s="419"/>
      <c r="BM32" s="419"/>
      <c r="BN32" s="419"/>
      <c r="BO32" s="419"/>
      <c r="BP32" s="419"/>
      <c r="BQ32" s="419"/>
      <c r="BR32" s="419"/>
      <c r="BS32" s="419"/>
      <c r="BT32" s="419"/>
      <c r="BU32" s="419"/>
      <c r="BW32" s="419" t="s">
        <v>281</v>
      </c>
      <c r="BX32" s="419"/>
      <c r="BY32" s="419"/>
      <c r="BZ32" s="419"/>
      <c r="CA32" s="419"/>
      <c r="CB32" s="419"/>
      <c r="CC32" s="419"/>
      <c r="CD32" s="419"/>
      <c r="CE32" s="419"/>
      <c r="CF32" s="419"/>
      <c r="CG32" s="419"/>
      <c r="CH32" s="419"/>
      <c r="CI32" s="419"/>
      <c r="CJ32" s="419"/>
      <c r="CK32" s="419"/>
      <c r="CL32" s="419"/>
      <c r="CM32" s="419"/>
      <c r="CO32" s="419" t="s">
        <v>166</v>
      </c>
      <c r="CP32" s="419"/>
      <c r="CQ32" s="419"/>
      <c r="CR32" s="419"/>
      <c r="CS32" s="419"/>
      <c r="CT32" s="419"/>
      <c r="CU32" s="419"/>
      <c r="CV32" s="419"/>
      <c r="CW32" s="419"/>
      <c r="CX32" s="419"/>
      <c r="CY32" s="419"/>
      <c r="CZ32" s="419"/>
      <c r="DA32" s="419"/>
      <c r="DB32" s="419"/>
      <c r="DC32" s="419"/>
      <c r="DD32" s="419"/>
      <c r="DE32" s="419"/>
      <c r="DI32" s="36"/>
    </row>
    <row r="33" spans="1:113" ht="13.5" customHeight="1" x14ac:dyDescent="0.2">
      <c r="A33" s="2"/>
      <c r="B33" s="5"/>
      <c r="C33" s="398" t="s">
        <v>119</v>
      </c>
      <c r="D33" s="398"/>
      <c r="E33" s="378" t="s">
        <v>282</v>
      </c>
      <c r="F33" s="378"/>
      <c r="G33" s="378"/>
      <c r="H33" s="378"/>
      <c r="I33" s="378"/>
      <c r="J33" s="378"/>
      <c r="K33" s="378"/>
      <c r="L33" s="378"/>
      <c r="M33" s="378"/>
      <c r="N33" s="378"/>
      <c r="O33" s="378"/>
      <c r="P33" s="378"/>
      <c r="Q33" s="378"/>
      <c r="R33" s="378"/>
      <c r="S33" s="378"/>
      <c r="T33" s="12"/>
      <c r="U33" s="398" t="s">
        <v>119</v>
      </c>
      <c r="V33" s="398"/>
      <c r="W33" s="378" t="s">
        <v>282</v>
      </c>
      <c r="X33" s="378"/>
      <c r="Y33" s="378"/>
      <c r="Z33" s="378"/>
      <c r="AA33" s="378"/>
      <c r="AB33" s="378"/>
      <c r="AC33" s="378"/>
      <c r="AD33" s="378"/>
      <c r="AE33" s="378"/>
      <c r="AF33" s="378"/>
      <c r="AG33" s="378"/>
      <c r="AH33" s="378"/>
      <c r="AI33" s="378"/>
      <c r="AJ33" s="378"/>
      <c r="AK33" s="378"/>
      <c r="AL33" s="12"/>
      <c r="AM33" s="398" t="s">
        <v>119</v>
      </c>
      <c r="AN33" s="398"/>
      <c r="AO33" s="378" t="s">
        <v>282</v>
      </c>
      <c r="AP33" s="378"/>
      <c r="AQ33" s="378"/>
      <c r="AR33" s="378"/>
      <c r="AS33" s="378"/>
      <c r="AT33" s="378"/>
      <c r="AU33" s="378"/>
      <c r="AV33" s="378"/>
      <c r="AW33" s="378"/>
      <c r="AX33" s="378"/>
      <c r="AY33" s="378"/>
      <c r="AZ33" s="378"/>
      <c r="BA33" s="378"/>
      <c r="BB33" s="378"/>
      <c r="BC33" s="378"/>
      <c r="BD33" s="8"/>
      <c r="BE33" s="378" t="s">
        <v>284</v>
      </c>
      <c r="BF33" s="378"/>
      <c r="BG33" s="378" t="s">
        <v>168</v>
      </c>
      <c r="BH33" s="378"/>
      <c r="BI33" s="378"/>
      <c r="BJ33" s="378"/>
      <c r="BK33" s="378"/>
      <c r="BL33" s="378"/>
      <c r="BM33" s="378"/>
      <c r="BN33" s="378"/>
      <c r="BO33" s="378"/>
      <c r="BP33" s="378"/>
      <c r="BQ33" s="378"/>
      <c r="BR33" s="378"/>
      <c r="BS33" s="378"/>
      <c r="BT33" s="378"/>
      <c r="BU33" s="378"/>
      <c r="BV33" s="8"/>
      <c r="BW33" s="398" t="s">
        <v>284</v>
      </c>
      <c r="BX33" s="398"/>
      <c r="BY33" s="378" t="s">
        <v>106</v>
      </c>
      <c r="BZ33" s="378"/>
      <c r="CA33" s="378"/>
      <c r="CB33" s="378"/>
      <c r="CC33" s="378"/>
      <c r="CD33" s="378"/>
      <c r="CE33" s="378"/>
      <c r="CF33" s="378"/>
      <c r="CG33" s="378"/>
      <c r="CH33" s="378"/>
      <c r="CI33" s="378"/>
      <c r="CJ33" s="378"/>
      <c r="CK33" s="378"/>
      <c r="CL33" s="378"/>
      <c r="CM33" s="378"/>
      <c r="CN33" s="12"/>
      <c r="CO33" s="398" t="s">
        <v>119</v>
      </c>
      <c r="CP33" s="398"/>
      <c r="CQ33" s="378" t="s">
        <v>285</v>
      </c>
      <c r="CR33" s="378"/>
      <c r="CS33" s="378"/>
      <c r="CT33" s="378"/>
      <c r="CU33" s="378"/>
      <c r="CV33" s="378"/>
      <c r="CW33" s="378"/>
      <c r="CX33" s="378"/>
      <c r="CY33" s="378"/>
      <c r="CZ33" s="378"/>
      <c r="DA33" s="378"/>
      <c r="DB33" s="378"/>
      <c r="DC33" s="378"/>
      <c r="DD33" s="378"/>
      <c r="DE33" s="378"/>
      <c r="DF33" s="12"/>
      <c r="DG33" s="418" t="s">
        <v>82</v>
      </c>
      <c r="DH33" s="418"/>
      <c r="DI33" s="19"/>
    </row>
    <row r="34" spans="1:113" ht="32.25" customHeight="1" x14ac:dyDescent="0.2">
      <c r="A34" s="2"/>
      <c r="B34" s="5"/>
      <c r="C34" s="416">
        <f>IF(E34="","",1)</f>
        <v>1</v>
      </c>
      <c r="D34" s="416"/>
      <c r="E34" s="415" t="str">
        <f>IF('各会計、関係団体の財政状況及び健全化判断比率'!B7="","",'各会計、関係団体の財政状況及び健全化判断比率'!B7)</f>
        <v>一般会計</v>
      </c>
      <c r="F34" s="415"/>
      <c r="G34" s="415"/>
      <c r="H34" s="415"/>
      <c r="I34" s="415"/>
      <c r="J34" s="415"/>
      <c r="K34" s="415"/>
      <c r="L34" s="415"/>
      <c r="M34" s="415"/>
      <c r="N34" s="415"/>
      <c r="O34" s="415"/>
      <c r="P34" s="415"/>
      <c r="Q34" s="415"/>
      <c r="R34" s="415"/>
      <c r="S34" s="415"/>
      <c r="T34" s="2"/>
      <c r="U34" s="416">
        <f>IF(W34="","",MAX(C34:D43)+1)</f>
        <v>4</v>
      </c>
      <c r="V34" s="416"/>
      <c r="W34" s="415" t="str">
        <f>IF('各会計、関係団体の財政状況及び健全化判断比率'!B28="","",'各会計、関係団体の財政状況及び健全化判断比率'!B28)</f>
        <v>国民健康保険特別会計（事業勘定）</v>
      </c>
      <c r="X34" s="415"/>
      <c r="Y34" s="415"/>
      <c r="Z34" s="415"/>
      <c r="AA34" s="415"/>
      <c r="AB34" s="415"/>
      <c r="AC34" s="415"/>
      <c r="AD34" s="415"/>
      <c r="AE34" s="415"/>
      <c r="AF34" s="415"/>
      <c r="AG34" s="415"/>
      <c r="AH34" s="415"/>
      <c r="AI34" s="415"/>
      <c r="AJ34" s="415"/>
      <c r="AK34" s="415"/>
      <c r="AL34" s="2"/>
      <c r="AM34" s="416">
        <f>IF(AO34="","",MAX(C34:D43,U34:V43)+1)</f>
        <v>9</v>
      </c>
      <c r="AN34" s="416"/>
      <c r="AO34" s="415" t="str">
        <f>IF('各会計、関係団体の財政状況及び健全化判断比率'!B33="","",'各会計、関係団体の財政状況及び健全化判断比率'!B33)</f>
        <v>水道事業会計</v>
      </c>
      <c r="AP34" s="415"/>
      <c r="AQ34" s="415"/>
      <c r="AR34" s="415"/>
      <c r="AS34" s="415"/>
      <c r="AT34" s="415"/>
      <c r="AU34" s="415"/>
      <c r="AV34" s="415"/>
      <c r="AW34" s="415"/>
      <c r="AX34" s="415"/>
      <c r="AY34" s="415"/>
      <c r="AZ34" s="415"/>
      <c r="BA34" s="415"/>
      <c r="BB34" s="415"/>
      <c r="BC34" s="415"/>
      <c r="BD34" s="2"/>
      <c r="BE34" s="416">
        <f>IF(BG34="","",MAX(C34:D43,U34:V43,AM34:AN43)+1)</f>
        <v>10</v>
      </c>
      <c r="BF34" s="416"/>
      <c r="BG34" s="415" t="str">
        <f>IF('各会計、関係団体の財政状況及び健全化判断比率'!B34="","",'各会計、関係団体の財政状況及び健全化判断比率'!B34)</f>
        <v>下水道特別会計</v>
      </c>
      <c r="BH34" s="415"/>
      <c r="BI34" s="415"/>
      <c r="BJ34" s="415"/>
      <c r="BK34" s="415"/>
      <c r="BL34" s="415"/>
      <c r="BM34" s="415"/>
      <c r="BN34" s="415"/>
      <c r="BO34" s="415"/>
      <c r="BP34" s="415"/>
      <c r="BQ34" s="415"/>
      <c r="BR34" s="415"/>
      <c r="BS34" s="415"/>
      <c r="BT34" s="415"/>
      <c r="BU34" s="415"/>
      <c r="BV34" s="2"/>
      <c r="BW34" s="416">
        <f>IF(BY34="","",MAX(C34:D43,U34:V43,AM34:AN43,BE34:BF43)+1)</f>
        <v>12</v>
      </c>
      <c r="BX34" s="416"/>
      <c r="BY34" s="415" t="str">
        <f>IF('各会計、関係団体の財政状況及び健全化判断比率'!B68="","",'各会計、関係団体の財政状況及び健全化判断比率'!B68)</f>
        <v>与謝野町宮津市中学校組合</v>
      </c>
      <c r="BZ34" s="415"/>
      <c r="CA34" s="415"/>
      <c r="CB34" s="415"/>
      <c r="CC34" s="415"/>
      <c r="CD34" s="415"/>
      <c r="CE34" s="415"/>
      <c r="CF34" s="415"/>
      <c r="CG34" s="415"/>
      <c r="CH34" s="415"/>
      <c r="CI34" s="415"/>
      <c r="CJ34" s="415"/>
      <c r="CK34" s="415"/>
      <c r="CL34" s="415"/>
      <c r="CM34" s="415"/>
      <c r="CN34" s="2"/>
      <c r="CO34" s="416">
        <f>IF(CQ34="","",MAX(C34:D43,U34:V43,AM34:AN43,BE34:BF43,BW34:BX43)+1)</f>
        <v>22</v>
      </c>
      <c r="CP34" s="416"/>
      <c r="CQ34" s="415" t="str">
        <f>IF('各会計、関係団体の財政状況及び健全化判断比率'!BS7="","",'各会計、関係団体の財政状況及び健全化判断比率'!BS7)</f>
        <v>加悦総合振興</v>
      </c>
      <c r="CR34" s="415"/>
      <c r="CS34" s="415"/>
      <c r="CT34" s="415"/>
      <c r="CU34" s="415"/>
      <c r="CV34" s="415"/>
      <c r="CW34" s="415"/>
      <c r="CX34" s="415"/>
      <c r="CY34" s="415"/>
      <c r="CZ34" s="415"/>
      <c r="DA34" s="415"/>
      <c r="DB34" s="415"/>
      <c r="DC34" s="415"/>
      <c r="DD34" s="415"/>
      <c r="DE34" s="415"/>
      <c r="DG34" s="417" t="str">
        <f>IF('各会計、関係団体の財政状況及び健全化判断比率'!BR7="","",'各会計、関係団体の財政状況及び健全化判断比率'!BR7)</f>
        <v/>
      </c>
      <c r="DH34" s="417"/>
      <c r="DI34" s="19"/>
    </row>
    <row r="35" spans="1:113" ht="32.25" customHeight="1" x14ac:dyDescent="0.2">
      <c r="A35" s="2"/>
      <c r="B35" s="5"/>
      <c r="C35" s="416">
        <f t="shared" ref="C35:C43" si="0">IF(E35="","",C34+1)</f>
        <v>2</v>
      </c>
      <c r="D35" s="416"/>
      <c r="E35" s="415" t="str">
        <f>IF('各会計、関係団体の財政状況及び健全化判断比率'!B8="","",'各会計、関係団体の財政状況及び健全化判断比率'!B8)</f>
        <v>宅地造成事業特別会計</v>
      </c>
      <c r="F35" s="415"/>
      <c r="G35" s="415"/>
      <c r="H35" s="415"/>
      <c r="I35" s="415"/>
      <c r="J35" s="415"/>
      <c r="K35" s="415"/>
      <c r="L35" s="415"/>
      <c r="M35" s="415"/>
      <c r="N35" s="415"/>
      <c r="O35" s="415"/>
      <c r="P35" s="415"/>
      <c r="Q35" s="415"/>
      <c r="R35" s="415"/>
      <c r="S35" s="415"/>
      <c r="T35" s="2"/>
      <c r="U35" s="416">
        <f t="shared" ref="U35:U43" si="1">IF(W35="","",U34+1)</f>
        <v>5</v>
      </c>
      <c r="V35" s="416"/>
      <c r="W35" s="415" t="str">
        <f>IF('各会計、関係団体の財政状況及び健全化判断比率'!B29="","",'各会計、関係団体の財政状況及び健全化判断比率'!B29)</f>
        <v>国民健康保険特別会計（直診勘定）</v>
      </c>
      <c r="X35" s="415"/>
      <c r="Y35" s="415"/>
      <c r="Z35" s="415"/>
      <c r="AA35" s="415"/>
      <c r="AB35" s="415"/>
      <c r="AC35" s="415"/>
      <c r="AD35" s="415"/>
      <c r="AE35" s="415"/>
      <c r="AF35" s="415"/>
      <c r="AG35" s="415"/>
      <c r="AH35" s="415"/>
      <c r="AI35" s="415"/>
      <c r="AJ35" s="415"/>
      <c r="AK35" s="415"/>
      <c r="AL35" s="2"/>
      <c r="AM35" s="416" t="str">
        <f t="shared" ref="AM35:AM43" si="2">IF(AO35="","",AM34+1)</f>
        <v/>
      </c>
      <c r="AN35" s="416"/>
      <c r="AO35" s="415"/>
      <c r="AP35" s="415"/>
      <c r="AQ35" s="415"/>
      <c r="AR35" s="415"/>
      <c r="AS35" s="415"/>
      <c r="AT35" s="415"/>
      <c r="AU35" s="415"/>
      <c r="AV35" s="415"/>
      <c r="AW35" s="415"/>
      <c r="AX35" s="415"/>
      <c r="AY35" s="415"/>
      <c r="AZ35" s="415"/>
      <c r="BA35" s="415"/>
      <c r="BB35" s="415"/>
      <c r="BC35" s="415"/>
      <c r="BD35" s="2"/>
      <c r="BE35" s="416">
        <f t="shared" ref="BE35:BE43" si="3">IF(BG35="","",BE34+1)</f>
        <v>11</v>
      </c>
      <c r="BF35" s="416"/>
      <c r="BG35" s="415" t="str">
        <f>IF('各会計、関係団体の財政状況及び健全化判断比率'!B35="","",'各会計、関係団体の財政状況及び健全化判断比率'!B35)</f>
        <v>農業集落排水特別会計</v>
      </c>
      <c r="BH35" s="415"/>
      <c r="BI35" s="415"/>
      <c r="BJ35" s="415"/>
      <c r="BK35" s="415"/>
      <c r="BL35" s="415"/>
      <c r="BM35" s="415"/>
      <c r="BN35" s="415"/>
      <c r="BO35" s="415"/>
      <c r="BP35" s="415"/>
      <c r="BQ35" s="415"/>
      <c r="BR35" s="415"/>
      <c r="BS35" s="415"/>
      <c r="BT35" s="415"/>
      <c r="BU35" s="415"/>
      <c r="BV35" s="2"/>
      <c r="BW35" s="416">
        <f t="shared" ref="BW35:BW43" si="4">IF(BY35="","",BW34+1)</f>
        <v>13</v>
      </c>
      <c r="BX35" s="416"/>
      <c r="BY35" s="415" t="str">
        <f>IF('各会計、関係団体の財政状況及び健全化判断比率'!B69="","",'各会計、関係団体の財政状況及び健全化判断比率'!B69)</f>
        <v>宮津与謝消防組合</v>
      </c>
      <c r="BZ35" s="415"/>
      <c r="CA35" s="415"/>
      <c r="CB35" s="415"/>
      <c r="CC35" s="415"/>
      <c r="CD35" s="415"/>
      <c r="CE35" s="415"/>
      <c r="CF35" s="415"/>
      <c r="CG35" s="415"/>
      <c r="CH35" s="415"/>
      <c r="CI35" s="415"/>
      <c r="CJ35" s="415"/>
      <c r="CK35" s="415"/>
      <c r="CL35" s="415"/>
      <c r="CM35" s="415"/>
      <c r="CN35" s="2"/>
      <c r="CO35" s="416">
        <f t="shared" ref="CO35:CO43" si="5">IF(CQ35="","",CO34+1)</f>
        <v>23</v>
      </c>
      <c r="CP35" s="416"/>
      <c r="CQ35" s="415" t="str">
        <f>IF('各会計、関係団体の財政状況及び健全化判断比率'!BS8="","",'各会計、関係団体の財政状況及び健全化判断比率'!BS8)</f>
        <v>加悦ファーマーズライス</v>
      </c>
      <c r="CR35" s="415"/>
      <c r="CS35" s="415"/>
      <c r="CT35" s="415"/>
      <c r="CU35" s="415"/>
      <c r="CV35" s="415"/>
      <c r="CW35" s="415"/>
      <c r="CX35" s="415"/>
      <c r="CY35" s="415"/>
      <c r="CZ35" s="415"/>
      <c r="DA35" s="415"/>
      <c r="DB35" s="415"/>
      <c r="DC35" s="415"/>
      <c r="DD35" s="415"/>
      <c r="DE35" s="415"/>
      <c r="DG35" s="417" t="str">
        <f>IF('各会計、関係団体の財政状況及び健全化判断比率'!BR8="","",'各会計、関係団体の財政状況及び健全化判断比率'!BR8)</f>
        <v/>
      </c>
      <c r="DH35" s="417"/>
      <c r="DI35" s="19"/>
    </row>
    <row r="36" spans="1:113" ht="32.25" customHeight="1" x14ac:dyDescent="0.2">
      <c r="A36" s="2"/>
      <c r="B36" s="5"/>
      <c r="C36" s="416">
        <f t="shared" si="0"/>
        <v>3</v>
      </c>
      <c r="D36" s="416"/>
      <c r="E36" s="415" t="str">
        <f>IF('各会計、関係団体の財政状況及び健全化判断比率'!B9="","",'各会計、関係団体の財政状況及び健全化判断比率'!B9)</f>
        <v>土地取得特別会計</v>
      </c>
      <c r="F36" s="415"/>
      <c r="G36" s="415"/>
      <c r="H36" s="415"/>
      <c r="I36" s="415"/>
      <c r="J36" s="415"/>
      <c r="K36" s="415"/>
      <c r="L36" s="415"/>
      <c r="M36" s="415"/>
      <c r="N36" s="415"/>
      <c r="O36" s="415"/>
      <c r="P36" s="415"/>
      <c r="Q36" s="415"/>
      <c r="R36" s="415"/>
      <c r="S36" s="415"/>
      <c r="T36" s="2"/>
      <c r="U36" s="416">
        <f t="shared" si="1"/>
        <v>6</v>
      </c>
      <c r="V36" s="416"/>
      <c r="W36" s="415" t="str">
        <f>IF('各会計、関係団体の財政状況及び健全化判断比率'!B30="","",'各会計、関係団体の財政状況及び健全化判断比率'!B30)</f>
        <v>介護保険特別会計（事業勘定）</v>
      </c>
      <c r="X36" s="415"/>
      <c r="Y36" s="415"/>
      <c r="Z36" s="415"/>
      <c r="AA36" s="415"/>
      <c r="AB36" s="415"/>
      <c r="AC36" s="415"/>
      <c r="AD36" s="415"/>
      <c r="AE36" s="415"/>
      <c r="AF36" s="415"/>
      <c r="AG36" s="415"/>
      <c r="AH36" s="415"/>
      <c r="AI36" s="415"/>
      <c r="AJ36" s="415"/>
      <c r="AK36" s="415"/>
      <c r="AL36" s="2"/>
      <c r="AM36" s="416" t="str">
        <f t="shared" si="2"/>
        <v/>
      </c>
      <c r="AN36" s="416"/>
      <c r="AO36" s="415"/>
      <c r="AP36" s="415"/>
      <c r="AQ36" s="415"/>
      <c r="AR36" s="415"/>
      <c r="AS36" s="415"/>
      <c r="AT36" s="415"/>
      <c r="AU36" s="415"/>
      <c r="AV36" s="415"/>
      <c r="AW36" s="415"/>
      <c r="AX36" s="415"/>
      <c r="AY36" s="415"/>
      <c r="AZ36" s="415"/>
      <c r="BA36" s="415"/>
      <c r="BB36" s="415"/>
      <c r="BC36" s="415"/>
      <c r="BD36" s="2"/>
      <c r="BE36" s="416" t="str">
        <f t="shared" si="3"/>
        <v/>
      </c>
      <c r="BF36" s="416"/>
      <c r="BG36" s="415"/>
      <c r="BH36" s="415"/>
      <c r="BI36" s="415"/>
      <c r="BJ36" s="415"/>
      <c r="BK36" s="415"/>
      <c r="BL36" s="415"/>
      <c r="BM36" s="415"/>
      <c r="BN36" s="415"/>
      <c r="BO36" s="415"/>
      <c r="BP36" s="415"/>
      <c r="BQ36" s="415"/>
      <c r="BR36" s="415"/>
      <c r="BS36" s="415"/>
      <c r="BT36" s="415"/>
      <c r="BU36" s="415"/>
      <c r="BV36" s="2"/>
      <c r="BW36" s="416">
        <f t="shared" si="4"/>
        <v>14</v>
      </c>
      <c r="BX36" s="416"/>
      <c r="BY36" s="415" t="str">
        <f>IF('各会計、関係団体の財政状況及び健全化判断比率'!B70="","",'各会計、関係団体の財政状況及び健全化判断比率'!B70)</f>
        <v>京都府後期高齢者医療広域連合（一般会計）</v>
      </c>
      <c r="BZ36" s="415"/>
      <c r="CA36" s="415"/>
      <c r="CB36" s="415"/>
      <c r="CC36" s="415"/>
      <c r="CD36" s="415"/>
      <c r="CE36" s="415"/>
      <c r="CF36" s="415"/>
      <c r="CG36" s="415"/>
      <c r="CH36" s="415"/>
      <c r="CI36" s="415"/>
      <c r="CJ36" s="415"/>
      <c r="CK36" s="415"/>
      <c r="CL36" s="415"/>
      <c r="CM36" s="415"/>
      <c r="CN36" s="2"/>
      <c r="CO36" s="416" t="str">
        <f t="shared" si="5"/>
        <v/>
      </c>
      <c r="CP36" s="416"/>
      <c r="CQ36" s="415" t="str">
        <f>IF('各会計、関係団体の財政状況及び健全化判断比率'!BS9="","",'各会計、関係団体の財政状況及び健全化判断比率'!BS9)</f>
        <v/>
      </c>
      <c r="CR36" s="415"/>
      <c r="CS36" s="415"/>
      <c r="CT36" s="415"/>
      <c r="CU36" s="415"/>
      <c r="CV36" s="415"/>
      <c r="CW36" s="415"/>
      <c r="CX36" s="415"/>
      <c r="CY36" s="415"/>
      <c r="CZ36" s="415"/>
      <c r="DA36" s="415"/>
      <c r="DB36" s="415"/>
      <c r="DC36" s="415"/>
      <c r="DD36" s="415"/>
      <c r="DE36" s="415"/>
      <c r="DG36" s="417" t="str">
        <f>IF('各会計、関係団体の財政状況及び健全化判断比率'!BR9="","",'各会計、関係団体の財政状況及び健全化判断比率'!BR9)</f>
        <v/>
      </c>
      <c r="DH36" s="417"/>
      <c r="DI36" s="19"/>
    </row>
    <row r="37" spans="1:113" ht="32.25" customHeight="1" x14ac:dyDescent="0.2">
      <c r="A37" s="2"/>
      <c r="B37" s="5"/>
      <c r="C37" s="416" t="str">
        <f t="shared" si="0"/>
        <v/>
      </c>
      <c r="D37" s="416"/>
      <c r="E37" s="415" t="str">
        <f>IF('各会計、関係団体の財政状況及び健全化判断比率'!B10="","",'各会計、関係団体の財政状況及び健全化判断比率'!B10)</f>
        <v/>
      </c>
      <c r="F37" s="415"/>
      <c r="G37" s="415"/>
      <c r="H37" s="415"/>
      <c r="I37" s="415"/>
      <c r="J37" s="415"/>
      <c r="K37" s="415"/>
      <c r="L37" s="415"/>
      <c r="M37" s="415"/>
      <c r="N37" s="415"/>
      <c r="O37" s="415"/>
      <c r="P37" s="415"/>
      <c r="Q37" s="415"/>
      <c r="R37" s="415"/>
      <c r="S37" s="415"/>
      <c r="T37" s="2"/>
      <c r="U37" s="416">
        <f t="shared" si="1"/>
        <v>7</v>
      </c>
      <c r="V37" s="416"/>
      <c r="W37" s="415" t="str">
        <f>IF('各会計、関係団体の財政状況及び健全化判断比率'!B31="","",'各会計、関係団体の財政状況及び健全化判断比率'!B31)</f>
        <v>介護保険特別会計（サービス勘定）</v>
      </c>
      <c r="X37" s="415"/>
      <c r="Y37" s="415"/>
      <c r="Z37" s="415"/>
      <c r="AA37" s="415"/>
      <c r="AB37" s="415"/>
      <c r="AC37" s="415"/>
      <c r="AD37" s="415"/>
      <c r="AE37" s="415"/>
      <c r="AF37" s="415"/>
      <c r="AG37" s="415"/>
      <c r="AH37" s="415"/>
      <c r="AI37" s="415"/>
      <c r="AJ37" s="415"/>
      <c r="AK37" s="415"/>
      <c r="AL37" s="2"/>
      <c r="AM37" s="416" t="str">
        <f t="shared" si="2"/>
        <v/>
      </c>
      <c r="AN37" s="416"/>
      <c r="AO37" s="415"/>
      <c r="AP37" s="415"/>
      <c r="AQ37" s="415"/>
      <c r="AR37" s="415"/>
      <c r="AS37" s="415"/>
      <c r="AT37" s="415"/>
      <c r="AU37" s="415"/>
      <c r="AV37" s="415"/>
      <c r="AW37" s="415"/>
      <c r="AX37" s="415"/>
      <c r="AY37" s="415"/>
      <c r="AZ37" s="415"/>
      <c r="BA37" s="415"/>
      <c r="BB37" s="415"/>
      <c r="BC37" s="415"/>
      <c r="BD37" s="2"/>
      <c r="BE37" s="416" t="str">
        <f t="shared" si="3"/>
        <v/>
      </c>
      <c r="BF37" s="416"/>
      <c r="BG37" s="415"/>
      <c r="BH37" s="415"/>
      <c r="BI37" s="415"/>
      <c r="BJ37" s="415"/>
      <c r="BK37" s="415"/>
      <c r="BL37" s="415"/>
      <c r="BM37" s="415"/>
      <c r="BN37" s="415"/>
      <c r="BO37" s="415"/>
      <c r="BP37" s="415"/>
      <c r="BQ37" s="415"/>
      <c r="BR37" s="415"/>
      <c r="BS37" s="415"/>
      <c r="BT37" s="415"/>
      <c r="BU37" s="415"/>
      <c r="BV37" s="2"/>
      <c r="BW37" s="416">
        <f t="shared" si="4"/>
        <v>15</v>
      </c>
      <c r="BX37" s="416"/>
      <c r="BY37" s="415" t="str">
        <f>IF('各会計、関係団体の財政状況及び健全化判断比率'!B71="","",'各会計、関係団体の財政状況及び健全化判断比率'!B71)</f>
        <v>京都府後期高齢者医療広域連合（特別会計）</v>
      </c>
      <c r="BZ37" s="415"/>
      <c r="CA37" s="415"/>
      <c r="CB37" s="415"/>
      <c r="CC37" s="415"/>
      <c r="CD37" s="415"/>
      <c r="CE37" s="415"/>
      <c r="CF37" s="415"/>
      <c r="CG37" s="415"/>
      <c r="CH37" s="415"/>
      <c r="CI37" s="415"/>
      <c r="CJ37" s="415"/>
      <c r="CK37" s="415"/>
      <c r="CL37" s="415"/>
      <c r="CM37" s="415"/>
      <c r="CN37" s="2"/>
      <c r="CO37" s="416" t="str">
        <f t="shared" si="5"/>
        <v/>
      </c>
      <c r="CP37" s="416"/>
      <c r="CQ37" s="415" t="str">
        <f>IF('各会計、関係団体の財政状況及び健全化判断比率'!BS10="","",'各会計、関係団体の財政状況及び健全化判断比率'!BS10)</f>
        <v/>
      </c>
      <c r="CR37" s="415"/>
      <c r="CS37" s="415"/>
      <c r="CT37" s="415"/>
      <c r="CU37" s="415"/>
      <c r="CV37" s="415"/>
      <c r="CW37" s="415"/>
      <c r="CX37" s="415"/>
      <c r="CY37" s="415"/>
      <c r="CZ37" s="415"/>
      <c r="DA37" s="415"/>
      <c r="DB37" s="415"/>
      <c r="DC37" s="415"/>
      <c r="DD37" s="415"/>
      <c r="DE37" s="415"/>
      <c r="DG37" s="417" t="str">
        <f>IF('各会計、関係団体の財政状況及び健全化判断比率'!BR10="","",'各会計、関係団体の財政状況及び健全化判断比率'!BR10)</f>
        <v/>
      </c>
      <c r="DH37" s="417"/>
      <c r="DI37" s="19"/>
    </row>
    <row r="38" spans="1:113" ht="32.25" customHeight="1" x14ac:dyDescent="0.2">
      <c r="A38" s="2"/>
      <c r="B38" s="5"/>
      <c r="C38" s="416" t="str">
        <f t="shared" si="0"/>
        <v/>
      </c>
      <c r="D38" s="416"/>
      <c r="E38" s="415" t="str">
        <f>IF('各会計、関係団体の財政状況及び健全化判断比率'!B11="","",'各会計、関係団体の財政状況及び健全化判断比率'!B11)</f>
        <v/>
      </c>
      <c r="F38" s="415"/>
      <c r="G38" s="415"/>
      <c r="H38" s="415"/>
      <c r="I38" s="415"/>
      <c r="J38" s="415"/>
      <c r="K38" s="415"/>
      <c r="L38" s="415"/>
      <c r="M38" s="415"/>
      <c r="N38" s="415"/>
      <c r="O38" s="415"/>
      <c r="P38" s="415"/>
      <c r="Q38" s="415"/>
      <c r="R38" s="415"/>
      <c r="S38" s="415"/>
      <c r="T38" s="2"/>
      <c r="U38" s="416">
        <f t="shared" si="1"/>
        <v>8</v>
      </c>
      <c r="V38" s="416"/>
      <c r="W38" s="415" t="str">
        <f>IF('各会計、関係団体の財政状況及び健全化判断比率'!B32="","",'各会計、関係団体の財政状況及び健全化判断比率'!B32)</f>
        <v>後期高齢者医療特別会計</v>
      </c>
      <c r="X38" s="415"/>
      <c r="Y38" s="415"/>
      <c r="Z38" s="415"/>
      <c r="AA38" s="415"/>
      <c r="AB38" s="415"/>
      <c r="AC38" s="415"/>
      <c r="AD38" s="415"/>
      <c r="AE38" s="415"/>
      <c r="AF38" s="415"/>
      <c r="AG38" s="415"/>
      <c r="AH38" s="415"/>
      <c r="AI38" s="415"/>
      <c r="AJ38" s="415"/>
      <c r="AK38" s="415"/>
      <c r="AL38" s="2"/>
      <c r="AM38" s="416" t="str">
        <f t="shared" si="2"/>
        <v/>
      </c>
      <c r="AN38" s="416"/>
      <c r="AO38" s="415"/>
      <c r="AP38" s="415"/>
      <c r="AQ38" s="415"/>
      <c r="AR38" s="415"/>
      <c r="AS38" s="415"/>
      <c r="AT38" s="415"/>
      <c r="AU38" s="415"/>
      <c r="AV38" s="415"/>
      <c r="AW38" s="415"/>
      <c r="AX38" s="415"/>
      <c r="AY38" s="415"/>
      <c r="AZ38" s="415"/>
      <c r="BA38" s="415"/>
      <c r="BB38" s="415"/>
      <c r="BC38" s="415"/>
      <c r="BD38" s="2"/>
      <c r="BE38" s="416" t="str">
        <f t="shared" si="3"/>
        <v/>
      </c>
      <c r="BF38" s="416"/>
      <c r="BG38" s="415"/>
      <c r="BH38" s="415"/>
      <c r="BI38" s="415"/>
      <c r="BJ38" s="415"/>
      <c r="BK38" s="415"/>
      <c r="BL38" s="415"/>
      <c r="BM38" s="415"/>
      <c r="BN38" s="415"/>
      <c r="BO38" s="415"/>
      <c r="BP38" s="415"/>
      <c r="BQ38" s="415"/>
      <c r="BR38" s="415"/>
      <c r="BS38" s="415"/>
      <c r="BT38" s="415"/>
      <c r="BU38" s="415"/>
      <c r="BV38" s="2"/>
      <c r="BW38" s="416">
        <f t="shared" si="4"/>
        <v>16</v>
      </c>
      <c r="BX38" s="416"/>
      <c r="BY38" s="415" t="str">
        <f>IF('各会計、関係団体の財政状況及び健全化判断比率'!B72="","",'各会計、関係団体の財政状況及び健全化判断比率'!B72)</f>
        <v>京都府市町村議会議員公務災害補償等組合</v>
      </c>
      <c r="BZ38" s="415"/>
      <c r="CA38" s="415"/>
      <c r="CB38" s="415"/>
      <c r="CC38" s="415"/>
      <c r="CD38" s="415"/>
      <c r="CE38" s="415"/>
      <c r="CF38" s="415"/>
      <c r="CG38" s="415"/>
      <c r="CH38" s="415"/>
      <c r="CI38" s="415"/>
      <c r="CJ38" s="415"/>
      <c r="CK38" s="415"/>
      <c r="CL38" s="415"/>
      <c r="CM38" s="415"/>
      <c r="CN38" s="2"/>
      <c r="CO38" s="416" t="str">
        <f t="shared" si="5"/>
        <v/>
      </c>
      <c r="CP38" s="416"/>
      <c r="CQ38" s="415" t="str">
        <f>IF('各会計、関係団体の財政状況及び健全化判断比率'!BS11="","",'各会計、関係団体の財政状況及び健全化判断比率'!BS11)</f>
        <v/>
      </c>
      <c r="CR38" s="415"/>
      <c r="CS38" s="415"/>
      <c r="CT38" s="415"/>
      <c r="CU38" s="415"/>
      <c r="CV38" s="415"/>
      <c r="CW38" s="415"/>
      <c r="CX38" s="415"/>
      <c r="CY38" s="415"/>
      <c r="CZ38" s="415"/>
      <c r="DA38" s="415"/>
      <c r="DB38" s="415"/>
      <c r="DC38" s="415"/>
      <c r="DD38" s="415"/>
      <c r="DE38" s="415"/>
      <c r="DG38" s="417" t="str">
        <f>IF('各会計、関係団体の財政状況及び健全化判断比率'!BR11="","",'各会計、関係団体の財政状況及び健全化判断比率'!BR11)</f>
        <v/>
      </c>
      <c r="DH38" s="417"/>
      <c r="DI38" s="19"/>
    </row>
    <row r="39" spans="1:113" ht="32.25" customHeight="1" x14ac:dyDescent="0.2">
      <c r="A39" s="2"/>
      <c r="B39" s="5"/>
      <c r="C39" s="416" t="str">
        <f t="shared" si="0"/>
        <v/>
      </c>
      <c r="D39" s="416"/>
      <c r="E39" s="415" t="str">
        <f>IF('各会計、関係団体の財政状況及び健全化判断比率'!B12="","",'各会計、関係団体の財政状況及び健全化判断比率'!B12)</f>
        <v/>
      </c>
      <c r="F39" s="415"/>
      <c r="G39" s="415"/>
      <c r="H39" s="415"/>
      <c r="I39" s="415"/>
      <c r="J39" s="415"/>
      <c r="K39" s="415"/>
      <c r="L39" s="415"/>
      <c r="M39" s="415"/>
      <c r="N39" s="415"/>
      <c r="O39" s="415"/>
      <c r="P39" s="415"/>
      <c r="Q39" s="415"/>
      <c r="R39" s="415"/>
      <c r="S39" s="415"/>
      <c r="T39" s="2"/>
      <c r="U39" s="416" t="str">
        <f t="shared" si="1"/>
        <v/>
      </c>
      <c r="V39" s="416"/>
      <c r="W39" s="415"/>
      <c r="X39" s="415"/>
      <c r="Y39" s="415"/>
      <c r="Z39" s="415"/>
      <c r="AA39" s="415"/>
      <c r="AB39" s="415"/>
      <c r="AC39" s="415"/>
      <c r="AD39" s="415"/>
      <c r="AE39" s="415"/>
      <c r="AF39" s="415"/>
      <c r="AG39" s="415"/>
      <c r="AH39" s="415"/>
      <c r="AI39" s="415"/>
      <c r="AJ39" s="415"/>
      <c r="AK39" s="415"/>
      <c r="AL39" s="2"/>
      <c r="AM39" s="416" t="str">
        <f t="shared" si="2"/>
        <v/>
      </c>
      <c r="AN39" s="416"/>
      <c r="AO39" s="415"/>
      <c r="AP39" s="415"/>
      <c r="AQ39" s="415"/>
      <c r="AR39" s="415"/>
      <c r="AS39" s="415"/>
      <c r="AT39" s="415"/>
      <c r="AU39" s="415"/>
      <c r="AV39" s="415"/>
      <c r="AW39" s="415"/>
      <c r="AX39" s="415"/>
      <c r="AY39" s="415"/>
      <c r="AZ39" s="415"/>
      <c r="BA39" s="415"/>
      <c r="BB39" s="415"/>
      <c r="BC39" s="415"/>
      <c r="BD39" s="2"/>
      <c r="BE39" s="416" t="str">
        <f t="shared" si="3"/>
        <v/>
      </c>
      <c r="BF39" s="416"/>
      <c r="BG39" s="415"/>
      <c r="BH39" s="415"/>
      <c r="BI39" s="415"/>
      <c r="BJ39" s="415"/>
      <c r="BK39" s="415"/>
      <c r="BL39" s="415"/>
      <c r="BM39" s="415"/>
      <c r="BN39" s="415"/>
      <c r="BO39" s="415"/>
      <c r="BP39" s="415"/>
      <c r="BQ39" s="415"/>
      <c r="BR39" s="415"/>
      <c r="BS39" s="415"/>
      <c r="BT39" s="415"/>
      <c r="BU39" s="415"/>
      <c r="BV39" s="2"/>
      <c r="BW39" s="416">
        <f t="shared" si="4"/>
        <v>17</v>
      </c>
      <c r="BX39" s="416"/>
      <c r="BY39" s="415" t="str">
        <f>IF('各会計、関係団体の財政状況及び健全化判断比率'!B73="","",'各会計、関係団体の財政状況及び健全化判断比率'!B73)</f>
        <v>京都府市町村職員退職手当組合</v>
      </c>
      <c r="BZ39" s="415"/>
      <c r="CA39" s="415"/>
      <c r="CB39" s="415"/>
      <c r="CC39" s="415"/>
      <c r="CD39" s="415"/>
      <c r="CE39" s="415"/>
      <c r="CF39" s="415"/>
      <c r="CG39" s="415"/>
      <c r="CH39" s="415"/>
      <c r="CI39" s="415"/>
      <c r="CJ39" s="415"/>
      <c r="CK39" s="415"/>
      <c r="CL39" s="415"/>
      <c r="CM39" s="415"/>
      <c r="CN39" s="2"/>
      <c r="CO39" s="416" t="str">
        <f t="shared" si="5"/>
        <v/>
      </c>
      <c r="CP39" s="416"/>
      <c r="CQ39" s="415" t="str">
        <f>IF('各会計、関係団体の財政状況及び健全化判断比率'!BS12="","",'各会計、関係団体の財政状況及び健全化判断比率'!BS12)</f>
        <v/>
      </c>
      <c r="CR39" s="415"/>
      <c r="CS39" s="415"/>
      <c r="CT39" s="415"/>
      <c r="CU39" s="415"/>
      <c r="CV39" s="415"/>
      <c r="CW39" s="415"/>
      <c r="CX39" s="415"/>
      <c r="CY39" s="415"/>
      <c r="CZ39" s="415"/>
      <c r="DA39" s="415"/>
      <c r="DB39" s="415"/>
      <c r="DC39" s="415"/>
      <c r="DD39" s="415"/>
      <c r="DE39" s="415"/>
      <c r="DG39" s="417" t="str">
        <f>IF('各会計、関係団体の財政状況及び健全化判断比率'!BR12="","",'各会計、関係団体の財政状況及び健全化判断比率'!BR12)</f>
        <v/>
      </c>
      <c r="DH39" s="417"/>
      <c r="DI39" s="19"/>
    </row>
    <row r="40" spans="1:113" ht="32.25" customHeight="1" x14ac:dyDescent="0.2">
      <c r="A40" s="2"/>
      <c r="B40" s="5"/>
      <c r="C40" s="416" t="str">
        <f t="shared" si="0"/>
        <v/>
      </c>
      <c r="D40" s="416"/>
      <c r="E40" s="415" t="str">
        <f>IF('各会計、関係団体の財政状況及び健全化判断比率'!B13="","",'各会計、関係団体の財政状況及び健全化判断比率'!B13)</f>
        <v/>
      </c>
      <c r="F40" s="415"/>
      <c r="G40" s="415"/>
      <c r="H40" s="415"/>
      <c r="I40" s="415"/>
      <c r="J40" s="415"/>
      <c r="K40" s="415"/>
      <c r="L40" s="415"/>
      <c r="M40" s="415"/>
      <c r="N40" s="415"/>
      <c r="O40" s="415"/>
      <c r="P40" s="415"/>
      <c r="Q40" s="415"/>
      <c r="R40" s="415"/>
      <c r="S40" s="415"/>
      <c r="T40" s="2"/>
      <c r="U40" s="416" t="str">
        <f t="shared" si="1"/>
        <v/>
      </c>
      <c r="V40" s="416"/>
      <c r="W40" s="415"/>
      <c r="X40" s="415"/>
      <c r="Y40" s="415"/>
      <c r="Z40" s="415"/>
      <c r="AA40" s="415"/>
      <c r="AB40" s="415"/>
      <c r="AC40" s="415"/>
      <c r="AD40" s="415"/>
      <c r="AE40" s="415"/>
      <c r="AF40" s="415"/>
      <c r="AG40" s="415"/>
      <c r="AH40" s="415"/>
      <c r="AI40" s="415"/>
      <c r="AJ40" s="415"/>
      <c r="AK40" s="415"/>
      <c r="AL40" s="2"/>
      <c r="AM40" s="416" t="str">
        <f t="shared" si="2"/>
        <v/>
      </c>
      <c r="AN40" s="416"/>
      <c r="AO40" s="415"/>
      <c r="AP40" s="415"/>
      <c r="AQ40" s="415"/>
      <c r="AR40" s="415"/>
      <c r="AS40" s="415"/>
      <c r="AT40" s="415"/>
      <c r="AU40" s="415"/>
      <c r="AV40" s="415"/>
      <c r="AW40" s="415"/>
      <c r="AX40" s="415"/>
      <c r="AY40" s="415"/>
      <c r="AZ40" s="415"/>
      <c r="BA40" s="415"/>
      <c r="BB40" s="415"/>
      <c r="BC40" s="415"/>
      <c r="BD40" s="2"/>
      <c r="BE40" s="416" t="str">
        <f t="shared" si="3"/>
        <v/>
      </c>
      <c r="BF40" s="416"/>
      <c r="BG40" s="415"/>
      <c r="BH40" s="415"/>
      <c r="BI40" s="415"/>
      <c r="BJ40" s="415"/>
      <c r="BK40" s="415"/>
      <c r="BL40" s="415"/>
      <c r="BM40" s="415"/>
      <c r="BN40" s="415"/>
      <c r="BO40" s="415"/>
      <c r="BP40" s="415"/>
      <c r="BQ40" s="415"/>
      <c r="BR40" s="415"/>
      <c r="BS40" s="415"/>
      <c r="BT40" s="415"/>
      <c r="BU40" s="415"/>
      <c r="BV40" s="2"/>
      <c r="BW40" s="416">
        <f t="shared" si="4"/>
        <v>18</v>
      </c>
      <c r="BX40" s="416"/>
      <c r="BY40" s="415" t="str">
        <f>IF('各会計、関係団体の財政状況及び健全化判断比率'!B74="","",'各会計、関係団体の財政状況及び健全化判断比率'!B74)</f>
        <v>京都府住宅新築資金等貸付事業管理組合（一般会計）</v>
      </c>
      <c r="BZ40" s="415"/>
      <c r="CA40" s="415"/>
      <c r="CB40" s="415"/>
      <c r="CC40" s="415"/>
      <c r="CD40" s="415"/>
      <c r="CE40" s="415"/>
      <c r="CF40" s="415"/>
      <c r="CG40" s="415"/>
      <c r="CH40" s="415"/>
      <c r="CI40" s="415"/>
      <c r="CJ40" s="415"/>
      <c r="CK40" s="415"/>
      <c r="CL40" s="415"/>
      <c r="CM40" s="415"/>
      <c r="CN40" s="2"/>
      <c r="CO40" s="416" t="str">
        <f t="shared" si="5"/>
        <v/>
      </c>
      <c r="CP40" s="416"/>
      <c r="CQ40" s="415" t="str">
        <f>IF('各会計、関係団体の財政状況及び健全化判断比率'!BS13="","",'各会計、関係団体の財政状況及び健全化判断比率'!BS13)</f>
        <v/>
      </c>
      <c r="CR40" s="415"/>
      <c r="CS40" s="415"/>
      <c r="CT40" s="415"/>
      <c r="CU40" s="415"/>
      <c r="CV40" s="415"/>
      <c r="CW40" s="415"/>
      <c r="CX40" s="415"/>
      <c r="CY40" s="415"/>
      <c r="CZ40" s="415"/>
      <c r="DA40" s="415"/>
      <c r="DB40" s="415"/>
      <c r="DC40" s="415"/>
      <c r="DD40" s="415"/>
      <c r="DE40" s="415"/>
      <c r="DG40" s="417" t="str">
        <f>IF('各会計、関係団体の財政状況及び健全化判断比率'!BR13="","",'各会計、関係団体の財政状況及び健全化判断比率'!BR13)</f>
        <v/>
      </c>
      <c r="DH40" s="417"/>
      <c r="DI40" s="19"/>
    </row>
    <row r="41" spans="1:113" ht="32.25" customHeight="1" x14ac:dyDescent="0.2">
      <c r="A41" s="2"/>
      <c r="B41" s="5"/>
      <c r="C41" s="416" t="str">
        <f t="shared" si="0"/>
        <v/>
      </c>
      <c r="D41" s="416"/>
      <c r="E41" s="415" t="str">
        <f>IF('各会計、関係団体の財政状況及び健全化判断比率'!B14="","",'各会計、関係団体の財政状況及び健全化判断比率'!B14)</f>
        <v/>
      </c>
      <c r="F41" s="415"/>
      <c r="G41" s="415"/>
      <c r="H41" s="415"/>
      <c r="I41" s="415"/>
      <c r="J41" s="415"/>
      <c r="K41" s="415"/>
      <c r="L41" s="415"/>
      <c r="M41" s="415"/>
      <c r="N41" s="415"/>
      <c r="O41" s="415"/>
      <c r="P41" s="415"/>
      <c r="Q41" s="415"/>
      <c r="R41" s="415"/>
      <c r="S41" s="415"/>
      <c r="T41" s="2"/>
      <c r="U41" s="416" t="str">
        <f t="shared" si="1"/>
        <v/>
      </c>
      <c r="V41" s="416"/>
      <c r="W41" s="415"/>
      <c r="X41" s="415"/>
      <c r="Y41" s="415"/>
      <c r="Z41" s="415"/>
      <c r="AA41" s="415"/>
      <c r="AB41" s="415"/>
      <c r="AC41" s="415"/>
      <c r="AD41" s="415"/>
      <c r="AE41" s="415"/>
      <c r="AF41" s="415"/>
      <c r="AG41" s="415"/>
      <c r="AH41" s="415"/>
      <c r="AI41" s="415"/>
      <c r="AJ41" s="415"/>
      <c r="AK41" s="415"/>
      <c r="AL41" s="2"/>
      <c r="AM41" s="416" t="str">
        <f t="shared" si="2"/>
        <v/>
      </c>
      <c r="AN41" s="416"/>
      <c r="AO41" s="415"/>
      <c r="AP41" s="415"/>
      <c r="AQ41" s="415"/>
      <c r="AR41" s="415"/>
      <c r="AS41" s="415"/>
      <c r="AT41" s="415"/>
      <c r="AU41" s="415"/>
      <c r="AV41" s="415"/>
      <c r="AW41" s="415"/>
      <c r="AX41" s="415"/>
      <c r="AY41" s="415"/>
      <c r="AZ41" s="415"/>
      <c r="BA41" s="415"/>
      <c r="BB41" s="415"/>
      <c r="BC41" s="415"/>
      <c r="BD41" s="2"/>
      <c r="BE41" s="416" t="str">
        <f t="shared" si="3"/>
        <v/>
      </c>
      <c r="BF41" s="416"/>
      <c r="BG41" s="415"/>
      <c r="BH41" s="415"/>
      <c r="BI41" s="415"/>
      <c r="BJ41" s="415"/>
      <c r="BK41" s="415"/>
      <c r="BL41" s="415"/>
      <c r="BM41" s="415"/>
      <c r="BN41" s="415"/>
      <c r="BO41" s="415"/>
      <c r="BP41" s="415"/>
      <c r="BQ41" s="415"/>
      <c r="BR41" s="415"/>
      <c r="BS41" s="415"/>
      <c r="BT41" s="415"/>
      <c r="BU41" s="415"/>
      <c r="BV41" s="2"/>
      <c r="BW41" s="416">
        <f t="shared" si="4"/>
        <v>19</v>
      </c>
      <c r="BX41" s="416"/>
      <c r="BY41" s="415" t="str">
        <f>IF('各会計、関係団体の財政状況及び健全化判断比率'!B75="","",'各会計、関係団体の財政状況及び健全化判断比率'!B75)</f>
        <v>京都府住宅新築資金等貸付事業管理組合（特別会計）</v>
      </c>
      <c r="BZ41" s="415"/>
      <c r="CA41" s="415"/>
      <c r="CB41" s="415"/>
      <c r="CC41" s="415"/>
      <c r="CD41" s="415"/>
      <c r="CE41" s="415"/>
      <c r="CF41" s="415"/>
      <c r="CG41" s="415"/>
      <c r="CH41" s="415"/>
      <c r="CI41" s="415"/>
      <c r="CJ41" s="415"/>
      <c r="CK41" s="415"/>
      <c r="CL41" s="415"/>
      <c r="CM41" s="415"/>
      <c r="CN41" s="2"/>
      <c r="CO41" s="416" t="str">
        <f t="shared" si="5"/>
        <v/>
      </c>
      <c r="CP41" s="416"/>
      <c r="CQ41" s="415" t="str">
        <f>IF('各会計、関係団体の財政状況及び健全化判断比率'!BS14="","",'各会計、関係団体の財政状況及び健全化判断比率'!BS14)</f>
        <v/>
      </c>
      <c r="CR41" s="415"/>
      <c r="CS41" s="415"/>
      <c r="CT41" s="415"/>
      <c r="CU41" s="415"/>
      <c r="CV41" s="415"/>
      <c r="CW41" s="415"/>
      <c r="CX41" s="415"/>
      <c r="CY41" s="415"/>
      <c r="CZ41" s="415"/>
      <c r="DA41" s="415"/>
      <c r="DB41" s="415"/>
      <c r="DC41" s="415"/>
      <c r="DD41" s="415"/>
      <c r="DE41" s="415"/>
      <c r="DG41" s="417" t="str">
        <f>IF('各会計、関係団体の財政状況及び健全化判断比率'!BR14="","",'各会計、関係団体の財政状況及び健全化判断比率'!BR14)</f>
        <v/>
      </c>
      <c r="DH41" s="417"/>
      <c r="DI41" s="19"/>
    </row>
    <row r="42" spans="1:113" ht="32.25" customHeight="1" x14ac:dyDescent="0.2">
      <c r="B42" s="5"/>
      <c r="C42" s="416" t="str">
        <f t="shared" si="0"/>
        <v/>
      </c>
      <c r="D42" s="416"/>
      <c r="E42" s="415" t="str">
        <f>IF('各会計、関係団体の財政状況及び健全化判断比率'!B15="","",'各会計、関係団体の財政状況及び健全化判断比率'!B15)</f>
        <v/>
      </c>
      <c r="F42" s="415"/>
      <c r="G42" s="415"/>
      <c r="H42" s="415"/>
      <c r="I42" s="415"/>
      <c r="J42" s="415"/>
      <c r="K42" s="415"/>
      <c r="L42" s="415"/>
      <c r="M42" s="415"/>
      <c r="N42" s="415"/>
      <c r="O42" s="415"/>
      <c r="P42" s="415"/>
      <c r="Q42" s="415"/>
      <c r="R42" s="415"/>
      <c r="S42" s="415"/>
      <c r="T42" s="2"/>
      <c r="U42" s="416" t="str">
        <f t="shared" si="1"/>
        <v/>
      </c>
      <c r="V42" s="416"/>
      <c r="W42" s="415"/>
      <c r="X42" s="415"/>
      <c r="Y42" s="415"/>
      <c r="Z42" s="415"/>
      <c r="AA42" s="415"/>
      <c r="AB42" s="415"/>
      <c r="AC42" s="415"/>
      <c r="AD42" s="415"/>
      <c r="AE42" s="415"/>
      <c r="AF42" s="415"/>
      <c r="AG42" s="415"/>
      <c r="AH42" s="415"/>
      <c r="AI42" s="415"/>
      <c r="AJ42" s="415"/>
      <c r="AK42" s="415"/>
      <c r="AL42" s="2"/>
      <c r="AM42" s="416" t="str">
        <f t="shared" si="2"/>
        <v/>
      </c>
      <c r="AN42" s="416"/>
      <c r="AO42" s="415"/>
      <c r="AP42" s="415"/>
      <c r="AQ42" s="415"/>
      <c r="AR42" s="415"/>
      <c r="AS42" s="415"/>
      <c r="AT42" s="415"/>
      <c r="AU42" s="415"/>
      <c r="AV42" s="415"/>
      <c r="AW42" s="415"/>
      <c r="AX42" s="415"/>
      <c r="AY42" s="415"/>
      <c r="AZ42" s="415"/>
      <c r="BA42" s="415"/>
      <c r="BB42" s="415"/>
      <c r="BC42" s="415"/>
      <c r="BD42" s="2"/>
      <c r="BE42" s="416" t="str">
        <f t="shared" si="3"/>
        <v/>
      </c>
      <c r="BF42" s="416"/>
      <c r="BG42" s="415"/>
      <c r="BH42" s="415"/>
      <c r="BI42" s="415"/>
      <c r="BJ42" s="415"/>
      <c r="BK42" s="415"/>
      <c r="BL42" s="415"/>
      <c r="BM42" s="415"/>
      <c r="BN42" s="415"/>
      <c r="BO42" s="415"/>
      <c r="BP42" s="415"/>
      <c r="BQ42" s="415"/>
      <c r="BR42" s="415"/>
      <c r="BS42" s="415"/>
      <c r="BT42" s="415"/>
      <c r="BU42" s="415"/>
      <c r="BV42" s="2"/>
      <c r="BW42" s="416">
        <f t="shared" si="4"/>
        <v>20</v>
      </c>
      <c r="BX42" s="416"/>
      <c r="BY42" s="415" t="str">
        <f>IF('各会計、関係団体の財政状況及び健全化判断比率'!B76="","",'各会計、関係団体の財政状況及び健全化判断比率'!B76)</f>
        <v>京都府自治会館管理組合</v>
      </c>
      <c r="BZ42" s="415"/>
      <c r="CA42" s="415"/>
      <c r="CB42" s="415"/>
      <c r="CC42" s="415"/>
      <c r="CD42" s="415"/>
      <c r="CE42" s="415"/>
      <c r="CF42" s="415"/>
      <c r="CG42" s="415"/>
      <c r="CH42" s="415"/>
      <c r="CI42" s="415"/>
      <c r="CJ42" s="415"/>
      <c r="CK42" s="415"/>
      <c r="CL42" s="415"/>
      <c r="CM42" s="415"/>
      <c r="CN42" s="2"/>
      <c r="CO42" s="416" t="str">
        <f t="shared" si="5"/>
        <v/>
      </c>
      <c r="CP42" s="416"/>
      <c r="CQ42" s="415" t="str">
        <f>IF('各会計、関係団体の財政状況及び健全化判断比率'!BS15="","",'各会計、関係団体の財政状況及び健全化判断比率'!BS15)</f>
        <v/>
      </c>
      <c r="CR42" s="415"/>
      <c r="CS42" s="415"/>
      <c r="CT42" s="415"/>
      <c r="CU42" s="415"/>
      <c r="CV42" s="415"/>
      <c r="CW42" s="415"/>
      <c r="CX42" s="415"/>
      <c r="CY42" s="415"/>
      <c r="CZ42" s="415"/>
      <c r="DA42" s="415"/>
      <c r="DB42" s="415"/>
      <c r="DC42" s="415"/>
      <c r="DD42" s="415"/>
      <c r="DE42" s="415"/>
      <c r="DG42" s="417" t="str">
        <f>IF('各会計、関係団体の財政状況及び健全化判断比率'!BR15="","",'各会計、関係団体の財政状況及び健全化判断比率'!BR15)</f>
        <v/>
      </c>
      <c r="DH42" s="417"/>
      <c r="DI42" s="19"/>
    </row>
    <row r="43" spans="1:113" ht="32.25" customHeight="1" x14ac:dyDescent="0.2">
      <c r="B43" s="5"/>
      <c r="C43" s="416" t="str">
        <f t="shared" si="0"/>
        <v/>
      </c>
      <c r="D43" s="416"/>
      <c r="E43" s="415" t="str">
        <f>IF('各会計、関係団体の財政状況及び健全化判断比率'!B16="","",'各会計、関係団体の財政状況及び健全化判断比率'!B16)</f>
        <v/>
      </c>
      <c r="F43" s="415"/>
      <c r="G43" s="415"/>
      <c r="H43" s="415"/>
      <c r="I43" s="415"/>
      <c r="J43" s="415"/>
      <c r="K43" s="415"/>
      <c r="L43" s="415"/>
      <c r="M43" s="415"/>
      <c r="N43" s="415"/>
      <c r="O43" s="415"/>
      <c r="P43" s="415"/>
      <c r="Q43" s="415"/>
      <c r="R43" s="415"/>
      <c r="S43" s="415"/>
      <c r="T43" s="2"/>
      <c r="U43" s="416" t="str">
        <f t="shared" si="1"/>
        <v/>
      </c>
      <c r="V43" s="416"/>
      <c r="W43" s="415"/>
      <c r="X43" s="415"/>
      <c r="Y43" s="415"/>
      <c r="Z43" s="415"/>
      <c r="AA43" s="415"/>
      <c r="AB43" s="415"/>
      <c r="AC43" s="415"/>
      <c r="AD43" s="415"/>
      <c r="AE43" s="415"/>
      <c r="AF43" s="415"/>
      <c r="AG43" s="415"/>
      <c r="AH43" s="415"/>
      <c r="AI43" s="415"/>
      <c r="AJ43" s="415"/>
      <c r="AK43" s="415"/>
      <c r="AL43" s="2"/>
      <c r="AM43" s="416" t="str">
        <f t="shared" si="2"/>
        <v/>
      </c>
      <c r="AN43" s="416"/>
      <c r="AO43" s="415"/>
      <c r="AP43" s="415"/>
      <c r="AQ43" s="415"/>
      <c r="AR43" s="415"/>
      <c r="AS43" s="415"/>
      <c r="AT43" s="415"/>
      <c r="AU43" s="415"/>
      <c r="AV43" s="415"/>
      <c r="AW43" s="415"/>
      <c r="AX43" s="415"/>
      <c r="AY43" s="415"/>
      <c r="AZ43" s="415"/>
      <c r="BA43" s="415"/>
      <c r="BB43" s="415"/>
      <c r="BC43" s="415"/>
      <c r="BD43" s="2"/>
      <c r="BE43" s="416" t="str">
        <f t="shared" si="3"/>
        <v/>
      </c>
      <c r="BF43" s="416"/>
      <c r="BG43" s="415"/>
      <c r="BH43" s="415"/>
      <c r="BI43" s="415"/>
      <c r="BJ43" s="415"/>
      <c r="BK43" s="415"/>
      <c r="BL43" s="415"/>
      <c r="BM43" s="415"/>
      <c r="BN43" s="415"/>
      <c r="BO43" s="415"/>
      <c r="BP43" s="415"/>
      <c r="BQ43" s="415"/>
      <c r="BR43" s="415"/>
      <c r="BS43" s="415"/>
      <c r="BT43" s="415"/>
      <c r="BU43" s="415"/>
      <c r="BV43" s="2"/>
      <c r="BW43" s="416">
        <f t="shared" si="4"/>
        <v>21</v>
      </c>
      <c r="BX43" s="416"/>
      <c r="BY43" s="415" t="str">
        <f>IF('各会計、関係団体の財政状況及び健全化判断比率'!B77="","",'各会計、関係団体の財政状況及び健全化判断比率'!B77)</f>
        <v>京都地方税機構</v>
      </c>
      <c r="BZ43" s="415"/>
      <c r="CA43" s="415"/>
      <c r="CB43" s="415"/>
      <c r="CC43" s="415"/>
      <c r="CD43" s="415"/>
      <c r="CE43" s="415"/>
      <c r="CF43" s="415"/>
      <c r="CG43" s="415"/>
      <c r="CH43" s="415"/>
      <c r="CI43" s="415"/>
      <c r="CJ43" s="415"/>
      <c r="CK43" s="415"/>
      <c r="CL43" s="415"/>
      <c r="CM43" s="415"/>
      <c r="CN43" s="2"/>
      <c r="CO43" s="416" t="str">
        <f t="shared" si="5"/>
        <v/>
      </c>
      <c r="CP43" s="416"/>
      <c r="CQ43" s="415" t="str">
        <f>IF('各会計、関係団体の財政状況及び健全化判断比率'!BS16="","",'各会計、関係団体の財政状況及び健全化判断比率'!BS16)</f>
        <v/>
      </c>
      <c r="CR43" s="415"/>
      <c r="CS43" s="415"/>
      <c r="CT43" s="415"/>
      <c r="CU43" s="415"/>
      <c r="CV43" s="415"/>
      <c r="CW43" s="415"/>
      <c r="CX43" s="415"/>
      <c r="CY43" s="415"/>
      <c r="CZ43" s="415"/>
      <c r="DA43" s="415"/>
      <c r="DB43" s="415"/>
      <c r="DC43" s="415"/>
      <c r="DD43" s="415"/>
      <c r="DE43" s="415"/>
      <c r="DG43" s="417" t="str">
        <f>IF('各会計、関係団体の財政状況及び健全化判断比率'!BR16="","",'各会計、関係団体の財政状況及び健全化判断比率'!BR16)</f>
        <v/>
      </c>
      <c r="DH43" s="417"/>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286</v>
      </c>
      <c r="E46" s="361" t="s">
        <v>290</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2">
      <c r="E47" s="361" t="s">
        <v>292</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2">
      <c r="E48" s="361" t="s">
        <v>294</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2">
      <c r="E49" s="361" t="s">
        <v>295</v>
      </c>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row>
    <row r="50" spans="5:113" x14ac:dyDescent="0.2">
      <c r="E50" s="361" t="s">
        <v>199</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2">
      <c r="E51" s="361" t="s">
        <v>297</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2">
      <c r="E52" s="361" t="s">
        <v>301</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2">
      <c r="E53" s="361" t="s">
        <v>192</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row>
    <row r="54" spans="5:113" x14ac:dyDescent="0.2"/>
    <row r="55" spans="5:113" x14ac:dyDescent="0.2"/>
    <row r="56" spans="5:113" x14ac:dyDescent="0.2"/>
  </sheetData>
  <sheetProtection algorithmName="SHA-512" hashValue="UgBQ+IUoFXraXsAJHcnflkB14zjf5/Izc+F7LkSlrGI3aa9r+KltzlWBxryz4zTFJceLs6QTm5Nbxs9L3dWnWA==" saltValue="ECCL5v4MiNlzA0MoRtpfR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13</v>
      </c>
      <c r="C33" s="193"/>
      <c r="D33" s="193"/>
      <c r="E33" s="195" t="s">
        <v>16</v>
      </c>
      <c r="F33" s="196" t="s">
        <v>527</v>
      </c>
      <c r="G33" s="201" t="s">
        <v>528</v>
      </c>
      <c r="H33" s="201" t="s">
        <v>529</v>
      </c>
      <c r="I33" s="201" t="s">
        <v>530</v>
      </c>
      <c r="J33" s="205" t="s">
        <v>531</v>
      </c>
      <c r="K33" s="186"/>
      <c r="L33" s="186"/>
      <c r="M33" s="186"/>
      <c r="N33" s="186"/>
      <c r="O33" s="186"/>
      <c r="P33" s="186"/>
    </row>
    <row r="34" spans="1:16" ht="39" customHeight="1" x14ac:dyDescent="0.2">
      <c r="A34" s="186"/>
      <c r="B34" s="188"/>
      <c r="C34" s="1033" t="s">
        <v>462</v>
      </c>
      <c r="D34" s="1033"/>
      <c r="E34" s="1034"/>
      <c r="F34" s="197">
        <v>13.58</v>
      </c>
      <c r="G34" s="202">
        <v>12.65</v>
      </c>
      <c r="H34" s="202">
        <v>11.64</v>
      </c>
      <c r="I34" s="202">
        <v>9.6300000000000008</v>
      </c>
      <c r="J34" s="206">
        <v>8.99</v>
      </c>
      <c r="K34" s="186"/>
      <c r="L34" s="186"/>
      <c r="M34" s="186"/>
      <c r="N34" s="186"/>
      <c r="O34" s="186"/>
      <c r="P34" s="186"/>
    </row>
    <row r="35" spans="1:16" ht="39" customHeight="1" x14ac:dyDescent="0.2">
      <c r="A35" s="186"/>
      <c r="B35" s="189"/>
      <c r="C35" s="1029" t="s">
        <v>450</v>
      </c>
      <c r="D35" s="1029"/>
      <c r="E35" s="1030"/>
      <c r="F35" s="198">
        <v>0.23</v>
      </c>
      <c r="G35" s="203">
        <v>0.45</v>
      </c>
      <c r="H35" s="203">
        <v>0.15</v>
      </c>
      <c r="I35" s="203">
        <v>0.19</v>
      </c>
      <c r="J35" s="207">
        <v>0.67</v>
      </c>
      <c r="K35" s="186"/>
      <c r="L35" s="186"/>
      <c r="M35" s="186"/>
      <c r="N35" s="186"/>
      <c r="O35" s="186"/>
      <c r="P35" s="186"/>
    </row>
    <row r="36" spans="1:16" ht="39" customHeight="1" x14ac:dyDescent="0.2">
      <c r="A36" s="186"/>
      <c r="B36" s="189"/>
      <c r="C36" s="1029" t="s">
        <v>460</v>
      </c>
      <c r="D36" s="1029"/>
      <c r="E36" s="1030"/>
      <c r="F36" s="198">
        <v>0.28999999999999998</v>
      </c>
      <c r="G36" s="203">
        <v>0.38</v>
      </c>
      <c r="H36" s="203">
        <v>0.48</v>
      </c>
      <c r="I36" s="203">
        <v>0.41</v>
      </c>
      <c r="J36" s="207">
        <v>0.14000000000000001</v>
      </c>
      <c r="K36" s="186"/>
      <c r="L36" s="186"/>
      <c r="M36" s="186"/>
      <c r="N36" s="186"/>
      <c r="O36" s="186"/>
      <c r="P36" s="186"/>
    </row>
    <row r="37" spans="1:16" ht="39" customHeight="1" x14ac:dyDescent="0.2">
      <c r="A37" s="186"/>
      <c r="B37" s="189"/>
      <c r="C37" s="1029" t="s">
        <v>27</v>
      </c>
      <c r="D37" s="1029"/>
      <c r="E37" s="1030"/>
      <c r="F37" s="198">
        <v>0</v>
      </c>
      <c r="G37" s="203">
        <v>0.14000000000000001</v>
      </c>
      <c r="H37" s="203">
        <v>0</v>
      </c>
      <c r="I37" s="203">
        <v>0.11</v>
      </c>
      <c r="J37" s="207">
        <v>0.1</v>
      </c>
      <c r="K37" s="186"/>
      <c r="L37" s="186"/>
      <c r="M37" s="186"/>
      <c r="N37" s="186"/>
      <c r="O37" s="186"/>
      <c r="P37" s="186"/>
    </row>
    <row r="38" spans="1:16" ht="39" customHeight="1" x14ac:dyDescent="0.2">
      <c r="A38" s="186"/>
      <c r="B38" s="189"/>
      <c r="C38" s="1029" t="s">
        <v>225</v>
      </c>
      <c r="D38" s="1029"/>
      <c r="E38" s="1030"/>
      <c r="F38" s="198">
        <v>0.05</v>
      </c>
      <c r="G38" s="203">
        <v>0.06</v>
      </c>
      <c r="H38" s="203">
        <v>0.05</v>
      </c>
      <c r="I38" s="203">
        <v>0.04</v>
      </c>
      <c r="J38" s="207">
        <v>0.05</v>
      </c>
      <c r="K38" s="186"/>
      <c r="L38" s="186"/>
      <c r="M38" s="186"/>
      <c r="N38" s="186"/>
      <c r="O38" s="186"/>
      <c r="P38" s="186"/>
    </row>
    <row r="39" spans="1:16" ht="39" customHeight="1" x14ac:dyDescent="0.2">
      <c r="A39" s="186"/>
      <c r="B39" s="189"/>
      <c r="C39" s="1029" t="s">
        <v>461</v>
      </c>
      <c r="D39" s="1029"/>
      <c r="E39" s="1030"/>
      <c r="F39" s="198">
        <v>0</v>
      </c>
      <c r="G39" s="203">
        <v>0</v>
      </c>
      <c r="H39" s="203">
        <v>0</v>
      </c>
      <c r="I39" s="203">
        <v>0.01</v>
      </c>
      <c r="J39" s="207">
        <v>0.02</v>
      </c>
      <c r="K39" s="186"/>
      <c r="L39" s="186"/>
      <c r="M39" s="186"/>
      <c r="N39" s="186"/>
      <c r="O39" s="186"/>
      <c r="P39" s="186"/>
    </row>
    <row r="40" spans="1:16" ht="39" customHeight="1" x14ac:dyDescent="0.2">
      <c r="A40" s="186"/>
      <c r="B40" s="189"/>
      <c r="C40" s="1029" t="s">
        <v>375</v>
      </c>
      <c r="D40" s="1029"/>
      <c r="E40" s="1030"/>
      <c r="F40" s="198">
        <v>0</v>
      </c>
      <c r="G40" s="203">
        <v>0</v>
      </c>
      <c r="H40" s="203">
        <v>0</v>
      </c>
      <c r="I40" s="203">
        <v>0</v>
      </c>
      <c r="J40" s="207">
        <v>0</v>
      </c>
      <c r="K40" s="186"/>
      <c r="L40" s="186"/>
      <c r="M40" s="186"/>
      <c r="N40" s="186"/>
      <c r="O40" s="186"/>
      <c r="P40" s="186"/>
    </row>
    <row r="41" spans="1:16" ht="39" customHeight="1" x14ac:dyDescent="0.2">
      <c r="A41" s="186"/>
      <c r="B41" s="189"/>
      <c r="C41" s="1029" t="s">
        <v>298</v>
      </c>
      <c r="D41" s="1029"/>
      <c r="E41" s="1030"/>
      <c r="F41" s="198">
        <v>0</v>
      </c>
      <c r="G41" s="203">
        <v>0</v>
      </c>
      <c r="H41" s="203">
        <v>0</v>
      </c>
      <c r="I41" s="203">
        <v>0</v>
      </c>
      <c r="J41" s="207">
        <v>0</v>
      </c>
      <c r="K41" s="186"/>
      <c r="L41" s="186"/>
      <c r="M41" s="186"/>
      <c r="N41" s="186"/>
      <c r="O41" s="186"/>
      <c r="P41" s="186"/>
    </row>
    <row r="42" spans="1:16" ht="39" customHeight="1" x14ac:dyDescent="0.2">
      <c r="A42" s="186"/>
      <c r="B42" s="190"/>
      <c r="C42" s="1029" t="s">
        <v>533</v>
      </c>
      <c r="D42" s="1029"/>
      <c r="E42" s="1030"/>
      <c r="F42" s="198" t="s">
        <v>202</v>
      </c>
      <c r="G42" s="203" t="s">
        <v>202</v>
      </c>
      <c r="H42" s="203" t="s">
        <v>202</v>
      </c>
      <c r="I42" s="203" t="s">
        <v>202</v>
      </c>
      <c r="J42" s="207" t="s">
        <v>202</v>
      </c>
      <c r="K42" s="186"/>
      <c r="L42" s="186"/>
      <c r="M42" s="186"/>
      <c r="N42" s="186"/>
      <c r="O42" s="186"/>
      <c r="P42" s="186"/>
    </row>
    <row r="43" spans="1:16" ht="39" customHeight="1" x14ac:dyDescent="0.2">
      <c r="A43" s="186"/>
      <c r="B43" s="191"/>
      <c r="C43" s="1031" t="s">
        <v>486</v>
      </c>
      <c r="D43" s="1031"/>
      <c r="E43" s="1032"/>
      <c r="F43" s="199">
        <v>0</v>
      </c>
      <c r="G43" s="204">
        <v>0</v>
      </c>
      <c r="H43" s="204">
        <v>0</v>
      </c>
      <c r="I43" s="204">
        <v>0</v>
      </c>
      <c r="J43" s="208">
        <v>0</v>
      </c>
      <c r="K43" s="186"/>
      <c r="L43" s="186"/>
      <c r="M43" s="186"/>
      <c r="N43" s="186"/>
      <c r="O43" s="186"/>
      <c r="P43" s="186"/>
    </row>
    <row r="44" spans="1:16" ht="39" customHeight="1" x14ac:dyDescent="0.2">
      <c r="A44" s="186"/>
      <c r="B44" s="192" t="s">
        <v>18</v>
      </c>
      <c r="C44" s="194"/>
      <c r="D44" s="194"/>
      <c r="E44" s="194"/>
      <c r="F44" s="200"/>
      <c r="G44" s="200"/>
      <c r="H44" s="200"/>
      <c r="I44" s="200"/>
      <c r="J44" s="200"/>
      <c r="K44" s="186"/>
      <c r="L44" s="186"/>
      <c r="M44" s="186"/>
      <c r="N44" s="186"/>
      <c r="O44" s="186"/>
      <c r="P44" s="186"/>
    </row>
    <row r="45" spans="1:16" ht="16.2" x14ac:dyDescent="0.2">
      <c r="A45" s="186"/>
      <c r="B45" s="186"/>
      <c r="C45" s="186"/>
      <c r="D45" s="186"/>
      <c r="E45" s="186"/>
      <c r="F45" s="186"/>
      <c r="G45" s="186"/>
      <c r="H45" s="186"/>
      <c r="I45" s="186"/>
      <c r="J45" s="186"/>
      <c r="K45" s="186"/>
      <c r="L45" s="186"/>
      <c r="M45" s="186"/>
      <c r="N45" s="186"/>
      <c r="O45" s="186"/>
      <c r="P45" s="186"/>
    </row>
  </sheetData>
  <sheetProtection algorithmName="SHA-512" hashValue="PlTxVrlh9CifJeOuvLMgW/JHG2WNdhoxWRy0QV3FZvvB2aL7BLm7FIb5+Jfx4Bj89vnNGy9da881MfBdW8hmVg==" saltValue="5sp/jJ+xN4DE9cT1liHKJ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2">
      <c r="A44" s="85"/>
      <c r="B44" s="209" t="s">
        <v>26</v>
      </c>
      <c r="C44" s="215"/>
      <c r="D44" s="215"/>
      <c r="E44" s="223"/>
      <c r="F44" s="223"/>
      <c r="G44" s="223"/>
      <c r="H44" s="223"/>
      <c r="I44" s="223"/>
      <c r="J44" s="226" t="s">
        <v>16</v>
      </c>
      <c r="K44" s="228" t="s">
        <v>527</v>
      </c>
      <c r="L44" s="237" t="s">
        <v>528</v>
      </c>
      <c r="M44" s="237" t="s">
        <v>529</v>
      </c>
      <c r="N44" s="237" t="s">
        <v>530</v>
      </c>
      <c r="O44" s="246" t="s">
        <v>531</v>
      </c>
      <c r="P44" s="85"/>
      <c r="Q44" s="85"/>
      <c r="R44" s="85"/>
      <c r="S44" s="85"/>
      <c r="T44" s="85"/>
      <c r="U44" s="85"/>
    </row>
    <row r="45" spans="1:21" ht="30.75" customHeight="1" x14ac:dyDescent="0.2">
      <c r="A45" s="85"/>
      <c r="B45" s="1050" t="s">
        <v>28</v>
      </c>
      <c r="C45" s="1051"/>
      <c r="D45" s="218"/>
      <c r="E45" s="1064" t="s">
        <v>25</v>
      </c>
      <c r="F45" s="1064"/>
      <c r="G45" s="1064"/>
      <c r="H45" s="1064"/>
      <c r="I45" s="1064"/>
      <c r="J45" s="1065"/>
      <c r="K45" s="229">
        <v>1574</v>
      </c>
      <c r="L45" s="238">
        <v>1631</v>
      </c>
      <c r="M45" s="238">
        <v>1626</v>
      </c>
      <c r="N45" s="238">
        <v>1684</v>
      </c>
      <c r="O45" s="247">
        <v>1657</v>
      </c>
      <c r="P45" s="85"/>
      <c r="Q45" s="85"/>
      <c r="R45" s="85"/>
      <c r="S45" s="85"/>
      <c r="T45" s="85"/>
      <c r="U45" s="85"/>
    </row>
    <row r="46" spans="1:21" ht="30.75" customHeight="1" x14ac:dyDescent="0.2">
      <c r="A46" s="85"/>
      <c r="B46" s="1052"/>
      <c r="C46" s="1053"/>
      <c r="D46" s="219"/>
      <c r="E46" s="1056" t="s">
        <v>29</v>
      </c>
      <c r="F46" s="1056"/>
      <c r="G46" s="1056"/>
      <c r="H46" s="1056"/>
      <c r="I46" s="1056"/>
      <c r="J46" s="1057"/>
      <c r="K46" s="230" t="s">
        <v>202</v>
      </c>
      <c r="L46" s="239" t="s">
        <v>202</v>
      </c>
      <c r="M46" s="239" t="s">
        <v>202</v>
      </c>
      <c r="N46" s="239" t="s">
        <v>202</v>
      </c>
      <c r="O46" s="248" t="s">
        <v>202</v>
      </c>
      <c r="P46" s="85"/>
      <c r="Q46" s="85"/>
      <c r="R46" s="85"/>
      <c r="S46" s="85"/>
      <c r="T46" s="85"/>
      <c r="U46" s="85"/>
    </row>
    <row r="47" spans="1:21" ht="30.75" customHeight="1" x14ac:dyDescent="0.2">
      <c r="A47" s="85"/>
      <c r="B47" s="1052"/>
      <c r="C47" s="1053"/>
      <c r="D47" s="219"/>
      <c r="E47" s="1056" t="s">
        <v>32</v>
      </c>
      <c r="F47" s="1056"/>
      <c r="G47" s="1056"/>
      <c r="H47" s="1056"/>
      <c r="I47" s="1056"/>
      <c r="J47" s="1057"/>
      <c r="K47" s="230" t="s">
        <v>202</v>
      </c>
      <c r="L47" s="239" t="s">
        <v>202</v>
      </c>
      <c r="M47" s="239" t="s">
        <v>202</v>
      </c>
      <c r="N47" s="239" t="s">
        <v>202</v>
      </c>
      <c r="O47" s="248" t="s">
        <v>202</v>
      </c>
      <c r="P47" s="85"/>
      <c r="Q47" s="85"/>
      <c r="R47" s="85"/>
      <c r="S47" s="85"/>
      <c r="T47" s="85"/>
      <c r="U47" s="85"/>
    </row>
    <row r="48" spans="1:21" ht="30.75" customHeight="1" x14ac:dyDescent="0.2">
      <c r="A48" s="85"/>
      <c r="B48" s="1052"/>
      <c r="C48" s="1053"/>
      <c r="D48" s="219"/>
      <c r="E48" s="1056" t="s">
        <v>38</v>
      </c>
      <c r="F48" s="1056"/>
      <c r="G48" s="1056"/>
      <c r="H48" s="1056"/>
      <c r="I48" s="1056"/>
      <c r="J48" s="1057"/>
      <c r="K48" s="230">
        <v>1044</v>
      </c>
      <c r="L48" s="239">
        <v>1052</v>
      </c>
      <c r="M48" s="239">
        <v>1042</v>
      </c>
      <c r="N48" s="239">
        <v>1063</v>
      </c>
      <c r="O48" s="248">
        <v>1035</v>
      </c>
      <c r="P48" s="85"/>
      <c r="Q48" s="85"/>
      <c r="R48" s="85"/>
      <c r="S48" s="85"/>
      <c r="T48" s="85"/>
      <c r="U48" s="85"/>
    </row>
    <row r="49" spans="1:21" ht="30.75" customHeight="1" x14ac:dyDescent="0.2">
      <c r="A49" s="85"/>
      <c r="B49" s="1052"/>
      <c r="C49" s="1053"/>
      <c r="D49" s="219"/>
      <c r="E49" s="1056" t="s">
        <v>0</v>
      </c>
      <c r="F49" s="1056"/>
      <c r="G49" s="1056"/>
      <c r="H49" s="1056"/>
      <c r="I49" s="1056"/>
      <c r="J49" s="1057"/>
      <c r="K49" s="230">
        <v>26</v>
      </c>
      <c r="L49" s="239">
        <v>23</v>
      </c>
      <c r="M49" s="239">
        <v>23</v>
      </c>
      <c r="N49" s="239">
        <v>27</v>
      </c>
      <c r="O49" s="248">
        <v>27</v>
      </c>
      <c r="P49" s="85"/>
      <c r="Q49" s="85"/>
      <c r="R49" s="85"/>
      <c r="S49" s="85"/>
      <c r="T49" s="85"/>
      <c r="U49" s="85"/>
    </row>
    <row r="50" spans="1:21" ht="30.75" customHeight="1" x14ac:dyDescent="0.2">
      <c r="A50" s="85"/>
      <c r="B50" s="1052"/>
      <c r="C50" s="1053"/>
      <c r="D50" s="219"/>
      <c r="E50" s="1056" t="s">
        <v>40</v>
      </c>
      <c r="F50" s="1056"/>
      <c r="G50" s="1056"/>
      <c r="H50" s="1056"/>
      <c r="I50" s="1056"/>
      <c r="J50" s="1057"/>
      <c r="K50" s="230">
        <v>0</v>
      </c>
      <c r="L50" s="239">
        <v>0</v>
      </c>
      <c r="M50" s="239">
        <v>0</v>
      </c>
      <c r="N50" s="239">
        <v>0</v>
      </c>
      <c r="O50" s="248" t="s">
        <v>202</v>
      </c>
      <c r="P50" s="85"/>
      <c r="Q50" s="85"/>
      <c r="R50" s="85"/>
      <c r="S50" s="85"/>
      <c r="T50" s="85"/>
      <c r="U50" s="85"/>
    </row>
    <row r="51" spans="1:21" ht="30.75" customHeight="1" x14ac:dyDescent="0.2">
      <c r="A51" s="85"/>
      <c r="B51" s="1054"/>
      <c r="C51" s="1055"/>
      <c r="D51" s="220"/>
      <c r="E51" s="1056" t="s">
        <v>44</v>
      </c>
      <c r="F51" s="1056"/>
      <c r="G51" s="1056"/>
      <c r="H51" s="1056"/>
      <c r="I51" s="1056"/>
      <c r="J51" s="1057"/>
      <c r="K51" s="230" t="s">
        <v>202</v>
      </c>
      <c r="L51" s="239" t="s">
        <v>202</v>
      </c>
      <c r="M51" s="239" t="s">
        <v>202</v>
      </c>
      <c r="N51" s="239" t="s">
        <v>202</v>
      </c>
      <c r="O51" s="248" t="s">
        <v>202</v>
      </c>
      <c r="P51" s="85"/>
      <c r="Q51" s="85"/>
      <c r="R51" s="85"/>
      <c r="S51" s="85"/>
      <c r="T51" s="85"/>
      <c r="U51" s="85"/>
    </row>
    <row r="52" spans="1:21" ht="30.75" customHeight="1" x14ac:dyDescent="0.2">
      <c r="A52" s="85"/>
      <c r="B52" s="1058" t="s">
        <v>46</v>
      </c>
      <c r="C52" s="1059"/>
      <c r="D52" s="220"/>
      <c r="E52" s="1056" t="s">
        <v>47</v>
      </c>
      <c r="F52" s="1056"/>
      <c r="G52" s="1056"/>
      <c r="H52" s="1056"/>
      <c r="I52" s="1056"/>
      <c r="J52" s="1057"/>
      <c r="K52" s="230">
        <v>1672</v>
      </c>
      <c r="L52" s="239">
        <v>1681</v>
      </c>
      <c r="M52" s="239">
        <v>1664</v>
      </c>
      <c r="N52" s="239">
        <v>1672</v>
      </c>
      <c r="O52" s="248">
        <v>1627</v>
      </c>
      <c r="P52" s="85"/>
      <c r="Q52" s="85"/>
      <c r="R52" s="85"/>
      <c r="S52" s="85"/>
      <c r="T52" s="85"/>
      <c r="U52" s="85"/>
    </row>
    <row r="53" spans="1:21" ht="30.75" customHeight="1" x14ac:dyDescent="0.2">
      <c r="A53" s="85"/>
      <c r="B53" s="1060" t="s">
        <v>48</v>
      </c>
      <c r="C53" s="1061"/>
      <c r="D53" s="221"/>
      <c r="E53" s="1062" t="s">
        <v>51</v>
      </c>
      <c r="F53" s="1062"/>
      <c r="G53" s="1062"/>
      <c r="H53" s="1062"/>
      <c r="I53" s="1062"/>
      <c r="J53" s="1063"/>
      <c r="K53" s="231">
        <v>972</v>
      </c>
      <c r="L53" s="240">
        <v>1025</v>
      </c>
      <c r="M53" s="240">
        <v>1027</v>
      </c>
      <c r="N53" s="240">
        <v>1102</v>
      </c>
      <c r="O53" s="249">
        <v>1092</v>
      </c>
      <c r="P53" s="85"/>
      <c r="Q53" s="85"/>
      <c r="R53" s="85"/>
      <c r="S53" s="85"/>
      <c r="T53" s="85"/>
      <c r="U53" s="85"/>
    </row>
    <row r="54" spans="1:21" ht="24" customHeight="1" x14ac:dyDescent="0.2">
      <c r="A54" s="85"/>
      <c r="B54" s="210" t="s">
        <v>55</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10" t="s">
        <v>60</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11" t="s">
        <v>6</v>
      </c>
      <c r="C56" s="216"/>
      <c r="D56" s="216"/>
      <c r="E56" s="216"/>
      <c r="F56" s="216"/>
      <c r="G56" s="216"/>
      <c r="H56" s="216"/>
      <c r="I56" s="216"/>
      <c r="J56" s="216"/>
      <c r="K56" s="232"/>
      <c r="L56" s="232"/>
      <c r="M56" s="232"/>
      <c r="N56" s="232"/>
      <c r="O56" s="250" t="s">
        <v>534</v>
      </c>
      <c r="P56" s="85"/>
      <c r="Q56" s="85"/>
      <c r="R56" s="85"/>
      <c r="S56" s="85"/>
      <c r="T56" s="85"/>
      <c r="U56" s="85"/>
    </row>
    <row r="57" spans="1:21" ht="31.5" customHeight="1" x14ac:dyDescent="0.2">
      <c r="A57" s="85"/>
      <c r="B57" s="212"/>
      <c r="C57" s="217"/>
      <c r="D57" s="217"/>
      <c r="E57" s="224"/>
      <c r="F57" s="224"/>
      <c r="G57" s="224"/>
      <c r="H57" s="224"/>
      <c r="I57" s="224"/>
      <c r="J57" s="227" t="s">
        <v>16</v>
      </c>
      <c r="K57" s="233" t="s">
        <v>527</v>
      </c>
      <c r="L57" s="241" t="s">
        <v>528</v>
      </c>
      <c r="M57" s="241" t="s">
        <v>529</v>
      </c>
      <c r="N57" s="241" t="s">
        <v>530</v>
      </c>
      <c r="O57" s="251" t="s">
        <v>531</v>
      </c>
      <c r="P57" s="85"/>
      <c r="Q57" s="85"/>
      <c r="R57" s="85"/>
      <c r="S57" s="85"/>
      <c r="T57" s="85"/>
      <c r="U57" s="85"/>
    </row>
    <row r="58" spans="1:21" ht="31.5" customHeight="1" x14ac:dyDescent="0.2">
      <c r="B58" s="1044" t="s">
        <v>61</v>
      </c>
      <c r="C58" s="1045"/>
      <c r="D58" s="1035" t="s">
        <v>64</v>
      </c>
      <c r="E58" s="1036"/>
      <c r="F58" s="1036"/>
      <c r="G58" s="1036"/>
      <c r="H58" s="1036"/>
      <c r="I58" s="1036"/>
      <c r="J58" s="1037"/>
      <c r="K58" s="234"/>
      <c r="L58" s="242"/>
      <c r="M58" s="242"/>
      <c r="N58" s="242"/>
      <c r="O58" s="252"/>
    </row>
    <row r="59" spans="1:21" ht="31.5" customHeight="1" x14ac:dyDescent="0.2">
      <c r="B59" s="1046"/>
      <c r="C59" s="1047"/>
      <c r="D59" s="1038" t="s">
        <v>12</v>
      </c>
      <c r="E59" s="1039"/>
      <c r="F59" s="1039"/>
      <c r="G59" s="1039"/>
      <c r="H59" s="1039"/>
      <c r="I59" s="1039"/>
      <c r="J59" s="1040"/>
      <c r="K59" s="235"/>
      <c r="L59" s="243"/>
      <c r="M59" s="243"/>
      <c r="N59" s="243"/>
      <c r="O59" s="253"/>
    </row>
    <row r="60" spans="1:21" ht="31.5" customHeight="1" x14ac:dyDescent="0.2">
      <c r="B60" s="1048"/>
      <c r="C60" s="1049"/>
      <c r="D60" s="1041" t="s">
        <v>66</v>
      </c>
      <c r="E60" s="1042"/>
      <c r="F60" s="1042"/>
      <c r="G60" s="1042"/>
      <c r="H60" s="1042"/>
      <c r="I60" s="1042"/>
      <c r="J60" s="1043"/>
      <c r="K60" s="236"/>
      <c r="L60" s="244"/>
      <c r="M60" s="244"/>
      <c r="N60" s="244"/>
      <c r="O60" s="254"/>
    </row>
    <row r="61" spans="1:21" ht="24" customHeight="1" x14ac:dyDescent="0.2">
      <c r="B61" s="213"/>
      <c r="C61" s="213"/>
      <c r="D61" s="222" t="s">
        <v>45</v>
      </c>
      <c r="E61" s="225"/>
      <c r="F61" s="225"/>
      <c r="G61" s="225"/>
      <c r="H61" s="225"/>
      <c r="I61" s="225"/>
      <c r="J61" s="225"/>
      <c r="K61" s="225"/>
      <c r="L61" s="225"/>
      <c r="M61" s="225"/>
      <c r="N61" s="225"/>
      <c r="O61" s="225"/>
    </row>
    <row r="62" spans="1:21" ht="24" customHeight="1" x14ac:dyDescent="0.2">
      <c r="B62" s="214"/>
      <c r="C62" s="214"/>
      <c r="D62" s="222" t="s">
        <v>39</v>
      </c>
      <c r="E62" s="225"/>
      <c r="F62" s="225"/>
      <c r="G62" s="225"/>
      <c r="H62" s="225"/>
      <c r="I62" s="225"/>
      <c r="J62" s="225"/>
      <c r="K62" s="225"/>
      <c r="L62" s="225"/>
      <c r="M62" s="225"/>
      <c r="N62" s="225"/>
      <c r="O62" s="225"/>
    </row>
    <row r="63" spans="1:21" ht="24" customHeight="1" x14ac:dyDescent="0.2">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79HpEDiyMIanTIb1dE304NQptLXN8BCeibysAtHhibqp/VX9/+bf7wNaDyLj6JqaliV2r467IgcGgVrqg0HS3A==" saltValue="ipaXTIkqqcMQrOxDpmMeZ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22</v>
      </c>
    </row>
    <row r="40" spans="2:13" ht="27.75" customHeight="1" x14ac:dyDescent="0.2">
      <c r="B40" s="209" t="s">
        <v>26</v>
      </c>
      <c r="C40" s="215"/>
      <c r="D40" s="215"/>
      <c r="E40" s="223"/>
      <c r="F40" s="223"/>
      <c r="G40" s="223"/>
      <c r="H40" s="226" t="s">
        <v>16</v>
      </c>
      <c r="I40" s="228" t="s">
        <v>527</v>
      </c>
      <c r="J40" s="237" t="s">
        <v>528</v>
      </c>
      <c r="K40" s="237" t="s">
        <v>529</v>
      </c>
      <c r="L40" s="237" t="s">
        <v>530</v>
      </c>
      <c r="M40" s="266" t="s">
        <v>531</v>
      </c>
    </row>
    <row r="41" spans="2:13" ht="27.75" customHeight="1" x14ac:dyDescent="0.2">
      <c r="B41" s="1050" t="s">
        <v>34</v>
      </c>
      <c r="C41" s="1051"/>
      <c r="D41" s="218"/>
      <c r="E41" s="1075" t="s">
        <v>67</v>
      </c>
      <c r="F41" s="1075"/>
      <c r="G41" s="1075"/>
      <c r="H41" s="1076"/>
      <c r="I41" s="259">
        <v>13958</v>
      </c>
      <c r="J41" s="263">
        <v>15442</v>
      </c>
      <c r="K41" s="263">
        <v>14544</v>
      </c>
      <c r="L41" s="263">
        <v>14223</v>
      </c>
      <c r="M41" s="267">
        <v>13149</v>
      </c>
    </row>
    <row r="42" spans="2:13" ht="27.75" customHeight="1" x14ac:dyDescent="0.2">
      <c r="B42" s="1052"/>
      <c r="C42" s="1053"/>
      <c r="D42" s="219"/>
      <c r="E42" s="1066" t="s">
        <v>75</v>
      </c>
      <c r="F42" s="1066"/>
      <c r="G42" s="1066"/>
      <c r="H42" s="1067"/>
      <c r="I42" s="260" t="s">
        <v>202</v>
      </c>
      <c r="J42" s="264" t="s">
        <v>202</v>
      </c>
      <c r="K42" s="264" t="s">
        <v>202</v>
      </c>
      <c r="L42" s="264" t="s">
        <v>202</v>
      </c>
      <c r="M42" s="268" t="s">
        <v>202</v>
      </c>
    </row>
    <row r="43" spans="2:13" ht="27.75" customHeight="1" x14ac:dyDescent="0.2">
      <c r="B43" s="1052"/>
      <c r="C43" s="1053"/>
      <c r="D43" s="219"/>
      <c r="E43" s="1066" t="s">
        <v>76</v>
      </c>
      <c r="F43" s="1066"/>
      <c r="G43" s="1066"/>
      <c r="H43" s="1067"/>
      <c r="I43" s="260">
        <v>11421</v>
      </c>
      <c r="J43" s="264">
        <v>11283</v>
      </c>
      <c r="K43" s="264">
        <v>10629</v>
      </c>
      <c r="L43" s="264">
        <v>10040</v>
      </c>
      <c r="M43" s="268">
        <v>9300</v>
      </c>
    </row>
    <row r="44" spans="2:13" ht="27.75" customHeight="1" x14ac:dyDescent="0.2">
      <c r="B44" s="1052"/>
      <c r="C44" s="1053"/>
      <c r="D44" s="219"/>
      <c r="E44" s="1066" t="s">
        <v>17</v>
      </c>
      <c r="F44" s="1066"/>
      <c r="G44" s="1066"/>
      <c r="H44" s="1067"/>
      <c r="I44" s="260">
        <v>260</v>
      </c>
      <c r="J44" s="264">
        <v>255</v>
      </c>
      <c r="K44" s="264">
        <v>233</v>
      </c>
      <c r="L44" s="264">
        <v>209</v>
      </c>
      <c r="M44" s="268">
        <v>245</v>
      </c>
    </row>
    <row r="45" spans="2:13" ht="27.75" customHeight="1" x14ac:dyDescent="0.2">
      <c r="B45" s="1052"/>
      <c r="C45" s="1053"/>
      <c r="D45" s="219"/>
      <c r="E45" s="1066" t="s">
        <v>79</v>
      </c>
      <c r="F45" s="1066"/>
      <c r="G45" s="1066"/>
      <c r="H45" s="1067"/>
      <c r="I45" s="260">
        <v>1546</v>
      </c>
      <c r="J45" s="264">
        <v>1475</v>
      </c>
      <c r="K45" s="264">
        <v>1498</v>
      </c>
      <c r="L45" s="264">
        <v>1441</v>
      </c>
      <c r="M45" s="268">
        <v>1524</v>
      </c>
    </row>
    <row r="46" spans="2:13" ht="27.75" customHeight="1" x14ac:dyDescent="0.2">
      <c r="B46" s="1052"/>
      <c r="C46" s="1053"/>
      <c r="D46" s="220"/>
      <c r="E46" s="1066" t="s">
        <v>78</v>
      </c>
      <c r="F46" s="1066"/>
      <c r="G46" s="1066"/>
      <c r="H46" s="1067"/>
      <c r="I46" s="260" t="s">
        <v>202</v>
      </c>
      <c r="J46" s="264" t="s">
        <v>202</v>
      </c>
      <c r="K46" s="264" t="s">
        <v>202</v>
      </c>
      <c r="L46" s="264" t="s">
        <v>202</v>
      </c>
      <c r="M46" s="268" t="s">
        <v>202</v>
      </c>
    </row>
    <row r="47" spans="2:13" ht="27.75" customHeight="1" x14ac:dyDescent="0.2">
      <c r="B47" s="1052"/>
      <c r="C47" s="1053"/>
      <c r="D47" s="256"/>
      <c r="E47" s="1072" t="s">
        <v>81</v>
      </c>
      <c r="F47" s="1073"/>
      <c r="G47" s="1073"/>
      <c r="H47" s="1074"/>
      <c r="I47" s="260" t="s">
        <v>202</v>
      </c>
      <c r="J47" s="264" t="s">
        <v>202</v>
      </c>
      <c r="K47" s="264" t="s">
        <v>202</v>
      </c>
      <c r="L47" s="264" t="s">
        <v>202</v>
      </c>
      <c r="M47" s="268" t="s">
        <v>202</v>
      </c>
    </row>
    <row r="48" spans="2:13" ht="27.75" customHeight="1" x14ac:dyDescent="0.2">
      <c r="B48" s="1052"/>
      <c r="C48" s="1053"/>
      <c r="D48" s="219"/>
      <c r="E48" s="1066" t="s">
        <v>56</v>
      </c>
      <c r="F48" s="1066"/>
      <c r="G48" s="1066"/>
      <c r="H48" s="1067"/>
      <c r="I48" s="260" t="s">
        <v>202</v>
      </c>
      <c r="J48" s="264" t="s">
        <v>202</v>
      </c>
      <c r="K48" s="264" t="s">
        <v>202</v>
      </c>
      <c r="L48" s="264" t="s">
        <v>202</v>
      </c>
      <c r="M48" s="268" t="s">
        <v>202</v>
      </c>
    </row>
    <row r="49" spans="2:13" ht="27.75" customHeight="1" x14ac:dyDescent="0.2">
      <c r="B49" s="1054"/>
      <c r="C49" s="1055"/>
      <c r="D49" s="219"/>
      <c r="E49" s="1066" t="s">
        <v>85</v>
      </c>
      <c r="F49" s="1066"/>
      <c r="G49" s="1066"/>
      <c r="H49" s="1067"/>
      <c r="I49" s="260" t="s">
        <v>202</v>
      </c>
      <c r="J49" s="264" t="s">
        <v>202</v>
      </c>
      <c r="K49" s="264" t="s">
        <v>202</v>
      </c>
      <c r="L49" s="264" t="s">
        <v>202</v>
      </c>
      <c r="M49" s="268" t="s">
        <v>202</v>
      </c>
    </row>
    <row r="50" spans="2:13" ht="27.75" customHeight="1" x14ac:dyDescent="0.2">
      <c r="B50" s="1070" t="s">
        <v>87</v>
      </c>
      <c r="C50" s="1071"/>
      <c r="D50" s="257"/>
      <c r="E50" s="1066" t="s">
        <v>89</v>
      </c>
      <c r="F50" s="1066"/>
      <c r="G50" s="1066"/>
      <c r="H50" s="1067"/>
      <c r="I50" s="260">
        <v>3486</v>
      </c>
      <c r="J50" s="264">
        <v>3463</v>
      </c>
      <c r="K50" s="264">
        <v>2839</v>
      </c>
      <c r="L50" s="264">
        <v>2982</v>
      </c>
      <c r="M50" s="268">
        <v>3034</v>
      </c>
    </row>
    <row r="51" spans="2:13" ht="27.75" customHeight="1" x14ac:dyDescent="0.2">
      <c r="B51" s="1052"/>
      <c r="C51" s="1053"/>
      <c r="D51" s="219"/>
      <c r="E51" s="1066" t="s">
        <v>92</v>
      </c>
      <c r="F51" s="1066"/>
      <c r="G51" s="1066"/>
      <c r="H51" s="1067"/>
      <c r="I51" s="260">
        <v>328</v>
      </c>
      <c r="J51" s="264">
        <v>277</v>
      </c>
      <c r="K51" s="264">
        <v>244</v>
      </c>
      <c r="L51" s="264">
        <v>204</v>
      </c>
      <c r="M51" s="268">
        <v>157</v>
      </c>
    </row>
    <row r="52" spans="2:13" ht="27.75" customHeight="1" x14ac:dyDescent="0.2">
      <c r="B52" s="1054"/>
      <c r="C52" s="1055"/>
      <c r="D52" s="219"/>
      <c r="E52" s="1066" t="s">
        <v>42</v>
      </c>
      <c r="F52" s="1066"/>
      <c r="G52" s="1066"/>
      <c r="H52" s="1067"/>
      <c r="I52" s="260">
        <v>16938</v>
      </c>
      <c r="J52" s="264">
        <v>17461</v>
      </c>
      <c r="K52" s="264">
        <v>16882</v>
      </c>
      <c r="L52" s="264">
        <v>16236</v>
      </c>
      <c r="M52" s="268">
        <v>15215</v>
      </c>
    </row>
    <row r="53" spans="2:13" ht="27.75" customHeight="1" x14ac:dyDescent="0.2">
      <c r="B53" s="1060" t="s">
        <v>48</v>
      </c>
      <c r="C53" s="1061"/>
      <c r="D53" s="221"/>
      <c r="E53" s="1068" t="s">
        <v>94</v>
      </c>
      <c r="F53" s="1068"/>
      <c r="G53" s="1068"/>
      <c r="H53" s="1069"/>
      <c r="I53" s="261">
        <v>6433</v>
      </c>
      <c r="J53" s="265">
        <v>7254</v>
      </c>
      <c r="K53" s="265">
        <v>6939</v>
      </c>
      <c r="L53" s="265">
        <v>6491</v>
      </c>
      <c r="M53" s="269">
        <v>5812</v>
      </c>
    </row>
    <row r="54" spans="2:13" ht="27.75" customHeight="1" x14ac:dyDescent="0.2">
      <c r="B54" s="255" t="s">
        <v>69</v>
      </c>
      <c r="C54" s="192"/>
      <c r="D54" s="192"/>
      <c r="E54" s="258"/>
      <c r="F54" s="258"/>
      <c r="G54" s="258"/>
      <c r="H54" s="258"/>
      <c r="I54" s="262"/>
      <c r="J54" s="262"/>
      <c r="K54" s="262"/>
      <c r="L54" s="262"/>
      <c r="M54" s="262"/>
    </row>
    <row r="55" spans="2:13" ht="13.2" x14ac:dyDescent="0.2"/>
  </sheetData>
  <sheetProtection algorithmName="SHA-512" hashValue="goZ0HSsWHcYpBlnxdsL+kvsZMv+unqR2pnpIt3jgQo+mlTMv+9BihzdCin5MN3QRDIhcaOredXuzYQ3Xpgua2Q==" saltValue="xsa4yel7TEJVtgzmn+RsS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5" t="s">
        <v>90</v>
      </c>
    </row>
    <row r="54" spans="2:8" ht="29.25" customHeight="1" x14ac:dyDescent="0.25">
      <c r="B54" s="270" t="s">
        <v>5</v>
      </c>
      <c r="C54" s="276"/>
      <c r="D54" s="276"/>
      <c r="E54" s="277" t="s">
        <v>16</v>
      </c>
      <c r="F54" s="278" t="s">
        <v>529</v>
      </c>
      <c r="G54" s="278" t="s">
        <v>530</v>
      </c>
      <c r="H54" s="286" t="s">
        <v>531</v>
      </c>
    </row>
    <row r="55" spans="2:8" ht="52.5" customHeight="1" x14ac:dyDescent="0.2">
      <c r="B55" s="271"/>
      <c r="C55" s="1085" t="s">
        <v>98</v>
      </c>
      <c r="D55" s="1085"/>
      <c r="E55" s="1086"/>
      <c r="F55" s="279">
        <v>1603</v>
      </c>
      <c r="G55" s="279">
        <v>1610</v>
      </c>
      <c r="H55" s="287">
        <v>1618</v>
      </c>
    </row>
    <row r="56" spans="2:8" ht="52.5" customHeight="1" x14ac:dyDescent="0.2">
      <c r="B56" s="272"/>
      <c r="C56" s="1087" t="s">
        <v>101</v>
      </c>
      <c r="D56" s="1087"/>
      <c r="E56" s="1088"/>
      <c r="F56" s="280">
        <v>5</v>
      </c>
      <c r="G56" s="280">
        <v>90</v>
      </c>
      <c r="H56" s="288">
        <v>90</v>
      </c>
    </row>
    <row r="57" spans="2:8" ht="53.25" customHeight="1" x14ac:dyDescent="0.2">
      <c r="B57" s="272"/>
      <c r="C57" s="1089" t="s">
        <v>72</v>
      </c>
      <c r="D57" s="1089"/>
      <c r="E57" s="1090"/>
      <c r="F57" s="281">
        <v>2575</v>
      </c>
      <c r="G57" s="281">
        <v>2581</v>
      </c>
      <c r="H57" s="289">
        <v>2594</v>
      </c>
    </row>
    <row r="58" spans="2:8" ht="45.75" customHeight="1" x14ac:dyDescent="0.2">
      <c r="B58" s="273"/>
      <c r="C58" s="1077" t="s">
        <v>544</v>
      </c>
      <c r="D58" s="1078"/>
      <c r="E58" s="1079"/>
      <c r="F58" s="282">
        <v>1989</v>
      </c>
      <c r="G58" s="282">
        <v>1985</v>
      </c>
      <c r="H58" s="290">
        <v>1911</v>
      </c>
    </row>
    <row r="59" spans="2:8" ht="45.75" customHeight="1" x14ac:dyDescent="0.2">
      <c r="B59" s="273"/>
      <c r="C59" s="1077" t="s">
        <v>545</v>
      </c>
      <c r="D59" s="1078"/>
      <c r="E59" s="1079"/>
      <c r="F59" s="282">
        <v>134</v>
      </c>
      <c r="G59" s="282">
        <v>132</v>
      </c>
      <c r="H59" s="290">
        <v>132</v>
      </c>
    </row>
    <row r="60" spans="2:8" ht="45.75" customHeight="1" x14ac:dyDescent="0.2">
      <c r="B60" s="273"/>
      <c r="C60" s="1077" t="s">
        <v>546</v>
      </c>
      <c r="D60" s="1078"/>
      <c r="E60" s="1079"/>
      <c r="F60" s="282">
        <v>44</v>
      </c>
      <c r="G60" s="282">
        <v>44</v>
      </c>
      <c r="H60" s="290">
        <v>125</v>
      </c>
    </row>
    <row r="61" spans="2:8" ht="45.75" customHeight="1" x14ac:dyDescent="0.2">
      <c r="B61" s="273"/>
      <c r="C61" s="1077" t="s">
        <v>543</v>
      </c>
      <c r="D61" s="1078"/>
      <c r="E61" s="1079"/>
      <c r="F61" s="282">
        <v>124</v>
      </c>
      <c r="G61" s="282">
        <v>124</v>
      </c>
      <c r="H61" s="290">
        <v>124</v>
      </c>
    </row>
    <row r="62" spans="2:8" ht="45.75" customHeight="1" x14ac:dyDescent="0.2">
      <c r="B62" s="274"/>
      <c r="C62" s="1080" t="s">
        <v>391</v>
      </c>
      <c r="D62" s="1081"/>
      <c r="E62" s="1082"/>
      <c r="F62" s="283">
        <v>82</v>
      </c>
      <c r="G62" s="283">
        <v>73</v>
      </c>
      <c r="H62" s="291">
        <v>74</v>
      </c>
    </row>
    <row r="63" spans="2:8" ht="52.5" customHeight="1" x14ac:dyDescent="0.2">
      <c r="B63" s="275"/>
      <c r="C63" s="1083" t="s">
        <v>104</v>
      </c>
      <c r="D63" s="1083"/>
      <c r="E63" s="1084"/>
      <c r="F63" s="284">
        <v>4183</v>
      </c>
      <c r="G63" s="284">
        <v>4281</v>
      </c>
      <c r="H63" s="292">
        <v>4302</v>
      </c>
    </row>
    <row r="64" spans="2:8" ht="13.2" x14ac:dyDescent="0.2"/>
  </sheetData>
  <sheetProtection algorithmName="SHA-512" hashValue="GGUJj5DBA8BxRLO3Zhlz6iA3wWx/vyEkAdtZBdqfXG+Bgkg7avnAcOWg+CHVItwPGHujZlMbPtZxXGEoNfBnZw==" saltValue="eT5NB173pFMUL/LzKcNG9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3" customWidth="1"/>
    <col min="2" max="8" width="13.33203125" style="293" customWidth="1"/>
    <col min="9" max="16384" width="11.109375" style="293"/>
  </cols>
  <sheetData>
    <row r="1" spans="1:8" x14ac:dyDescent="0.2">
      <c r="A1" s="97"/>
      <c r="B1" s="103"/>
      <c r="C1" s="107"/>
      <c r="D1" s="113"/>
      <c r="E1" s="123"/>
      <c r="F1" s="123"/>
      <c r="G1" s="123"/>
      <c r="H1" s="157"/>
    </row>
    <row r="2" spans="1:8" x14ac:dyDescent="0.2">
      <c r="A2" s="98"/>
      <c r="B2" s="104"/>
      <c r="C2" s="300"/>
      <c r="D2" s="114" t="s">
        <v>53</v>
      </c>
      <c r="E2" s="124"/>
      <c r="F2" s="308" t="s">
        <v>526</v>
      </c>
      <c r="G2" s="148"/>
      <c r="H2" s="158"/>
    </row>
    <row r="3" spans="1:8" x14ac:dyDescent="0.2">
      <c r="A3" s="114" t="s">
        <v>522</v>
      </c>
      <c r="B3" s="106"/>
      <c r="C3" s="301"/>
      <c r="D3" s="304">
        <v>17338</v>
      </c>
      <c r="E3" s="306"/>
      <c r="F3" s="309">
        <v>53869</v>
      </c>
      <c r="G3" s="311"/>
      <c r="H3" s="314"/>
    </row>
    <row r="4" spans="1:8" x14ac:dyDescent="0.2">
      <c r="A4" s="99"/>
      <c r="B4" s="105"/>
      <c r="C4" s="302"/>
      <c r="D4" s="305">
        <v>12603</v>
      </c>
      <c r="E4" s="307"/>
      <c r="F4" s="310">
        <v>35046</v>
      </c>
      <c r="G4" s="312"/>
      <c r="H4" s="315"/>
    </row>
    <row r="5" spans="1:8" x14ac:dyDescent="0.2">
      <c r="A5" s="114" t="s">
        <v>523</v>
      </c>
      <c r="B5" s="106"/>
      <c r="C5" s="301"/>
      <c r="D5" s="304">
        <v>69862</v>
      </c>
      <c r="E5" s="306"/>
      <c r="F5" s="309">
        <v>59119</v>
      </c>
      <c r="G5" s="311"/>
      <c r="H5" s="314"/>
    </row>
    <row r="6" spans="1:8" x14ac:dyDescent="0.2">
      <c r="A6" s="99"/>
      <c r="B6" s="105"/>
      <c r="C6" s="302"/>
      <c r="D6" s="305">
        <v>27432</v>
      </c>
      <c r="E6" s="307"/>
      <c r="F6" s="310">
        <v>29900</v>
      </c>
      <c r="G6" s="312"/>
      <c r="H6" s="315"/>
    </row>
    <row r="7" spans="1:8" x14ac:dyDescent="0.2">
      <c r="A7" s="114" t="s">
        <v>475</v>
      </c>
      <c r="B7" s="106"/>
      <c r="C7" s="301"/>
      <c r="D7" s="304">
        <v>39483</v>
      </c>
      <c r="E7" s="306"/>
      <c r="F7" s="309">
        <v>53895</v>
      </c>
      <c r="G7" s="311"/>
      <c r="H7" s="314"/>
    </row>
    <row r="8" spans="1:8" x14ac:dyDescent="0.2">
      <c r="A8" s="99"/>
      <c r="B8" s="105"/>
      <c r="C8" s="302"/>
      <c r="D8" s="305">
        <v>25500</v>
      </c>
      <c r="E8" s="307"/>
      <c r="F8" s="310">
        <v>31224</v>
      </c>
      <c r="G8" s="312"/>
      <c r="H8" s="315"/>
    </row>
    <row r="9" spans="1:8" x14ac:dyDescent="0.2">
      <c r="A9" s="114" t="s">
        <v>524</v>
      </c>
      <c r="B9" s="106"/>
      <c r="C9" s="301"/>
      <c r="D9" s="304">
        <v>66269</v>
      </c>
      <c r="E9" s="306"/>
      <c r="F9" s="309">
        <v>47161</v>
      </c>
      <c r="G9" s="311"/>
      <c r="H9" s="314"/>
    </row>
    <row r="10" spans="1:8" x14ac:dyDescent="0.2">
      <c r="A10" s="99"/>
      <c r="B10" s="105"/>
      <c r="C10" s="302"/>
      <c r="D10" s="305">
        <v>58939</v>
      </c>
      <c r="E10" s="307"/>
      <c r="F10" s="310">
        <v>24595</v>
      </c>
      <c r="G10" s="312"/>
      <c r="H10" s="315"/>
    </row>
    <row r="11" spans="1:8" x14ac:dyDescent="0.2">
      <c r="A11" s="114" t="s">
        <v>137</v>
      </c>
      <c r="B11" s="106"/>
      <c r="C11" s="301"/>
      <c r="D11" s="304">
        <v>32651</v>
      </c>
      <c r="E11" s="306"/>
      <c r="F11" s="309">
        <v>43423</v>
      </c>
      <c r="G11" s="311"/>
      <c r="H11" s="314"/>
    </row>
    <row r="12" spans="1:8" x14ac:dyDescent="0.2">
      <c r="A12" s="99"/>
      <c r="B12" s="105"/>
      <c r="C12" s="303"/>
      <c r="D12" s="305">
        <v>22369</v>
      </c>
      <c r="E12" s="307"/>
      <c r="F12" s="310">
        <v>22207</v>
      </c>
      <c r="G12" s="312"/>
      <c r="H12" s="315"/>
    </row>
    <row r="13" spans="1:8" x14ac:dyDescent="0.2">
      <c r="A13" s="114"/>
      <c r="B13" s="106"/>
      <c r="C13" s="301"/>
      <c r="D13" s="304">
        <v>45121</v>
      </c>
      <c r="E13" s="306"/>
      <c r="F13" s="309">
        <v>51493</v>
      </c>
      <c r="G13" s="313"/>
      <c r="H13" s="314"/>
    </row>
    <row r="14" spans="1:8" x14ac:dyDescent="0.2">
      <c r="A14" s="99"/>
      <c r="B14" s="105"/>
      <c r="C14" s="302"/>
      <c r="D14" s="305">
        <v>29369</v>
      </c>
      <c r="E14" s="307"/>
      <c r="F14" s="310">
        <v>28594</v>
      </c>
      <c r="G14" s="312"/>
      <c r="H14" s="315"/>
    </row>
    <row r="17" spans="1:11" x14ac:dyDescent="0.2">
      <c r="A17" s="293" t="s">
        <v>23</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84</v>
      </c>
      <c r="B19" s="294">
        <f>ROUND(VALUE(SUBSTITUTE(実質収支比率等に係る経年分析!F$48,"▲","-")),2)</f>
        <v>0.24</v>
      </c>
      <c r="C19" s="294">
        <f>ROUND(VALUE(SUBSTITUTE(実質収支比率等に係る経年分析!G$48,"▲","-")),2)</f>
        <v>0.46</v>
      </c>
      <c r="D19" s="294">
        <f>ROUND(VALUE(SUBSTITUTE(実質収支比率等に係る経年分析!H$48,"▲","-")),2)</f>
        <v>0.16</v>
      </c>
      <c r="E19" s="294">
        <f>ROUND(VALUE(SUBSTITUTE(実質収支比率等に係る経年分析!I$48,"▲","-")),2)</f>
        <v>0.2</v>
      </c>
      <c r="F19" s="294">
        <f>ROUND(VALUE(SUBSTITUTE(実質収支比率等に係る経年分析!J$48,"▲","-")),2)</f>
        <v>0.68</v>
      </c>
    </row>
    <row r="20" spans="1:11" x14ac:dyDescent="0.2">
      <c r="A20" s="294" t="s">
        <v>33</v>
      </c>
      <c r="B20" s="294">
        <f>ROUND(VALUE(SUBSTITUTE(実質収支比率等に係る経年分析!F$47,"▲","-")),2)</f>
        <v>23.43</v>
      </c>
      <c r="C20" s="294">
        <f>ROUND(VALUE(SUBSTITUTE(実質収支比率等に係る経年分析!G$47,"▲","-")),2)</f>
        <v>23.28</v>
      </c>
      <c r="D20" s="294">
        <f>ROUND(VALUE(SUBSTITUTE(実質収支比率等に係る経年分析!H$47,"▲","-")),2)</f>
        <v>20.89</v>
      </c>
      <c r="E20" s="294">
        <f>ROUND(VALUE(SUBSTITUTE(実質収支比率等に係る経年分析!I$47,"▲","-")),2)</f>
        <v>20.04</v>
      </c>
      <c r="F20" s="294">
        <f>ROUND(VALUE(SUBSTITUTE(実質収支比率等に係る経年分析!J$47,"▲","-")),2)</f>
        <v>20.77</v>
      </c>
    </row>
    <row r="21" spans="1:11" x14ac:dyDescent="0.2">
      <c r="A21" s="294" t="s">
        <v>108</v>
      </c>
      <c r="B21" s="294">
        <f>IF(ISNUMBER(VALUE(SUBSTITUTE(実質収支比率等に係る経年分析!F$49,"▲","-"))),ROUND(VALUE(SUBSTITUTE(実質収支比率等に係る経年分析!F$49,"▲","-")),2),NA())</f>
        <v>-1.43</v>
      </c>
      <c r="C21" s="294">
        <f>IF(ISNUMBER(VALUE(SUBSTITUTE(実質収支比率等に係る経年分析!G$49,"▲","-"))),ROUND(VALUE(SUBSTITUTE(実質収支比率等に係る経年分析!G$49,"▲","-")),2),NA())</f>
        <v>0.25</v>
      </c>
      <c r="D21" s="294">
        <f>IF(ISNUMBER(VALUE(SUBSTITUTE(実質収支比率等に係る経年分析!H$49,"▲","-"))),ROUND(VALUE(SUBSTITUTE(実質収支比率等に係る経年分析!H$49,"▲","-")),2),NA())</f>
        <v>3.89</v>
      </c>
      <c r="E21" s="294">
        <f>IF(ISNUMBER(VALUE(SUBSTITUTE(実質収支比率等に係る経年分析!I$49,"▲","-"))),ROUND(VALUE(SUBSTITUTE(実質収支比率等に係る経年分析!I$49,"▲","-")),2),NA())</f>
        <v>0.12</v>
      </c>
      <c r="F21" s="294">
        <f>IF(ISNUMBER(VALUE(SUBSTITUTE(実質収支比率等に係る経年分析!J$49,"▲","-"))),ROUND(VALUE(SUBSTITUTE(実質収支比率等に係る経年分析!J$49,"▲","-")),2),NA())</f>
        <v>0.48</v>
      </c>
    </row>
    <row r="24" spans="1:11" x14ac:dyDescent="0.2">
      <c r="A24" s="293" t="s">
        <v>96</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109</v>
      </c>
      <c r="C26" s="295" t="s">
        <v>70</v>
      </c>
      <c r="D26" s="295" t="s">
        <v>109</v>
      </c>
      <c r="E26" s="295" t="s">
        <v>70</v>
      </c>
      <c r="F26" s="295" t="s">
        <v>109</v>
      </c>
      <c r="G26" s="295" t="s">
        <v>70</v>
      </c>
      <c r="H26" s="295" t="s">
        <v>109</v>
      </c>
      <c r="I26" s="295" t="s">
        <v>70</v>
      </c>
      <c r="J26" s="295" t="s">
        <v>109</v>
      </c>
      <c r="K26" s="295" t="s">
        <v>70</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str">
        <f>IF(連結実質赤字比率に係る赤字・黒字の構成分析!C$41="",NA(),連結実質赤字比率に係る赤字・黒字の構成分析!C$41)</f>
        <v>土地取得特別会計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v>
      </c>
    </row>
    <row r="30" spans="1:11" x14ac:dyDescent="0.2">
      <c r="A30" s="295" t="str">
        <f>IF(連結実質赤字比率に係る赤字・黒字の構成分析!C$40="",NA(),連結実質赤字比率に係る赤字・黒字の構成分析!C$40)</f>
        <v>下水道特別会計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v>
      </c>
    </row>
    <row r="31" spans="1:11" x14ac:dyDescent="0.2">
      <c r="A31" s="295" t="str">
        <f>IF(連結実質赤字比率に係る赤字・黒字の構成分析!C$39="",NA(),連結実質赤字比率に係る赤字・黒字の構成分析!C$39)</f>
        <v>介護保険特別会計（サービス勘定）</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0.01</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0.02</v>
      </c>
    </row>
    <row r="32" spans="1:11" x14ac:dyDescent="0.2">
      <c r="A32" s="295" t="str">
        <f>IF(連結実質赤字比率に係る赤字・黒字の構成分析!C$38="",NA(),連結実質赤字比率に係る赤字・黒字の構成分析!C$38)</f>
        <v>後期高齢者医療特別会計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0.05</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0.06</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0.05</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0.04</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0.05</v>
      </c>
    </row>
    <row r="33" spans="1:16" x14ac:dyDescent="0.2">
      <c r="A33" s="295" t="str">
        <f>IF(連結実質赤字比率に係る赤字・黒字の構成分析!C$37="",NA(),連結実質赤字比率に係る赤字・黒字の構成分析!C$37)</f>
        <v>介護保険特別会計（事業勘定）</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0.14000000000000001</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0.11</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0.1</v>
      </c>
    </row>
    <row r="34" spans="1:16" x14ac:dyDescent="0.2">
      <c r="A34" s="295" t="str">
        <f>IF(連結実質赤字比率に係る赤字・黒字の構成分析!C$36="",NA(),連結実質赤字比率に係る赤字・黒字の構成分析!C$36)</f>
        <v>国民健康保険特別会計（事業勘定）</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0.28999999999999998</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0.38</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0.48</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0.41</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0.14000000000000001</v>
      </c>
    </row>
    <row r="35" spans="1:16" x14ac:dyDescent="0.2">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0.23</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0.45</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0.15</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0.19</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0.67</v>
      </c>
    </row>
    <row r="36" spans="1:16" x14ac:dyDescent="0.2">
      <c r="A36" s="295" t="str">
        <f>IF(連結実質赤字比率に係る赤字・黒字の構成分析!C$34="",NA(),連結実質赤字比率に係る赤字・黒字の構成分析!C$34)</f>
        <v>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13.58</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12.65</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11.64</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9.6300000000000008</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8.99</v>
      </c>
    </row>
    <row r="39" spans="1:16" x14ac:dyDescent="0.2">
      <c r="A39" s="293" t="s">
        <v>10</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110</v>
      </c>
      <c r="C41" s="296"/>
      <c r="D41" s="296" t="s">
        <v>112</v>
      </c>
      <c r="E41" s="296" t="s">
        <v>110</v>
      </c>
      <c r="F41" s="296"/>
      <c r="G41" s="296" t="s">
        <v>112</v>
      </c>
      <c r="H41" s="296" t="s">
        <v>110</v>
      </c>
      <c r="I41" s="296"/>
      <c r="J41" s="296" t="s">
        <v>112</v>
      </c>
      <c r="K41" s="296" t="s">
        <v>110</v>
      </c>
      <c r="L41" s="296"/>
      <c r="M41" s="296" t="s">
        <v>112</v>
      </c>
      <c r="N41" s="296" t="s">
        <v>110</v>
      </c>
      <c r="O41" s="296"/>
      <c r="P41" s="296" t="s">
        <v>112</v>
      </c>
    </row>
    <row r="42" spans="1:16" x14ac:dyDescent="0.2">
      <c r="A42" s="296" t="s">
        <v>114</v>
      </c>
      <c r="B42" s="296"/>
      <c r="C42" s="296"/>
      <c r="D42" s="296">
        <f>'実質公債費比率（分子）の構造'!K$52</f>
        <v>1672</v>
      </c>
      <c r="E42" s="296"/>
      <c r="F42" s="296"/>
      <c r="G42" s="296">
        <f>'実質公債費比率（分子）の構造'!L$52</f>
        <v>1681</v>
      </c>
      <c r="H42" s="296"/>
      <c r="I42" s="296"/>
      <c r="J42" s="296">
        <f>'実質公債費比率（分子）の構造'!M$52</f>
        <v>1664</v>
      </c>
      <c r="K42" s="296"/>
      <c r="L42" s="296"/>
      <c r="M42" s="296">
        <f>'実質公債費比率（分子）の構造'!N$52</f>
        <v>1672</v>
      </c>
      <c r="N42" s="296"/>
      <c r="O42" s="296"/>
      <c r="P42" s="296">
        <f>'実質公債費比率（分子）の構造'!O$52</f>
        <v>1627</v>
      </c>
    </row>
    <row r="43" spans="1:16" x14ac:dyDescent="0.2">
      <c r="A43" s="296" t="s">
        <v>44</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40</v>
      </c>
      <c r="B44" s="296">
        <f>'実質公債費比率（分子）の構造'!K$50</f>
        <v>0</v>
      </c>
      <c r="C44" s="296"/>
      <c r="D44" s="296"/>
      <c r="E44" s="296">
        <f>'実質公債費比率（分子）の構造'!L$50</f>
        <v>0</v>
      </c>
      <c r="F44" s="296"/>
      <c r="G44" s="296"/>
      <c r="H44" s="296">
        <f>'実質公債費比率（分子）の構造'!M$50</f>
        <v>0</v>
      </c>
      <c r="I44" s="296"/>
      <c r="J44" s="296"/>
      <c r="K44" s="296">
        <f>'実質公債費比率（分子）の構造'!N$50</f>
        <v>0</v>
      </c>
      <c r="L44" s="296"/>
      <c r="M44" s="296"/>
      <c r="N44" s="296" t="str">
        <f>'実質公債費比率（分子）の構造'!O$50</f>
        <v>-</v>
      </c>
      <c r="O44" s="296"/>
      <c r="P44" s="296"/>
    </row>
    <row r="45" spans="1:16" x14ac:dyDescent="0.2">
      <c r="A45" s="296" t="s">
        <v>0</v>
      </c>
      <c r="B45" s="296">
        <f>'実質公債費比率（分子）の構造'!K$49</f>
        <v>26</v>
      </c>
      <c r="C45" s="296"/>
      <c r="D45" s="296"/>
      <c r="E45" s="296">
        <f>'実質公債費比率（分子）の構造'!L$49</f>
        <v>23</v>
      </c>
      <c r="F45" s="296"/>
      <c r="G45" s="296"/>
      <c r="H45" s="296">
        <f>'実質公債費比率（分子）の構造'!M$49</f>
        <v>23</v>
      </c>
      <c r="I45" s="296"/>
      <c r="J45" s="296"/>
      <c r="K45" s="296">
        <f>'実質公債費比率（分子）の構造'!N$49</f>
        <v>27</v>
      </c>
      <c r="L45" s="296"/>
      <c r="M45" s="296"/>
      <c r="N45" s="296">
        <f>'実質公債費比率（分子）の構造'!O$49</f>
        <v>27</v>
      </c>
      <c r="O45" s="296"/>
      <c r="P45" s="296"/>
    </row>
    <row r="46" spans="1:16" x14ac:dyDescent="0.2">
      <c r="A46" s="296" t="s">
        <v>38</v>
      </c>
      <c r="B46" s="296">
        <f>'実質公債費比率（分子）の構造'!K$48</f>
        <v>1044</v>
      </c>
      <c r="C46" s="296"/>
      <c r="D46" s="296"/>
      <c r="E46" s="296">
        <f>'実質公債費比率（分子）の構造'!L$48</f>
        <v>1052</v>
      </c>
      <c r="F46" s="296"/>
      <c r="G46" s="296"/>
      <c r="H46" s="296">
        <f>'実質公債費比率（分子）の構造'!M$48</f>
        <v>1042</v>
      </c>
      <c r="I46" s="296"/>
      <c r="J46" s="296"/>
      <c r="K46" s="296">
        <f>'実質公債費比率（分子）の構造'!N$48</f>
        <v>1063</v>
      </c>
      <c r="L46" s="296"/>
      <c r="M46" s="296"/>
      <c r="N46" s="296">
        <f>'実質公債費比率（分子）の構造'!O$48</f>
        <v>1035</v>
      </c>
      <c r="O46" s="296"/>
      <c r="P46" s="296"/>
    </row>
    <row r="47" spans="1:16" x14ac:dyDescent="0.2">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115</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1574</v>
      </c>
      <c r="C49" s="296"/>
      <c r="D49" s="296"/>
      <c r="E49" s="296">
        <f>'実質公債費比率（分子）の構造'!L$45</f>
        <v>1631</v>
      </c>
      <c r="F49" s="296"/>
      <c r="G49" s="296"/>
      <c r="H49" s="296">
        <f>'実質公債費比率（分子）の構造'!M$45</f>
        <v>1626</v>
      </c>
      <c r="I49" s="296"/>
      <c r="J49" s="296"/>
      <c r="K49" s="296">
        <f>'実質公債費比率（分子）の構造'!N$45</f>
        <v>1684</v>
      </c>
      <c r="L49" s="296"/>
      <c r="M49" s="296"/>
      <c r="N49" s="296">
        <f>'実質公債費比率（分子）の構造'!O$45</f>
        <v>1657</v>
      </c>
      <c r="O49" s="296"/>
      <c r="P49" s="296"/>
    </row>
    <row r="50" spans="1:16" x14ac:dyDescent="0.2">
      <c r="A50" s="296" t="s">
        <v>51</v>
      </c>
      <c r="B50" s="296" t="e">
        <f>NA()</f>
        <v>#N/A</v>
      </c>
      <c r="C50" s="296">
        <f>IF(ISNUMBER('実質公債費比率（分子）の構造'!K$53),'実質公債費比率（分子）の構造'!K$53,NA())</f>
        <v>972</v>
      </c>
      <c r="D50" s="296" t="e">
        <f>NA()</f>
        <v>#N/A</v>
      </c>
      <c r="E50" s="296" t="e">
        <f>NA()</f>
        <v>#N/A</v>
      </c>
      <c r="F50" s="296">
        <f>IF(ISNUMBER('実質公債費比率（分子）の構造'!L$53),'実質公債費比率（分子）の構造'!L$53,NA())</f>
        <v>1025</v>
      </c>
      <c r="G50" s="296" t="e">
        <f>NA()</f>
        <v>#N/A</v>
      </c>
      <c r="H50" s="296" t="e">
        <f>NA()</f>
        <v>#N/A</v>
      </c>
      <c r="I50" s="296">
        <f>IF(ISNUMBER('実質公債費比率（分子）の構造'!M$53),'実質公債費比率（分子）の構造'!M$53,NA())</f>
        <v>1027</v>
      </c>
      <c r="J50" s="296" t="e">
        <f>NA()</f>
        <v>#N/A</v>
      </c>
      <c r="K50" s="296" t="e">
        <f>NA()</f>
        <v>#N/A</v>
      </c>
      <c r="L50" s="296">
        <f>IF(ISNUMBER('実質公債費比率（分子）の構造'!N$53),'実質公債費比率（分子）の構造'!N$53,NA())</f>
        <v>1102</v>
      </c>
      <c r="M50" s="296" t="e">
        <f>NA()</f>
        <v>#N/A</v>
      </c>
      <c r="N50" s="296" t="e">
        <f>NA()</f>
        <v>#N/A</v>
      </c>
      <c r="O50" s="296">
        <f>IF(ISNUMBER('実質公債費比率（分子）の構造'!O$53),'実質公債費比率（分子）の構造'!O$53,NA())</f>
        <v>1092</v>
      </c>
      <c r="P50" s="296" t="e">
        <f>NA()</f>
        <v>#N/A</v>
      </c>
    </row>
    <row r="53" spans="1:16" x14ac:dyDescent="0.2">
      <c r="A53" s="293" t="s">
        <v>118</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123</v>
      </c>
      <c r="C55" s="295"/>
      <c r="D55" s="295" t="s">
        <v>126</v>
      </c>
      <c r="E55" s="295" t="s">
        <v>123</v>
      </c>
      <c r="F55" s="295"/>
      <c r="G55" s="295" t="s">
        <v>126</v>
      </c>
      <c r="H55" s="295" t="s">
        <v>123</v>
      </c>
      <c r="I55" s="295"/>
      <c r="J55" s="295" t="s">
        <v>126</v>
      </c>
      <c r="K55" s="295" t="s">
        <v>123</v>
      </c>
      <c r="L55" s="295"/>
      <c r="M55" s="295" t="s">
        <v>126</v>
      </c>
      <c r="N55" s="295" t="s">
        <v>123</v>
      </c>
      <c r="O55" s="295"/>
      <c r="P55" s="295" t="s">
        <v>126</v>
      </c>
    </row>
    <row r="56" spans="1:16" x14ac:dyDescent="0.2">
      <c r="A56" s="295" t="s">
        <v>42</v>
      </c>
      <c r="B56" s="295"/>
      <c r="C56" s="295"/>
      <c r="D56" s="295">
        <f>'将来負担比率（分子）の構造'!I$52</f>
        <v>16938</v>
      </c>
      <c r="E56" s="295"/>
      <c r="F56" s="295"/>
      <c r="G56" s="295">
        <f>'将来負担比率（分子）の構造'!J$52</f>
        <v>17461</v>
      </c>
      <c r="H56" s="295"/>
      <c r="I56" s="295"/>
      <c r="J56" s="295">
        <f>'将来負担比率（分子）の構造'!K$52</f>
        <v>16882</v>
      </c>
      <c r="K56" s="295"/>
      <c r="L56" s="295"/>
      <c r="M56" s="295">
        <f>'将来負担比率（分子）の構造'!L$52</f>
        <v>16236</v>
      </c>
      <c r="N56" s="295"/>
      <c r="O56" s="295"/>
      <c r="P56" s="295">
        <f>'将来負担比率（分子）の構造'!M$52</f>
        <v>15215</v>
      </c>
    </row>
    <row r="57" spans="1:16" x14ac:dyDescent="0.2">
      <c r="A57" s="295" t="s">
        <v>92</v>
      </c>
      <c r="B57" s="295"/>
      <c r="C57" s="295"/>
      <c r="D57" s="295">
        <f>'将来負担比率（分子）の構造'!I$51</f>
        <v>328</v>
      </c>
      <c r="E57" s="295"/>
      <c r="F57" s="295"/>
      <c r="G57" s="295">
        <f>'将来負担比率（分子）の構造'!J$51</f>
        <v>277</v>
      </c>
      <c r="H57" s="295"/>
      <c r="I57" s="295"/>
      <c r="J57" s="295">
        <f>'将来負担比率（分子）の構造'!K$51</f>
        <v>244</v>
      </c>
      <c r="K57" s="295"/>
      <c r="L57" s="295"/>
      <c r="M57" s="295">
        <f>'将来負担比率（分子）の構造'!L$51</f>
        <v>204</v>
      </c>
      <c r="N57" s="295"/>
      <c r="O57" s="295"/>
      <c r="P57" s="295">
        <f>'将来負担比率（分子）の構造'!M$51</f>
        <v>157</v>
      </c>
    </row>
    <row r="58" spans="1:16" x14ac:dyDescent="0.2">
      <c r="A58" s="295" t="s">
        <v>89</v>
      </c>
      <c r="B58" s="295"/>
      <c r="C58" s="295"/>
      <c r="D58" s="295">
        <f>'将来負担比率（分子）の構造'!I$50</f>
        <v>3486</v>
      </c>
      <c r="E58" s="295"/>
      <c r="F58" s="295"/>
      <c r="G58" s="295">
        <f>'将来負担比率（分子）の構造'!J$50</f>
        <v>3463</v>
      </c>
      <c r="H58" s="295"/>
      <c r="I58" s="295"/>
      <c r="J58" s="295">
        <f>'将来負担比率（分子）の構造'!K$50</f>
        <v>2839</v>
      </c>
      <c r="K58" s="295"/>
      <c r="L58" s="295"/>
      <c r="M58" s="295">
        <f>'将来負担比率（分子）の構造'!L$50</f>
        <v>2982</v>
      </c>
      <c r="N58" s="295"/>
      <c r="O58" s="295"/>
      <c r="P58" s="295">
        <f>'将来負担比率（分子）の構造'!M$50</f>
        <v>3034</v>
      </c>
    </row>
    <row r="59" spans="1:16" x14ac:dyDescent="0.2">
      <c r="A59" s="295" t="s">
        <v>85</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56</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78</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79</v>
      </c>
      <c r="B62" s="295">
        <f>'将来負担比率（分子）の構造'!I$45</f>
        <v>1546</v>
      </c>
      <c r="C62" s="295"/>
      <c r="D62" s="295"/>
      <c r="E62" s="295">
        <f>'将来負担比率（分子）の構造'!J$45</f>
        <v>1475</v>
      </c>
      <c r="F62" s="295"/>
      <c r="G62" s="295"/>
      <c r="H62" s="295">
        <f>'将来負担比率（分子）の構造'!K$45</f>
        <v>1498</v>
      </c>
      <c r="I62" s="295"/>
      <c r="J62" s="295"/>
      <c r="K62" s="295">
        <f>'将来負担比率（分子）の構造'!L$45</f>
        <v>1441</v>
      </c>
      <c r="L62" s="295"/>
      <c r="M62" s="295"/>
      <c r="N62" s="295">
        <f>'将来負担比率（分子）の構造'!M$45</f>
        <v>1524</v>
      </c>
      <c r="O62" s="295"/>
      <c r="P62" s="295"/>
    </row>
    <row r="63" spans="1:16" x14ac:dyDescent="0.2">
      <c r="A63" s="295" t="s">
        <v>17</v>
      </c>
      <c r="B63" s="295">
        <f>'将来負担比率（分子）の構造'!I$44</f>
        <v>260</v>
      </c>
      <c r="C63" s="295"/>
      <c r="D63" s="295"/>
      <c r="E63" s="295">
        <f>'将来負担比率（分子）の構造'!J$44</f>
        <v>255</v>
      </c>
      <c r="F63" s="295"/>
      <c r="G63" s="295"/>
      <c r="H63" s="295">
        <f>'将来負担比率（分子）の構造'!K$44</f>
        <v>233</v>
      </c>
      <c r="I63" s="295"/>
      <c r="J63" s="295"/>
      <c r="K63" s="295">
        <f>'将来負担比率（分子）の構造'!L$44</f>
        <v>209</v>
      </c>
      <c r="L63" s="295"/>
      <c r="M63" s="295"/>
      <c r="N63" s="295">
        <f>'将来負担比率（分子）の構造'!M$44</f>
        <v>245</v>
      </c>
      <c r="O63" s="295"/>
      <c r="P63" s="295"/>
    </row>
    <row r="64" spans="1:16" x14ac:dyDescent="0.2">
      <c r="A64" s="295" t="s">
        <v>76</v>
      </c>
      <c r="B64" s="295">
        <f>'将来負担比率（分子）の構造'!I$43</f>
        <v>11421</v>
      </c>
      <c r="C64" s="295"/>
      <c r="D64" s="295"/>
      <c r="E64" s="295">
        <f>'将来負担比率（分子）の構造'!J$43</f>
        <v>11283</v>
      </c>
      <c r="F64" s="295"/>
      <c r="G64" s="295"/>
      <c r="H64" s="295">
        <f>'将来負担比率（分子）の構造'!K$43</f>
        <v>10629</v>
      </c>
      <c r="I64" s="295"/>
      <c r="J64" s="295"/>
      <c r="K64" s="295">
        <f>'将来負担比率（分子）の構造'!L$43</f>
        <v>10040</v>
      </c>
      <c r="L64" s="295"/>
      <c r="M64" s="295"/>
      <c r="N64" s="295">
        <f>'将来負担比率（分子）の構造'!M$43</f>
        <v>9300</v>
      </c>
      <c r="O64" s="295"/>
      <c r="P64" s="295"/>
    </row>
    <row r="65" spans="1:16" x14ac:dyDescent="0.2">
      <c r="A65" s="295" t="s">
        <v>75</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2">
      <c r="A66" s="295" t="s">
        <v>67</v>
      </c>
      <c r="B66" s="295">
        <f>'将来負担比率（分子）の構造'!I$41</f>
        <v>13958</v>
      </c>
      <c r="C66" s="295"/>
      <c r="D66" s="295"/>
      <c r="E66" s="295">
        <f>'将来負担比率（分子）の構造'!J$41</f>
        <v>15442</v>
      </c>
      <c r="F66" s="295"/>
      <c r="G66" s="295"/>
      <c r="H66" s="295">
        <f>'将来負担比率（分子）の構造'!K$41</f>
        <v>14544</v>
      </c>
      <c r="I66" s="295"/>
      <c r="J66" s="295"/>
      <c r="K66" s="295">
        <f>'将来負担比率（分子）の構造'!L$41</f>
        <v>14223</v>
      </c>
      <c r="L66" s="295"/>
      <c r="M66" s="295"/>
      <c r="N66" s="295">
        <f>'将来負担比率（分子）の構造'!M$41</f>
        <v>13149</v>
      </c>
      <c r="O66" s="295"/>
      <c r="P66" s="295"/>
    </row>
    <row r="67" spans="1:16" x14ac:dyDescent="0.2">
      <c r="A67" s="295" t="s">
        <v>94</v>
      </c>
      <c r="B67" s="295" t="e">
        <f>NA()</f>
        <v>#N/A</v>
      </c>
      <c r="C67" s="295">
        <f>IF(ISNUMBER('将来負担比率（分子）の構造'!I$53),IF('将来負担比率（分子）の構造'!I$53&lt;0,0,'将来負担比率（分子）の構造'!I$53),NA())</f>
        <v>6433</v>
      </c>
      <c r="D67" s="295" t="e">
        <f>NA()</f>
        <v>#N/A</v>
      </c>
      <c r="E67" s="295" t="e">
        <f>NA()</f>
        <v>#N/A</v>
      </c>
      <c r="F67" s="295">
        <f>IF(ISNUMBER('将来負担比率（分子）の構造'!J$53),IF('将来負担比率（分子）の構造'!J$53&lt;0,0,'将来負担比率（分子）の構造'!J$53),NA())</f>
        <v>7254</v>
      </c>
      <c r="G67" s="295" t="e">
        <f>NA()</f>
        <v>#N/A</v>
      </c>
      <c r="H67" s="295" t="e">
        <f>NA()</f>
        <v>#N/A</v>
      </c>
      <c r="I67" s="295">
        <f>IF(ISNUMBER('将来負担比率（分子）の構造'!K$53),IF('将来負担比率（分子）の構造'!K$53&lt;0,0,'将来負担比率（分子）の構造'!K$53),NA())</f>
        <v>6939</v>
      </c>
      <c r="J67" s="295" t="e">
        <f>NA()</f>
        <v>#N/A</v>
      </c>
      <c r="K67" s="295" t="e">
        <f>NA()</f>
        <v>#N/A</v>
      </c>
      <c r="L67" s="295">
        <f>IF(ISNUMBER('将来負担比率（分子）の構造'!L$53),IF('将来負担比率（分子）の構造'!L$53&lt;0,0,'将来負担比率（分子）の構造'!L$53),NA())</f>
        <v>6491</v>
      </c>
      <c r="M67" s="295" t="e">
        <f>NA()</f>
        <v>#N/A</v>
      </c>
      <c r="N67" s="295" t="e">
        <f>NA()</f>
        <v>#N/A</v>
      </c>
      <c r="O67" s="295">
        <f>IF(ISNUMBER('将来負担比率（分子）の構造'!M$53),IF('将来負担比率（分子）の構造'!M$53&lt;0,0,'将来負担比率（分子）の構造'!M$53),NA())</f>
        <v>5812</v>
      </c>
      <c r="P67" s="295" t="e">
        <f>NA()</f>
        <v>#N/A</v>
      </c>
    </row>
    <row r="70" spans="1:16" x14ac:dyDescent="0.2">
      <c r="A70" s="298" t="s">
        <v>129</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131</v>
      </c>
      <c r="B72" s="299">
        <f>基金残高に係る経年分析!F55</f>
        <v>1603</v>
      </c>
      <c r="C72" s="299">
        <f>基金残高に係る経年分析!G55</f>
        <v>1610</v>
      </c>
      <c r="D72" s="299">
        <f>基金残高に係る経年分析!H55</f>
        <v>1618</v>
      </c>
    </row>
    <row r="73" spans="1:16" x14ac:dyDescent="0.2">
      <c r="A73" s="297" t="s">
        <v>132</v>
      </c>
      <c r="B73" s="299">
        <f>基金残高に係る経年分析!F56</f>
        <v>5</v>
      </c>
      <c r="C73" s="299">
        <f>基金残高に係る経年分析!G56</f>
        <v>90</v>
      </c>
      <c r="D73" s="299">
        <f>基金残高に係る経年分析!H56</f>
        <v>90</v>
      </c>
    </row>
    <row r="74" spans="1:16" x14ac:dyDescent="0.2">
      <c r="A74" s="297" t="s">
        <v>134</v>
      </c>
      <c r="B74" s="299">
        <f>基金残高に係る経年分析!F57</f>
        <v>2575</v>
      </c>
      <c r="C74" s="299">
        <f>基金残高に係る経年分析!G57</f>
        <v>2581</v>
      </c>
      <c r="D74" s="299">
        <f>基金残高に係る経年分析!H57</f>
        <v>2594</v>
      </c>
    </row>
  </sheetData>
  <sheetProtection algorithmName="SHA-512" hashValue="T/io+T3gB57UYSCcRL+swGWywcFFK56cyGsRKPKq0aN8IUOCvMcpttI0yPRE2afqV/MqIYI+lKTi5P+3La9BLQ==" saltValue="Jz4zHhsaWbHD8omqwz0fG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9" t="s">
        <v>127</v>
      </c>
      <c r="DI1" s="650"/>
      <c r="DJ1" s="650"/>
      <c r="DK1" s="650"/>
      <c r="DL1" s="650"/>
      <c r="DM1" s="650"/>
      <c r="DN1" s="651"/>
      <c r="DO1" s="1"/>
      <c r="DP1" s="649" t="s">
        <v>302</v>
      </c>
      <c r="DQ1" s="650"/>
      <c r="DR1" s="650"/>
      <c r="DS1" s="650"/>
      <c r="DT1" s="650"/>
      <c r="DU1" s="650"/>
      <c r="DV1" s="650"/>
      <c r="DW1" s="650"/>
      <c r="DX1" s="650"/>
      <c r="DY1" s="650"/>
      <c r="DZ1" s="650"/>
      <c r="EA1" s="650"/>
      <c r="EB1" s="650"/>
      <c r="EC1" s="651"/>
      <c r="ED1" s="2"/>
      <c r="EE1" s="2"/>
      <c r="EF1" s="2"/>
      <c r="EG1" s="2"/>
      <c r="EH1" s="2"/>
      <c r="EI1" s="2"/>
      <c r="EJ1" s="2"/>
      <c r="EK1" s="2"/>
      <c r="EL1" s="2"/>
      <c r="EM1" s="2"/>
    </row>
    <row r="2" spans="2:143" ht="22.5" customHeight="1" x14ac:dyDescent="0.2">
      <c r="B2" s="40" t="s">
        <v>307</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7" t="s">
        <v>111</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7" t="s">
        <v>308</v>
      </c>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530"/>
      <c r="CD3" s="487" t="s">
        <v>309</v>
      </c>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530"/>
    </row>
    <row r="4" spans="2:143" ht="11.25" customHeight="1" x14ac:dyDescent="0.2">
      <c r="B4" s="487" t="s">
        <v>5</v>
      </c>
      <c r="C4" s="488"/>
      <c r="D4" s="488"/>
      <c r="E4" s="488"/>
      <c r="F4" s="488"/>
      <c r="G4" s="488"/>
      <c r="H4" s="488"/>
      <c r="I4" s="488"/>
      <c r="J4" s="488"/>
      <c r="K4" s="488"/>
      <c r="L4" s="488"/>
      <c r="M4" s="488"/>
      <c r="N4" s="488"/>
      <c r="O4" s="488"/>
      <c r="P4" s="488"/>
      <c r="Q4" s="530"/>
      <c r="R4" s="487" t="s">
        <v>312</v>
      </c>
      <c r="S4" s="488"/>
      <c r="T4" s="488"/>
      <c r="U4" s="488"/>
      <c r="V4" s="488"/>
      <c r="W4" s="488"/>
      <c r="X4" s="488"/>
      <c r="Y4" s="530"/>
      <c r="Z4" s="487" t="s">
        <v>316</v>
      </c>
      <c r="AA4" s="488"/>
      <c r="AB4" s="488"/>
      <c r="AC4" s="530"/>
      <c r="AD4" s="487" t="s">
        <v>256</v>
      </c>
      <c r="AE4" s="488"/>
      <c r="AF4" s="488"/>
      <c r="AG4" s="488"/>
      <c r="AH4" s="488"/>
      <c r="AI4" s="488"/>
      <c r="AJ4" s="488"/>
      <c r="AK4" s="530"/>
      <c r="AL4" s="487" t="s">
        <v>316</v>
      </c>
      <c r="AM4" s="488"/>
      <c r="AN4" s="488"/>
      <c r="AO4" s="530"/>
      <c r="AP4" s="652" t="s">
        <v>319</v>
      </c>
      <c r="AQ4" s="652"/>
      <c r="AR4" s="652"/>
      <c r="AS4" s="652"/>
      <c r="AT4" s="652"/>
      <c r="AU4" s="652"/>
      <c r="AV4" s="652"/>
      <c r="AW4" s="652"/>
      <c r="AX4" s="652"/>
      <c r="AY4" s="652"/>
      <c r="AZ4" s="652"/>
      <c r="BA4" s="652"/>
      <c r="BB4" s="652"/>
      <c r="BC4" s="652"/>
      <c r="BD4" s="652"/>
      <c r="BE4" s="652"/>
      <c r="BF4" s="652"/>
      <c r="BG4" s="652" t="s">
        <v>291</v>
      </c>
      <c r="BH4" s="652"/>
      <c r="BI4" s="652"/>
      <c r="BJ4" s="652"/>
      <c r="BK4" s="652"/>
      <c r="BL4" s="652"/>
      <c r="BM4" s="652"/>
      <c r="BN4" s="652"/>
      <c r="BO4" s="652" t="s">
        <v>316</v>
      </c>
      <c r="BP4" s="652"/>
      <c r="BQ4" s="652"/>
      <c r="BR4" s="652"/>
      <c r="BS4" s="652" t="s">
        <v>320</v>
      </c>
      <c r="BT4" s="652"/>
      <c r="BU4" s="652"/>
      <c r="BV4" s="652"/>
      <c r="BW4" s="652"/>
      <c r="BX4" s="652"/>
      <c r="BY4" s="652"/>
      <c r="BZ4" s="652"/>
      <c r="CA4" s="652"/>
      <c r="CB4" s="652"/>
      <c r="CD4" s="487" t="s">
        <v>321</v>
      </c>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530"/>
    </row>
    <row r="5" spans="2:143" ht="11.25" customHeight="1" x14ac:dyDescent="0.2">
      <c r="B5" s="616" t="s">
        <v>314</v>
      </c>
      <c r="C5" s="617"/>
      <c r="D5" s="617"/>
      <c r="E5" s="617"/>
      <c r="F5" s="617"/>
      <c r="G5" s="617"/>
      <c r="H5" s="617"/>
      <c r="I5" s="617"/>
      <c r="J5" s="617"/>
      <c r="K5" s="617"/>
      <c r="L5" s="617"/>
      <c r="M5" s="617"/>
      <c r="N5" s="617"/>
      <c r="O5" s="617"/>
      <c r="P5" s="617"/>
      <c r="Q5" s="618"/>
      <c r="R5" s="613">
        <v>1878689</v>
      </c>
      <c r="S5" s="614"/>
      <c r="T5" s="614"/>
      <c r="U5" s="614"/>
      <c r="V5" s="614"/>
      <c r="W5" s="614"/>
      <c r="X5" s="614"/>
      <c r="Y5" s="636"/>
      <c r="Z5" s="647">
        <v>15.4</v>
      </c>
      <c r="AA5" s="647"/>
      <c r="AB5" s="647"/>
      <c r="AC5" s="647"/>
      <c r="AD5" s="648">
        <v>1878689</v>
      </c>
      <c r="AE5" s="648"/>
      <c r="AF5" s="648"/>
      <c r="AG5" s="648"/>
      <c r="AH5" s="648"/>
      <c r="AI5" s="648"/>
      <c r="AJ5" s="648"/>
      <c r="AK5" s="648"/>
      <c r="AL5" s="637">
        <v>24.1</v>
      </c>
      <c r="AM5" s="620"/>
      <c r="AN5" s="620"/>
      <c r="AO5" s="640"/>
      <c r="AP5" s="616" t="s">
        <v>322</v>
      </c>
      <c r="AQ5" s="617"/>
      <c r="AR5" s="617"/>
      <c r="AS5" s="617"/>
      <c r="AT5" s="617"/>
      <c r="AU5" s="617"/>
      <c r="AV5" s="617"/>
      <c r="AW5" s="617"/>
      <c r="AX5" s="617"/>
      <c r="AY5" s="617"/>
      <c r="AZ5" s="617"/>
      <c r="BA5" s="617"/>
      <c r="BB5" s="617"/>
      <c r="BC5" s="617"/>
      <c r="BD5" s="617"/>
      <c r="BE5" s="617"/>
      <c r="BF5" s="618"/>
      <c r="BG5" s="574">
        <v>1878689</v>
      </c>
      <c r="BH5" s="458"/>
      <c r="BI5" s="458"/>
      <c r="BJ5" s="458"/>
      <c r="BK5" s="458"/>
      <c r="BL5" s="458"/>
      <c r="BM5" s="458"/>
      <c r="BN5" s="587"/>
      <c r="BO5" s="607">
        <v>100</v>
      </c>
      <c r="BP5" s="607"/>
      <c r="BQ5" s="607"/>
      <c r="BR5" s="607"/>
      <c r="BS5" s="608">
        <v>20065</v>
      </c>
      <c r="BT5" s="608"/>
      <c r="BU5" s="608"/>
      <c r="BV5" s="608"/>
      <c r="BW5" s="608"/>
      <c r="BX5" s="608"/>
      <c r="BY5" s="608"/>
      <c r="BZ5" s="608"/>
      <c r="CA5" s="608"/>
      <c r="CB5" s="630"/>
      <c r="CD5" s="487" t="s">
        <v>319</v>
      </c>
      <c r="CE5" s="488"/>
      <c r="CF5" s="488"/>
      <c r="CG5" s="488"/>
      <c r="CH5" s="488"/>
      <c r="CI5" s="488"/>
      <c r="CJ5" s="488"/>
      <c r="CK5" s="488"/>
      <c r="CL5" s="488"/>
      <c r="CM5" s="488"/>
      <c r="CN5" s="488"/>
      <c r="CO5" s="488"/>
      <c r="CP5" s="488"/>
      <c r="CQ5" s="530"/>
      <c r="CR5" s="487" t="s">
        <v>325</v>
      </c>
      <c r="CS5" s="488"/>
      <c r="CT5" s="488"/>
      <c r="CU5" s="488"/>
      <c r="CV5" s="488"/>
      <c r="CW5" s="488"/>
      <c r="CX5" s="488"/>
      <c r="CY5" s="530"/>
      <c r="CZ5" s="487" t="s">
        <v>316</v>
      </c>
      <c r="DA5" s="488"/>
      <c r="DB5" s="488"/>
      <c r="DC5" s="530"/>
      <c r="DD5" s="487" t="s">
        <v>326</v>
      </c>
      <c r="DE5" s="488"/>
      <c r="DF5" s="488"/>
      <c r="DG5" s="488"/>
      <c r="DH5" s="488"/>
      <c r="DI5" s="488"/>
      <c r="DJ5" s="488"/>
      <c r="DK5" s="488"/>
      <c r="DL5" s="488"/>
      <c r="DM5" s="488"/>
      <c r="DN5" s="488"/>
      <c r="DO5" s="488"/>
      <c r="DP5" s="530"/>
      <c r="DQ5" s="487" t="s">
        <v>328</v>
      </c>
      <c r="DR5" s="488"/>
      <c r="DS5" s="488"/>
      <c r="DT5" s="488"/>
      <c r="DU5" s="488"/>
      <c r="DV5" s="488"/>
      <c r="DW5" s="488"/>
      <c r="DX5" s="488"/>
      <c r="DY5" s="488"/>
      <c r="DZ5" s="488"/>
      <c r="EA5" s="488"/>
      <c r="EB5" s="488"/>
      <c r="EC5" s="530"/>
    </row>
    <row r="6" spans="2:143" ht="11.25" customHeight="1" x14ac:dyDescent="0.2">
      <c r="B6" s="572" t="s">
        <v>329</v>
      </c>
      <c r="C6" s="361"/>
      <c r="D6" s="361"/>
      <c r="E6" s="361"/>
      <c r="F6" s="361"/>
      <c r="G6" s="361"/>
      <c r="H6" s="361"/>
      <c r="I6" s="361"/>
      <c r="J6" s="361"/>
      <c r="K6" s="361"/>
      <c r="L6" s="361"/>
      <c r="M6" s="361"/>
      <c r="N6" s="361"/>
      <c r="O6" s="361"/>
      <c r="P6" s="361"/>
      <c r="Q6" s="573"/>
      <c r="R6" s="574">
        <v>77739</v>
      </c>
      <c r="S6" s="458"/>
      <c r="T6" s="458"/>
      <c r="U6" s="458"/>
      <c r="V6" s="458"/>
      <c r="W6" s="458"/>
      <c r="X6" s="458"/>
      <c r="Y6" s="587"/>
      <c r="Z6" s="607">
        <v>0.6</v>
      </c>
      <c r="AA6" s="607"/>
      <c r="AB6" s="607"/>
      <c r="AC6" s="607"/>
      <c r="AD6" s="608">
        <v>77739</v>
      </c>
      <c r="AE6" s="608"/>
      <c r="AF6" s="608"/>
      <c r="AG6" s="608"/>
      <c r="AH6" s="608"/>
      <c r="AI6" s="608"/>
      <c r="AJ6" s="608"/>
      <c r="AK6" s="608"/>
      <c r="AL6" s="577">
        <v>1</v>
      </c>
      <c r="AM6" s="321"/>
      <c r="AN6" s="321"/>
      <c r="AO6" s="609"/>
      <c r="AP6" s="572" t="s">
        <v>102</v>
      </c>
      <c r="AQ6" s="361"/>
      <c r="AR6" s="361"/>
      <c r="AS6" s="361"/>
      <c r="AT6" s="361"/>
      <c r="AU6" s="361"/>
      <c r="AV6" s="361"/>
      <c r="AW6" s="361"/>
      <c r="AX6" s="361"/>
      <c r="AY6" s="361"/>
      <c r="AZ6" s="361"/>
      <c r="BA6" s="361"/>
      <c r="BB6" s="361"/>
      <c r="BC6" s="361"/>
      <c r="BD6" s="361"/>
      <c r="BE6" s="361"/>
      <c r="BF6" s="573"/>
      <c r="BG6" s="574">
        <v>1878689</v>
      </c>
      <c r="BH6" s="458"/>
      <c r="BI6" s="458"/>
      <c r="BJ6" s="458"/>
      <c r="BK6" s="458"/>
      <c r="BL6" s="458"/>
      <c r="BM6" s="458"/>
      <c r="BN6" s="587"/>
      <c r="BO6" s="607">
        <v>100</v>
      </c>
      <c r="BP6" s="607"/>
      <c r="BQ6" s="607"/>
      <c r="BR6" s="607"/>
      <c r="BS6" s="608">
        <v>20065</v>
      </c>
      <c r="BT6" s="608"/>
      <c r="BU6" s="608"/>
      <c r="BV6" s="608"/>
      <c r="BW6" s="608"/>
      <c r="BX6" s="608"/>
      <c r="BY6" s="608"/>
      <c r="BZ6" s="608"/>
      <c r="CA6" s="608"/>
      <c r="CB6" s="630"/>
      <c r="CD6" s="616" t="s">
        <v>330</v>
      </c>
      <c r="CE6" s="617"/>
      <c r="CF6" s="617"/>
      <c r="CG6" s="617"/>
      <c r="CH6" s="617"/>
      <c r="CI6" s="617"/>
      <c r="CJ6" s="617"/>
      <c r="CK6" s="617"/>
      <c r="CL6" s="617"/>
      <c r="CM6" s="617"/>
      <c r="CN6" s="617"/>
      <c r="CO6" s="617"/>
      <c r="CP6" s="617"/>
      <c r="CQ6" s="618"/>
      <c r="CR6" s="574">
        <v>107719</v>
      </c>
      <c r="CS6" s="458"/>
      <c r="CT6" s="458"/>
      <c r="CU6" s="458"/>
      <c r="CV6" s="458"/>
      <c r="CW6" s="458"/>
      <c r="CX6" s="458"/>
      <c r="CY6" s="587"/>
      <c r="CZ6" s="637">
        <v>0.9</v>
      </c>
      <c r="DA6" s="620"/>
      <c r="DB6" s="620"/>
      <c r="DC6" s="638"/>
      <c r="DD6" s="580" t="s">
        <v>202</v>
      </c>
      <c r="DE6" s="458"/>
      <c r="DF6" s="458"/>
      <c r="DG6" s="458"/>
      <c r="DH6" s="458"/>
      <c r="DI6" s="458"/>
      <c r="DJ6" s="458"/>
      <c r="DK6" s="458"/>
      <c r="DL6" s="458"/>
      <c r="DM6" s="458"/>
      <c r="DN6" s="458"/>
      <c r="DO6" s="458"/>
      <c r="DP6" s="587"/>
      <c r="DQ6" s="580">
        <v>107719</v>
      </c>
      <c r="DR6" s="458"/>
      <c r="DS6" s="458"/>
      <c r="DT6" s="458"/>
      <c r="DU6" s="458"/>
      <c r="DV6" s="458"/>
      <c r="DW6" s="458"/>
      <c r="DX6" s="458"/>
      <c r="DY6" s="458"/>
      <c r="DZ6" s="458"/>
      <c r="EA6" s="458"/>
      <c r="EB6" s="458"/>
      <c r="EC6" s="605"/>
    </row>
    <row r="7" spans="2:143" ht="11.25" customHeight="1" x14ac:dyDescent="0.2">
      <c r="B7" s="572" t="s">
        <v>43</v>
      </c>
      <c r="C7" s="361"/>
      <c r="D7" s="361"/>
      <c r="E7" s="361"/>
      <c r="F7" s="361"/>
      <c r="G7" s="361"/>
      <c r="H7" s="361"/>
      <c r="I7" s="361"/>
      <c r="J7" s="361"/>
      <c r="K7" s="361"/>
      <c r="L7" s="361"/>
      <c r="M7" s="361"/>
      <c r="N7" s="361"/>
      <c r="O7" s="361"/>
      <c r="P7" s="361"/>
      <c r="Q7" s="573"/>
      <c r="R7" s="574">
        <v>823</v>
      </c>
      <c r="S7" s="458"/>
      <c r="T7" s="458"/>
      <c r="U7" s="458"/>
      <c r="V7" s="458"/>
      <c r="W7" s="458"/>
      <c r="X7" s="458"/>
      <c r="Y7" s="587"/>
      <c r="Z7" s="607">
        <v>0</v>
      </c>
      <c r="AA7" s="607"/>
      <c r="AB7" s="607"/>
      <c r="AC7" s="607"/>
      <c r="AD7" s="608">
        <v>823</v>
      </c>
      <c r="AE7" s="608"/>
      <c r="AF7" s="608"/>
      <c r="AG7" s="608"/>
      <c r="AH7" s="608"/>
      <c r="AI7" s="608"/>
      <c r="AJ7" s="608"/>
      <c r="AK7" s="608"/>
      <c r="AL7" s="577">
        <v>0</v>
      </c>
      <c r="AM7" s="321"/>
      <c r="AN7" s="321"/>
      <c r="AO7" s="609"/>
      <c r="AP7" s="572" t="s">
        <v>331</v>
      </c>
      <c r="AQ7" s="361"/>
      <c r="AR7" s="361"/>
      <c r="AS7" s="361"/>
      <c r="AT7" s="361"/>
      <c r="AU7" s="361"/>
      <c r="AV7" s="361"/>
      <c r="AW7" s="361"/>
      <c r="AX7" s="361"/>
      <c r="AY7" s="361"/>
      <c r="AZ7" s="361"/>
      <c r="BA7" s="361"/>
      <c r="BB7" s="361"/>
      <c r="BC7" s="361"/>
      <c r="BD7" s="361"/>
      <c r="BE7" s="361"/>
      <c r="BF7" s="573"/>
      <c r="BG7" s="574">
        <v>858759</v>
      </c>
      <c r="BH7" s="458"/>
      <c r="BI7" s="458"/>
      <c r="BJ7" s="458"/>
      <c r="BK7" s="458"/>
      <c r="BL7" s="458"/>
      <c r="BM7" s="458"/>
      <c r="BN7" s="587"/>
      <c r="BO7" s="607">
        <v>45.7</v>
      </c>
      <c r="BP7" s="607"/>
      <c r="BQ7" s="607"/>
      <c r="BR7" s="607"/>
      <c r="BS7" s="608">
        <v>20065</v>
      </c>
      <c r="BT7" s="608"/>
      <c r="BU7" s="608"/>
      <c r="BV7" s="608"/>
      <c r="BW7" s="608"/>
      <c r="BX7" s="608"/>
      <c r="BY7" s="608"/>
      <c r="BZ7" s="608"/>
      <c r="CA7" s="608"/>
      <c r="CB7" s="630"/>
      <c r="CD7" s="572" t="s">
        <v>333</v>
      </c>
      <c r="CE7" s="361"/>
      <c r="CF7" s="361"/>
      <c r="CG7" s="361"/>
      <c r="CH7" s="361"/>
      <c r="CI7" s="361"/>
      <c r="CJ7" s="361"/>
      <c r="CK7" s="361"/>
      <c r="CL7" s="361"/>
      <c r="CM7" s="361"/>
      <c r="CN7" s="361"/>
      <c r="CO7" s="361"/>
      <c r="CP7" s="361"/>
      <c r="CQ7" s="573"/>
      <c r="CR7" s="574">
        <v>1353681</v>
      </c>
      <c r="CS7" s="458"/>
      <c r="CT7" s="458"/>
      <c r="CU7" s="458"/>
      <c r="CV7" s="458"/>
      <c r="CW7" s="458"/>
      <c r="CX7" s="458"/>
      <c r="CY7" s="587"/>
      <c r="CZ7" s="607">
        <v>11.2</v>
      </c>
      <c r="DA7" s="607"/>
      <c r="DB7" s="607"/>
      <c r="DC7" s="607"/>
      <c r="DD7" s="580">
        <v>32429</v>
      </c>
      <c r="DE7" s="458"/>
      <c r="DF7" s="458"/>
      <c r="DG7" s="458"/>
      <c r="DH7" s="458"/>
      <c r="DI7" s="458"/>
      <c r="DJ7" s="458"/>
      <c r="DK7" s="458"/>
      <c r="DL7" s="458"/>
      <c r="DM7" s="458"/>
      <c r="DN7" s="458"/>
      <c r="DO7" s="458"/>
      <c r="DP7" s="587"/>
      <c r="DQ7" s="580">
        <v>1032719</v>
      </c>
      <c r="DR7" s="458"/>
      <c r="DS7" s="458"/>
      <c r="DT7" s="458"/>
      <c r="DU7" s="458"/>
      <c r="DV7" s="458"/>
      <c r="DW7" s="458"/>
      <c r="DX7" s="458"/>
      <c r="DY7" s="458"/>
      <c r="DZ7" s="458"/>
      <c r="EA7" s="458"/>
      <c r="EB7" s="458"/>
      <c r="EC7" s="605"/>
    </row>
    <row r="8" spans="2:143" ht="11.25" customHeight="1" x14ac:dyDescent="0.2">
      <c r="B8" s="572" t="s">
        <v>334</v>
      </c>
      <c r="C8" s="361"/>
      <c r="D8" s="361"/>
      <c r="E8" s="361"/>
      <c r="F8" s="361"/>
      <c r="G8" s="361"/>
      <c r="H8" s="361"/>
      <c r="I8" s="361"/>
      <c r="J8" s="361"/>
      <c r="K8" s="361"/>
      <c r="L8" s="361"/>
      <c r="M8" s="361"/>
      <c r="N8" s="361"/>
      <c r="O8" s="361"/>
      <c r="P8" s="361"/>
      <c r="Q8" s="573"/>
      <c r="R8" s="574">
        <v>16151</v>
      </c>
      <c r="S8" s="458"/>
      <c r="T8" s="458"/>
      <c r="U8" s="458"/>
      <c r="V8" s="458"/>
      <c r="W8" s="458"/>
      <c r="X8" s="458"/>
      <c r="Y8" s="587"/>
      <c r="Z8" s="607">
        <v>0.1</v>
      </c>
      <c r="AA8" s="607"/>
      <c r="AB8" s="607"/>
      <c r="AC8" s="607"/>
      <c r="AD8" s="608">
        <v>16151</v>
      </c>
      <c r="AE8" s="608"/>
      <c r="AF8" s="608"/>
      <c r="AG8" s="608"/>
      <c r="AH8" s="608"/>
      <c r="AI8" s="608"/>
      <c r="AJ8" s="608"/>
      <c r="AK8" s="608"/>
      <c r="AL8" s="577">
        <v>0.2</v>
      </c>
      <c r="AM8" s="321"/>
      <c r="AN8" s="321"/>
      <c r="AO8" s="609"/>
      <c r="AP8" s="572" t="s">
        <v>124</v>
      </c>
      <c r="AQ8" s="361"/>
      <c r="AR8" s="361"/>
      <c r="AS8" s="361"/>
      <c r="AT8" s="361"/>
      <c r="AU8" s="361"/>
      <c r="AV8" s="361"/>
      <c r="AW8" s="361"/>
      <c r="AX8" s="361"/>
      <c r="AY8" s="361"/>
      <c r="AZ8" s="361"/>
      <c r="BA8" s="361"/>
      <c r="BB8" s="361"/>
      <c r="BC8" s="361"/>
      <c r="BD8" s="361"/>
      <c r="BE8" s="361"/>
      <c r="BF8" s="573"/>
      <c r="BG8" s="574">
        <v>34593</v>
      </c>
      <c r="BH8" s="458"/>
      <c r="BI8" s="458"/>
      <c r="BJ8" s="458"/>
      <c r="BK8" s="458"/>
      <c r="BL8" s="458"/>
      <c r="BM8" s="458"/>
      <c r="BN8" s="587"/>
      <c r="BO8" s="607">
        <v>1.8</v>
      </c>
      <c r="BP8" s="607"/>
      <c r="BQ8" s="607"/>
      <c r="BR8" s="607"/>
      <c r="BS8" s="608" t="s">
        <v>202</v>
      </c>
      <c r="BT8" s="608"/>
      <c r="BU8" s="608"/>
      <c r="BV8" s="608"/>
      <c r="BW8" s="608"/>
      <c r="BX8" s="608"/>
      <c r="BY8" s="608"/>
      <c r="BZ8" s="608"/>
      <c r="CA8" s="608"/>
      <c r="CB8" s="630"/>
      <c r="CD8" s="572" t="s">
        <v>337</v>
      </c>
      <c r="CE8" s="361"/>
      <c r="CF8" s="361"/>
      <c r="CG8" s="361"/>
      <c r="CH8" s="361"/>
      <c r="CI8" s="361"/>
      <c r="CJ8" s="361"/>
      <c r="CK8" s="361"/>
      <c r="CL8" s="361"/>
      <c r="CM8" s="361"/>
      <c r="CN8" s="361"/>
      <c r="CO8" s="361"/>
      <c r="CP8" s="361"/>
      <c r="CQ8" s="573"/>
      <c r="CR8" s="574">
        <v>3653029</v>
      </c>
      <c r="CS8" s="458"/>
      <c r="CT8" s="458"/>
      <c r="CU8" s="458"/>
      <c r="CV8" s="458"/>
      <c r="CW8" s="458"/>
      <c r="CX8" s="458"/>
      <c r="CY8" s="587"/>
      <c r="CZ8" s="607">
        <v>30.1</v>
      </c>
      <c r="DA8" s="607"/>
      <c r="DB8" s="607"/>
      <c r="DC8" s="607"/>
      <c r="DD8" s="580">
        <v>28361</v>
      </c>
      <c r="DE8" s="458"/>
      <c r="DF8" s="458"/>
      <c r="DG8" s="458"/>
      <c r="DH8" s="458"/>
      <c r="DI8" s="458"/>
      <c r="DJ8" s="458"/>
      <c r="DK8" s="458"/>
      <c r="DL8" s="458"/>
      <c r="DM8" s="458"/>
      <c r="DN8" s="458"/>
      <c r="DO8" s="458"/>
      <c r="DP8" s="587"/>
      <c r="DQ8" s="580">
        <v>2115903</v>
      </c>
      <c r="DR8" s="458"/>
      <c r="DS8" s="458"/>
      <c r="DT8" s="458"/>
      <c r="DU8" s="458"/>
      <c r="DV8" s="458"/>
      <c r="DW8" s="458"/>
      <c r="DX8" s="458"/>
      <c r="DY8" s="458"/>
      <c r="DZ8" s="458"/>
      <c r="EA8" s="458"/>
      <c r="EB8" s="458"/>
      <c r="EC8" s="605"/>
    </row>
    <row r="9" spans="2:143" ht="11.25" customHeight="1" x14ac:dyDescent="0.2">
      <c r="B9" s="572" t="s">
        <v>336</v>
      </c>
      <c r="C9" s="361"/>
      <c r="D9" s="361"/>
      <c r="E9" s="361"/>
      <c r="F9" s="361"/>
      <c r="G9" s="361"/>
      <c r="H9" s="361"/>
      <c r="I9" s="361"/>
      <c r="J9" s="361"/>
      <c r="K9" s="361"/>
      <c r="L9" s="361"/>
      <c r="M9" s="361"/>
      <c r="N9" s="361"/>
      <c r="O9" s="361"/>
      <c r="P9" s="361"/>
      <c r="Q9" s="573"/>
      <c r="R9" s="574">
        <v>11169</v>
      </c>
      <c r="S9" s="458"/>
      <c r="T9" s="458"/>
      <c r="U9" s="458"/>
      <c r="V9" s="458"/>
      <c r="W9" s="458"/>
      <c r="X9" s="458"/>
      <c r="Y9" s="587"/>
      <c r="Z9" s="607">
        <v>0.1</v>
      </c>
      <c r="AA9" s="607"/>
      <c r="AB9" s="607"/>
      <c r="AC9" s="607"/>
      <c r="AD9" s="608">
        <v>11169</v>
      </c>
      <c r="AE9" s="608"/>
      <c r="AF9" s="608"/>
      <c r="AG9" s="608"/>
      <c r="AH9" s="608"/>
      <c r="AI9" s="608"/>
      <c r="AJ9" s="608"/>
      <c r="AK9" s="608"/>
      <c r="AL9" s="577">
        <v>0.1</v>
      </c>
      <c r="AM9" s="321"/>
      <c r="AN9" s="321"/>
      <c r="AO9" s="609"/>
      <c r="AP9" s="572" t="s">
        <v>338</v>
      </c>
      <c r="AQ9" s="361"/>
      <c r="AR9" s="361"/>
      <c r="AS9" s="361"/>
      <c r="AT9" s="361"/>
      <c r="AU9" s="361"/>
      <c r="AV9" s="361"/>
      <c r="AW9" s="361"/>
      <c r="AX9" s="361"/>
      <c r="AY9" s="361"/>
      <c r="AZ9" s="361"/>
      <c r="BA9" s="361"/>
      <c r="BB9" s="361"/>
      <c r="BC9" s="361"/>
      <c r="BD9" s="361"/>
      <c r="BE9" s="361"/>
      <c r="BF9" s="573"/>
      <c r="BG9" s="574">
        <v>736653</v>
      </c>
      <c r="BH9" s="458"/>
      <c r="BI9" s="458"/>
      <c r="BJ9" s="458"/>
      <c r="BK9" s="458"/>
      <c r="BL9" s="458"/>
      <c r="BM9" s="458"/>
      <c r="BN9" s="587"/>
      <c r="BO9" s="607">
        <v>39.200000000000003</v>
      </c>
      <c r="BP9" s="607"/>
      <c r="BQ9" s="607"/>
      <c r="BR9" s="607"/>
      <c r="BS9" s="608" t="s">
        <v>202</v>
      </c>
      <c r="BT9" s="608"/>
      <c r="BU9" s="608"/>
      <c r="BV9" s="608"/>
      <c r="BW9" s="608"/>
      <c r="BX9" s="608"/>
      <c r="BY9" s="608"/>
      <c r="BZ9" s="608"/>
      <c r="CA9" s="608"/>
      <c r="CB9" s="630"/>
      <c r="CD9" s="572" t="s">
        <v>341</v>
      </c>
      <c r="CE9" s="361"/>
      <c r="CF9" s="361"/>
      <c r="CG9" s="361"/>
      <c r="CH9" s="361"/>
      <c r="CI9" s="361"/>
      <c r="CJ9" s="361"/>
      <c r="CK9" s="361"/>
      <c r="CL9" s="361"/>
      <c r="CM9" s="361"/>
      <c r="CN9" s="361"/>
      <c r="CO9" s="361"/>
      <c r="CP9" s="361"/>
      <c r="CQ9" s="573"/>
      <c r="CR9" s="574">
        <v>1082257</v>
      </c>
      <c r="CS9" s="458"/>
      <c r="CT9" s="458"/>
      <c r="CU9" s="458"/>
      <c r="CV9" s="458"/>
      <c r="CW9" s="458"/>
      <c r="CX9" s="458"/>
      <c r="CY9" s="587"/>
      <c r="CZ9" s="607">
        <v>8.9</v>
      </c>
      <c r="DA9" s="607"/>
      <c r="DB9" s="607"/>
      <c r="DC9" s="607"/>
      <c r="DD9" s="580">
        <v>29012</v>
      </c>
      <c r="DE9" s="458"/>
      <c r="DF9" s="458"/>
      <c r="DG9" s="458"/>
      <c r="DH9" s="458"/>
      <c r="DI9" s="458"/>
      <c r="DJ9" s="458"/>
      <c r="DK9" s="458"/>
      <c r="DL9" s="458"/>
      <c r="DM9" s="458"/>
      <c r="DN9" s="458"/>
      <c r="DO9" s="458"/>
      <c r="DP9" s="587"/>
      <c r="DQ9" s="580">
        <v>709225</v>
      </c>
      <c r="DR9" s="458"/>
      <c r="DS9" s="458"/>
      <c r="DT9" s="458"/>
      <c r="DU9" s="458"/>
      <c r="DV9" s="458"/>
      <c r="DW9" s="458"/>
      <c r="DX9" s="458"/>
      <c r="DY9" s="458"/>
      <c r="DZ9" s="458"/>
      <c r="EA9" s="458"/>
      <c r="EB9" s="458"/>
      <c r="EC9" s="605"/>
    </row>
    <row r="10" spans="2:143" ht="11.25" customHeight="1" x14ac:dyDescent="0.2">
      <c r="B10" s="572" t="s">
        <v>133</v>
      </c>
      <c r="C10" s="361"/>
      <c r="D10" s="361"/>
      <c r="E10" s="361"/>
      <c r="F10" s="361"/>
      <c r="G10" s="361"/>
      <c r="H10" s="361"/>
      <c r="I10" s="361"/>
      <c r="J10" s="361"/>
      <c r="K10" s="361"/>
      <c r="L10" s="361"/>
      <c r="M10" s="361"/>
      <c r="N10" s="361"/>
      <c r="O10" s="361"/>
      <c r="P10" s="361"/>
      <c r="Q10" s="573"/>
      <c r="R10" s="574" t="s">
        <v>202</v>
      </c>
      <c r="S10" s="458"/>
      <c r="T10" s="458"/>
      <c r="U10" s="458"/>
      <c r="V10" s="458"/>
      <c r="W10" s="458"/>
      <c r="X10" s="458"/>
      <c r="Y10" s="587"/>
      <c r="Z10" s="607" t="s">
        <v>202</v>
      </c>
      <c r="AA10" s="607"/>
      <c r="AB10" s="607"/>
      <c r="AC10" s="607"/>
      <c r="AD10" s="608" t="s">
        <v>202</v>
      </c>
      <c r="AE10" s="608"/>
      <c r="AF10" s="608"/>
      <c r="AG10" s="608"/>
      <c r="AH10" s="608"/>
      <c r="AI10" s="608"/>
      <c r="AJ10" s="608"/>
      <c r="AK10" s="608"/>
      <c r="AL10" s="577" t="s">
        <v>202</v>
      </c>
      <c r="AM10" s="321"/>
      <c r="AN10" s="321"/>
      <c r="AO10" s="609"/>
      <c r="AP10" s="572" t="s">
        <v>191</v>
      </c>
      <c r="AQ10" s="361"/>
      <c r="AR10" s="361"/>
      <c r="AS10" s="361"/>
      <c r="AT10" s="361"/>
      <c r="AU10" s="361"/>
      <c r="AV10" s="361"/>
      <c r="AW10" s="361"/>
      <c r="AX10" s="361"/>
      <c r="AY10" s="361"/>
      <c r="AZ10" s="361"/>
      <c r="BA10" s="361"/>
      <c r="BB10" s="361"/>
      <c r="BC10" s="361"/>
      <c r="BD10" s="361"/>
      <c r="BE10" s="361"/>
      <c r="BF10" s="573"/>
      <c r="BG10" s="574">
        <v>41353</v>
      </c>
      <c r="BH10" s="458"/>
      <c r="BI10" s="458"/>
      <c r="BJ10" s="458"/>
      <c r="BK10" s="458"/>
      <c r="BL10" s="458"/>
      <c r="BM10" s="458"/>
      <c r="BN10" s="587"/>
      <c r="BO10" s="607">
        <v>2.2000000000000002</v>
      </c>
      <c r="BP10" s="607"/>
      <c r="BQ10" s="607"/>
      <c r="BR10" s="607"/>
      <c r="BS10" s="608">
        <v>6883</v>
      </c>
      <c r="BT10" s="608"/>
      <c r="BU10" s="608"/>
      <c r="BV10" s="608"/>
      <c r="BW10" s="608"/>
      <c r="BX10" s="608"/>
      <c r="BY10" s="608"/>
      <c r="BZ10" s="608"/>
      <c r="CA10" s="608"/>
      <c r="CB10" s="630"/>
      <c r="CD10" s="572" t="s">
        <v>227</v>
      </c>
      <c r="CE10" s="361"/>
      <c r="CF10" s="361"/>
      <c r="CG10" s="361"/>
      <c r="CH10" s="361"/>
      <c r="CI10" s="361"/>
      <c r="CJ10" s="361"/>
      <c r="CK10" s="361"/>
      <c r="CL10" s="361"/>
      <c r="CM10" s="361"/>
      <c r="CN10" s="361"/>
      <c r="CO10" s="361"/>
      <c r="CP10" s="361"/>
      <c r="CQ10" s="573"/>
      <c r="CR10" s="574">
        <v>13647</v>
      </c>
      <c r="CS10" s="458"/>
      <c r="CT10" s="458"/>
      <c r="CU10" s="458"/>
      <c r="CV10" s="458"/>
      <c r="CW10" s="458"/>
      <c r="CX10" s="458"/>
      <c r="CY10" s="587"/>
      <c r="CZ10" s="607">
        <v>0.1</v>
      </c>
      <c r="DA10" s="607"/>
      <c r="DB10" s="607"/>
      <c r="DC10" s="607"/>
      <c r="DD10" s="580" t="s">
        <v>202</v>
      </c>
      <c r="DE10" s="458"/>
      <c r="DF10" s="458"/>
      <c r="DG10" s="458"/>
      <c r="DH10" s="458"/>
      <c r="DI10" s="458"/>
      <c r="DJ10" s="458"/>
      <c r="DK10" s="458"/>
      <c r="DL10" s="458"/>
      <c r="DM10" s="458"/>
      <c r="DN10" s="458"/>
      <c r="DO10" s="458"/>
      <c r="DP10" s="587"/>
      <c r="DQ10" s="580">
        <v>11608</v>
      </c>
      <c r="DR10" s="458"/>
      <c r="DS10" s="458"/>
      <c r="DT10" s="458"/>
      <c r="DU10" s="458"/>
      <c r="DV10" s="458"/>
      <c r="DW10" s="458"/>
      <c r="DX10" s="458"/>
      <c r="DY10" s="458"/>
      <c r="DZ10" s="458"/>
      <c r="EA10" s="458"/>
      <c r="EB10" s="458"/>
      <c r="EC10" s="605"/>
    </row>
    <row r="11" spans="2:143" ht="11.25" customHeight="1" x14ac:dyDescent="0.2">
      <c r="B11" s="572" t="s">
        <v>100</v>
      </c>
      <c r="C11" s="361"/>
      <c r="D11" s="361"/>
      <c r="E11" s="361"/>
      <c r="F11" s="361"/>
      <c r="G11" s="361"/>
      <c r="H11" s="361"/>
      <c r="I11" s="361"/>
      <c r="J11" s="361"/>
      <c r="K11" s="361"/>
      <c r="L11" s="361"/>
      <c r="M11" s="361"/>
      <c r="N11" s="361"/>
      <c r="O11" s="361"/>
      <c r="P11" s="361"/>
      <c r="Q11" s="573"/>
      <c r="R11" s="574">
        <v>477374</v>
      </c>
      <c r="S11" s="458"/>
      <c r="T11" s="458"/>
      <c r="U11" s="458"/>
      <c r="V11" s="458"/>
      <c r="W11" s="458"/>
      <c r="X11" s="458"/>
      <c r="Y11" s="587"/>
      <c r="Z11" s="577">
        <v>3.9</v>
      </c>
      <c r="AA11" s="321"/>
      <c r="AB11" s="321"/>
      <c r="AC11" s="588"/>
      <c r="AD11" s="580">
        <v>477374</v>
      </c>
      <c r="AE11" s="458"/>
      <c r="AF11" s="458"/>
      <c r="AG11" s="458"/>
      <c r="AH11" s="458"/>
      <c r="AI11" s="458"/>
      <c r="AJ11" s="458"/>
      <c r="AK11" s="587"/>
      <c r="AL11" s="577">
        <v>6.1</v>
      </c>
      <c r="AM11" s="321"/>
      <c r="AN11" s="321"/>
      <c r="AO11" s="609"/>
      <c r="AP11" s="572" t="s">
        <v>303</v>
      </c>
      <c r="AQ11" s="361"/>
      <c r="AR11" s="361"/>
      <c r="AS11" s="361"/>
      <c r="AT11" s="361"/>
      <c r="AU11" s="361"/>
      <c r="AV11" s="361"/>
      <c r="AW11" s="361"/>
      <c r="AX11" s="361"/>
      <c r="AY11" s="361"/>
      <c r="AZ11" s="361"/>
      <c r="BA11" s="361"/>
      <c r="BB11" s="361"/>
      <c r="BC11" s="361"/>
      <c r="BD11" s="361"/>
      <c r="BE11" s="361"/>
      <c r="BF11" s="573"/>
      <c r="BG11" s="574">
        <v>46160</v>
      </c>
      <c r="BH11" s="458"/>
      <c r="BI11" s="458"/>
      <c r="BJ11" s="458"/>
      <c r="BK11" s="458"/>
      <c r="BL11" s="458"/>
      <c r="BM11" s="458"/>
      <c r="BN11" s="587"/>
      <c r="BO11" s="607">
        <v>2.5</v>
      </c>
      <c r="BP11" s="607"/>
      <c r="BQ11" s="607"/>
      <c r="BR11" s="607"/>
      <c r="BS11" s="608">
        <v>13182</v>
      </c>
      <c r="BT11" s="608"/>
      <c r="BU11" s="608"/>
      <c r="BV11" s="608"/>
      <c r="BW11" s="608"/>
      <c r="BX11" s="608"/>
      <c r="BY11" s="608"/>
      <c r="BZ11" s="608"/>
      <c r="CA11" s="608"/>
      <c r="CB11" s="630"/>
      <c r="CD11" s="572" t="s">
        <v>343</v>
      </c>
      <c r="CE11" s="361"/>
      <c r="CF11" s="361"/>
      <c r="CG11" s="361"/>
      <c r="CH11" s="361"/>
      <c r="CI11" s="361"/>
      <c r="CJ11" s="361"/>
      <c r="CK11" s="361"/>
      <c r="CL11" s="361"/>
      <c r="CM11" s="361"/>
      <c r="CN11" s="361"/>
      <c r="CO11" s="361"/>
      <c r="CP11" s="361"/>
      <c r="CQ11" s="573"/>
      <c r="CR11" s="574">
        <v>488779</v>
      </c>
      <c r="CS11" s="458"/>
      <c r="CT11" s="458"/>
      <c r="CU11" s="458"/>
      <c r="CV11" s="458"/>
      <c r="CW11" s="458"/>
      <c r="CX11" s="458"/>
      <c r="CY11" s="587"/>
      <c r="CZ11" s="607">
        <v>4</v>
      </c>
      <c r="DA11" s="607"/>
      <c r="DB11" s="607"/>
      <c r="DC11" s="607"/>
      <c r="DD11" s="580">
        <v>88303</v>
      </c>
      <c r="DE11" s="458"/>
      <c r="DF11" s="458"/>
      <c r="DG11" s="458"/>
      <c r="DH11" s="458"/>
      <c r="DI11" s="458"/>
      <c r="DJ11" s="458"/>
      <c r="DK11" s="458"/>
      <c r="DL11" s="458"/>
      <c r="DM11" s="458"/>
      <c r="DN11" s="458"/>
      <c r="DO11" s="458"/>
      <c r="DP11" s="587"/>
      <c r="DQ11" s="580">
        <v>234905</v>
      </c>
      <c r="DR11" s="458"/>
      <c r="DS11" s="458"/>
      <c r="DT11" s="458"/>
      <c r="DU11" s="458"/>
      <c r="DV11" s="458"/>
      <c r="DW11" s="458"/>
      <c r="DX11" s="458"/>
      <c r="DY11" s="458"/>
      <c r="DZ11" s="458"/>
      <c r="EA11" s="458"/>
      <c r="EB11" s="458"/>
      <c r="EC11" s="605"/>
    </row>
    <row r="12" spans="2:143" ht="11.25" customHeight="1" x14ac:dyDescent="0.2">
      <c r="B12" s="572" t="s">
        <v>148</v>
      </c>
      <c r="C12" s="361"/>
      <c r="D12" s="361"/>
      <c r="E12" s="361"/>
      <c r="F12" s="361"/>
      <c r="G12" s="361"/>
      <c r="H12" s="361"/>
      <c r="I12" s="361"/>
      <c r="J12" s="361"/>
      <c r="K12" s="361"/>
      <c r="L12" s="361"/>
      <c r="M12" s="361"/>
      <c r="N12" s="361"/>
      <c r="O12" s="361"/>
      <c r="P12" s="361"/>
      <c r="Q12" s="573"/>
      <c r="R12" s="574" t="s">
        <v>202</v>
      </c>
      <c r="S12" s="458"/>
      <c r="T12" s="458"/>
      <c r="U12" s="458"/>
      <c r="V12" s="458"/>
      <c r="W12" s="458"/>
      <c r="X12" s="458"/>
      <c r="Y12" s="587"/>
      <c r="Z12" s="607" t="s">
        <v>202</v>
      </c>
      <c r="AA12" s="607"/>
      <c r="AB12" s="607"/>
      <c r="AC12" s="607"/>
      <c r="AD12" s="608" t="s">
        <v>202</v>
      </c>
      <c r="AE12" s="608"/>
      <c r="AF12" s="608"/>
      <c r="AG12" s="608"/>
      <c r="AH12" s="608"/>
      <c r="AI12" s="608"/>
      <c r="AJ12" s="608"/>
      <c r="AK12" s="608"/>
      <c r="AL12" s="577" t="s">
        <v>202</v>
      </c>
      <c r="AM12" s="321"/>
      <c r="AN12" s="321"/>
      <c r="AO12" s="609"/>
      <c r="AP12" s="572" t="s">
        <v>344</v>
      </c>
      <c r="AQ12" s="361"/>
      <c r="AR12" s="361"/>
      <c r="AS12" s="361"/>
      <c r="AT12" s="361"/>
      <c r="AU12" s="361"/>
      <c r="AV12" s="361"/>
      <c r="AW12" s="361"/>
      <c r="AX12" s="361"/>
      <c r="AY12" s="361"/>
      <c r="AZ12" s="361"/>
      <c r="BA12" s="361"/>
      <c r="BB12" s="361"/>
      <c r="BC12" s="361"/>
      <c r="BD12" s="361"/>
      <c r="BE12" s="361"/>
      <c r="BF12" s="573"/>
      <c r="BG12" s="574">
        <v>792188</v>
      </c>
      <c r="BH12" s="458"/>
      <c r="BI12" s="458"/>
      <c r="BJ12" s="458"/>
      <c r="BK12" s="458"/>
      <c r="BL12" s="458"/>
      <c r="BM12" s="458"/>
      <c r="BN12" s="587"/>
      <c r="BO12" s="607">
        <v>42.2</v>
      </c>
      <c r="BP12" s="607"/>
      <c r="BQ12" s="607"/>
      <c r="BR12" s="607"/>
      <c r="BS12" s="608" t="s">
        <v>202</v>
      </c>
      <c r="BT12" s="608"/>
      <c r="BU12" s="608"/>
      <c r="BV12" s="608"/>
      <c r="BW12" s="608"/>
      <c r="BX12" s="608"/>
      <c r="BY12" s="608"/>
      <c r="BZ12" s="608"/>
      <c r="CA12" s="608"/>
      <c r="CB12" s="630"/>
      <c r="CD12" s="572" t="s">
        <v>86</v>
      </c>
      <c r="CE12" s="361"/>
      <c r="CF12" s="361"/>
      <c r="CG12" s="361"/>
      <c r="CH12" s="361"/>
      <c r="CI12" s="361"/>
      <c r="CJ12" s="361"/>
      <c r="CK12" s="361"/>
      <c r="CL12" s="361"/>
      <c r="CM12" s="361"/>
      <c r="CN12" s="361"/>
      <c r="CO12" s="361"/>
      <c r="CP12" s="361"/>
      <c r="CQ12" s="573"/>
      <c r="CR12" s="574">
        <v>349294</v>
      </c>
      <c r="CS12" s="458"/>
      <c r="CT12" s="458"/>
      <c r="CU12" s="458"/>
      <c r="CV12" s="458"/>
      <c r="CW12" s="458"/>
      <c r="CX12" s="458"/>
      <c r="CY12" s="587"/>
      <c r="CZ12" s="607">
        <v>2.9</v>
      </c>
      <c r="DA12" s="607"/>
      <c r="DB12" s="607"/>
      <c r="DC12" s="607"/>
      <c r="DD12" s="580">
        <v>57962</v>
      </c>
      <c r="DE12" s="458"/>
      <c r="DF12" s="458"/>
      <c r="DG12" s="458"/>
      <c r="DH12" s="458"/>
      <c r="DI12" s="458"/>
      <c r="DJ12" s="458"/>
      <c r="DK12" s="458"/>
      <c r="DL12" s="458"/>
      <c r="DM12" s="458"/>
      <c r="DN12" s="458"/>
      <c r="DO12" s="458"/>
      <c r="DP12" s="587"/>
      <c r="DQ12" s="580">
        <v>277251</v>
      </c>
      <c r="DR12" s="458"/>
      <c r="DS12" s="458"/>
      <c r="DT12" s="458"/>
      <c r="DU12" s="458"/>
      <c r="DV12" s="458"/>
      <c r="DW12" s="458"/>
      <c r="DX12" s="458"/>
      <c r="DY12" s="458"/>
      <c r="DZ12" s="458"/>
      <c r="EA12" s="458"/>
      <c r="EB12" s="458"/>
      <c r="EC12" s="605"/>
    </row>
    <row r="13" spans="2:143" ht="11.25" customHeight="1" x14ac:dyDescent="0.2">
      <c r="B13" s="572" t="s">
        <v>345</v>
      </c>
      <c r="C13" s="361"/>
      <c r="D13" s="361"/>
      <c r="E13" s="361"/>
      <c r="F13" s="361"/>
      <c r="G13" s="361"/>
      <c r="H13" s="361"/>
      <c r="I13" s="361"/>
      <c r="J13" s="361"/>
      <c r="K13" s="361"/>
      <c r="L13" s="361"/>
      <c r="M13" s="361"/>
      <c r="N13" s="361"/>
      <c r="O13" s="361"/>
      <c r="P13" s="361"/>
      <c r="Q13" s="573"/>
      <c r="R13" s="574" t="s">
        <v>202</v>
      </c>
      <c r="S13" s="458"/>
      <c r="T13" s="458"/>
      <c r="U13" s="458"/>
      <c r="V13" s="458"/>
      <c r="W13" s="458"/>
      <c r="X13" s="458"/>
      <c r="Y13" s="587"/>
      <c r="Z13" s="607" t="s">
        <v>202</v>
      </c>
      <c r="AA13" s="607"/>
      <c r="AB13" s="607"/>
      <c r="AC13" s="607"/>
      <c r="AD13" s="608" t="s">
        <v>202</v>
      </c>
      <c r="AE13" s="608"/>
      <c r="AF13" s="608"/>
      <c r="AG13" s="608"/>
      <c r="AH13" s="608"/>
      <c r="AI13" s="608"/>
      <c r="AJ13" s="608"/>
      <c r="AK13" s="608"/>
      <c r="AL13" s="577" t="s">
        <v>202</v>
      </c>
      <c r="AM13" s="321"/>
      <c r="AN13" s="321"/>
      <c r="AO13" s="609"/>
      <c r="AP13" s="572" t="s">
        <v>347</v>
      </c>
      <c r="AQ13" s="361"/>
      <c r="AR13" s="361"/>
      <c r="AS13" s="361"/>
      <c r="AT13" s="361"/>
      <c r="AU13" s="361"/>
      <c r="AV13" s="361"/>
      <c r="AW13" s="361"/>
      <c r="AX13" s="361"/>
      <c r="AY13" s="361"/>
      <c r="AZ13" s="361"/>
      <c r="BA13" s="361"/>
      <c r="BB13" s="361"/>
      <c r="BC13" s="361"/>
      <c r="BD13" s="361"/>
      <c r="BE13" s="361"/>
      <c r="BF13" s="573"/>
      <c r="BG13" s="574">
        <v>778639</v>
      </c>
      <c r="BH13" s="458"/>
      <c r="BI13" s="458"/>
      <c r="BJ13" s="458"/>
      <c r="BK13" s="458"/>
      <c r="BL13" s="458"/>
      <c r="BM13" s="458"/>
      <c r="BN13" s="587"/>
      <c r="BO13" s="607">
        <v>41.4</v>
      </c>
      <c r="BP13" s="607"/>
      <c r="BQ13" s="607"/>
      <c r="BR13" s="607"/>
      <c r="BS13" s="608" t="s">
        <v>202</v>
      </c>
      <c r="BT13" s="608"/>
      <c r="BU13" s="608"/>
      <c r="BV13" s="608"/>
      <c r="BW13" s="608"/>
      <c r="BX13" s="608"/>
      <c r="BY13" s="608"/>
      <c r="BZ13" s="608"/>
      <c r="CA13" s="608"/>
      <c r="CB13" s="630"/>
      <c r="CD13" s="572" t="s">
        <v>348</v>
      </c>
      <c r="CE13" s="361"/>
      <c r="CF13" s="361"/>
      <c r="CG13" s="361"/>
      <c r="CH13" s="361"/>
      <c r="CI13" s="361"/>
      <c r="CJ13" s="361"/>
      <c r="CK13" s="361"/>
      <c r="CL13" s="361"/>
      <c r="CM13" s="361"/>
      <c r="CN13" s="361"/>
      <c r="CO13" s="361"/>
      <c r="CP13" s="361"/>
      <c r="CQ13" s="573"/>
      <c r="CR13" s="574">
        <v>1539809</v>
      </c>
      <c r="CS13" s="458"/>
      <c r="CT13" s="458"/>
      <c r="CU13" s="458"/>
      <c r="CV13" s="458"/>
      <c r="CW13" s="458"/>
      <c r="CX13" s="458"/>
      <c r="CY13" s="587"/>
      <c r="CZ13" s="607">
        <v>12.7</v>
      </c>
      <c r="DA13" s="607"/>
      <c r="DB13" s="607"/>
      <c r="DC13" s="607"/>
      <c r="DD13" s="580">
        <v>335271</v>
      </c>
      <c r="DE13" s="458"/>
      <c r="DF13" s="458"/>
      <c r="DG13" s="458"/>
      <c r="DH13" s="458"/>
      <c r="DI13" s="458"/>
      <c r="DJ13" s="458"/>
      <c r="DK13" s="458"/>
      <c r="DL13" s="458"/>
      <c r="DM13" s="458"/>
      <c r="DN13" s="458"/>
      <c r="DO13" s="458"/>
      <c r="DP13" s="587"/>
      <c r="DQ13" s="580">
        <v>1151937</v>
      </c>
      <c r="DR13" s="458"/>
      <c r="DS13" s="458"/>
      <c r="DT13" s="458"/>
      <c r="DU13" s="458"/>
      <c r="DV13" s="458"/>
      <c r="DW13" s="458"/>
      <c r="DX13" s="458"/>
      <c r="DY13" s="458"/>
      <c r="DZ13" s="458"/>
      <c r="EA13" s="458"/>
      <c r="EB13" s="458"/>
      <c r="EC13" s="605"/>
    </row>
    <row r="14" spans="2:143" ht="11.25" customHeight="1" x14ac:dyDescent="0.2">
      <c r="B14" s="572" t="s">
        <v>350</v>
      </c>
      <c r="C14" s="361"/>
      <c r="D14" s="361"/>
      <c r="E14" s="361"/>
      <c r="F14" s="361"/>
      <c r="G14" s="361"/>
      <c r="H14" s="361"/>
      <c r="I14" s="361"/>
      <c r="J14" s="361"/>
      <c r="K14" s="361"/>
      <c r="L14" s="361"/>
      <c r="M14" s="361"/>
      <c r="N14" s="361"/>
      <c r="O14" s="361"/>
      <c r="P14" s="361"/>
      <c r="Q14" s="573"/>
      <c r="R14" s="574">
        <v>276</v>
      </c>
      <c r="S14" s="458"/>
      <c r="T14" s="458"/>
      <c r="U14" s="458"/>
      <c r="V14" s="458"/>
      <c r="W14" s="458"/>
      <c r="X14" s="458"/>
      <c r="Y14" s="587"/>
      <c r="Z14" s="607">
        <v>0</v>
      </c>
      <c r="AA14" s="607"/>
      <c r="AB14" s="607"/>
      <c r="AC14" s="607"/>
      <c r="AD14" s="608">
        <v>276</v>
      </c>
      <c r="AE14" s="608"/>
      <c r="AF14" s="608"/>
      <c r="AG14" s="608"/>
      <c r="AH14" s="608"/>
      <c r="AI14" s="608"/>
      <c r="AJ14" s="608"/>
      <c r="AK14" s="608"/>
      <c r="AL14" s="577">
        <v>0</v>
      </c>
      <c r="AM14" s="321"/>
      <c r="AN14" s="321"/>
      <c r="AO14" s="609"/>
      <c r="AP14" s="572" t="s">
        <v>218</v>
      </c>
      <c r="AQ14" s="361"/>
      <c r="AR14" s="361"/>
      <c r="AS14" s="361"/>
      <c r="AT14" s="361"/>
      <c r="AU14" s="361"/>
      <c r="AV14" s="361"/>
      <c r="AW14" s="361"/>
      <c r="AX14" s="361"/>
      <c r="AY14" s="361"/>
      <c r="AZ14" s="361"/>
      <c r="BA14" s="361"/>
      <c r="BB14" s="361"/>
      <c r="BC14" s="361"/>
      <c r="BD14" s="361"/>
      <c r="BE14" s="361"/>
      <c r="BF14" s="573"/>
      <c r="BG14" s="574">
        <v>88442</v>
      </c>
      <c r="BH14" s="458"/>
      <c r="BI14" s="458"/>
      <c r="BJ14" s="458"/>
      <c r="BK14" s="458"/>
      <c r="BL14" s="458"/>
      <c r="BM14" s="458"/>
      <c r="BN14" s="587"/>
      <c r="BO14" s="607">
        <v>4.7</v>
      </c>
      <c r="BP14" s="607"/>
      <c r="BQ14" s="607"/>
      <c r="BR14" s="607"/>
      <c r="BS14" s="608" t="s">
        <v>202</v>
      </c>
      <c r="BT14" s="608"/>
      <c r="BU14" s="608"/>
      <c r="BV14" s="608"/>
      <c r="BW14" s="608"/>
      <c r="BX14" s="608"/>
      <c r="BY14" s="608"/>
      <c r="BZ14" s="608"/>
      <c r="CA14" s="608"/>
      <c r="CB14" s="630"/>
      <c r="CD14" s="572" t="s">
        <v>65</v>
      </c>
      <c r="CE14" s="361"/>
      <c r="CF14" s="361"/>
      <c r="CG14" s="361"/>
      <c r="CH14" s="361"/>
      <c r="CI14" s="361"/>
      <c r="CJ14" s="361"/>
      <c r="CK14" s="361"/>
      <c r="CL14" s="361"/>
      <c r="CM14" s="361"/>
      <c r="CN14" s="361"/>
      <c r="CO14" s="361"/>
      <c r="CP14" s="361"/>
      <c r="CQ14" s="573"/>
      <c r="CR14" s="574">
        <v>887077</v>
      </c>
      <c r="CS14" s="458"/>
      <c r="CT14" s="458"/>
      <c r="CU14" s="458"/>
      <c r="CV14" s="458"/>
      <c r="CW14" s="458"/>
      <c r="CX14" s="458"/>
      <c r="CY14" s="587"/>
      <c r="CZ14" s="607">
        <v>7.3</v>
      </c>
      <c r="DA14" s="607"/>
      <c r="DB14" s="607"/>
      <c r="DC14" s="607"/>
      <c r="DD14" s="580">
        <v>50323</v>
      </c>
      <c r="DE14" s="458"/>
      <c r="DF14" s="458"/>
      <c r="DG14" s="458"/>
      <c r="DH14" s="458"/>
      <c r="DI14" s="458"/>
      <c r="DJ14" s="458"/>
      <c r="DK14" s="458"/>
      <c r="DL14" s="458"/>
      <c r="DM14" s="458"/>
      <c r="DN14" s="458"/>
      <c r="DO14" s="458"/>
      <c r="DP14" s="587"/>
      <c r="DQ14" s="580">
        <v>707646</v>
      </c>
      <c r="DR14" s="458"/>
      <c r="DS14" s="458"/>
      <c r="DT14" s="458"/>
      <c r="DU14" s="458"/>
      <c r="DV14" s="458"/>
      <c r="DW14" s="458"/>
      <c r="DX14" s="458"/>
      <c r="DY14" s="458"/>
      <c r="DZ14" s="458"/>
      <c r="EA14" s="458"/>
      <c r="EB14" s="458"/>
      <c r="EC14" s="605"/>
    </row>
    <row r="15" spans="2:143" ht="11.25" customHeight="1" x14ac:dyDescent="0.2">
      <c r="B15" s="572" t="s">
        <v>323</v>
      </c>
      <c r="C15" s="361"/>
      <c r="D15" s="361"/>
      <c r="E15" s="361"/>
      <c r="F15" s="361"/>
      <c r="G15" s="361"/>
      <c r="H15" s="361"/>
      <c r="I15" s="361"/>
      <c r="J15" s="361"/>
      <c r="K15" s="361"/>
      <c r="L15" s="361"/>
      <c r="M15" s="361"/>
      <c r="N15" s="361"/>
      <c r="O15" s="361"/>
      <c r="P15" s="361"/>
      <c r="Q15" s="573"/>
      <c r="R15" s="574" t="s">
        <v>202</v>
      </c>
      <c r="S15" s="458"/>
      <c r="T15" s="458"/>
      <c r="U15" s="458"/>
      <c r="V15" s="458"/>
      <c r="W15" s="458"/>
      <c r="X15" s="458"/>
      <c r="Y15" s="587"/>
      <c r="Z15" s="607" t="s">
        <v>202</v>
      </c>
      <c r="AA15" s="607"/>
      <c r="AB15" s="607"/>
      <c r="AC15" s="607"/>
      <c r="AD15" s="608" t="s">
        <v>202</v>
      </c>
      <c r="AE15" s="608"/>
      <c r="AF15" s="608"/>
      <c r="AG15" s="608"/>
      <c r="AH15" s="608"/>
      <c r="AI15" s="608"/>
      <c r="AJ15" s="608"/>
      <c r="AK15" s="608"/>
      <c r="AL15" s="577" t="s">
        <v>202</v>
      </c>
      <c r="AM15" s="321"/>
      <c r="AN15" s="321"/>
      <c r="AO15" s="609"/>
      <c r="AP15" s="572" t="s">
        <v>351</v>
      </c>
      <c r="AQ15" s="361"/>
      <c r="AR15" s="361"/>
      <c r="AS15" s="361"/>
      <c r="AT15" s="361"/>
      <c r="AU15" s="361"/>
      <c r="AV15" s="361"/>
      <c r="AW15" s="361"/>
      <c r="AX15" s="361"/>
      <c r="AY15" s="361"/>
      <c r="AZ15" s="361"/>
      <c r="BA15" s="361"/>
      <c r="BB15" s="361"/>
      <c r="BC15" s="361"/>
      <c r="BD15" s="361"/>
      <c r="BE15" s="361"/>
      <c r="BF15" s="573"/>
      <c r="BG15" s="574">
        <v>139300</v>
      </c>
      <c r="BH15" s="458"/>
      <c r="BI15" s="458"/>
      <c r="BJ15" s="458"/>
      <c r="BK15" s="458"/>
      <c r="BL15" s="458"/>
      <c r="BM15" s="458"/>
      <c r="BN15" s="587"/>
      <c r="BO15" s="607">
        <v>7.4</v>
      </c>
      <c r="BP15" s="607"/>
      <c r="BQ15" s="607"/>
      <c r="BR15" s="607"/>
      <c r="BS15" s="608" t="s">
        <v>202</v>
      </c>
      <c r="BT15" s="608"/>
      <c r="BU15" s="608"/>
      <c r="BV15" s="608"/>
      <c r="BW15" s="608"/>
      <c r="BX15" s="608"/>
      <c r="BY15" s="608"/>
      <c r="BZ15" s="608"/>
      <c r="CA15" s="608"/>
      <c r="CB15" s="630"/>
      <c r="CD15" s="572" t="s">
        <v>352</v>
      </c>
      <c r="CE15" s="361"/>
      <c r="CF15" s="361"/>
      <c r="CG15" s="361"/>
      <c r="CH15" s="361"/>
      <c r="CI15" s="361"/>
      <c r="CJ15" s="361"/>
      <c r="CK15" s="361"/>
      <c r="CL15" s="361"/>
      <c r="CM15" s="361"/>
      <c r="CN15" s="361"/>
      <c r="CO15" s="361"/>
      <c r="CP15" s="361"/>
      <c r="CQ15" s="573"/>
      <c r="CR15" s="574">
        <v>968087</v>
      </c>
      <c r="CS15" s="458"/>
      <c r="CT15" s="458"/>
      <c r="CU15" s="458"/>
      <c r="CV15" s="458"/>
      <c r="CW15" s="458"/>
      <c r="CX15" s="458"/>
      <c r="CY15" s="587"/>
      <c r="CZ15" s="607">
        <v>8</v>
      </c>
      <c r="DA15" s="607"/>
      <c r="DB15" s="607"/>
      <c r="DC15" s="607"/>
      <c r="DD15" s="580">
        <v>33549</v>
      </c>
      <c r="DE15" s="458"/>
      <c r="DF15" s="458"/>
      <c r="DG15" s="458"/>
      <c r="DH15" s="458"/>
      <c r="DI15" s="458"/>
      <c r="DJ15" s="458"/>
      <c r="DK15" s="458"/>
      <c r="DL15" s="458"/>
      <c r="DM15" s="458"/>
      <c r="DN15" s="458"/>
      <c r="DO15" s="458"/>
      <c r="DP15" s="587"/>
      <c r="DQ15" s="580">
        <v>741317</v>
      </c>
      <c r="DR15" s="458"/>
      <c r="DS15" s="458"/>
      <c r="DT15" s="458"/>
      <c r="DU15" s="458"/>
      <c r="DV15" s="458"/>
      <c r="DW15" s="458"/>
      <c r="DX15" s="458"/>
      <c r="DY15" s="458"/>
      <c r="DZ15" s="458"/>
      <c r="EA15" s="458"/>
      <c r="EB15" s="458"/>
      <c r="EC15" s="605"/>
    </row>
    <row r="16" spans="2:143" ht="11.25" customHeight="1" x14ac:dyDescent="0.2">
      <c r="B16" s="572" t="s">
        <v>353</v>
      </c>
      <c r="C16" s="361"/>
      <c r="D16" s="361"/>
      <c r="E16" s="361"/>
      <c r="F16" s="361"/>
      <c r="G16" s="361"/>
      <c r="H16" s="361"/>
      <c r="I16" s="361"/>
      <c r="J16" s="361"/>
      <c r="K16" s="361"/>
      <c r="L16" s="361"/>
      <c r="M16" s="361"/>
      <c r="N16" s="361"/>
      <c r="O16" s="361"/>
      <c r="P16" s="361"/>
      <c r="Q16" s="573"/>
      <c r="R16" s="574">
        <v>13137</v>
      </c>
      <c r="S16" s="458"/>
      <c r="T16" s="458"/>
      <c r="U16" s="458"/>
      <c r="V16" s="458"/>
      <c r="W16" s="458"/>
      <c r="X16" s="458"/>
      <c r="Y16" s="587"/>
      <c r="Z16" s="607">
        <v>0.1</v>
      </c>
      <c r="AA16" s="607"/>
      <c r="AB16" s="607"/>
      <c r="AC16" s="607"/>
      <c r="AD16" s="608">
        <v>13137</v>
      </c>
      <c r="AE16" s="608"/>
      <c r="AF16" s="608"/>
      <c r="AG16" s="608"/>
      <c r="AH16" s="608"/>
      <c r="AI16" s="608"/>
      <c r="AJ16" s="608"/>
      <c r="AK16" s="608"/>
      <c r="AL16" s="577">
        <v>0.2</v>
      </c>
      <c r="AM16" s="321"/>
      <c r="AN16" s="321"/>
      <c r="AO16" s="609"/>
      <c r="AP16" s="572" t="s">
        <v>354</v>
      </c>
      <c r="AQ16" s="361"/>
      <c r="AR16" s="361"/>
      <c r="AS16" s="361"/>
      <c r="AT16" s="361"/>
      <c r="AU16" s="361"/>
      <c r="AV16" s="361"/>
      <c r="AW16" s="361"/>
      <c r="AX16" s="361"/>
      <c r="AY16" s="361"/>
      <c r="AZ16" s="361"/>
      <c r="BA16" s="361"/>
      <c r="BB16" s="361"/>
      <c r="BC16" s="361"/>
      <c r="BD16" s="361"/>
      <c r="BE16" s="361"/>
      <c r="BF16" s="573"/>
      <c r="BG16" s="574" t="s">
        <v>202</v>
      </c>
      <c r="BH16" s="458"/>
      <c r="BI16" s="458"/>
      <c r="BJ16" s="458"/>
      <c r="BK16" s="458"/>
      <c r="BL16" s="458"/>
      <c r="BM16" s="458"/>
      <c r="BN16" s="587"/>
      <c r="BO16" s="607" t="s">
        <v>202</v>
      </c>
      <c r="BP16" s="607"/>
      <c r="BQ16" s="607"/>
      <c r="BR16" s="607"/>
      <c r="BS16" s="608" t="s">
        <v>202</v>
      </c>
      <c r="BT16" s="608"/>
      <c r="BU16" s="608"/>
      <c r="BV16" s="608"/>
      <c r="BW16" s="608"/>
      <c r="BX16" s="608"/>
      <c r="BY16" s="608"/>
      <c r="BZ16" s="608"/>
      <c r="CA16" s="608"/>
      <c r="CB16" s="630"/>
      <c r="CD16" s="572" t="s">
        <v>355</v>
      </c>
      <c r="CE16" s="361"/>
      <c r="CF16" s="361"/>
      <c r="CG16" s="361"/>
      <c r="CH16" s="361"/>
      <c r="CI16" s="361"/>
      <c r="CJ16" s="361"/>
      <c r="CK16" s="361"/>
      <c r="CL16" s="361"/>
      <c r="CM16" s="361"/>
      <c r="CN16" s="361"/>
      <c r="CO16" s="361"/>
      <c r="CP16" s="361"/>
      <c r="CQ16" s="573"/>
      <c r="CR16" s="574">
        <v>25803</v>
      </c>
      <c r="CS16" s="458"/>
      <c r="CT16" s="458"/>
      <c r="CU16" s="458"/>
      <c r="CV16" s="458"/>
      <c r="CW16" s="458"/>
      <c r="CX16" s="458"/>
      <c r="CY16" s="587"/>
      <c r="CZ16" s="607">
        <v>0.2</v>
      </c>
      <c r="DA16" s="607"/>
      <c r="DB16" s="607"/>
      <c r="DC16" s="607"/>
      <c r="DD16" s="580" t="s">
        <v>202</v>
      </c>
      <c r="DE16" s="458"/>
      <c r="DF16" s="458"/>
      <c r="DG16" s="458"/>
      <c r="DH16" s="458"/>
      <c r="DI16" s="458"/>
      <c r="DJ16" s="458"/>
      <c r="DK16" s="458"/>
      <c r="DL16" s="458"/>
      <c r="DM16" s="458"/>
      <c r="DN16" s="458"/>
      <c r="DO16" s="458"/>
      <c r="DP16" s="587"/>
      <c r="DQ16" s="580">
        <v>7381</v>
      </c>
      <c r="DR16" s="458"/>
      <c r="DS16" s="458"/>
      <c r="DT16" s="458"/>
      <c r="DU16" s="458"/>
      <c r="DV16" s="458"/>
      <c r="DW16" s="458"/>
      <c r="DX16" s="458"/>
      <c r="DY16" s="458"/>
      <c r="DZ16" s="458"/>
      <c r="EA16" s="458"/>
      <c r="EB16" s="458"/>
      <c r="EC16" s="605"/>
    </row>
    <row r="17" spans="2:133" ht="11.25" customHeight="1" x14ac:dyDescent="0.2">
      <c r="B17" s="572" t="s">
        <v>356</v>
      </c>
      <c r="C17" s="361"/>
      <c r="D17" s="361"/>
      <c r="E17" s="361"/>
      <c r="F17" s="361"/>
      <c r="G17" s="361"/>
      <c r="H17" s="361"/>
      <c r="I17" s="361"/>
      <c r="J17" s="361"/>
      <c r="K17" s="361"/>
      <c r="L17" s="361"/>
      <c r="M17" s="361"/>
      <c r="N17" s="361"/>
      <c r="O17" s="361"/>
      <c r="P17" s="361"/>
      <c r="Q17" s="573"/>
      <c r="R17" s="574">
        <v>37687</v>
      </c>
      <c r="S17" s="458"/>
      <c r="T17" s="458"/>
      <c r="U17" s="458"/>
      <c r="V17" s="458"/>
      <c r="W17" s="458"/>
      <c r="X17" s="458"/>
      <c r="Y17" s="587"/>
      <c r="Z17" s="607">
        <v>0.3</v>
      </c>
      <c r="AA17" s="607"/>
      <c r="AB17" s="607"/>
      <c r="AC17" s="607"/>
      <c r="AD17" s="608">
        <v>37687</v>
      </c>
      <c r="AE17" s="608"/>
      <c r="AF17" s="608"/>
      <c r="AG17" s="608"/>
      <c r="AH17" s="608"/>
      <c r="AI17" s="608"/>
      <c r="AJ17" s="608"/>
      <c r="AK17" s="608"/>
      <c r="AL17" s="577">
        <v>0.5</v>
      </c>
      <c r="AM17" s="321"/>
      <c r="AN17" s="321"/>
      <c r="AO17" s="609"/>
      <c r="AP17" s="572" t="s">
        <v>357</v>
      </c>
      <c r="AQ17" s="361"/>
      <c r="AR17" s="361"/>
      <c r="AS17" s="361"/>
      <c r="AT17" s="361"/>
      <c r="AU17" s="361"/>
      <c r="AV17" s="361"/>
      <c r="AW17" s="361"/>
      <c r="AX17" s="361"/>
      <c r="AY17" s="361"/>
      <c r="AZ17" s="361"/>
      <c r="BA17" s="361"/>
      <c r="BB17" s="361"/>
      <c r="BC17" s="361"/>
      <c r="BD17" s="361"/>
      <c r="BE17" s="361"/>
      <c r="BF17" s="573"/>
      <c r="BG17" s="574" t="s">
        <v>202</v>
      </c>
      <c r="BH17" s="458"/>
      <c r="BI17" s="458"/>
      <c r="BJ17" s="458"/>
      <c r="BK17" s="458"/>
      <c r="BL17" s="458"/>
      <c r="BM17" s="458"/>
      <c r="BN17" s="587"/>
      <c r="BO17" s="607" t="s">
        <v>202</v>
      </c>
      <c r="BP17" s="607"/>
      <c r="BQ17" s="607"/>
      <c r="BR17" s="607"/>
      <c r="BS17" s="608" t="s">
        <v>202</v>
      </c>
      <c r="BT17" s="608"/>
      <c r="BU17" s="608"/>
      <c r="BV17" s="608"/>
      <c r="BW17" s="608"/>
      <c r="BX17" s="608"/>
      <c r="BY17" s="608"/>
      <c r="BZ17" s="608"/>
      <c r="CA17" s="608"/>
      <c r="CB17" s="630"/>
      <c r="CD17" s="572" t="s">
        <v>359</v>
      </c>
      <c r="CE17" s="361"/>
      <c r="CF17" s="361"/>
      <c r="CG17" s="361"/>
      <c r="CH17" s="361"/>
      <c r="CI17" s="361"/>
      <c r="CJ17" s="361"/>
      <c r="CK17" s="361"/>
      <c r="CL17" s="361"/>
      <c r="CM17" s="361"/>
      <c r="CN17" s="361"/>
      <c r="CO17" s="361"/>
      <c r="CP17" s="361"/>
      <c r="CQ17" s="573"/>
      <c r="CR17" s="574">
        <v>1657467</v>
      </c>
      <c r="CS17" s="458"/>
      <c r="CT17" s="458"/>
      <c r="CU17" s="458"/>
      <c r="CV17" s="458"/>
      <c r="CW17" s="458"/>
      <c r="CX17" s="458"/>
      <c r="CY17" s="587"/>
      <c r="CZ17" s="607">
        <v>13.7</v>
      </c>
      <c r="DA17" s="607"/>
      <c r="DB17" s="607"/>
      <c r="DC17" s="607"/>
      <c r="DD17" s="580" t="s">
        <v>202</v>
      </c>
      <c r="DE17" s="458"/>
      <c r="DF17" s="458"/>
      <c r="DG17" s="458"/>
      <c r="DH17" s="458"/>
      <c r="DI17" s="458"/>
      <c r="DJ17" s="458"/>
      <c r="DK17" s="458"/>
      <c r="DL17" s="458"/>
      <c r="DM17" s="458"/>
      <c r="DN17" s="458"/>
      <c r="DO17" s="458"/>
      <c r="DP17" s="587"/>
      <c r="DQ17" s="580">
        <v>1626960</v>
      </c>
      <c r="DR17" s="458"/>
      <c r="DS17" s="458"/>
      <c r="DT17" s="458"/>
      <c r="DU17" s="458"/>
      <c r="DV17" s="458"/>
      <c r="DW17" s="458"/>
      <c r="DX17" s="458"/>
      <c r="DY17" s="458"/>
      <c r="DZ17" s="458"/>
      <c r="EA17" s="458"/>
      <c r="EB17" s="458"/>
      <c r="EC17" s="605"/>
    </row>
    <row r="18" spans="2:133" ht="11.25" customHeight="1" x14ac:dyDescent="0.2">
      <c r="B18" s="572" t="s">
        <v>360</v>
      </c>
      <c r="C18" s="361"/>
      <c r="D18" s="361"/>
      <c r="E18" s="361"/>
      <c r="F18" s="361"/>
      <c r="G18" s="361"/>
      <c r="H18" s="361"/>
      <c r="I18" s="361"/>
      <c r="J18" s="361"/>
      <c r="K18" s="361"/>
      <c r="L18" s="361"/>
      <c r="M18" s="361"/>
      <c r="N18" s="361"/>
      <c r="O18" s="361"/>
      <c r="P18" s="361"/>
      <c r="Q18" s="573"/>
      <c r="R18" s="574">
        <v>12180</v>
      </c>
      <c r="S18" s="458"/>
      <c r="T18" s="458"/>
      <c r="U18" s="458"/>
      <c r="V18" s="458"/>
      <c r="W18" s="458"/>
      <c r="X18" s="458"/>
      <c r="Y18" s="587"/>
      <c r="Z18" s="607">
        <v>0.1</v>
      </c>
      <c r="AA18" s="607"/>
      <c r="AB18" s="607"/>
      <c r="AC18" s="607"/>
      <c r="AD18" s="608">
        <v>12180</v>
      </c>
      <c r="AE18" s="608"/>
      <c r="AF18" s="608"/>
      <c r="AG18" s="608"/>
      <c r="AH18" s="608"/>
      <c r="AI18" s="608"/>
      <c r="AJ18" s="608"/>
      <c r="AK18" s="608"/>
      <c r="AL18" s="577">
        <v>0.2</v>
      </c>
      <c r="AM18" s="321"/>
      <c r="AN18" s="321"/>
      <c r="AO18" s="609"/>
      <c r="AP18" s="572" t="s">
        <v>97</v>
      </c>
      <c r="AQ18" s="361"/>
      <c r="AR18" s="361"/>
      <c r="AS18" s="361"/>
      <c r="AT18" s="361"/>
      <c r="AU18" s="361"/>
      <c r="AV18" s="361"/>
      <c r="AW18" s="361"/>
      <c r="AX18" s="361"/>
      <c r="AY18" s="361"/>
      <c r="AZ18" s="361"/>
      <c r="BA18" s="361"/>
      <c r="BB18" s="361"/>
      <c r="BC18" s="361"/>
      <c r="BD18" s="361"/>
      <c r="BE18" s="361"/>
      <c r="BF18" s="573"/>
      <c r="BG18" s="574" t="s">
        <v>202</v>
      </c>
      <c r="BH18" s="458"/>
      <c r="BI18" s="458"/>
      <c r="BJ18" s="458"/>
      <c r="BK18" s="458"/>
      <c r="BL18" s="458"/>
      <c r="BM18" s="458"/>
      <c r="BN18" s="587"/>
      <c r="BO18" s="607" t="s">
        <v>202</v>
      </c>
      <c r="BP18" s="607"/>
      <c r="BQ18" s="607"/>
      <c r="BR18" s="607"/>
      <c r="BS18" s="608" t="s">
        <v>202</v>
      </c>
      <c r="BT18" s="608"/>
      <c r="BU18" s="608"/>
      <c r="BV18" s="608"/>
      <c r="BW18" s="608"/>
      <c r="BX18" s="608"/>
      <c r="BY18" s="608"/>
      <c r="BZ18" s="608"/>
      <c r="CA18" s="608"/>
      <c r="CB18" s="630"/>
      <c r="CD18" s="572" t="s">
        <v>361</v>
      </c>
      <c r="CE18" s="361"/>
      <c r="CF18" s="361"/>
      <c r="CG18" s="361"/>
      <c r="CH18" s="361"/>
      <c r="CI18" s="361"/>
      <c r="CJ18" s="361"/>
      <c r="CK18" s="361"/>
      <c r="CL18" s="361"/>
      <c r="CM18" s="361"/>
      <c r="CN18" s="361"/>
      <c r="CO18" s="361"/>
      <c r="CP18" s="361"/>
      <c r="CQ18" s="573"/>
      <c r="CR18" s="574">
        <v>4311</v>
      </c>
      <c r="CS18" s="458"/>
      <c r="CT18" s="458"/>
      <c r="CU18" s="458"/>
      <c r="CV18" s="458"/>
      <c r="CW18" s="458"/>
      <c r="CX18" s="458"/>
      <c r="CY18" s="587"/>
      <c r="CZ18" s="607">
        <v>0</v>
      </c>
      <c r="DA18" s="607"/>
      <c r="DB18" s="607"/>
      <c r="DC18" s="607"/>
      <c r="DD18" s="580">
        <v>4311</v>
      </c>
      <c r="DE18" s="458"/>
      <c r="DF18" s="458"/>
      <c r="DG18" s="458"/>
      <c r="DH18" s="458"/>
      <c r="DI18" s="458"/>
      <c r="DJ18" s="458"/>
      <c r="DK18" s="458"/>
      <c r="DL18" s="458"/>
      <c r="DM18" s="458"/>
      <c r="DN18" s="458"/>
      <c r="DO18" s="458"/>
      <c r="DP18" s="587"/>
      <c r="DQ18" s="580">
        <v>4311</v>
      </c>
      <c r="DR18" s="458"/>
      <c r="DS18" s="458"/>
      <c r="DT18" s="458"/>
      <c r="DU18" s="458"/>
      <c r="DV18" s="458"/>
      <c r="DW18" s="458"/>
      <c r="DX18" s="458"/>
      <c r="DY18" s="458"/>
      <c r="DZ18" s="458"/>
      <c r="EA18" s="458"/>
      <c r="EB18" s="458"/>
      <c r="EC18" s="605"/>
    </row>
    <row r="19" spans="2:133" ht="11.25" customHeight="1" x14ac:dyDescent="0.2">
      <c r="B19" s="572" t="s">
        <v>362</v>
      </c>
      <c r="C19" s="361"/>
      <c r="D19" s="361"/>
      <c r="E19" s="361"/>
      <c r="F19" s="361"/>
      <c r="G19" s="361"/>
      <c r="H19" s="361"/>
      <c r="I19" s="361"/>
      <c r="J19" s="361"/>
      <c r="K19" s="361"/>
      <c r="L19" s="361"/>
      <c r="M19" s="361"/>
      <c r="N19" s="361"/>
      <c r="O19" s="361"/>
      <c r="P19" s="361"/>
      <c r="Q19" s="573"/>
      <c r="R19" s="574">
        <v>11617</v>
      </c>
      <c r="S19" s="458"/>
      <c r="T19" s="458"/>
      <c r="U19" s="458"/>
      <c r="V19" s="458"/>
      <c r="W19" s="458"/>
      <c r="X19" s="458"/>
      <c r="Y19" s="587"/>
      <c r="Z19" s="607">
        <v>0.1</v>
      </c>
      <c r="AA19" s="607"/>
      <c r="AB19" s="607"/>
      <c r="AC19" s="607"/>
      <c r="AD19" s="608">
        <v>11617</v>
      </c>
      <c r="AE19" s="608"/>
      <c r="AF19" s="608"/>
      <c r="AG19" s="608"/>
      <c r="AH19" s="608"/>
      <c r="AI19" s="608"/>
      <c r="AJ19" s="608"/>
      <c r="AK19" s="608"/>
      <c r="AL19" s="577">
        <v>0.1</v>
      </c>
      <c r="AM19" s="321"/>
      <c r="AN19" s="321"/>
      <c r="AO19" s="609"/>
      <c r="AP19" s="572" t="s">
        <v>254</v>
      </c>
      <c r="AQ19" s="361"/>
      <c r="AR19" s="361"/>
      <c r="AS19" s="361"/>
      <c r="AT19" s="361"/>
      <c r="AU19" s="361"/>
      <c r="AV19" s="361"/>
      <c r="AW19" s="361"/>
      <c r="AX19" s="361"/>
      <c r="AY19" s="361"/>
      <c r="AZ19" s="361"/>
      <c r="BA19" s="361"/>
      <c r="BB19" s="361"/>
      <c r="BC19" s="361"/>
      <c r="BD19" s="361"/>
      <c r="BE19" s="361"/>
      <c r="BF19" s="573"/>
      <c r="BG19" s="574" t="s">
        <v>202</v>
      </c>
      <c r="BH19" s="458"/>
      <c r="BI19" s="458"/>
      <c r="BJ19" s="458"/>
      <c r="BK19" s="458"/>
      <c r="BL19" s="458"/>
      <c r="BM19" s="458"/>
      <c r="BN19" s="587"/>
      <c r="BO19" s="607" t="s">
        <v>202</v>
      </c>
      <c r="BP19" s="607"/>
      <c r="BQ19" s="607"/>
      <c r="BR19" s="607"/>
      <c r="BS19" s="608" t="s">
        <v>202</v>
      </c>
      <c r="BT19" s="608"/>
      <c r="BU19" s="608"/>
      <c r="BV19" s="608"/>
      <c r="BW19" s="608"/>
      <c r="BX19" s="608"/>
      <c r="BY19" s="608"/>
      <c r="BZ19" s="608"/>
      <c r="CA19" s="608"/>
      <c r="CB19" s="630"/>
      <c r="CD19" s="572" t="s">
        <v>363</v>
      </c>
      <c r="CE19" s="361"/>
      <c r="CF19" s="361"/>
      <c r="CG19" s="361"/>
      <c r="CH19" s="361"/>
      <c r="CI19" s="361"/>
      <c r="CJ19" s="361"/>
      <c r="CK19" s="361"/>
      <c r="CL19" s="361"/>
      <c r="CM19" s="361"/>
      <c r="CN19" s="361"/>
      <c r="CO19" s="361"/>
      <c r="CP19" s="361"/>
      <c r="CQ19" s="573"/>
      <c r="CR19" s="574" t="s">
        <v>202</v>
      </c>
      <c r="CS19" s="458"/>
      <c r="CT19" s="458"/>
      <c r="CU19" s="458"/>
      <c r="CV19" s="458"/>
      <c r="CW19" s="458"/>
      <c r="CX19" s="458"/>
      <c r="CY19" s="587"/>
      <c r="CZ19" s="607" t="s">
        <v>202</v>
      </c>
      <c r="DA19" s="607"/>
      <c r="DB19" s="607"/>
      <c r="DC19" s="607"/>
      <c r="DD19" s="580" t="s">
        <v>202</v>
      </c>
      <c r="DE19" s="458"/>
      <c r="DF19" s="458"/>
      <c r="DG19" s="458"/>
      <c r="DH19" s="458"/>
      <c r="DI19" s="458"/>
      <c r="DJ19" s="458"/>
      <c r="DK19" s="458"/>
      <c r="DL19" s="458"/>
      <c r="DM19" s="458"/>
      <c r="DN19" s="458"/>
      <c r="DO19" s="458"/>
      <c r="DP19" s="587"/>
      <c r="DQ19" s="580" t="s">
        <v>202</v>
      </c>
      <c r="DR19" s="458"/>
      <c r="DS19" s="458"/>
      <c r="DT19" s="458"/>
      <c r="DU19" s="458"/>
      <c r="DV19" s="458"/>
      <c r="DW19" s="458"/>
      <c r="DX19" s="458"/>
      <c r="DY19" s="458"/>
      <c r="DZ19" s="458"/>
      <c r="EA19" s="458"/>
      <c r="EB19" s="458"/>
      <c r="EC19" s="605"/>
    </row>
    <row r="20" spans="2:133" ht="11.25" customHeight="1" x14ac:dyDescent="0.2">
      <c r="B20" s="624" t="s">
        <v>364</v>
      </c>
      <c r="C20" s="625"/>
      <c r="D20" s="625"/>
      <c r="E20" s="625"/>
      <c r="F20" s="625"/>
      <c r="G20" s="625"/>
      <c r="H20" s="625"/>
      <c r="I20" s="625"/>
      <c r="J20" s="625"/>
      <c r="K20" s="625"/>
      <c r="L20" s="625"/>
      <c r="M20" s="625"/>
      <c r="N20" s="625"/>
      <c r="O20" s="625"/>
      <c r="P20" s="625"/>
      <c r="Q20" s="626"/>
      <c r="R20" s="574">
        <v>563</v>
      </c>
      <c r="S20" s="458"/>
      <c r="T20" s="458"/>
      <c r="U20" s="458"/>
      <c r="V20" s="458"/>
      <c r="W20" s="458"/>
      <c r="X20" s="458"/>
      <c r="Y20" s="587"/>
      <c r="Z20" s="607">
        <v>0</v>
      </c>
      <c r="AA20" s="607"/>
      <c r="AB20" s="607"/>
      <c r="AC20" s="607"/>
      <c r="AD20" s="608">
        <v>563</v>
      </c>
      <c r="AE20" s="608"/>
      <c r="AF20" s="608"/>
      <c r="AG20" s="608"/>
      <c r="AH20" s="608"/>
      <c r="AI20" s="608"/>
      <c r="AJ20" s="608"/>
      <c r="AK20" s="608"/>
      <c r="AL20" s="577">
        <v>0</v>
      </c>
      <c r="AM20" s="321"/>
      <c r="AN20" s="321"/>
      <c r="AO20" s="609"/>
      <c r="AP20" s="572" t="s">
        <v>365</v>
      </c>
      <c r="AQ20" s="361"/>
      <c r="AR20" s="361"/>
      <c r="AS20" s="361"/>
      <c r="AT20" s="361"/>
      <c r="AU20" s="361"/>
      <c r="AV20" s="361"/>
      <c r="AW20" s="361"/>
      <c r="AX20" s="361"/>
      <c r="AY20" s="361"/>
      <c r="AZ20" s="361"/>
      <c r="BA20" s="361"/>
      <c r="BB20" s="361"/>
      <c r="BC20" s="361"/>
      <c r="BD20" s="361"/>
      <c r="BE20" s="361"/>
      <c r="BF20" s="573"/>
      <c r="BG20" s="574" t="s">
        <v>202</v>
      </c>
      <c r="BH20" s="458"/>
      <c r="BI20" s="458"/>
      <c r="BJ20" s="458"/>
      <c r="BK20" s="458"/>
      <c r="BL20" s="458"/>
      <c r="BM20" s="458"/>
      <c r="BN20" s="587"/>
      <c r="BO20" s="607" t="s">
        <v>202</v>
      </c>
      <c r="BP20" s="607"/>
      <c r="BQ20" s="607"/>
      <c r="BR20" s="607"/>
      <c r="BS20" s="608" t="s">
        <v>202</v>
      </c>
      <c r="BT20" s="608"/>
      <c r="BU20" s="608"/>
      <c r="BV20" s="608"/>
      <c r="BW20" s="608"/>
      <c r="BX20" s="608"/>
      <c r="BY20" s="608"/>
      <c r="BZ20" s="608"/>
      <c r="CA20" s="608"/>
      <c r="CB20" s="630"/>
      <c r="CD20" s="572" t="s">
        <v>193</v>
      </c>
      <c r="CE20" s="361"/>
      <c r="CF20" s="361"/>
      <c r="CG20" s="361"/>
      <c r="CH20" s="361"/>
      <c r="CI20" s="361"/>
      <c r="CJ20" s="361"/>
      <c r="CK20" s="361"/>
      <c r="CL20" s="361"/>
      <c r="CM20" s="361"/>
      <c r="CN20" s="361"/>
      <c r="CO20" s="361"/>
      <c r="CP20" s="361"/>
      <c r="CQ20" s="573"/>
      <c r="CR20" s="574">
        <v>12130960</v>
      </c>
      <c r="CS20" s="458"/>
      <c r="CT20" s="458"/>
      <c r="CU20" s="458"/>
      <c r="CV20" s="458"/>
      <c r="CW20" s="458"/>
      <c r="CX20" s="458"/>
      <c r="CY20" s="587"/>
      <c r="CZ20" s="607">
        <v>100</v>
      </c>
      <c r="DA20" s="607"/>
      <c r="DB20" s="607"/>
      <c r="DC20" s="607"/>
      <c r="DD20" s="580">
        <v>659521</v>
      </c>
      <c r="DE20" s="458"/>
      <c r="DF20" s="458"/>
      <c r="DG20" s="458"/>
      <c r="DH20" s="458"/>
      <c r="DI20" s="458"/>
      <c r="DJ20" s="458"/>
      <c r="DK20" s="458"/>
      <c r="DL20" s="458"/>
      <c r="DM20" s="458"/>
      <c r="DN20" s="458"/>
      <c r="DO20" s="458"/>
      <c r="DP20" s="587"/>
      <c r="DQ20" s="580">
        <v>8728882</v>
      </c>
      <c r="DR20" s="458"/>
      <c r="DS20" s="458"/>
      <c r="DT20" s="458"/>
      <c r="DU20" s="458"/>
      <c r="DV20" s="458"/>
      <c r="DW20" s="458"/>
      <c r="DX20" s="458"/>
      <c r="DY20" s="458"/>
      <c r="DZ20" s="458"/>
      <c r="EA20" s="458"/>
      <c r="EB20" s="458"/>
      <c r="EC20" s="605"/>
    </row>
    <row r="21" spans="2:133" ht="11.25" customHeight="1" x14ac:dyDescent="0.2">
      <c r="B21" s="572" t="s">
        <v>304</v>
      </c>
      <c r="C21" s="361"/>
      <c r="D21" s="361"/>
      <c r="E21" s="361"/>
      <c r="F21" s="361"/>
      <c r="G21" s="361"/>
      <c r="H21" s="361"/>
      <c r="I21" s="361"/>
      <c r="J21" s="361"/>
      <c r="K21" s="361"/>
      <c r="L21" s="361"/>
      <c r="M21" s="361"/>
      <c r="N21" s="361"/>
      <c r="O21" s="361"/>
      <c r="P21" s="361"/>
      <c r="Q21" s="573"/>
      <c r="R21" s="574">
        <v>5849434</v>
      </c>
      <c r="S21" s="458"/>
      <c r="T21" s="458"/>
      <c r="U21" s="458"/>
      <c r="V21" s="458"/>
      <c r="W21" s="458"/>
      <c r="X21" s="458"/>
      <c r="Y21" s="587"/>
      <c r="Z21" s="607">
        <v>47.9</v>
      </c>
      <c r="AA21" s="607"/>
      <c r="AB21" s="607"/>
      <c r="AC21" s="607"/>
      <c r="AD21" s="608">
        <v>5274888</v>
      </c>
      <c r="AE21" s="608"/>
      <c r="AF21" s="608"/>
      <c r="AG21" s="608"/>
      <c r="AH21" s="608"/>
      <c r="AI21" s="608"/>
      <c r="AJ21" s="608"/>
      <c r="AK21" s="608"/>
      <c r="AL21" s="577">
        <v>67.599999999999994</v>
      </c>
      <c r="AM21" s="321"/>
      <c r="AN21" s="321"/>
      <c r="AO21" s="609"/>
      <c r="AP21" s="572" t="s">
        <v>367</v>
      </c>
      <c r="AQ21" s="631"/>
      <c r="AR21" s="631"/>
      <c r="AS21" s="631"/>
      <c r="AT21" s="631"/>
      <c r="AU21" s="631"/>
      <c r="AV21" s="631"/>
      <c r="AW21" s="631"/>
      <c r="AX21" s="631"/>
      <c r="AY21" s="631"/>
      <c r="AZ21" s="631"/>
      <c r="BA21" s="631"/>
      <c r="BB21" s="631"/>
      <c r="BC21" s="631"/>
      <c r="BD21" s="631"/>
      <c r="BE21" s="631"/>
      <c r="BF21" s="632"/>
      <c r="BG21" s="574" t="s">
        <v>202</v>
      </c>
      <c r="BH21" s="458"/>
      <c r="BI21" s="458"/>
      <c r="BJ21" s="458"/>
      <c r="BK21" s="458"/>
      <c r="BL21" s="458"/>
      <c r="BM21" s="458"/>
      <c r="BN21" s="587"/>
      <c r="BO21" s="607" t="s">
        <v>202</v>
      </c>
      <c r="BP21" s="607"/>
      <c r="BQ21" s="607"/>
      <c r="BR21" s="607"/>
      <c r="BS21" s="608" t="s">
        <v>202</v>
      </c>
      <c r="BT21" s="608"/>
      <c r="BU21" s="608"/>
      <c r="BV21" s="608"/>
      <c r="BW21" s="608"/>
      <c r="BX21" s="608"/>
      <c r="BY21" s="608"/>
      <c r="BZ21" s="608"/>
      <c r="CA21" s="608"/>
      <c r="CB21" s="630"/>
      <c r="CD21" s="552"/>
      <c r="CE21" s="553"/>
      <c r="CF21" s="553"/>
      <c r="CG21" s="553"/>
      <c r="CH21" s="553"/>
      <c r="CI21" s="553"/>
      <c r="CJ21" s="553"/>
      <c r="CK21" s="553"/>
      <c r="CL21" s="553"/>
      <c r="CM21" s="553"/>
      <c r="CN21" s="553"/>
      <c r="CO21" s="553"/>
      <c r="CP21" s="553"/>
      <c r="CQ21" s="554"/>
      <c r="CR21" s="641"/>
      <c r="CS21" s="642"/>
      <c r="CT21" s="642"/>
      <c r="CU21" s="642"/>
      <c r="CV21" s="642"/>
      <c r="CW21" s="642"/>
      <c r="CX21" s="642"/>
      <c r="CY21" s="643"/>
      <c r="CZ21" s="644"/>
      <c r="DA21" s="644"/>
      <c r="DB21" s="644"/>
      <c r="DC21" s="644"/>
      <c r="DD21" s="645"/>
      <c r="DE21" s="642"/>
      <c r="DF21" s="642"/>
      <c r="DG21" s="642"/>
      <c r="DH21" s="642"/>
      <c r="DI21" s="642"/>
      <c r="DJ21" s="642"/>
      <c r="DK21" s="642"/>
      <c r="DL21" s="642"/>
      <c r="DM21" s="642"/>
      <c r="DN21" s="642"/>
      <c r="DO21" s="642"/>
      <c r="DP21" s="643"/>
      <c r="DQ21" s="645"/>
      <c r="DR21" s="642"/>
      <c r="DS21" s="642"/>
      <c r="DT21" s="642"/>
      <c r="DU21" s="642"/>
      <c r="DV21" s="642"/>
      <c r="DW21" s="642"/>
      <c r="DX21" s="642"/>
      <c r="DY21" s="642"/>
      <c r="DZ21" s="642"/>
      <c r="EA21" s="642"/>
      <c r="EB21" s="642"/>
      <c r="EC21" s="646"/>
    </row>
    <row r="22" spans="2:133" ht="11.25" customHeight="1" x14ac:dyDescent="0.2">
      <c r="B22" s="572" t="s">
        <v>296</v>
      </c>
      <c r="C22" s="361"/>
      <c r="D22" s="361"/>
      <c r="E22" s="361"/>
      <c r="F22" s="361"/>
      <c r="G22" s="361"/>
      <c r="H22" s="361"/>
      <c r="I22" s="361"/>
      <c r="J22" s="361"/>
      <c r="K22" s="361"/>
      <c r="L22" s="361"/>
      <c r="M22" s="361"/>
      <c r="N22" s="361"/>
      <c r="O22" s="361"/>
      <c r="P22" s="361"/>
      <c r="Q22" s="573"/>
      <c r="R22" s="574">
        <v>5274888</v>
      </c>
      <c r="S22" s="458"/>
      <c r="T22" s="458"/>
      <c r="U22" s="458"/>
      <c r="V22" s="458"/>
      <c r="W22" s="458"/>
      <c r="X22" s="458"/>
      <c r="Y22" s="587"/>
      <c r="Z22" s="607">
        <v>43.2</v>
      </c>
      <c r="AA22" s="607"/>
      <c r="AB22" s="607"/>
      <c r="AC22" s="607"/>
      <c r="AD22" s="608">
        <v>5274888</v>
      </c>
      <c r="AE22" s="608"/>
      <c r="AF22" s="608"/>
      <c r="AG22" s="608"/>
      <c r="AH22" s="608"/>
      <c r="AI22" s="608"/>
      <c r="AJ22" s="608"/>
      <c r="AK22" s="608"/>
      <c r="AL22" s="577">
        <v>67.599999999999994</v>
      </c>
      <c r="AM22" s="321"/>
      <c r="AN22" s="321"/>
      <c r="AO22" s="609"/>
      <c r="AP22" s="572" t="s">
        <v>369</v>
      </c>
      <c r="AQ22" s="631"/>
      <c r="AR22" s="631"/>
      <c r="AS22" s="631"/>
      <c r="AT22" s="631"/>
      <c r="AU22" s="631"/>
      <c r="AV22" s="631"/>
      <c r="AW22" s="631"/>
      <c r="AX22" s="631"/>
      <c r="AY22" s="631"/>
      <c r="AZ22" s="631"/>
      <c r="BA22" s="631"/>
      <c r="BB22" s="631"/>
      <c r="BC22" s="631"/>
      <c r="BD22" s="631"/>
      <c r="BE22" s="631"/>
      <c r="BF22" s="632"/>
      <c r="BG22" s="574" t="s">
        <v>202</v>
      </c>
      <c r="BH22" s="458"/>
      <c r="BI22" s="458"/>
      <c r="BJ22" s="458"/>
      <c r="BK22" s="458"/>
      <c r="BL22" s="458"/>
      <c r="BM22" s="458"/>
      <c r="BN22" s="587"/>
      <c r="BO22" s="607" t="s">
        <v>202</v>
      </c>
      <c r="BP22" s="607"/>
      <c r="BQ22" s="607"/>
      <c r="BR22" s="607"/>
      <c r="BS22" s="608" t="s">
        <v>202</v>
      </c>
      <c r="BT22" s="608"/>
      <c r="BU22" s="608"/>
      <c r="BV22" s="608"/>
      <c r="BW22" s="608"/>
      <c r="BX22" s="608"/>
      <c r="BY22" s="608"/>
      <c r="BZ22" s="608"/>
      <c r="CA22" s="608"/>
      <c r="CB22" s="630"/>
      <c r="CD22" s="487" t="s">
        <v>370</v>
      </c>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530"/>
    </row>
    <row r="23" spans="2:133" ht="11.25" customHeight="1" x14ac:dyDescent="0.2">
      <c r="B23" s="572" t="s">
        <v>293</v>
      </c>
      <c r="C23" s="361"/>
      <c r="D23" s="361"/>
      <c r="E23" s="361"/>
      <c r="F23" s="361"/>
      <c r="G23" s="361"/>
      <c r="H23" s="361"/>
      <c r="I23" s="361"/>
      <c r="J23" s="361"/>
      <c r="K23" s="361"/>
      <c r="L23" s="361"/>
      <c r="M23" s="361"/>
      <c r="N23" s="361"/>
      <c r="O23" s="361"/>
      <c r="P23" s="361"/>
      <c r="Q23" s="573"/>
      <c r="R23" s="574">
        <v>574546</v>
      </c>
      <c r="S23" s="458"/>
      <c r="T23" s="458"/>
      <c r="U23" s="458"/>
      <c r="V23" s="458"/>
      <c r="W23" s="458"/>
      <c r="X23" s="458"/>
      <c r="Y23" s="587"/>
      <c r="Z23" s="607">
        <v>4.7</v>
      </c>
      <c r="AA23" s="607"/>
      <c r="AB23" s="607"/>
      <c r="AC23" s="607"/>
      <c r="AD23" s="608" t="s">
        <v>202</v>
      </c>
      <c r="AE23" s="608"/>
      <c r="AF23" s="608"/>
      <c r="AG23" s="608"/>
      <c r="AH23" s="608"/>
      <c r="AI23" s="608"/>
      <c r="AJ23" s="608"/>
      <c r="AK23" s="608"/>
      <c r="AL23" s="577" t="s">
        <v>202</v>
      </c>
      <c r="AM23" s="321"/>
      <c r="AN23" s="321"/>
      <c r="AO23" s="609"/>
      <c r="AP23" s="572" t="s">
        <v>121</v>
      </c>
      <c r="AQ23" s="631"/>
      <c r="AR23" s="631"/>
      <c r="AS23" s="631"/>
      <c r="AT23" s="631"/>
      <c r="AU23" s="631"/>
      <c r="AV23" s="631"/>
      <c r="AW23" s="631"/>
      <c r="AX23" s="631"/>
      <c r="AY23" s="631"/>
      <c r="AZ23" s="631"/>
      <c r="BA23" s="631"/>
      <c r="BB23" s="631"/>
      <c r="BC23" s="631"/>
      <c r="BD23" s="631"/>
      <c r="BE23" s="631"/>
      <c r="BF23" s="632"/>
      <c r="BG23" s="574" t="s">
        <v>202</v>
      </c>
      <c r="BH23" s="458"/>
      <c r="BI23" s="458"/>
      <c r="BJ23" s="458"/>
      <c r="BK23" s="458"/>
      <c r="BL23" s="458"/>
      <c r="BM23" s="458"/>
      <c r="BN23" s="587"/>
      <c r="BO23" s="607" t="s">
        <v>202</v>
      </c>
      <c r="BP23" s="607"/>
      <c r="BQ23" s="607"/>
      <c r="BR23" s="607"/>
      <c r="BS23" s="608" t="s">
        <v>202</v>
      </c>
      <c r="BT23" s="608"/>
      <c r="BU23" s="608"/>
      <c r="BV23" s="608"/>
      <c r="BW23" s="608"/>
      <c r="BX23" s="608"/>
      <c r="BY23" s="608"/>
      <c r="BZ23" s="608"/>
      <c r="CA23" s="608"/>
      <c r="CB23" s="630"/>
      <c r="CD23" s="487" t="s">
        <v>319</v>
      </c>
      <c r="CE23" s="488"/>
      <c r="CF23" s="488"/>
      <c r="CG23" s="488"/>
      <c r="CH23" s="488"/>
      <c r="CI23" s="488"/>
      <c r="CJ23" s="488"/>
      <c r="CK23" s="488"/>
      <c r="CL23" s="488"/>
      <c r="CM23" s="488"/>
      <c r="CN23" s="488"/>
      <c r="CO23" s="488"/>
      <c r="CP23" s="488"/>
      <c r="CQ23" s="530"/>
      <c r="CR23" s="487" t="s">
        <v>287</v>
      </c>
      <c r="CS23" s="488"/>
      <c r="CT23" s="488"/>
      <c r="CU23" s="488"/>
      <c r="CV23" s="488"/>
      <c r="CW23" s="488"/>
      <c r="CX23" s="488"/>
      <c r="CY23" s="530"/>
      <c r="CZ23" s="487" t="s">
        <v>372</v>
      </c>
      <c r="DA23" s="488"/>
      <c r="DB23" s="488"/>
      <c r="DC23" s="530"/>
      <c r="DD23" s="487" t="s">
        <v>300</v>
      </c>
      <c r="DE23" s="488"/>
      <c r="DF23" s="488"/>
      <c r="DG23" s="488"/>
      <c r="DH23" s="488"/>
      <c r="DI23" s="488"/>
      <c r="DJ23" s="488"/>
      <c r="DK23" s="530"/>
      <c r="DL23" s="633" t="s">
        <v>374</v>
      </c>
      <c r="DM23" s="634"/>
      <c r="DN23" s="634"/>
      <c r="DO23" s="634"/>
      <c r="DP23" s="634"/>
      <c r="DQ23" s="634"/>
      <c r="DR23" s="634"/>
      <c r="DS23" s="634"/>
      <c r="DT23" s="634"/>
      <c r="DU23" s="634"/>
      <c r="DV23" s="635"/>
      <c r="DW23" s="487" t="s">
        <v>19</v>
      </c>
      <c r="DX23" s="488"/>
      <c r="DY23" s="488"/>
      <c r="DZ23" s="488"/>
      <c r="EA23" s="488"/>
      <c r="EB23" s="488"/>
      <c r="EC23" s="530"/>
    </row>
    <row r="24" spans="2:133" ht="11.25" customHeight="1" x14ac:dyDescent="0.2">
      <c r="B24" s="572" t="s">
        <v>376</v>
      </c>
      <c r="C24" s="361"/>
      <c r="D24" s="361"/>
      <c r="E24" s="361"/>
      <c r="F24" s="361"/>
      <c r="G24" s="361"/>
      <c r="H24" s="361"/>
      <c r="I24" s="361"/>
      <c r="J24" s="361"/>
      <c r="K24" s="361"/>
      <c r="L24" s="361"/>
      <c r="M24" s="361"/>
      <c r="N24" s="361"/>
      <c r="O24" s="361"/>
      <c r="P24" s="361"/>
      <c r="Q24" s="573"/>
      <c r="R24" s="574" t="s">
        <v>202</v>
      </c>
      <c r="S24" s="458"/>
      <c r="T24" s="458"/>
      <c r="U24" s="458"/>
      <c r="V24" s="458"/>
      <c r="W24" s="458"/>
      <c r="X24" s="458"/>
      <c r="Y24" s="587"/>
      <c r="Z24" s="607" t="s">
        <v>202</v>
      </c>
      <c r="AA24" s="607"/>
      <c r="AB24" s="607"/>
      <c r="AC24" s="607"/>
      <c r="AD24" s="608" t="s">
        <v>202</v>
      </c>
      <c r="AE24" s="608"/>
      <c r="AF24" s="608"/>
      <c r="AG24" s="608"/>
      <c r="AH24" s="608"/>
      <c r="AI24" s="608"/>
      <c r="AJ24" s="608"/>
      <c r="AK24" s="608"/>
      <c r="AL24" s="577" t="s">
        <v>202</v>
      </c>
      <c r="AM24" s="321"/>
      <c r="AN24" s="321"/>
      <c r="AO24" s="609"/>
      <c r="AP24" s="572" t="s">
        <v>377</v>
      </c>
      <c r="AQ24" s="631"/>
      <c r="AR24" s="631"/>
      <c r="AS24" s="631"/>
      <c r="AT24" s="631"/>
      <c r="AU24" s="631"/>
      <c r="AV24" s="631"/>
      <c r="AW24" s="631"/>
      <c r="AX24" s="631"/>
      <c r="AY24" s="631"/>
      <c r="AZ24" s="631"/>
      <c r="BA24" s="631"/>
      <c r="BB24" s="631"/>
      <c r="BC24" s="631"/>
      <c r="BD24" s="631"/>
      <c r="BE24" s="631"/>
      <c r="BF24" s="632"/>
      <c r="BG24" s="574" t="s">
        <v>202</v>
      </c>
      <c r="BH24" s="458"/>
      <c r="BI24" s="458"/>
      <c r="BJ24" s="458"/>
      <c r="BK24" s="458"/>
      <c r="BL24" s="458"/>
      <c r="BM24" s="458"/>
      <c r="BN24" s="587"/>
      <c r="BO24" s="607" t="s">
        <v>202</v>
      </c>
      <c r="BP24" s="607"/>
      <c r="BQ24" s="607"/>
      <c r="BR24" s="607"/>
      <c r="BS24" s="608" t="s">
        <v>202</v>
      </c>
      <c r="BT24" s="608"/>
      <c r="BU24" s="608"/>
      <c r="BV24" s="608"/>
      <c r="BW24" s="608"/>
      <c r="BX24" s="608"/>
      <c r="BY24" s="608"/>
      <c r="BZ24" s="608"/>
      <c r="CA24" s="608"/>
      <c r="CB24" s="630"/>
      <c r="CD24" s="616" t="s">
        <v>378</v>
      </c>
      <c r="CE24" s="617"/>
      <c r="CF24" s="617"/>
      <c r="CG24" s="617"/>
      <c r="CH24" s="617"/>
      <c r="CI24" s="617"/>
      <c r="CJ24" s="617"/>
      <c r="CK24" s="617"/>
      <c r="CL24" s="617"/>
      <c r="CM24" s="617"/>
      <c r="CN24" s="617"/>
      <c r="CO24" s="617"/>
      <c r="CP24" s="617"/>
      <c r="CQ24" s="618"/>
      <c r="CR24" s="613">
        <v>5567627</v>
      </c>
      <c r="CS24" s="614"/>
      <c r="CT24" s="614"/>
      <c r="CU24" s="614"/>
      <c r="CV24" s="614"/>
      <c r="CW24" s="614"/>
      <c r="CX24" s="614"/>
      <c r="CY24" s="636"/>
      <c r="CZ24" s="637">
        <v>45.9</v>
      </c>
      <c r="DA24" s="620"/>
      <c r="DB24" s="620"/>
      <c r="DC24" s="638"/>
      <c r="DD24" s="639">
        <v>4117869</v>
      </c>
      <c r="DE24" s="614"/>
      <c r="DF24" s="614"/>
      <c r="DG24" s="614"/>
      <c r="DH24" s="614"/>
      <c r="DI24" s="614"/>
      <c r="DJ24" s="614"/>
      <c r="DK24" s="636"/>
      <c r="DL24" s="639">
        <v>3941201</v>
      </c>
      <c r="DM24" s="614"/>
      <c r="DN24" s="614"/>
      <c r="DO24" s="614"/>
      <c r="DP24" s="614"/>
      <c r="DQ24" s="614"/>
      <c r="DR24" s="614"/>
      <c r="DS24" s="614"/>
      <c r="DT24" s="614"/>
      <c r="DU24" s="614"/>
      <c r="DV24" s="636"/>
      <c r="DW24" s="637">
        <v>50</v>
      </c>
      <c r="DX24" s="620"/>
      <c r="DY24" s="620"/>
      <c r="DZ24" s="620"/>
      <c r="EA24" s="620"/>
      <c r="EB24" s="620"/>
      <c r="EC24" s="640"/>
    </row>
    <row r="25" spans="2:133" ht="11.25" customHeight="1" x14ac:dyDescent="0.2">
      <c r="B25" s="572" t="s">
        <v>54</v>
      </c>
      <c r="C25" s="361"/>
      <c r="D25" s="361"/>
      <c r="E25" s="361"/>
      <c r="F25" s="361"/>
      <c r="G25" s="361"/>
      <c r="H25" s="361"/>
      <c r="I25" s="361"/>
      <c r="J25" s="361"/>
      <c r="K25" s="361"/>
      <c r="L25" s="361"/>
      <c r="M25" s="361"/>
      <c r="N25" s="361"/>
      <c r="O25" s="361"/>
      <c r="P25" s="361"/>
      <c r="Q25" s="573"/>
      <c r="R25" s="574">
        <v>8374659</v>
      </c>
      <c r="S25" s="458"/>
      <c r="T25" s="458"/>
      <c r="U25" s="458"/>
      <c r="V25" s="458"/>
      <c r="W25" s="458"/>
      <c r="X25" s="458"/>
      <c r="Y25" s="587"/>
      <c r="Z25" s="607">
        <v>68.599999999999994</v>
      </c>
      <c r="AA25" s="607"/>
      <c r="AB25" s="607"/>
      <c r="AC25" s="607"/>
      <c r="AD25" s="608">
        <v>7800113</v>
      </c>
      <c r="AE25" s="608"/>
      <c r="AF25" s="608"/>
      <c r="AG25" s="608"/>
      <c r="AH25" s="608"/>
      <c r="AI25" s="608"/>
      <c r="AJ25" s="608"/>
      <c r="AK25" s="608"/>
      <c r="AL25" s="577">
        <v>100</v>
      </c>
      <c r="AM25" s="321"/>
      <c r="AN25" s="321"/>
      <c r="AO25" s="609"/>
      <c r="AP25" s="572" t="s">
        <v>272</v>
      </c>
      <c r="AQ25" s="631"/>
      <c r="AR25" s="631"/>
      <c r="AS25" s="631"/>
      <c r="AT25" s="631"/>
      <c r="AU25" s="631"/>
      <c r="AV25" s="631"/>
      <c r="AW25" s="631"/>
      <c r="AX25" s="631"/>
      <c r="AY25" s="631"/>
      <c r="AZ25" s="631"/>
      <c r="BA25" s="631"/>
      <c r="BB25" s="631"/>
      <c r="BC25" s="631"/>
      <c r="BD25" s="631"/>
      <c r="BE25" s="631"/>
      <c r="BF25" s="632"/>
      <c r="BG25" s="574" t="s">
        <v>202</v>
      </c>
      <c r="BH25" s="458"/>
      <c r="BI25" s="458"/>
      <c r="BJ25" s="458"/>
      <c r="BK25" s="458"/>
      <c r="BL25" s="458"/>
      <c r="BM25" s="458"/>
      <c r="BN25" s="587"/>
      <c r="BO25" s="607" t="s">
        <v>202</v>
      </c>
      <c r="BP25" s="607"/>
      <c r="BQ25" s="607"/>
      <c r="BR25" s="607"/>
      <c r="BS25" s="608" t="s">
        <v>202</v>
      </c>
      <c r="BT25" s="608"/>
      <c r="BU25" s="608"/>
      <c r="BV25" s="608"/>
      <c r="BW25" s="608"/>
      <c r="BX25" s="608"/>
      <c r="BY25" s="608"/>
      <c r="BZ25" s="608"/>
      <c r="CA25" s="608"/>
      <c r="CB25" s="630"/>
      <c r="CD25" s="572" t="s">
        <v>200</v>
      </c>
      <c r="CE25" s="361"/>
      <c r="CF25" s="361"/>
      <c r="CG25" s="361"/>
      <c r="CH25" s="361"/>
      <c r="CI25" s="361"/>
      <c r="CJ25" s="361"/>
      <c r="CK25" s="361"/>
      <c r="CL25" s="361"/>
      <c r="CM25" s="361"/>
      <c r="CN25" s="361"/>
      <c r="CO25" s="361"/>
      <c r="CP25" s="361"/>
      <c r="CQ25" s="573"/>
      <c r="CR25" s="574">
        <v>2283424</v>
      </c>
      <c r="CS25" s="575"/>
      <c r="CT25" s="575"/>
      <c r="CU25" s="575"/>
      <c r="CV25" s="575"/>
      <c r="CW25" s="575"/>
      <c r="CX25" s="575"/>
      <c r="CY25" s="576"/>
      <c r="CZ25" s="577">
        <v>18.8</v>
      </c>
      <c r="DA25" s="578"/>
      <c r="DB25" s="578"/>
      <c r="DC25" s="579"/>
      <c r="DD25" s="580">
        <v>2026850</v>
      </c>
      <c r="DE25" s="575"/>
      <c r="DF25" s="575"/>
      <c r="DG25" s="575"/>
      <c r="DH25" s="575"/>
      <c r="DI25" s="575"/>
      <c r="DJ25" s="575"/>
      <c r="DK25" s="576"/>
      <c r="DL25" s="580">
        <v>1878131</v>
      </c>
      <c r="DM25" s="575"/>
      <c r="DN25" s="575"/>
      <c r="DO25" s="575"/>
      <c r="DP25" s="575"/>
      <c r="DQ25" s="575"/>
      <c r="DR25" s="575"/>
      <c r="DS25" s="575"/>
      <c r="DT25" s="575"/>
      <c r="DU25" s="575"/>
      <c r="DV25" s="576"/>
      <c r="DW25" s="577">
        <v>23.8</v>
      </c>
      <c r="DX25" s="578"/>
      <c r="DY25" s="578"/>
      <c r="DZ25" s="578"/>
      <c r="EA25" s="578"/>
      <c r="EB25" s="578"/>
      <c r="EC25" s="606"/>
    </row>
    <row r="26" spans="2:133" ht="11.25" customHeight="1" x14ac:dyDescent="0.2">
      <c r="B26" s="572" t="s">
        <v>381</v>
      </c>
      <c r="C26" s="361"/>
      <c r="D26" s="361"/>
      <c r="E26" s="361"/>
      <c r="F26" s="361"/>
      <c r="G26" s="361"/>
      <c r="H26" s="361"/>
      <c r="I26" s="361"/>
      <c r="J26" s="361"/>
      <c r="K26" s="361"/>
      <c r="L26" s="361"/>
      <c r="M26" s="361"/>
      <c r="N26" s="361"/>
      <c r="O26" s="361"/>
      <c r="P26" s="361"/>
      <c r="Q26" s="573"/>
      <c r="R26" s="574">
        <v>1400</v>
      </c>
      <c r="S26" s="458"/>
      <c r="T26" s="458"/>
      <c r="U26" s="458"/>
      <c r="V26" s="458"/>
      <c r="W26" s="458"/>
      <c r="X26" s="458"/>
      <c r="Y26" s="587"/>
      <c r="Z26" s="607">
        <v>0</v>
      </c>
      <c r="AA26" s="607"/>
      <c r="AB26" s="607"/>
      <c r="AC26" s="607"/>
      <c r="AD26" s="608">
        <v>1400</v>
      </c>
      <c r="AE26" s="608"/>
      <c r="AF26" s="608"/>
      <c r="AG26" s="608"/>
      <c r="AH26" s="608"/>
      <c r="AI26" s="608"/>
      <c r="AJ26" s="608"/>
      <c r="AK26" s="608"/>
      <c r="AL26" s="577">
        <v>0</v>
      </c>
      <c r="AM26" s="321"/>
      <c r="AN26" s="321"/>
      <c r="AO26" s="609"/>
      <c r="AP26" s="572" t="s">
        <v>384</v>
      </c>
      <c r="AQ26" s="631"/>
      <c r="AR26" s="631"/>
      <c r="AS26" s="631"/>
      <c r="AT26" s="631"/>
      <c r="AU26" s="631"/>
      <c r="AV26" s="631"/>
      <c r="AW26" s="631"/>
      <c r="AX26" s="631"/>
      <c r="AY26" s="631"/>
      <c r="AZ26" s="631"/>
      <c r="BA26" s="631"/>
      <c r="BB26" s="631"/>
      <c r="BC26" s="631"/>
      <c r="BD26" s="631"/>
      <c r="BE26" s="631"/>
      <c r="BF26" s="632"/>
      <c r="BG26" s="574" t="s">
        <v>202</v>
      </c>
      <c r="BH26" s="458"/>
      <c r="BI26" s="458"/>
      <c r="BJ26" s="458"/>
      <c r="BK26" s="458"/>
      <c r="BL26" s="458"/>
      <c r="BM26" s="458"/>
      <c r="BN26" s="587"/>
      <c r="BO26" s="607" t="s">
        <v>202</v>
      </c>
      <c r="BP26" s="607"/>
      <c r="BQ26" s="607"/>
      <c r="BR26" s="607"/>
      <c r="BS26" s="608" t="s">
        <v>202</v>
      </c>
      <c r="BT26" s="608"/>
      <c r="BU26" s="608"/>
      <c r="BV26" s="608"/>
      <c r="BW26" s="608"/>
      <c r="BX26" s="608"/>
      <c r="BY26" s="608"/>
      <c r="BZ26" s="608"/>
      <c r="CA26" s="608"/>
      <c r="CB26" s="630"/>
      <c r="CD26" s="572" t="s">
        <v>125</v>
      </c>
      <c r="CE26" s="361"/>
      <c r="CF26" s="361"/>
      <c r="CG26" s="361"/>
      <c r="CH26" s="361"/>
      <c r="CI26" s="361"/>
      <c r="CJ26" s="361"/>
      <c r="CK26" s="361"/>
      <c r="CL26" s="361"/>
      <c r="CM26" s="361"/>
      <c r="CN26" s="361"/>
      <c r="CO26" s="361"/>
      <c r="CP26" s="361"/>
      <c r="CQ26" s="573"/>
      <c r="CR26" s="574">
        <v>1214204</v>
      </c>
      <c r="CS26" s="458"/>
      <c r="CT26" s="458"/>
      <c r="CU26" s="458"/>
      <c r="CV26" s="458"/>
      <c r="CW26" s="458"/>
      <c r="CX26" s="458"/>
      <c r="CY26" s="587"/>
      <c r="CZ26" s="577">
        <v>10</v>
      </c>
      <c r="DA26" s="578"/>
      <c r="DB26" s="578"/>
      <c r="DC26" s="579"/>
      <c r="DD26" s="580">
        <v>1093685</v>
      </c>
      <c r="DE26" s="458"/>
      <c r="DF26" s="458"/>
      <c r="DG26" s="458"/>
      <c r="DH26" s="458"/>
      <c r="DI26" s="458"/>
      <c r="DJ26" s="458"/>
      <c r="DK26" s="587"/>
      <c r="DL26" s="580" t="s">
        <v>202</v>
      </c>
      <c r="DM26" s="458"/>
      <c r="DN26" s="458"/>
      <c r="DO26" s="458"/>
      <c r="DP26" s="458"/>
      <c r="DQ26" s="458"/>
      <c r="DR26" s="458"/>
      <c r="DS26" s="458"/>
      <c r="DT26" s="458"/>
      <c r="DU26" s="458"/>
      <c r="DV26" s="587"/>
      <c r="DW26" s="577" t="s">
        <v>202</v>
      </c>
      <c r="DX26" s="578"/>
      <c r="DY26" s="578"/>
      <c r="DZ26" s="578"/>
      <c r="EA26" s="578"/>
      <c r="EB26" s="578"/>
      <c r="EC26" s="606"/>
    </row>
    <row r="27" spans="2:133" ht="11.25" customHeight="1" x14ac:dyDescent="0.2">
      <c r="B27" s="572" t="s">
        <v>157</v>
      </c>
      <c r="C27" s="361"/>
      <c r="D27" s="361"/>
      <c r="E27" s="361"/>
      <c r="F27" s="361"/>
      <c r="G27" s="361"/>
      <c r="H27" s="361"/>
      <c r="I27" s="361"/>
      <c r="J27" s="361"/>
      <c r="K27" s="361"/>
      <c r="L27" s="361"/>
      <c r="M27" s="361"/>
      <c r="N27" s="361"/>
      <c r="O27" s="361"/>
      <c r="P27" s="361"/>
      <c r="Q27" s="573"/>
      <c r="R27" s="574">
        <v>41880</v>
      </c>
      <c r="S27" s="458"/>
      <c r="T27" s="458"/>
      <c r="U27" s="458"/>
      <c r="V27" s="458"/>
      <c r="W27" s="458"/>
      <c r="X27" s="458"/>
      <c r="Y27" s="587"/>
      <c r="Z27" s="607">
        <v>0.3</v>
      </c>
      <c r="AA27" s="607"/>
      <c r="AB27" s="607"/>
      <c r="AC27" s="607"/>
      <c r="AD27" s="608" t="s">
        <v>202</v>
      </c>
      <c r="AE27" s="608"/>
      <c r="AF27" s="608"/>
      <c r="AG27" s="608"/>
      <c r="AH27" s="608"/>
      <c r="AI27" s="608"/>
      <c r="AJ27" s="608"/>
      <c r="AK27" s="608"/>
      <c r="AL27" s="577" t="s">
        <v>202</v>
      </c>
      <c r="AM27" s="321"/>
      <c r="AN27" s="321"/>
      <c r="AO27" s="609"/>
      <c r="AP27" s="572" t="s">
        <v>385</v>
      </c>
      <c r="AQ27" s="361"/>
      <c r="AR27" s="361"/>
      <c r="AS27" s="361"/>
      <c r="AT27" s="361"/>
      <c r="AU27" s="361"/>
      <c r="AV27" s="361"/>
      <c r="AW27" s="361"/>
      <c r="AX27" s="361"/>
      <c r="AY27" s="361"/>
      <c r="AZ27" s="361"/>
      <c r="BA27" s="361"/>
      <c r="BB27" s="361"/>
      <c r="BC27" s="361"/>
      <c r="BD27" s="361"/>
      <c r="BE27" s="361"/>
      <c r="BF27" s="573"/>
      <c r="BG27" s="574">
        <v>1878689</v>
      </c>
      <c r="BH27" s="458"/>
      <c r="BI27" s="458"/>
      <c r="BJ27" s="458"/>
      <c r="BK27" s="458"/>
      <c r="BL27" s="458"/>
      <c r="BM27" s="458"/>
      <c r="BN27" s="587"/>
      <c r="BO27" s="607">
        <v>100</v>
      </c>
      <c r="BP27" s="607"/>
      <c r="BQ27" s="607"/>
      <c r="BR27" s="607"/>
      <c r="BS27" s="608">
        <v>20065</v>
      </c>
      <c r="BT27" s="608"/>
      <c r="BU27" s="608"/>
      <c r="BV27" s="608"/>
      <c r="BW27" s="608"/>
      <c r="BX27" s="608"/>
      <c r="BY27" s="608"/>
      <c r="BZ27" s="608"/>
      <c r="CA27" s="608"/>
      <c r="CB27" s="630"/>
      <c r="CD27" s="572" t="s">
        <v>222</v>
      </c>
      <c r="CE27" s="361"/>
      <c r="CF27" s="361"/>
      <c r="CG27" s="361"/>
      <c r="CH27" s="361"/>
      <c r="CI27" s="361"/>
      <c r="CJ27" s="361"/>
      <c r="CK27" s="361"/>
      <c r="CL27" s="361"/>
      <c r="CM27" s="361"/>
      <c r="CN27" s="361"/>
      <c r="CO27" s="361"/>
      <c r="CP27" s="361"/>
      <c r="CQ27" s="573"/>
      <c r="CR27" s="574">
        <v>1626760</v>
      </c>
      <c r="CS27" s="575"/>
      <c r="CT27" s="575"/>
      <c r="CU27" s="575"/>
      <c r="CV27" s="575"/>
      <c r="CW27" s="575"/>
      <c r="CX27" s="575"/>
      <c r="CY27" s="576"/>
      <c r="CZ27" s="577">
        <v>13.4</v>
      </c>
      <c r="DA27" s="578"/>
      <c r="DB27" s="578"/>
      <c r="DC27" s="579"/>
      <c r="DD27" s="580">
        <v>464083</v>
      </c>
      <c r="DE27" s="575"/>
      <c r="DF27" s="575"/>
      <c r="DG27" s="575"/>
      <c r="DH27" s="575"/>
      <c r="DI27" s="575"/>
      <c r="DJ27" s="575"/>
      <c r="DK27" s="576"/>
      <c r="DL27" s="580">
        <v>436134</v>
      </c>
      <c r="DM27" s="575"/>
      <c r="DN27" s="575"/>
      <c r="DO27" s="575"/>
      <c r="DP27" s="575"/>
      <c r="DQ27" s="575"/>
      <c r="DR27" s="575"/>
      <c r="DS27" s="575"/>
      <c r="DT27" s="575"/>
      <c r="DU27" s="575"/>
      <c r="DV27" s="576"/>
      <c r="DW27" s="577">
        <v>5.5</v>
      </c>
      <c r="DX27" s="578"/>
      <c r="DY27" s="578"/>
      <c r="DZ27" s="578"/>
      <c r="EA27" s="578"/>
      <c r="EB27" s="578"/>
      <c r="EC27" s="606"/>
    </row>
    <row r="28" spans="2:133" ht="11.25" customHeight="1" x14ac:dyDescent="0.2">
      <c r="B28" s="572" t="s">
        <v>317</v>
      </c>
      <c r="C28" s="361"/>
      <c r="D28" s="361"/>
      <c r="E28" s="361"/>
      <c r="F28" s="361"/>
      <c r="G28" s="361"/>
      <c r="H28" s="361"/>
      <c r="I28" s="361"/>
      <c r="J28" s="361"/>
      <c r="K28" s="361"/>
      <c r="L28" s="361"/>
      <c r="M28" s="361"/>
      <c r="N28" s="361"/>
      <c r="O28" s="361"/>
      <c r="P28" s="361"/>
      <c r="Q28" s="573"/>
      <c r="R28" s="574">
        <v>195389</v>
      </c>
      <c r="S28" s="458"/>
      <c r="T28" s="458"/>
      <c r="U28" s="458"/>
      <c r="V28" s="458"/>
      <c r="W28" s="458"/>
      <c r="X28" s="458"/>
      <c r="Y28" s="587"/>
      <c r="Z28" s="607">
        <v>1.6</v>
      </c>
      <c r="AA28" s="607"/>
      <c r="AB28" s="607"/>
      <c r="AC28" s="607"/>
      <c r="AD28" s="608">
        <v>41</v>
      </c>
      <c r="AE28" s="608"/>
      <c r="AF28" s="608"/>
      <c r="AG28" s="608"/>
      <c r="AH28" s="608"/>
      <c r="AI28" s="608"/>
      <c r="AJ28" s="608"/>
      <c r="AK28" s="608"/>
      <c r="AL28" s="577">
        <v>0</v>
      </c>
      <c r="AM28" s="321"/>
      <c r="AN28" s="321"/>
      <c r="AO28" s="609"/>
      <c r="AP28" s="572"/>
      <c r="AQ28" s="361"/>
      <c r="AR28" s="361"/>
      <c r="AS28" s="361"/>
      <c r="AT28" s="361"/>
      <c r="AU28" s="361"/>
      <c r="AV28" s="361"/>
      <c r="AW28" s="361"/>
      <c r="AX28" s="361"/>
      <c r="AY28" s="361"/>
      <c r="AZ28" s="361"/>
      <c r="BA28" s="361"/>
      <c r="BB28" s="361"/>
      <c r="BC28" s="361"/>
      <c r="BD28" s="361"/>
      <c r="BE28" s="361"/>
      <c r="BF28" s="573"/>
      <c r="BG28" s="574"/>
      <c r="BH28" s="458"/>
      <c r="BI28" s="458"/>
      <c r="BJ28" s="458"/>
      <c r="BK28" s="458"/>
      <c r="BL28" s="458"/>
      <c r="BM28" s="458"/>
      <c r="BN28" s="587"/>
      <c r="BO28" s="607"/>
      <c r="BP28" s="607"/>
      <c r="BQ28" s="607"/>
      <c r="BR28" s="607"/>
      <c r="BS28" s="580"/>
      <c r="BT28" s="458"/>
      <c r="BU28" s="458"/>
      <c r="BV28" s="458"/>
      <c r="BW28" s="458"/>
      <c r="BX28" s="458"/>
      <c r="BY28" s="458"/>
      <c r="BZ28" s="458"/>
      <c r="CA28" s="458"/>
      <c r="CB28" s="605"/>
      <c r="CD28" s="572" t="s">
        <v>379</v>
      </c>
      <c r="CE28" s="361"/>
      <c r="CF28" s="361"/>
      <c r="CG28" s="361"/>
      <c r="CH28" s="361"/>
      <c r="CI28" s="361"/>
      <c r="CJ28" s="361"/>
      <c r="CK28" s="361"/>
      <c r="CL28" s="361"/>
      <c r="CM28" s="361"/>
      <c r="CN28" s="361"/>
      <c r="CO28" s="361"/>
      <c r="CP28" s="361"/>
      <c r="CQ28" s="573"/>
      <c r="CR28" s="574">
        <v>1657443</v>
      </c>
      <c r="CS28" s="458"/>
      <c r="CT28" s="458"/>
      <c r="CU28" s="458"/>
      <c r="CV28" s="458"/>
      <c r="CW28" s="458"/>
      <c r="CX28" s="458"/>
      <c r="CY28" s="587"/>
      <c r="CZ28" s="577">
        <v>13.7</v>
      </c>
      <c r="DA28" s="578"/>
      <c r="DB28" s="578"/>
      <c r="DC28" s="579"/>
      <c r="DD28" s="580">
        <v>1626936</v>
      </c>
      <c r="DE28" s="458"/>
      <c r="DF28" s="458"/>
      <c r="DG28" s="458"/>
      <c r="DH28" s="458"/>
      <c r="DI28" s="458"/>
      <c r="DJ28" s="458"/>
      <c r="DK28" s="587"/>
      <c r="DL28" s="580">
        <v>1626936</v>
      </c>
      <c r="DM28" s="458"/>
      <c r="DN28" s="458"/>
      <c r="DO28" s="458"/>
      <c r="DP28" s="458"/>
      <c r="DQ28" s="458"/>
      <c r="DR28" s="458"/>
      <c r="DS28" s="458"/>
      <c r="DT28" s="458"/>
      <c r="DU28" s="458"/>
      <c r="DV28" s="587"/>
      <c r="DW28" s="577">
        <v>20.6</v>
      </c>
      <c r="DX28" s="578"/>
      <c r="DY28" s="578"/>
      <c r="DZ28" s="578"/>
      <c r="EA28" s="578"/>
      <c r="EB28" s="578"/>
      <c r="EC28" s="606"/>
    </row>
    <row r="29" spans="2:133" ht="11.25" customHeight="1" x14ac:dyDescent="0.2">
      <c r="B29" s="572" t="s">
        <v>21</v>
      </c>
      <c r="C29" s="361"/>
      <c r="D29" s="361"/>
      <c r="E29" s="361"/>
      <c r="F29" s="361"/>
      <c r="G29" s="361"/>
      <c r="H29" s="361"/>
      <c r="I29" s="361"/>
      <c r="J29" s="361"/>
      <c r="K29" s="361"/>
      <c r="L29" s="361"/>
      <c r="M29" s="361"/>
      <c r="N29" s="361"/>
      <c r="O29" s="361"/>
      <c r="P29" s="361"/>
      <c r="Q29" s="573"/>
      <c r="R29" s="574">
        <v>52137</v>
      </c>
      <c r="S29" s="458"/>
      <c r="T29" s="458"/>
      <c r="U29" s="458"/>
      <c r="V29" s="458"/>
      <c r="W29" s="458"/>
      <c r="X29" s="458"/>
      <c r="Y29" s="587"/>
      <c r="Z29" s="607">
        <v>0.4</v>
      </c>
      <c r="AA29" s="607"/>
      <c r="AB29" s="607"/>
      <c r="AC29" s="607"/>
      <c r="AD29" s="608" t="s">
        <v>202</v>
      </c>
      <c r="AE29" s="608"/>
      <c r="AF29" s="608"/>
      <c r="AG29" s="608"/>
      <c r="AH29" s="608"/>
      <c r="AI29" s="608"/>
      <c r="AJ29" s="608"/>
      <c r="AK29" s="608"/>
      <c r="AL29" s="577" t="s">
        <v>202</v>
      </c>
      <c r="AM29" s="321"/>
      <c r="AN29" s="321"/>
      <c r="AO29" s="609"/>
      <c r="AP29" s="552"/>
      <c r="AQ29" s="553"/>
      <c r="AR29" s="553"/>
      <c r="AS29" s="553"/>
      <c r="AT29" s="553"/>
      <c r="AU29" s="553"/>
      <c r="AV29" s="553"/>
      <c r="AW29" s="553"/>
      <c r="AX29" s="553"/>
      <c r="AY29" s="553"/>
      <c r="AZ29" s="553"/>
      <c r="BA29" s="553"/>
      <c r="BB29" s="553"/>
      <c r="BC29" s="553"/>
      <c r="BD29" s="553"/>
      <c r="BE29" s="553"/>
      <c r="BF29" s="554"/>
      <c r="BG29" s="574"/>
      <c r="BH29" s="458"/>
      <c r="BI29" s="458"/>
      <c r="BJ29" s="458"/>
      <c r="BK29" s="458"/>
      <c r="BL29" s="458"/>
      <c r="BM29" s="458"/>
      <c r="BN29" s="587"/>
      <c r="BO29" s="607"/>
      <c r="BP29" s="607"/>
      <c r="BQ29" s="607"/>
      <c r="BR29" s="607"/>
      <c r="BS29" s="608"/>
      <c r="BT29" s="608"/>
      <c r="BU29" s="608"/>
      <c r="BV29" s="608"/>
      <c r="BW29" s="608"/>
      <c r="BX29" s="608"/>
      <c r="BY29" s="608"/>
      <c r="BZ29" s="608"/>
      <c r="CA29" s="608"/>
      <c r="CB29" s="630"/>
      <c r="CD29" s="352" t="s">
        <v>177</v>
      </c>
      <c r="CE29" s="354"/>
      <c r="CF29" s="572" t="s">
        <v>25</v>
      </c>
      <c r="CG29" s="361"/>
      <c r="CH29" s="361"/>
      <c r="CI29" s="361"/>
      <c r="CJ29" s="361"/>
      <c r="CK29" s="361"/>
      <c r="CL29" s="361"/>
      <c r="CM29" s="361"/>
      <c r="CN29" s="361"/>
      <c r="CO29" s="361"/>
      <c r="CP29" s="361"/>
      <c r="CQ29" s="573"/>
      <c r="CR29" s="574">
        <v>1657443</v>
      </c>
      <c r="CS29" s="575"/>
      <c r="CT29" s="575"/>
      <c r="CU29" s="575"/>
      <c r="CV29" s="575"/>
      <c r="CW29" s="575"/>
      <c r="CX29" s="575"/>
      <c r="CY29" s="576"/>
      <c r="CZ29" s="577">
        <v>13.7</v>
      </c>
      <c r="DA29" s="578"/>
      <c r="DB29" s="578"/>
      <c r="DC29" s="579"/>
      <c r="DD29" s="580">
        <v>1626936</v>
      </c>
      <c r="DE29" s="575"/>
      <c r="DF29" s="575"/>
      <c r="DG29" s="575"/>
      <c r="DH29" s="575"/>
      <c r="DI29" s="575"/>
      <c r="DJ29" s="575"/>
      <c r="DK29" s="576"/>
      <c r="DL29" s="580">
        <v>1626936</v>
      </c>
      <c r="DM29" s="575"/>
      <c r="DN29" s="575"/>
      <c r="DO29" s="575"/>
      <c r="DP29" s="575"/>
      <c r="DQ29" s="575"/>
      <c r="DR29" s="575"/>
      <c r="DS29" s="575"/>
      <c r="DT29" s="575"/>
      <c r="DU29" s="575"/>
      <c r="DV29" s="576"/>
      <c r="DW29" s="577">
        <v>20.6</v>
      </c>
      <c r="DX29" s="578"/>
      <c r="DY29" s="578"/>
      <c r="DZ29" s="578"/>
      <c r="EA29" s="578"/>
      <c r="EB29" s="578"/>
      <c r="EC29" s="606"/>
    </row>
    <row r="30" spans="2:133" ht="11.25" customHeight="1" x14ac:dyDescent="0.2">
      <c r="B30" s="572" t="s">
        <v>305</v>
      </c>
      <c r="C30" s="361"/>
      <c r="D30" s="361"/>
      <c r="E30" s="361"/>
      <c r="F30" s="361"/>
      <c r="G30" s="361"/>
      <c r="H30" s="361"/>
      <c r="I30" s="361"/>
      <c r="J30" s="361"/>
      <c r="K30" s="361"/>
      <c r="L30" s="361"/>
      <c r="M30" s="361"/>
      <c r="N30" s="361"/>
      <c r="O30" s="361"/>
      <c r="P30" s="361"/>
      <c r="Q30" s="573"/>
      <c r="R30" s="574">
        <v>1386329</v>
      </c>
      <c r="S30" s="458"/>
      <c r="T30" s="458"/>
      <c r="U30" s="458"/>
      <c r="V30" s="458"/>
      <c r="W30" s="458"/>
      <c r="X30" s="458"/>
      <c r="Y30" s="587"/>
      <c r="Z30" s="607">
        <v>11.4</v>
      </c>
      <c r="AA30" s="607"/>
      <c r="AB30" s="607"/>
      <c r="AC30" s="607"/>
      <c r="AD30" s="608" t="s">
        <v>202</v>
      </c>
      <c r="AE30" s="608"/>
      <c r="AF30" s="608"/>
      <c r="AG30" s="608"/>
      <c r="AH30" s="608"/>
      <c r="AI30" s="608"/>
      <c r="AJ30" s="608"/>
      <c r="AK30" s="608"/>
      <c r="AL30" s="577" t="s">
        <v>202</v>
      </c>
      <c r="AM30" s="321"/>
      <c r="AN30" s="321"/>
      <c r="AO30" s="609"/>
      <c r="AP30" s="487" t="s">
        <v>319</v>
      </c>
      <c r="AQ30" s="488"/>
      <c r="AR30" s="488"/>
      <c r="AS30" s="488"/>
      <c r="AT30" s="488"/>
      <c r="AU30" s="488"/>
      <c r="AV30" s="488"/>
      <c r="AW30" s="488"/>
      <c r="AX30" s="488"/>
      <c r="AY30" s="488"/>
      <c r="AZ30" s="488"/>
      <c r="BA30" s="488"/>
      <c r="BB30" s="488"/>
      <c r="BC30" s="488"/>
      <c r="BD30" s="488"/>
      <c r="BE30" s="488"/>
      <c r="BF30" s="530"/>
      <c r="BG30" s="487" t="s">
        <v>387</v>
      </c>
      <c r="BH30" s="628"/>
      <c r="BI30" s="628"/>
      <c r="BJ30" s="628"/>
      <c r="BK30" s="628"/>
      <c r="BL30" s="628"/>
      <c r="BM30" s="628"/>
      <c r="BN30" s="628"/>
      <c r="BO30" s="628"/>
      <c r="BP30" s="628"/>
      <c r="BQ30" s="629"/>
      <c r="BR30" s="487" t="s">
        <v>388</v>
      </c>
      <c r="BS30" s="628"/>
      <c r="BT30" s="628"/>
      <c r="BU30" s="628"/>
      <c r="BV30" s="628"/>
      <c r="BW30" s="628"/>
      <c r="BX30" s="628"/>
      <c r="BY30" s="628"/>
      <c r="BZ30" s="628"/>
      <c r="CA30" s="628"/>
      <c r="CB30" s="629"/>
      <c r="CD30" s="355"/>
      <c r="CE30" s="357"/>
      <c r="CF30" s="572" t="s">
        <v>389</v>
      </c>
      <c r="CG30" s="361"/>
      <c r="CH30" s="361"/>
      <c r="CI30" s="361"/>
      <c r="CJ30" s="361"/>
      <c r="CK30" s="361"/>
      <c r="CL30" s="361"/>
      <c r="CM30" s="361"/>
      <c r="CN30" s="361"/>
      <c r="CO30" s="361"/>
      <c r="CP30" s="361"/>
      <c r="CQ30" s="573"/>
      <c r="CR30" s="574">
        <v>1603742</v>
      </c>
      <c r="CS30" s="458"/>
      <c r="CT30" s="458"/>
      <c r="CU30" s="458"/>
      <c r="CV30" s="458"/>
      <c r="CW30" s="458"/>
      <c r="CX30" s="458"/>
      <c r="CY30" s="587"/>
      <c r="CZ30" s="577">
        <v>13.2</v>
      </c>
      <c r="DA30" s="578"/>
      <c r="DB30" s="578"/>
      <c r="DC30" s="579"/>
      <c r="DD30" s="580">
        <v>1573235</v>
      </c>
      <c r="DE30" s="458"/>
      <c r="DF30" s="458"/>
      <c r="DG30" s="458"/>
      <c r="DH30" s="458"/>
      <c r="DI30" s="458"/>
      <c r="DJ30" s="458"/>
      <c r="DK30" s="587"/>
      <c r="DL30" s="580">
        <v>1573235</v>
      </c>
      <c r="DM30" s="458"/>
      <c r="DN30" s="458"/>
      <c r="DO30" s="458"/>
      <c r="DP30" s="458"/>
      <c r="DQ30" s="458"/>
      <c r="DR30" s="458"/>
      <c r="DS30" s="458"/>
      <c r="DT30" s="458"/>
      <c r="DU30" s="458"/>
      <c r="DV30" s="587"/>
      <c r="DW30" s="577">
        <v>20</v>
      </c>
      <c r="DX30" s="578"/>
      <c r="DY30" s="578"/>
      <c r="DZ30" s="578"/>
      <c r="EA30" s="578"/>
      <c r="EB30" s="578"/>
      <c r="EC30" s="606"/>
    </row>
    <row r="31" spans="2:133" ht="11.25" customHeight="1" x14ac:dyDescent="0.2">
      <c r="B31" s="624" t="s">
        <v>52</v>
      </c>
      <c r="C31" s="625"/>
      <c r="D31" s="625"/>
      <c r="E31" s="625"/>
      <c r="F31" s="625"/>
      <c r="G31" s="625"/>
      <c r="H31" s="625"/>
      <c r="I31" s="625"/>
      <c r="J31" s="625"/>
      <c r="K31" s="625"/>
      <c r="L31" s="625"/>
      <c r="M31" s="625"/>
      <c r="N31" s="625"/>
      <c r="O31" s="625"/>
      <c r="P31" s="625"/>
      <c r="Q31" s="626"/>
      <c r="R31" s="574" t="s">
        <v>202</v>
      </c>
      <c r="S31" s="458"/>
      <c r="T31" s="458"/>
      <c r="U31" s="458"/>
      <c r="V31" s="458"/>
      <c r="W31" s="458"/>
      <c r="X31" s="458"/>
      <c r="Y31" s="587"/>
      <c r="Z31" s="607" t="s">
        <v>202</v>
      </c>
      <c r="AA31" s="607"/>
      <c r="AB31" s="607"/>
      <c r="AC31" s="607"/>
      <c r="AD31" s="608" t="s">
        <v>202</v>
      </c>
      <c r="AE31" s="608"/>
      <c r="AF31" s="608"/>
      <c r="AG31" s="608"/>
      <c r="AH31" s="608"/>
      <c r="AI31" s="608"/>
      <c r="AJ31" s="608"/>
      <c r="AK31" s="608"/>
      <c r="AL31" s="577" t="s">
        <v>202</v>
      </c>
      <c r="AM31" s="321"/>
      <c r="AN31" s="321"/>
      <c r="AO31" s="609"/>
      <c r="AP31" s="344" t="s">
        <v>4</v>
      </c>
      <c r="AQ31" s="345"/>
      <c r="AR31" s="345"/>
      <c r="AS31" s="345"/>
      <c r="AT31" s="569" t="s">
        <v>390</v>
      </c>
      <c r="AU31" s="42"/>
      <c r="AV31" s="42"/>
      <c r="AW31" s="42"/>
      <c r="AX31" s="616" t="s">
        <v>273</v>
      </c>
      <c r="AY31" s="617"/>
      <c r="AZ31" s="617"/>
      <c r="BA31" s="617"/>
      <c r="BB31" s="617"/>
      <c r="BC31" s="617"/>
      <c r="BD31" s="617"/>
      <c r="BE31" s="617"/>
      <c r="BF31" s="618"/>
      <c r="BG31" s="627">
        <v>99.5</v>
      </c>
      <c r="BH31" s="621"/>
      <c r="BI31" s="621"/>
      <c r="BJ31" s="621"/>
      <c r="BK31" s="621"/>
      <c r="BL31" s="621"/>
      <c r="BM31" s="620">
        <v>97.4</v>
      </c>
      <c r="BN31" s="621"/>
      <c r="BO31" s="621"/>
      <c r="BP31" s="621"/>
      <c r="BQ31" s="622"/>
      <c r="BR31" s="627">
        <v>99.5</v>
      </c>
      <c r="BS31" s="621"/>
      <c r="BT31" s="621"/>
      <c r="BU31" s="621"/>
      <c r="BV31" s="621"/>
      <c r="BW31" s="621"/>
      <c r="BX31" s="620">
        <v>97</v>
      </c>
      <c r="BY31" s="621"/>
      <c r="BZ31" s="621"/>
      <c r="CA31" s="621"/>
      <c r="CB31" s="622"/>
      <c r="CD31" s="355"/>
      <c r="CE31" s="357"/>
      <c r="CF31" s="572" t="s">
        <v>318</v>
      </c>
      <c r="CG31" s="361"/>
      <c r="CH31" s="361"/>
      <c r="CI31" s="361"/>
      <c r="CJ31" s="361"/>
      <c r="CK31" s="361"/>
      <c r="CL31" s="361"/>
      <c r="CM31" s="361"/>
      <c r="CN31" s="361"/>
      <c r="CO31" s="361"/>
      <c r="CP31" s="361"/>
      <c r="CQ31" s="573"/>
      <c r="CR31" s="574">
        <v>53701</v>
      </c>
      <c r="CS31" s="575"/>
      <c r="CT31" s="575"/>
      <c r="CU31" s="575"/>
      <c r="CV31" s="575"/>
      <c r="CW31" s="575"/>
      <c r="CX31" s="575"/>
      <c r="CY31" s="576"/>
      <c r="CZ31" s="577">
        <v>0.4</v>
      </c>
      <c r="DA31" s="578"/>
      <c r="DB31" s="578"/>
      <c r="DC31" s="579"/>
      <c r="DD31" s="580">
        <v>53701</v>
      </c>
      <c r="DE31" s="575"/>
      <c r="DF31" s="575"/>
      <c r="DG31" s="575"/>
      <c r="DH31" s="575"/>
      <c r="DI31" s="575"/>
      <c r="DJ31" s="575"/>
      <c r="DK31" s="576"/>
      <c r="DL31" s="580">
        <v>53701</v>
      </c>
      <c r="DM31" s="575"/>
      <c r="DN31" s="575"/>
      <c r="DO31" s="575"/>
      <c r="DP31" s="575"/>
      <c r="DQ31" s="575"/>
      <c r="DR31" s="575"/>
      <c r="DS31" s="575"/>
      <c r="DT31" s="575"/>
      <c r="DU31" s="575"/>
      <c r="DV31" s="576"/>
      <c r="DW31" s="577">
        <v>0.7</v>
      </c>
      <c r="DX31" s="578"/>
      <c r="DY31" s="578"/>
      <c r="DZ31" s="578"/>
      <c r="EA31" s="578"/>
      <c r="EB31" s="578"/>
      <c r="EC31" s="606"/>
    </row>
    <row r="32" spans="2:133" ht="11.25" customHeight="1" x14ac:dyDescent="0.2">
      <c r="B32" s="572" t="s">
        <v>392</v>
      </c>
      <c r="C32" s="361"/>
      <c r="D32" s="361"/>
      <c r="E32" s="361"/>
      <c r="F32" s="361"/>
      <c r="G32" s="361"/>
      <c r="H32" s="361"/>
      <c r="I32" s="361"/>
      <c r="J32" s="361"/>
      <c r="K32" s="361"/>
      <c r="L32" s="361"/>
      <c r="M32" s="361"/>
      <c r="N32" s="361"/>
      <c r="O32" s="361"/>
      <c r="P32" s="361"/>
      <c r="Q32" s="573"/>
      <c r="R32" s="574">
        <v>884854</v>
      </c>
      <c r="S32" s="458"/>
      <c r="T32" s="458"/>
      <c r="U32" s="458"/>
      <c r="V32" s="458"/>
      <c r="W32" s="458"/>
      <c r="X32" s="458"/>
      <c r="Y32" s="587"/>
      <c r="Z32" s="607">
        <v>7.2</v>
      </c>
      <c r="AA32" s="607"/>
      <c r="AB32" s="607"/>
      <c r="AC32" s="607"/>
      <c r="AD32" s="608" t="s">
        <v>202</v>
      </c>
      <c r="AE32" s="608"/>
      <c r="AF32" s="608"/>
      <c r="AG32" s="608"/>
      <c r="AH32" s="608"/>
      <c r="AI32" s="608"/>
      <c r="AJ32" s="608"/>
      <c r="AK32" s="608"/>
      <c r="AL32" s="577" t="s">
        <v>202</v>
      </c>
      <c r="AM32" s="321"/>
      <c r="AN32" s="321"/>
      <c r="AO32" s="609"/>
      <c r="AP32" s="568"/>
      <c r="AQ32" s="410"/>
      <c r="AR32" s="410"/>
      <c r="AS32" s="410"/>
      <c r="AT32" s="570"/>
      <c r="AU32" s="1" t="s">
        <v>248</v>
      </c>
      <c r="AX32" s="572" t="s">
        <v>288</v>
      </c>
      <c r="AY32" s="361"/>
      <c r="AZ32" s="361"/>
      <c r="BA32" s="361"/>
      <c r="BB32" s="361"/>
      <c r="BC32" s="361"/>
      <c r="BD32" s="361"/>
      <c r="BE32" s="361"/>
      <c r="BF32" s="573"/>
      <c r="BG32" s="623">
        <v>99.5</v>
      </c>
      <c r="BH32" s="575"/>
      <c r="BI32" s="575"/>
      <c r="BJ32" s="575"/>
      <c r="BK32" s="575"/>
      <c r="BL32" s="575"/>
      <c r="BM32" s="321">
        <v>98.2</v>
      </c>
      <c r="BN32" s="575"/>
      <c r="BO32" s="575"/>
      <c r="BP32" s="575"/>
      <c r="BQ32" s="604"/>
      <c r="BR32" s="623">
        <v>99.5</v>
      </c>
      <c r="BS32" s="575"/>
      <c r="BT32" s="575"/>
      <c r="BU32" s="575"/>
      <c r="BV32" s="575"/>
      <c r="BW32" s="575"/>
      <c r="BX32" s="321">
        <v>98</v>
      </c>
      <c r="BY32" s="575"/>
      <c r="BZ32" s="575"/>
      <c r="CA32" s="575"/>
      <c r="CB32" s="604"/>
      <c r="CD32" s="358"/>
      <c r="CE32" s="360"/>
      <c r="CF32" s="572" t="s">
        <v>394</v>
      </c>
      <c r="CG32" s="361"/>
      <c r="CH32" s="361"/>
      <c r="CI32" s="361"/>
      <c r="CJ32" s="361"/>
      <c r="CK32" s="361"/>
      <c r="CL32" s="361"/>
      <c r="CM32" s="361"/>
      <c r="CN32" s="361"/>
      <c r="CO32" s="361"/>
      <c r="CP32" s="361"/>
      <c r="CQ32" s="573"/>
      <c r="CR32" s="574" t="s">
        <v>202</v>
      </c>
      <c r="CS32" s="458"/>
      <c r="CT32" s="458"/>
      <c r="CU32" s="458"/>
      <c r="CV32" s="458"/>
      <c r="CW32" s="458"/>
      <c r="CX32" s="458"/>
      <c r="CY32" s="587"/>
      <c r="CZ32" s="577" t="s">
        <v>202</v>
      </c>
      <c r="DA32" s="578"/>
      <c r="DB32" s="578"/>
      <c r="DC32" s="579"/>
      <c r="DD32" s="580" t="s">
        <v>202</v>
      </c>
      <c r="DE32" s="458"/>
      <c r="DF32" s="458"/>
      <c r="DG32" s="458"/>
      <c r="DH32" s="458"/>
      <c r="DI32" s="458"/>
      <c r="DJ32" s="458"/>
      <c r="DK32" s="587"/>
      <c r="DL32" s="580" t="s">
        <v>202</v>
      </c>
      <c r="DM32" s="458"/>
      <c r="DN32" s="458"/>
      <c r="DO32" s="458"/>
      <c r="DP32" s="458"/>
      <c r="DQ32" s="458"/>
      <c r="DR32" s="458"/>
      <c r="DS32" s="458"/>
      <c r="DT32" s="458"/>
      <c r="DU32" s="458"/>
      <c r="DV32" s="587"/>
      <c r="DW32" s="577" t="s">
        <v>202</v>
      </c>
      <c r="DX32" s="578"/>
      <c r="DY32" s="578"/>
      <c r="DZ32" s="578"/>
      <c r="EA32" s="578"/>
      <c r="EB32" s="578"/>
      <c r="EC32" s="606"/>
    </row>
    <row r="33" spans="2:133" ht="11.25" customHeight="1" x14ac:dyDescent="0.2">
      <c r="B33" s="572" t="s">
        <v>236</v>
      </c>
      <c r="C33" s="361"/>
      <c r="D33" s="361"/>
      <c r="E33" s="361"/>
      <c r="F33" s="361"/>
      <c r="G33" s="361"/>
      <c r="H33" s="361"/>
      <c r="I33" s="361"/>
      <c r="J33" s="361"/>
      <c r="K33" s="361"/>
      <c r="L33" s="361"/>
      <c r="M33" s="361"/>
      <c r="N33" s="361"/>
      <c r="O33" s="361"/>
      <c r="P33" s="361"/>
      <c r="Q33" s="573"/>
      <c r="R33" s="574">
        <v>32530</v>
      </c>
      <c r="S33" s="458"/>
      <c r="T33" s="458"/>
      <c r="U33" s="458"/>
      <c r="V33" s="458"/>
      <c r="W33" s="458"/>
      <c r="X33" s="458"/>
      <c r="Y33" s="587"/>
      <c r="Z33" s="607">
        <v>0.3</v>
      </c>
      <c r="AA33" s="607"/>
      <c r="AB33" s="607"/>
      <c r="AC33" s="607"/>
      <c r="AD33" s="608" t="s">
        <v>202</v>
      </c>
      <c r="AE33" s="608"/>
      <c r="AF33" s="608"/>
      <c r="AG33" s="608"/>
      <c r="AH33" s="608"/>
      <c r="AI33" s="608"/>
      <c r="AJ33" s="608"/>
      <c r="AK33" s="608"/>
      <c r="AL33" s="577" t="s">
        <v>202</v>
      </c>
      <c r="AM33" s="321"/>
      <c r="AN33" s="321"/>
      <c r="AO33" s="609"/>
      <c r="AP33" s="347"/>
      <c r="AQ33" s="348"/>
      <c r="AR33" s="348"/>
      <c r="AS33" s="348"/>
      <c r="AT33" s="571"/>
      <c r="AU33" s="43"/>
      <c r="AV33" s="43"/>
      <c r="AW33" s="43"/>
      <c r="AX33" s="552" t="s">
        <v>161</v>
      </c>
      <c r="AY33" s="553"/>
      <c r="AZ33" s="553"/>
      <c r="BA33" s="553"/>
      <c r="BB33" s="553"/>
      <c r="BC33" s="553"/>
      <c r="BD33" s="553"/>
      <c r="BE33" s="553"/>
      <c r="BF33" s="554"/>
      <c r="BG33" s="619">
        <v>99.4</v>
      </c>
      <c r="BH33" s="556"/>
      <c r="BI33" s="556"/>
      <c r="BJ33" s="556"/>
      <c r="BK33" s="556"/>
      <c r="BL33" s="556"/>
      <c r="BM33" s="600">
        <v>96.2</v>
      </c>
      <c r="BN33" s="556"/>
      <c r="BO33" s="556"/>
      <c r="BP33" s="556"/>
      <c r="BQ33" s="595"/>
      <c r="BR33" s="619">
        <v>99.3</v>
      </c>
      <c r="BS33" s="556"/>
      <c r="BT33" s="556"/>
      <c r="BU33" s="556"/>
      <c r="BV33" s="556"/>
      <c r="BW33" s="556"/>
      <c r="BX33" s="600">
        <v>95.3</v>
      </c>
      <c r="BY33" s="556"/>
      <c r="BZ33" s="556"/>
      <c r="CA33" s="556"/>
      <c r="CB33" s="595"/>
      <c r="CD33" s="572" t="s">
        <v>395</v>
      </c>
      <c r="CE33" s="361"/>
      <c r="CF33" s="361"/>
      <c r="CG33" s="361"/>
      <c r="CH33" s="361"/>
      <c r="CI33" s="361"/>
      <c r="CJ33" s="361"/>
      <c r="CK33" s="361"/>
      <c r="CL33" s="361"/>
      <c r="CM33" s="361"/>
      <c r="CN33" s="361"/>
      <c r="CO33" s="361"/>
      <c r="CP33" s="361"/>
      <c r="CQ33" s="573"/>
      <c r="CR33" s="574">
        <v>5878009</v>
      </c>
      <c r="CS33" s="575"/>
      <c r="CT33" s="575"/>
      <c r="CU33" s="575"/>
      <c r="CV33" s="575"/>
      <c r="CW33" s="575"/>
      <c r="CX33" s="575"/>
      <c r="CY33" s="576"/>
      <c r="CZ33" s="577">
        <v>48.5</v>
      </c>
      <c r="DA33" s="578"/>
      <c r="DB33" s="578"/>
      <c r="DC33" s="579"/>
      <c r="DD33" s="580">
        <v>4465935</v>
      </c>
      <c r="DE33" s="575"/>
      <c r="DF33" s="575"/>
      <c r="DG33" s="575"/>
      <c r="DH33" s="575"/>
      <c r="DI33" s="575"/>
      <c r="DJ33" s="575"/>
      <c r="DK33" s="576"/>
      <c r="DL33" s="580">
        <v>3435463</v>
      </c>
      <c r="DM33" s="575"/>
      <c r="DN33" s="575"/>
      <c r="DO33" s="575"/>
      <c r="DP33" s="575"/>
      <c r="DQ33" s="575"/>
      <c r="DR33" s="575"/>
      <c r="DS33" s="575"/>
      <c r="DT33" s="575"/>
      <c r="DU33" s="575"/>
      <c r="DV33" s="576"/>
      <c r="DW33" s="577">
        <v>43.6</v>
      </c>
      <c r="DX33" s="578"/>
      <c r="DY33" s="578"/>
      <c r="DZ33" s="578"/>
      <c r="EA33" s="578"/>
      <c r="EB33" s="578"/>
      <c r="EC33" s="606"/>
    </row>
    <row r="34" spans="2:133" ht="11.25" customHeight="1" x14ac:dyDescent="0.2">
      <c r="B34" s="572" t="s">
        <v>149</v>
      </c>
      <c r="C34" s="361"/>
      <c r="D34" s="361"/>
      <c r="E34" s="361"/>
      <c r="F34" s="361"/>
      <c r="G34" s="361"/>
      <c r="H34" s="361"/>
      <c r="I34" s="361"/>
      <c r="J34" s="361"/>
      <c r="K34" s="361"/>
      <c r="L34" s="361"/>
      <c r="M34" s="361"/>
      <c r="N34" s="361"/>
      <c r="O34" s="361"/>
      <c r="P34" s="361"/>
      <c r="Q34" s="573"/>
      <c r="R34" s="574">
        <v>58343</v>
      </c>
      <c r="S34" s="458"/>
      <c r="T34" s="458"/>
      <c r="U34" s="458"/>
      <c r="V34" s="458"/>
      <c r="W34" s="458"/>
      <c r="X34" s="458"/>
      <c r="Y34" s="587"/>
      <c r="Z34" s="607">
        <v>0.5</v>
      </c>
      <c r="AA34" s="607"/>
      <c r="AB34" s="607"/>
      <c r="AC34" s="607"/>
      <c r="AD34" s="608" t="s">
        <v>202</v>
      </c>
      <c r="AE34" s="608"/>
      <c r="AF34" s="608"/>
      <c r="AG34" s="608"/>
      <c r="AH34" s="608"/>
      <c r="AI34" s="608"/>
      <c r="AJ34" s="608"/>
      <c r="AK34" s="608"/>
      <c r="AL34" s="577" t="s">
        <v>202</v>
      </c>
      <c r="AM34" s="321"/>
      <c r="AN34" s="321"/>
      <c r="AO34" s="609"/>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2" t="s">
        <v>398</v>
      </c>
      <c r="CE34" s="361"/>
      <c r="CF34" s="361"/>
      <c r="CG34" s="361"/>
      <c r="CH34" s="361"/>
      <c r="CI34" s="361"/>
      <c r="CJ34" s="361"/>
      <c r="CK34" s="361"/>
      <c r="CL34" s="361"/>
      <c r="CM34" s="361"/>
      <c r="CN34" s="361"/>
      <c r="CO34" s="361"/>
      <c r="CP34" s="361"/>
      <c r="CQ34" s="573"/>
      <c r="CR34" s="574">
        <v>1719489</v>
      </c>
      <c r="CS34" s="458"/>
      <c r="CT34" s="458"/>
      <c r="CU34" s="458"/>
      <c r="CV34" s="458"/>
      <c r="CW34" s="458"/>
      <c r="CX34" s="458"/>
      <c r="CY34" s="587"/>
      <c r="CZ34" s="577">
        <v>14.2</v>
      </c>
      <c r="DA34" s="578"/>
      <c r="DB34" s="578"/>
      <c r="DC34" s="579"/>
      <c r="DD34" s="580">
        <v>1146644</v>
      </c>
      <c r="DE34" s="458"/>
      <c r="DF34" s="458"/>
      <c r="DG34" s="458"/>
      <c r="DH34" s="458"/>
      <c r="DI34" s="458"/>
      <c r="DJ34" s="458"/>
      <c r="DK34" s="587"/>
      <c r="DL34" s="580">
        <v>833584</v>
      </c>
      <c r="DM34" s="458"/>
      <c r="DN34" s="458"/>
      <c r="DO34" s="458"/>
      <c r="DP34" s="458"/>
      <c r="DQ34" s="458"/>
      <c r="DR34" s="458"/>
      <c r="DS34" s="458"/>
      <c r="DT34" s="458"/>
      <c r="DU34" s="458"/>
      <c r="DV34" s="587"/>
      <c r="DW34" s="577">
        <v>10.6</v>
      </c>
      <c r="DX34" s="578"/>
      <c r="DY34" s="578"/>
      <c r="DZ34" s="578"/>
      <c r="EA34" s="578"/>
      <c r="EB34" s="578"/>
      <c r="EC34" s="606"/>
    </row>
    <row r="35" spans="2:133" ht="11.25" customHeight="1" x14ac:dyDescent="0.2">
      <c r="B35" s="572" t="s">
        <v>195</v>
      </c>
      <c r="C35" s="361"/>
      <c r="D35" s="361"/>
      <c r="E35" s="361"/>
      <c r="F35" s="361"/>
      <c r="G35" s="361"/>
      <c r="H35" s="361"/>
      <c r="I35" s="361"/>
      <c r="J35" s="361"/>
      <c r="K35" s="361"/>
      <c r="L35" s="361"/>
      <c r="M35" s="361"/>
      <c r="N35" s="361"/>
      <c r="O35" s="361"/>
      <c r="P35" s="361"/>
      <c r="Q35" s="573"/>
      <c r="R35" s="574">
        <v>84925</v>
      </c>
      <c r="S35" s="458"/>
      <c r="T35" s="458"/>
      <c r="U35" s="458"/>
      <c r="V35" s="458"/>
      <c r="W35" s="458"/>
      <c r="X35" s="458"/>
      <c r="Y35" s="587"/>
      <c r="Z35" s="607">
        <v>0.7</v>
      </c>
      <c r="AA35" s="607"/>
      <c r="AB35" s="607"/>
      <c r="AC35" s="607"/>
      <c r="AD35" s="608" t="s">
        <v>202</v>
      </c>
      <c r="AE35" s="608"/>
      <c r="AF35" s="608"/>
      <c r="AG35" s="608"/>
      <c r="AH35" s="608"/>
      <c r="AI35" s="608"/>
      <c r="AJ35" s="608"/>
      <c r="AK35" s="608"/>
      <c r="AL35" s="577" t="s">
        <v>202</v>
      </c>
      <c r="AM35" s="321"/>
      <c r="AN35" s="321"/>
      <c r="AO35" s="609"/>
      <c r="AP35" s="16"/>
      <c r="AQ35" s="487" t="s">
        <v>400</v>
      </c>
      <c r="AR35" s="488"/>
      <c r="AS35" s="488"/>
      <c r="AT35" s="488"/>
      <c r="AU35" s="488"/>
      <c r="AV35" s="488"/>
      <c r="AW35" s="488"/>
      <c r="AX35" s="488"/>
      <c r="AY35" s="488"/>
      <c r="AZ35" s="488"/>
      <c r="BA35" s="488"/>
      <c r="BB35" s="488"/>
      <c r="BC35" s="488"/>
      <c r="BD35" s="488"/>
      <c r="BE35" s="488"/>
      <c r="BF35" s="530"/>
      <c r="BG35" s="487" t="s">
        <v>210</v>
      </c>
      <c r="BH35" s="488"/>
      <c r="BI35" s="488"/>
      <c r="BJ35" s="488"/>
      <c r="BK35" s="488"/>
      <c r="BL35" s="488"/>
      <c r="BM35" s="488"/>
      <c r="BN35" s="488"/>
      <c r="BO35" s="488"/>
      <c r="BP35" s="488"/>
      <c r="BQ35" s="488"/>
      <c r="BR35" s="488"/>
      <c r="BS35" s="488"/>
      <c r="BT35" s="488"/>
      <c r="BU35" s="488"/>
      <c r="BV35" s="488"/>
      <c r="BW35" s="488"/>
      <c r="BX35" s="488"/>
      <c r="BY35" s="488"/>
      <c r="BZ35" s="488"/>
      <c r="CA35" s="488"/>
      <c r="CB35" s="530"/>
      <c r="CD35" s="572" t="s">
        <v>401</v>
      </c>
      <c r="CE35" s="361"/>
      <c r="CF35" s="361"/>
      <c r="CG35" s="361"/>
      <c r="CH35" s="361"/>
      <c r="CI35" s="361"/>
      <c r="CJ35" s="361"/>
      <c r="CK35" s="361"/>
      <c r="CL35" s="361"/>
      <c r="CM35" s="361"/>
      <c r="CN35" s="361"/>
      <c r="CO35" s="361"/>
      <c r="CP35" s="361"/>
      <c r="CQ35" s="573"/>
      <c r="CR35" s="574">
        <v>87251</v>
      </c>
      <c r="CS35" s="575"/>
      <c r="CT35" s="575"/>
      <c r="CU35" s="575"/>
      <c r="CV35" s="575"/>
      <c r="CW35" s="575"/>
      <c r="CX35" s="575"/>
      <c r="CY35" s="576"/>
      <c r="CZ35" s="577">
        <v>0.7</v>
      </c>
      <c r="DA35" s="578"/>
      <c r="DB35" s="578"/>
      <c r="DC35" s="579"/>
      <c r="DD35" s="580">
        <v>76264</v>
      </c>
      <c r="DE35" s="575"/>
      <c r="DF35" s="575"/>
      <c r="DG35" s="575"/>
      <c r="DH35" s="575"/>
      <c r="DI35" s="575"/>
      <c r="DJ35" s="575"/>
      <c r="DK35" s="576"/>
      <c r="DL35" s="580">
        <v>32033</v>
      </c>
      <c r="DM35" s="575"/>
      <c r="DN35" s="575"/>
      <c r="DO35" s="575"/>
      <c r="DP35" s="575"/>
      <c r="DQ35" s="575"/>
      <c r="DR35" s="575"/>
      <c r="DS35" s="575"/>
      <c r="DT35" s="575"/>
      <c r="DU35" s="575"/>
      <c r="DV35" s="576"/>
      <c r="DW35" s="577">
        <v>0.4</v>
      </c>
      <c r="DX35" s="578"/>
      <c r="DY35" s="578"/>
      <c r="DZ35" s="578"/>
      <c r="EA35" s="578"/>
      <c r="EB35" s="578"/>
      <c r="EC35" s="606"/>
    </row>
    <row r="36" spans="2:133" ht="11.25" customHeight="1" x14ac:dyDescent="0.2">
      <c r="B36" s="572" t="s">
        <v>289</v>
      </c>
      <c r="C36" s="361"/>
      <c r="D36" s="361"/>
      <c r="E36" s="361"/>
      <c r="F36" s="361"/>
      <c r="G36" s="361"/>
      <c r="H36" s="361"/>
      <c r="I36" s="361"/>
      <c r="J36" s="361"/>
      <c r="K36" s="361"/>
      <c r="L36" s="361"/>
      <c r="M36" s="361"/>
      <c r="N36" s="361"/>
      <c r="O36" s="361"/>
      <c r="P36" s="361"/>
      <c r="Q36" s="573"/>
      <c r="R36" s="574">
        <v>314930</v>
      </c>
      <c r="S36" s="458"/>
      <c r="T36" s="458"/>
      <c r="U36" s="458"/>
      <c r="V36" s="458"/>
      <c r="W36" s="458"/>
      <c r="X36" s="458"/>
      <c r="Y36" s="587"/>
      <c r="Z36" s="607">
        <v>2.6</v>
      </c>
      <c r="AA36" s="607"/>
      <c r="AB36" s="607"/>
      <c r="AC36" s="607"/>
      <c r="AD36" s="608" t="s">
        <v>202</v>
      </c>
      <c r="AE36" s="608"/>
      <c r="AF36" s="608"/>
      <c r="AG36" s="608"/>
      <c r="AH36" s="608"/>
      <c r="AI36" s="608"/>
      <c r="AJ36" s="608"/>
      <c r="AK36" s="608"/>
      <c r="AL36" s="577" t="s">
        <v>202</v>
      </c>
      <c r="AM36" s="321"/>
      <c r="AN36" s="321"/>
      <c r="AO36" s="609"/>
      <c r="AP36" s="16"/>
      <c r="AQ36" s="610" t="s">
        <v>385</v>
      </c>
      <c r="AR36" s="611"/>
      <c r="AS36" s="611"/>
      <c r="AT36" s="611"/>
      <c r="AU36" s="611"/>
      <c r="AV36" s="611"/>
      <c r="AW36" s="611"/>
      <c r="AX36" s="611"/>
      <c r="AY36" s="612"/>
      <c r="AZ36" s="613">
        <v>2334883</v>
      </c>
      <c r="BA36" s="614"/>
      <c r="BB36" s="614"/>
      <c r="BC36" s="614"/>
      <c r="BD36" s="614"/>
      <c r="BE36" s="614"/>
      <c r="BF36" s="615"/>
      <c r="BG36" s="616" t="s">
        <v>404</v>
      </c>
      <c r="BH36" s="617"/>
      <c r="BI36" s="617"/>
      <c r="BJ36" s="617"/>
      <c r="BK36" s="617"/>
      <c r="BL36" s="617"/>
      <c r="BM36" s="617"/>
      <c r="BN36" s="617"/>
      <c r="BO36" s="617"/>
      <c r="BP36" s="617"/>
      <c r="BQ36" s="617"/>
      <c r="BR36" s="617"/>
      <c r="BS36" s="617"/>
      <c r="BT36" s="617"/>
      <c r="BU36" s="618"/>
      <c r="BV36" s="613">
        <v>10999</v>
      </c>
      <c r="BW36" s="614"/>
      <c r="BX36" s="614"/>
      <c r="BY36" s="614"/>
      <c r="BZ36" s="614"/>
      <c r="CA36" s="614"/>
      <c r="CB36" s="615"/>
      <c r="CD36" s="572" t="s">
        <v>30</v>
      </c>
      <c r="CE36" s="361"/>
      <c r="CF36" s="361"/>
      <c r="CG36" s="361"/>
      <c r="CH36" s="361"/>
      <c r="CI36" s="361"/>
      <c r="CJ36" s="361"/>
      <c r="CK36" s="361"/>
      <c r="CL36" s="361"/>
      <c r="CM36" s="361"/>
      <c r="CN36" s="361"/>
      <c r="CO36" s="361"/>
      <c r="CP36" s="361"/>
      <c r="CQ36" s="573"/>
      <c r="CR36" s="574">
        <v>1913347</v>
      </c>
      <c r="CS36" s="458"/>
      <c r="CT36" s="458"/>
      <c r="CU36" s="458"/>
      <c r="CV36" s="458"/>
      <c r="CW36" s="458"/>
      <c r="CX36" s="458"/>
      <c r="CY36" s="587"/>
      <c r="CZ36" s="577">
        <v>15.8</v>
      </c>
      <c r="DA36" s="578"/>
      <c r="DB36" s="578"/>
      <c r="DC36" s="579"/>
      <c r="DD36" s="580">
        <v>1316767</v>
      </c>
      <c r="DE36" s="458"/>
      <c r="DF36" s="458"/>
      <c r="DG36" s="458"/>
      <c r="DH36" s="458"/>
      <c r="DI36" s="458"/>
      <c r="DJ36" s="458"/>
      <c r="DK36" s="587"/>
      <c r="DL36" s="580">
        <v>905318</v>
      </c>
      <c r="DM36" s="458"/>
      <c r="DN36" s="458"/>
      <c r="DO36" s="458"/>
      <c r="DP36" s="458"/>
      <c r="DQ36" s="458"/>
      <c r="DR36" s="458"/>
      <c r="DS36" s="458"/>
      <c r="DT36" s="458"/>
      <c r="DU36" s="458"/>
      <c r="DV36" s="587"/>
      <c r="DW36" s="577">
        <v>11.5</v>
      </c>
      <c r="DX36" s="578"/>
      <c r="DY36" s="578"/>
      <c r="DZ36" s="578"/>
      <c r="EA36" s="578"/>
      <c r="EB36" s="578"/>
      <c r="EC36" s="606"/>
    </row>
    <row r="37" spans="2:133" ht="11.25" customHeight="1" x14ac:dyDescent="0.2">
      <c r="B37" s="572" t="s">
        <v>396</v>
      </c>
      <c r="C37" s="361"/>
      <c r="D37" s="361"/>
      <c r="E37" s="361"/>
      <c r="F37" s="361"/>
      <c r="G37" s="361"/>
      <c r="H37" s="361"/>
      <c r="I37" s="361"/>
      <c r="J37" s="361"/>
      <c r="K37" s="361"/>
      <c r="L37" s="361"/>
      <c r="M37" s="361"/>
      <c r="N37" s="361"/>
      <c r="O37" s="361"/>
      <c r="P37" s="361"/>
      <c r="Q37" s="573"/>
      <c r="R37" s="574">
        <v>256218</v>
      </c>
      <c r="S37" s="458"/>
      <c r="T37" s="458"/>
      <c r="U37" s="458"/>
      <c r="V37" s="458"/>
      <c r="W37" s="458"/>
      <c r="X37" s="458"/>
      <c r="Y37" s="587"/>
      <c r="Z37" s="607">
        <v>2.1</v>
      </c>
      <c r="AA37" s="607"/>
      <c r="AB37" s="607"/>
      <c r="AC37" s="607"/>
      <c r="AD37" s="608">
        <v>65</v>
      </c>
      <c r="AE37" s="608"/>
      <c r="AF37" s="608"/>
      <c r="AG37" s="608"/>
      <c r="AH37" s="608"/>
      <c r="AI37" s="608"/>
      <c r="AJ37" s="608"/>
      <c r="AK37" s="608"/>
      <c r="AL37" s="577">
        <v>0</v>
      </c>
      <c r="AM37" s="321"/>
      <c r="AN37" s="321"/>
      <c r="AO37" s="609"/>
      <c r="AQ37" s="602" t="s">
        <v>405</v>
      </c>
      <c r="AR37" s="419"/>
      <c r="AS37" s="419"/>
      <c r="AT37" s="419"/>
      <c r="AU37" s="419"/>
      <c r="AV37" s="419"/>
      <c r="AW37" s="419"/>
      <c r="AX37" s="419"/>
      <c r="AY37" s="603"/>
      <c r="AZ37" s="574">
        <v>959298</v>
      </c>
      <c r="BA37" s="458"/>
      <c r="BB37" s="458"/>
      <c r="BC37" s="458"/>
      <c r="BD37" s="575"/>
      <c r="BE37" s="575"/>
      <c r="BF37" s="604"/>
      <c r="BG37" s="572" t="s">
        <v>407</v>
      </c>
      <c r="BH37" s="361"/>
      <c r="BI37" s="361"/>
      <c r="BJ37" s="361"/>
      <c r="BK37" s="361"/>
      <c r="BL37" s="361"/>
      <c r="BM37" s="361"/>
      <c r="BN37" s="361"/>
      <c r="BO37" s="361"/>
      <c r="BP37" s="361"/>
      <c r="BQ37" s="361"/>
      <c r="BR37" s="361"/>
      <c r="BS37" s="361"/>
      <c r="BT37" s="361"/>
      <c r="BU37" s="573"/>
      <c r="BV37" s="574">
        <v>458</v>
      </c>
      <c r="BW37" s="458"/>
      <c r="BX37" s="458"/>
      <c r="BY37" s="458"/>
      <c r="BZ37" s="458"/>
      <c r="CA37" s="458"/>
      <c r="CB37" s="605"/>
      <c r="CD37" s="572" t="s">
        <v>160</v>
      </c>
      <c r="CE37" s="361"/>
      <c r="CF37" s="361"/>
      <c r="CG37" s="361"/>
      <c r="CH37" s="361"/>
      <c r="CI37" s="361"/>
      <c r="CJ37" s="361"/>
      <c r="CK37" s="361"/>
      <c r="CL37" s="361"/>
      <c r="CM37" s="361"/>
      <c r="CN37" s="361"/>
      <c r="CO37" s="361"/>
      <c r="CP37" s="361"/>
      <c r="CQ37" s="573"/>
      <c r="CR37" s="574">
        <v>681640</v>
      </c>
      <c r="CS37" s="575"/>
      <c r="CT37" s="575"/>
      <c r="CU37" s="575"/>
      <c r="CV37" s="575"/>
      <c r="CW37" s="575"/>
      <c r="CX37" s="575"/>
      <c r="CY37" s="576"/>
      <c r="CZ37" s="577">
        <v>5.6</v>
      </c>
      <c r="DA37" s="578"/>
      <c r="DB37" s="578"/>
      <c r="DC37" s="579"/>
      <c r="DD37" s="580">
        <v>569840</v>
      </c>
      <c r="DE37" s="575"/>
      <c r="DF37" s="575"/>
      <c r="DG37" s="575"/>
      <c r="DH37" s="575"/>
      <c r="DI37" s="575"/>
      <c r="DJ37" s="575"/>
      <c r="DK37" s="576"/>
      <c r="DL37" s="580">
        <v>477978</v>
      </c>
      <c r="DM37" s="575"/>
      <c r="DN37" s="575"/>
      <c r="DO37" s="575"/>
      <c r="DP37" s="575"/>
      <c r="DQ37" s="575"/>
      <c r="DR37" s="575"/>
      <c r="DS37" s="575"/>
      <c r="DT37" s="575"/>
      <c r="DU37" s="575"/>
      <c r="DV37" s="576"/>
      <c r="DW37" s="577">
        <v>6.1</v>
      </c>
      <c r="DX37" s="578"/>
      <c r="DY37" s="578"/>
      <c r="DZ37" s="578"/>
      <c r="EA37" s="578"/>
      <c r="EB37" s="578"/>
      <c r="EC37" s="606"/>
    </row>
    <row r="38" spans="2:133" ht="11.25" customHeight="1" x14ac:dyDescent="0.2">
      <c r="B38" s="572" t="s">
        <v>408</v>
      </c>
      <c r="C38" s="361"/>
      <c r="D38" s="361"/>
      <c r="E38" s="361"/>
      <c r="F38" s="361"/>
      <c r="G38" s="361"/>
      <c r="H38" s="361"/>
      <c r="I38" s="361"/>
      <c r="J38" s="361"/>
      <c r="K38" s="361"/>
      <c r="L38" s="361"/>
      <c r="M38" s="361"/>
      <c r="N38" s="361"/>
      <c r="O38" s="361"/>
      <c r="P38" s="361"/>
      <c r="Q38" s="573"/>
      <c r="R38" s="574">
        <v>529927</v>
      </c>
      <c r="S38" s="458"/>
      <c r="T38" s="458"/>
      <c r="U38" s="458"/>
      <c r="V38" s="458"/>
      <c r="W38" s="458"/>
      <c r="X38" s="458"/>
      <c r="Y38" s="587"/>
      <c r="Z38" s="607">
        <v>4.3</v>
      </c>
      <c r="AA38" s="607"/>
      <c r="AB38" s="607"/>
      <c r="AC38" s="607"/>
      <c r="AD38" s="608" t="s">
        <v>202</v>
      </c>
      <c r="AE38" s="608"/>
      <c r="AF38" s="608"/>
      <c r="AG38" s="608"/>
      <c r="AH38" s="608"/>
      <c r="AI38" s="608"/>
      <c r="AJ38" s="608"/>
      <c r="AK38" s="608"/>
      <c r="AL38" s="577" t="s">
        <v>202</v>
      </c>
      <c r="AM38" s="321"/>
      <c r="AN38" s="321"/>
      <c r="AO38" s="609"/>
      <c r="AQ38" s="602" t="s">
        <v>310</v>
      </c>
      <c r="AR38" s="419"/>
      <c r="AS38" s="419"/>
      <c r="AT38" s="419"/>
      <c r="AU38" s="419"/>
      <c r="AV38" s="419"/>
      <c r="AW38" s="419"/>
      <c r="AX38" s="419"/>
      <c r="AY38" s="603"/>
      <c r="AZ38" s="574">
        <v>294354</v>
      </c>
      <c r="BA38" s="458"/>
      <c r="BB38" s="458"/>
      <c r="BC38" s="458"/>
      <c r="BD38" s="575"/>
      <c r="BE38" s="575"/>
      <c r="BF38" s="604"/>
      <c r="BG38" s="572" t="s">
        <v>409</v>
      </c>
      <c r="BH38" s="361"/>
      <c r="BI38" s="361"/>
      <c r="BJ38" s="361"/>
      <c r="BK38" s="361"/>
      <c r="BL38" s="361"/>
      <c r="BM38" s="361"/>
      <c r="BN38" s="361"/>
      <c r="BO38" s="361"/>
      <c r="BP38" s="361"/>
      <c r="BQ38" s="361"/>
      <c r="BR38" s="361"/>
      <c r="BS38" s="361"/>
      <c r="BT38" s="361"/>
      <c r="BU38" s="573"/>
      <c r="BV38" s="574">
        <v>2853</v>
      </c>
      <c r="BW38" s="458"/>
      <c r="BX38" s="458"/>
      <c r="BY38" s="458"/>
      <c r="BZ38" s="458"/>
      <c r="CA38" s="458"/>
      <c r="CB38" s="605"/>
      <c r="CD38" s="572" t="s">
        <v>410</v>
      </c>
      <c r="CE38" s="361"/>
      <c r="CF38" s="361"/>
      <c r="CG38" s="361"/>
      <c r="CH38" s="361"/>
      <c r="CI38" s="361"/>
      <c r="CJ38" s="361"/>
      <c r="CK38" s="361"/>
      <c r="CL38" s="361"/>
      <c r="CM38" s="361"/>
      <c r="CN38" s="361"/>
      <c r="CO38" s="361"/>
      <c r="CP38" s="361"/>
      <c r="CQ38" s="573"/>
      <c r="CR38" s="574">
        <v>2040529</v>
      </c>
      <c r="CS38" s="458"/>
      <c r="CT38" s="458"/>
      <c r="CU38" s="458"/>
      <c r="CV38" s="458"/>
      <c r="CW38" s="458"/>
      <c r="CX38" s="458"/>
      <c r="CY38" s="587"/>
      <c r="CZ38" s="577">
        <v>16.8</v>
      </c>
      <c r="DA38" s="578"/>
      <c r="DB38" s="578"/>
      <c r="DC38" s="579"/>
      <c r="DD38" s="580">
        <v>1837823</v>
      </c>
      <c r="DE38" s="458"/>
      <c r="DF38" s="458"/>
      <c r="DG38" s="458"/>
      <c r="DH38" s="458"/>
      <c r="DI38" s="458"/>
      <c r="DJ38" s="458"/>
      <c r="DK38" s="587"/>
      <c r="DL38" s="580">
        <v>1664528</v>
      </c>
      <c r="DM38" s="458"/>
      <c r="DN38" s="458"/>
      <c r="DO38" s="458"/>
      <c r="DP38" s="458"/>
      <c r="DQ38" s="458"/>
      <c r="DR38" s="458"/>
      <c r="DS38" s="458"/>
      <c r="DT38" s="458"/>
      <c r="DU38" s="458"/>
      <c r="DV38" s="587"/>
      <c r="DW38" s="577">
        <v>21.1</v>
      </c>
      <c r="DX38" s="578"/>
      <c r="DY38" s="578"/>
      <c r="DZ38" s="578"/>
      <c r="EA38" s="578"/>
      <c r="EB38" s="578"/>
      <c r="EC38" s="606"/>
    </row>
    <row r="39" spans="2:133" ht="11.25" customHeight="1" x14ac:dyDescent="0.2">
      <c r="B39" s="572" t="s">
        <v>411</v>
      </c>
      <c r="C39" s="361"/>
      <c r="D39" s="361"/>
      <c r="E39" s="361"/>
      <c r="F39" s="361"/>
      <c r="G39" s="361"/>
      <c r="H39" s="361"/>
      <c r="I39" s="361"/>
      <c r="J39" s="361"/>
      <c r="K39" s="361"/>
      <c r="L39" s="361"/>
      <c r="M39" s="361"/>
      <c r="N39" s="361"/>
      <c r="O39" s="361"/>
      <c r="P39" s="361"/>
      <c r="Q39" s="573"/>
      <c r="R39" s="574" t="s">
        <v>202</v>
      </c>
      <c r="S39" s="458"/>
      <c r="T39" s="458"/>
      <c r="U39" s="458"/>
      <c r="V39" s="458"/>
      <c r="W39" s="458"/>
      <c r="X39" s="458"/>
      <c r="Y39" s="587"/>
      <c r="Z39" s="607" t="s">
        <v>202</v>
      </c>
      <c r="AA39" s="607"/>
      <c r="AB39" s="607"/>
      <c r="AC39" s="607"/>
      <c r="AD39" s="608" t="s">
        <v>202</v>
      </c>
      <c r="AE39" s="608"/>
      <c r="AF39" s="608"/>
      <c r="AG39" s="608"/>
      <c r="AH39" s="608"/>
      <c r="AI39" s="608"/>
      <c r="AJ39" s="608"/>
      <c r="AK39" s="608"/>
      <c r="AL39" s="577" t="s">
        <v>202</v>
      </c>
      <c r="AM39" s="321"/>
      <c r="AN39" s="321"/>
      <c r="AO39" s="609"/>
      <c r="AQ39" s="602" t="s">
        <v>412</v>
      </c>
      <c r="AR39" s="419"/>
      <c r="AS39" s="419"/>
      <c r="AT39" s="419"/>
      <c r="AU39" s="419"/>
      <c r="AV39" s="419"/>
      <c r="AW39" s="419"/>
      <c r="AX39" s="419"/>
      <c r="AY39" s="603"/>
      <c r="AZ39" s="574" t="s">
        <v>202</v>
      </c>
      <c r="BA39" s="458"/>
      <c r="BB39" s="458"/>
      <c r="BC39" s="458"/>
      <c r="BD39" s="575"/>
      <c r="BE39" s="575"/>
      <c r="BF39" s="604"/>
      <c r="BG39" s="572" t="s">
        <v>340</v>
      </c>
      <c r="BH39" s="361"/>
      <c r="BI39" s="361"/>
      <c r="BJ39" s="361"/>
      <c r="BK39" s="361"/>
      <c r="BL39" s="361"/>
      <c r="BM39" s="361"/>
      <c r="BN39" s="361"/>
      <c r="BO39" s="361"/>
      <c r="BP39" s="361"/>
      <c r="BQ39" s="361"/>
      <c r="BR39" s="361"/>
      <c r="BS39" s="361"/>
      <c r="BT39" s="361"/>
      <c r="BU39" s="573"/>
      <c r="BV39" s="574">
        <v>4416</v>
      </c>
      <c r="BW39" s="458"/>
      <c r="BX39" s="458"/>
      <c r="BY39" s="458"/>
      <c r="BZ39" s="458"/>
      <c r="CA39" s="458"/>
      <c r="CB39" s="605"/>
      <c r="CD39" s="572" t="s">
        <v>416</v>
      </c>
      <c r="CE39" s="361"/>
      <c r="CF39" s="361"/>
      <c r="CG39" s="361"/>
      <c r="CH39" s="361"/>
      <c r="CI39" s="361"/>
      <c r="CJ39" s="361"/>
      <c r="CK39" s="361"/>
      <c r="CL39" s="361"/>
      <c r="CM39" s="361"/>
      <c r="CN39" s="361"/>
      <c r="CO39" s="361"/>
      <c r="CP39" s="361"/>
      <c r="CQ39" s="573"/>
      <c r="CR39" s="574">
        <v>93266</v>
      </c>
      <c r="CS39" s="575"/>
      <c r="CT39" s="575"/>
      <c r="CU39" s="575"/>
      <c r="CV39" s="575"/>
      <c r="CW39" s="575"/>
      <c r="CX39" s="575"/>
      <c r="CY39" s="576"/>
      <c r="CZ39" s="577">
        <v>0.8</v>
      </c>
      <c r="DA39" s="578"/>
      <c r="DB39" s="578"/>
      <c r="DC39" s="579"/>
      <c r="DD39" s="580">
        <v>87337</v>
      </c>
      <c r="DE39" s="575"/>
      <c r="DF39" s="575"/>
      <c r="DG39" s="575"/>
      <c r="DH39" s="575"/>
      <c r="DI39" s="575"/>
      <c r="DJ39" s="575"/>
      <c r="DK39" s="576"/>
      <c r="DL39" s="580" t="s">
        <v>202</v>
      </c>
      <c r="DM39" s="575"/>
      <c r="DN39" s="575"/>
      <c r="DO39" s="575"/>
      <c r="DP39" s="575"/>
      <c r="DQ39" s="575"/>
      <c r="DR39" s="575"/>
      <c r="DS39" s="575"/>
      <c r="DT39" s="575"/>
      <c r="DU39" s="575"/>
      <c r="DV39" s="576"/>
      <c r="DW39" s="577" t="s">
        <v>202</v>
      </c>
      <c r="DX39" s="578"/>
      <c r="DY39" s="578"/>
      <c r="DZ39" s="578"/>
      <c r="EA39" s="578"/>
      <c r="EB39" s="578"/>
      <c r="EC39" s="606"/>
    </row>
    <row r="40" spans="2:133" ht="11.25" customHeight="1" x14ac:dyDescent="0.2">
      <c r="B40" s="572" t="s">
        <v>417</v>
      </c>
      <c r="C40" s="361"/>
      <c r="D40" s="361"/>
      <c r="E40" s="361"/>
      <c r="F40" s="361"/>
      <c r="G40" s="361"/>
      <c r="H40" s="361"/>
      <c r="I40" s="361"/>
      <c r="J40" s="361"/>
      <c r="K40" s="361"/>
      <c r="L40" s="361"/>
      <c r="M40" s="361"/>
      <c r="N40" s="361"/>
      <c r="O40" s="361"/>
      <c r="P40" s="361"/>
      <c r="Q40" s="573"/>
      <c r="R40" s="574">
        <v>79727</v>
      </c>
      <c r="S40" s="458"/>
      <c r="T40" s="458"/>
      <c r="U40" s="458"/>
      <c r="V40" s="458"/>
      <c r="W40" s="458"/>
      <c r="X40" s="458"/>
      <c r="Y40" s="587"/>
      <c r="Z40" s="607">
        <v>0.7</v>
      </c>
      <c r="AA40" s="607"/>
      <c r="AB40" s="607"/>
      <c r="AC40" s="607"/>
      <c r="AD40" s="608" t="s">
        <v>202</v>
      </c>
      <c r="AE40" s="608"/>
      <c r="AF40" s="608"/>
      <c r="AG40" s="608"/>
      <c r="AH40" s="608"/>
      <c r="AI40" s="608"/>
      <c r="AJ40" s="608"/>
      <c r="AK40" s="608"/>
      <c r="AL40" s="577" t="s">
        <v>202</v>
      </c>
      <c r="AM40" s="321"/>
      <c r="AN40" s="321"/>
      <c r="AO40" s="609"/>
      <c r="AQ40" s="602" t="s">
        <v>419</v>
      </c>
      <c r="AR40" s="419"/>
      <c r="AS40" s="419"/>
      <c r="AT40" s="419"/>
      <c r="AU40" s="419"/>
      <c r="AV40" s="419"/>
      <c r="AW40" s="419"/>
      <c r="AX40" s="419"/>
      <c r="AY40" s="603"/>
      <c r="AZ40" s="574" t="s">
        <v>202</v>
      </c>
      <c r="BA40" s="458"/>
      <c r="BB40" s="458"/>
      <c r="BC40" s="458"/>
      <c r="BD40" s="575"/>
      <c r="BE40" s="575"/>
      <c r="BF40" s="604"/>
      <c r="BG40" s="568" t="s">
        <v>421</v>
      </c>
      <c r="BH40" s="410"/>
      <c r="BI40" s="410"/>
      <c r="BJ40" s="410"/>
      <c r="BK40" s="410"/>
      <c r="BL40" s="7"/>
      <c r="BM40" s="361" t="s">
        <v>422</v>
      </c>
      <c r="BN40" s="361"/>
      <c r="BO40" s="361"/>
      <c r="BP40" s="361"/>
      <c r="BQ40" s="361"/>
      <c r="BR40" s="361"/>
      <c r="BS40" s="361"/>
      <c r="BT40" s="361"/>
      <c r="BU40" s="573"/>
      <c r="BV40" s="574">
        <v>93</v>
      </c>
      <c r="BW40" s="458"/>
      <c r="BX40" s="458"/>
      <c r="BY40" s="458"/>
      <c r="BZ40" s="458"/>
      <c r="CA40" s="458"/>
      <c r="CB40" s="605"/>
      <c r="CD40" s="572" t="s">
        <v>368</v>
      </c>
      <c r="CE40" s="361"/>
      <c r="CF40" s="361"/>
      <c r="CG40" s="361"/>
      <c r="CH40" s="361"/>
      <c r="CI40" s="361"/>
      <c r="CJ40" s="361"/>
      <c r="CK40" s="361"/>
      <c r="CL40" s="361"/>
      <c r="CM40" s="361"/>
      <c r="CN40" s="361"/>
      <c r="CO40" s="361"/>
      <c r="CP40" s="361"/>
      <c r="CQ40" s="573"/>
      <c r="CR40" s="574">
        <v>24127</v>
      </c>
      <c r="CS40" s="458"/>
      <c r="CT40" s="458"/>
      <c r="CU40" s="458"/>
      <c r="CV40" s="458"/>
      <c r="CW40" s="458"/>
      <c r="CX40" s="458"/>
      <c r="CY40" s="587"/>
      <c r="CZ40" s="577">
        <v>0.2</v>
      </c>
      <c r="DA40" s="578"/>
      <c r="DB40" s="578"/>
      <c r="DC40" s="579"/>
      <c r="DD40" s="580">
        <v>1100</v>
      </c>
      <c r="DE40" s="458"/>
      <c r="DF40" s="458"/>
      <c r="DG40" s="458"/>
      <c r="DH40" s="458"/>
      <c r="DI40" s="458"/>
      <c r="DJ40" s="458"/>
      <c r="DK40" s="587"/>
      <c r="DL40" s="580" t="s">
        <v>202</v>
      </c>
      <c r="DM40" s="458"/>
      <c r="DN40" s="458"/>
      <c r="DO40" s="458"/>
      <c r="DP40" s="458"/>
      <c r="DQ40" s="458"/>
      <c r="DR40" s="458"/>
      <c r="DS40" s="458"/>
      <c r="DT40" s="458"/>
      <c r="DU40" s="458"/>
      <c r="DV40" s="587"/>
      <c r="DW40" s="577" t="s">
        <v>202</v>
      </c>
      <c r="DX40" s="578"/>
      <c r="DY40" s="578"/>
      <c r="DZ40" s="578"/>
      <c r="EA40" s="578"/>
      <c r="EB40" s="578"/>
      <c r="EC40" s="606"/>
    </row>
    <row r="41" spans="2:133" ht="11.25" customHeight="1" x14ac:dyDescent="0.2">
      <c r="B41" s="552" t="s">
        <v>418</v>
      </c>
      <c r="C41" s="553"/>
      <c r="D41" s="553"/>
      <c r="E41" s="553"/>
      <c r="F41" s="553"/>
      <c r="G41" s="553"/>
      <c r="H41" s="553"/>
      <c r="I41" s="553"/>
      <c r="J41" s="553"/>
      <c r="K41" s="553"/>
      <c r="L41" s="553"/>
      <c r="M41" s="553"/>
      <c r="N41" s="553"/>
      <c r="O41" s="553"/>
      <c r="P41" s="553"/>
      <c r="Q41" s="554"/>
      <c r="R41" s="555">
        <v>12213521</v>
      </c>
      <c r="S41" s="594"/>
      <c r="T41" s="594"/>
      <c r="U41" s="594"/>
      <c r="V41" s="594"/>
      <c r="W41" s="594"/>
      <c r="X41" s="594"/>
      <c r="Y41" s="597"/>
      <c r="Z41" s="598">
        <v>100</v>
      </c>
      <c r="AA41" s="598"/>
      <c r="AB41" s="598"/>
      <c r="AC41" s="598"/>
      <c r="AD41" s="599">
        <v>7801619</v>
      </c>
      <c r="AE41" s="599"/>
      <c r="AF41" s="599"/>
      <c r="AG41" s="599"/>
      <c r="AH41" s="599"/>
      <c r="AI41" s="599"/>
      <c r="AJ41" s="599"/>
      <c r="AK41" s="599"/>
      <c r="AL41" s="558">
        <v>100</v>
      </c>
      <c r="AM41" s="600"/>
      <c r="AN41" s="600"/>
      <c r="AO41" s="601"/>
      <c r="AQ41" s="602" t="s">
        <v>423</v>
      </c>
      <c r="AR41" s="419"/>
      <c r="AS41" s="419"/>
      <c r="AT41" s="419"/>
      <c r="AU41" s="419"/>
      <c r="AV41" s="419"/>
      <c r="AW41" s="419"/>
      <c r="AX41" s="419"/>
      <c r="AY41" s="603"/>
      <c r="AZ41" s="574">
        <v>199934</v>
      </c>
      <c r="BA41" s="458"/>
      <c r="BB41" s="458"/>
      <c r="BC41" s="458"/>
      <c r="BD41" s="575"/>
      <c r="BE41" s="575"/>
      <c r="BF41" s="604"/>
      <c r="BG41" s="568"/>
      <c r="BH41" s="410"/>
      <c r="BI41" s="410"/>
      <c r="BJ41" s="410"/>
      <c r="BK41" s="410"/>
      <c r="BL41" s="7"/>
      <c r="BM41" s="361" t="s">
        <v>305</v>
      </c>
      <c r="BN41" s="361"/>
      <c r="BO41" s="361"/>
      <c r="BP41" s="361"/>
      <c r="BQ41" s="361"/>
      <c r="BR41" s="361"/>
      <c r="BS41" s="361"/>
      <c r="BT41" s="361"/>
      <c r="BU41" s="573"/>
      <c r="BV41" s="574" t="s">
        <v>202</v>
      </c>
      <c r="BW41" s="458"/>
      <c r="BX41" s="458"/>
      <c r="BY41" s="458"/>
      <c r="BZ41" s="458"/>
      <c r="CA41" s="458"/>
      <c r="CB41" s="605"/>
      <c r="CD41" s="572" t="s">
        <v>283</v>
      </c>
      <c r="CE41" s="361"/>
      <c r="CF41" s="361"/>
      <c r="CG41" s="361"/>
      <c r="CH41" s="361"/>
      <c r="CI41" s="361"/>
      <c r="CJ41" s="361"/>
      <c r="CK41" s="361"/>
      <c r="CL41" s="361"/>
      <c r="CM41" s="361"/>
      <c r="CN41" s="361"/>
      <c r="CO41" s="361"/>
      <c r="CP41" s="361"/>
      <c r="CQ41" s="573"/>
      <c r="CR41" s="574" t="s">
        <v>202</v>
      </c>
      <c r="CS41" s="575"/>
      <c r="CT41" s="575"/>
      <c r="CU41" s="575"/>
      <c r="CV41" s="575"/>
      <c r="CW41" s="575"/>
      <c r="CX41" s="575"/>
      <c r="CY41" s="576"/>
      <c r="CZ41" s="577" t="s">
        <v>202</v>
      </c>
      <c r="DA41" s="578"/>
      <c r="DB41" s="578"/>
      <c r="DC41" s="579"/>
      <c r="DD41" s="580" t="s">
        <v>202</v>
      </c>
      <c r="DE41" s="575"/>
      <c r="DF41" s="575"/>
      <c r="DG41" s="575"/>
      <c r="DH41" s="575"/>
      <c r="DI41" s="575"/>
      <c r="DJ41" s="575"/>
      <c r="DK41" s="576"/>
      <c r="DL41" s="581"/>
      <c r="DM41" s="582"/>
      <c r="DN41" s="582"/>
      <c r="DO41" s="582"/>
      <c r="DP41" s="582"/>
      <c r="DQ41" s="582"/>
      <c r="DR41" s="582"/>
      <c r="DS41" s="582"/>
      <c r="DT41" s="582"/>
      <c r="DU41" s="582"/>
      <c r="DV41" s="583"/>
      <c r="DW41" s="584"/>
      <c r="DX41" s="585"/>
      <c r="DY41" s="585"/>
      <c r="DZ41" s="585"/>
      <c r="EA41" s="585"/>
      <c r="EB41" s="585"/>
      <c r="EC41" s="586"/>
    </row>
    <row r="42" spans="2:133" ht="11.25" customHeight="1" x14ac:dyDescent="0.2">
      <c r="AQ42" s="591" t="s">
        <v>424</v>
      </c>
      <c r="AR42" s="592"/>
      <c r="AS42" s="592"/>
      <c r="AT42" s="592"/>
      <c r="AU42" s="592"/>
      <c r="AV42" s="592"/>
      <c r="AW42" s="592"/>
      <c r="AX42" s="592"/>
      <c r="AY42" s="593"/>
      <c r="AZ42" s="555">
        <v>881297</v>
      </c>
      <c r="BA42" s="594"/>
      <c r="BB42" s="594"/>
      <c r="BC42" s="594"/>
      <c r="BD42" s="556"/>
      <c r="BE42" s="556"/>
      <c r="BF42" s="595"/>
      <c r="BG42" s="347"/>
      <c r="BH42" s="348"/>
      <c r="BI42" s="348"/>
      <c r="BJ42" s="348"/>
      <c r="BK42" s="348"/>
      <c r="BL42" s="20"/>
      <c r="BM42" s="553" t="s">
        <v>425</v>
      </c>
      <c r="BN42" s="553"/>
      <c r="BO42" s="553"/>
      <c r="BP42" s="553"/>
      <c r="BQ42" s="553"/>
      <c r="BR42" s="553"/>
      <c r="BS42" s="553"/>
      <c r="BT42" s="553"/>
      <c r="BU42" s="554"/>
      <c r="BV42" s="555">
        <v>382</v>
      </c>
      <c r="BW42" s="594"/>
      <c r="BX42" s="594"/>
      <c r="BY42" s="594"/>
      <c r="BZ42" s="594"/>
      <c r="CA42" s="594"/>
      <c r="CB42" s="596"/>
      <c r="CD42" s="572" t="s">
        <v>277</v>
      </c>
      <c r="CE42" s="361"/>
      <c r="CF42" s="361"/>
      <c r="CG42" s="361"/>
      <c r="CH42" s="361"/>
      <c r="CI42" s="361"/>
      <c r="CJ42" s="361"/>
      <c r="CK42" s="361"/>
      <c r="CL42" s="361"/>
      <c r="CM42" s="361"/>
      <c r="CN42" s="361"/>
      <c r="CO42" s="361"/>
      <c r="CP42" s="361"/>
      <c r="CQ42" s="573"/>
      <c r="CR42" s="574">
        <v>685324</v>
      </c>
      <c r="CS42" s="575"/>
      <c r="CT42" s="575"/>
      <c r="CU42" s="575"/>
      <c r="CV42" s="575"/>
      <c r="CW42" s="575"/>
      <c r="CX42" s="575"/>
      <c r="CY42" s="576"/>
      <c r="CZ42" s="577">
        <v>5.6</v>
      </c>
      <c r="DA42" s="578"/>
      <c r="DB42" s="578"/>
      <c r="DC42" s="579"/>
      <c r="DD42" s="580">
        <v>145078</v>
      </c>
      <c r="DE42" s="575"/>
      <c r="DF42" s="575"/>
      <c r="DG42" s="575"/>
      <c r="DH42" s="575"/>
      <c r="DI42" s="575"/>
      <c r="DJ42" s="575"/>
      <c r="DK42" s="576"/>
      <c r="DL42" s="581"/>
      <c r="DM42" s="582"/>
      <c r="DN42" s="582"/>
      <c r="DO42" s="582"/>
      <c r="DP42" s="582"/>
      <c r="DQ42" s="582"/>
      <c r="DR42" s="582"/>
      <c r="DS42" s="582"/>
      <c r="DT42" s="582"/>
      <c r="DU42" s="582"/>
      <c r="DV42" s="583"/>
      <c r="DW42" s="584"/>
      <c r="DX42" s="585"/>
      <c r="DY42" s="585"/>
      <c r="DZ42" s="585"/>
      <c r="EA42" s="585"/>
      <c r="EB42" s="585"/>
      <c r="EC42" s="586"/>
    </row>
    <row r="43" spans="2:133" ht="11.25" customHeight="1" x14ac:dyDescent="0.2">
      <c r="B43" s="1" t="s">
        <v>49</v>
      </c>
      <c r="CD43" s="572" t="s">
        <v>58</v>
      </c>
      <c r="CE43" s="361"/>
      <c r="CF43" s="361"/>
      <c r="CG43" s="361"/>
      <c r="CH43" s="361"/>
      <c r="CI43" s="361"/>
      <c r="CJ43" s="361"/>
      <c r="CK43" s="361"/>
      <c r="CL43" s="361"/>
      <c r="CM43" s="361"/>
      <c r="CN43" s="361"/>
      <c r="CO43" s="361"/>
      <c r="CP43" s="361"/>
      <c r="CQ43" s="573"/>
      <c r="CR43" s="574">
        <v>13204</v>
      </c>
      <c r="CS43" s="575"/>
      <c r="CT43" s="575"/>
      <c r="CU43" s="575"/>
      <c r="CV43" s="575"/>
      <c r="CW43" s="575"/>
      <c r="CX43" s="575"/>
      <c r="CY43" s="576"/>
      <c r="CZ43" s="577">
        <v>0.1</v>
      </c>
      <c r="DA43" s="578"/>
      <c r="DB43" s="578"/>
      <c r="DC43" s="579"/>
      <c r="DD43" s="580">
        <v>13204</v>
      </c>
      <c r="DE43" s="575"/>
      <c r="DF43" s="575"/>
      <c r="DG43" s="575"/>
      <c r="DH43" s="575"/>
      <c r="DI43" s="575"/>
      <c r="DJ43" s="575"/>
      <c r="DK43" s="576"/>
      <c r="DL43" s="581"/>
      <c r="DM43" s="582"/>
      <c r="DN43" s="582"/>
      <c r="DO43" s="582"/>
      <c r="DP43" s="582"/>
      <c r="DQ43" s="582"/>
      <c r="DR43" s="582"/>
      <c r="DS43" s="582"/>
      <c r="DT43" s="582"/>
      <c r="DU43" s="582"/>
      <c r="DV43" s="583"/>
      <c r="DW43" s="584"/>
      <c r="DX43" s="585"/>
      <c r="DY43" s="585"/>
      <c r="DZ43" s="585"/>
      <c r="EA43" s="585"/>
      <c r="EB43" s="585"/>
      <c r="EC43" s="586"/>
    </row>
    <row r="44" spans="2:133" ht="11.25" customHeight="1" x14ac:dyDescent="0.2">
      <c r="B44" s="589" t="s">
        <v>403</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589"/>
      <c r="BB44" s="589"/>
      <c r="BC44" s="589"/>
      <c r="BD44" s="589"/>
      <c r="BE44" s="589"/>
      <c r="BF44" s="589"/>
      <c r="BG44" s="589"/>
      <c r="BH44" s="589"/>
      <c r="BI44" s="589"/>
      <c r="BJ44" s="589"/>
      <c r="BK44" s="589"/>
      <c r="BL44" s="589"/>
      <c r="BM44" s="589"/>
      <c r="BN44" s="589"/>
      <c r="BO44" s="589"/>
      <c r="BP44" s="589"/>
      <c r="BQ44" s="589"/>
      <c r="BR44" s="589"/>
      <c r="BS44" s="589"/>
      <c r="BT44" s="589"/>
      <c r="BU44" s="589"/>
      <c r="BV44" s="589"/>
      <c r="BW44" s="589"/>
      <c r="BX44" s="589"/>
      <c r="BY44" s="589"/>
      <c r="BZ44" s="589"/>
      <c r="CA44" s="589"/>
      <c r="CB44" s="589"/>
      <c r="CC44" s="590"/>
      <c r="CD44" s="352" t="s">
        <v>177</v>
      </c>
      <c r="CE44" s="354"/>
      <c r="CF44" s="572" t="s">
        <v>426</v>
      </c>
      <c r="CG44" s="361"/>
      <c r="CH44" s="361"/>
      <c r="CI44" s="361"/>
      <c r="CJ44" s="361"/>
      <c r="CK44" s="361"/>
      <c r="CL44" s="361"/>
      <c r="CM44" s="361"/>
      <c r="CN44" s="361"/>
      <c r="CO44" s="361"/>
      <c r="CP44" s="361"/>
      <c r="CQ44" s="573"/>
      <c r="CR44" s="574">
        <v>659521</v>
      </c>
      <c r="CS44" s="458"/>
      <c r="CT44" s="458"/>
      <c r="CU44" s="458"/>
      <c r="CV44" s="458"/>
      <c r="CW44" s="458"/>
      <c r="CX44" s="458"/>
      <c r="CY44" s="587"/>
      <c r="CZ44" s="577">
        <v>5.4</v>
      </c>
      <c r="DA44" s="321"/>
      <c r="DB44" s="321"/>
      <c r="DC44" s="588"/>
      <c r="DD44" s="580">
        <v>137697</v>
      </c>
      <c r="DE44" s="458"/>
      <c r="DF44" s="458"/>
      <c r="DG44" s="458"/>
      <c r="DH44" s="458"/>
      <c r="DI44" s="458"/>
      <c r="DJ44" s="458"/>
      <c r="DK44" s="587"/>
      <c r="DL44" s="581"/>
      <c r="DM44" s="582"/>
      <c r="DN44" s="582"/>
      <c r="DO44" s="582"/>
      <c r="DP44" s="582"/>
      <c r="DQ44" s="582"/>
      <c r="DR44" s="582"/>
      <c r="DS44" s="582"/>
      <c r="DT44" s="582"/>
      <c r="DU44" s="582"/>
      <c r="DV44" s="583"/>
      <c r="DW44" s="584"/>
      <c r="DX44" s="585"/>
      <c r="DY44" s="585"/>
      <c r="DZ44" s="585"/>
      <c r="EA44" s="585"/>
      <c r="EB44" s="585"/>
      <c r="EC44" s="586"/>
    </row>
    <row r="45" spans="2:133" ht="11.25" customHeight="1" x14ac:dyDescent="0.2">
      <c r="B45" s="589" t="s">
        <v>265</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589"/>
      <c r="BL45" s="589"/>
      <c r="BM45" s="589"/>
      <c r="BN45" s="589"/>
      <c r="BO45" s="589"/>
      <c r="BP45" s="589"/>
      <c r="BQ45" s="589"/>
      <c r="BR45" s="589"/>
      <c r="BS45" s="589"/>
      <c r="BT45" s="589"/>
      <c r="BU45" s="589"/>
      <c r="BV45" s="589"/>
      <c r="BW45" s="589"/>
      <c r="BX45" s="589"/>
      <c r="BY45" s="589"/>
      <c r="BZ45" s="589"/>
      <c r="CA45" s="589"/>
      <c r="CB45" s="589"/>
      <c r="CC45" s="590"/>
      <c r="CD45" s="355"/>
      <c r="CE45" s="357"/>
      <c r="CF45" s="572" t="s">
        <v>427</v>
      </c>
      <c r="CG45" s="361"/>
      <c r="CH45" s="361"/>
      <c r="CI45" s="361"/>
      <c r="CJ45" s="361"/>
      <c r="CK45" s="361"/>
      <c r="CL45" s="361"/>
      <c r="CM45" s="361"/>
      <c r="CN45" s="361"/>
      <c r="CO45" s="361"/>
      <c r="CP45" s="361"/>
      <c r="CQ45" s="573"/>
      <c r="CR45" s="574">
        <v>207681</v>
      </c>
      <c r="CS45" s="575"/>
      <c r="CT45" s="575"/>
      <c r="CU45" s="575"/>
      <c r="CV45" s="575"/>
      <c r="CW45" s="575"/>
      <c r="CX45" s="575"/>
      <c r="CY45" s="576"/>
      <c r="CZ45" s="577">
        <v>1.7</v>
      </c>
      <c r="DA45" s="578"/>
      <c r="DB45" s="578"/>
      <c r="DC45" s="579"/>
      <c r="DD45" s="580">
        <v>7426</v>
      </c>
      <c r="DE45" s="575"/>
      <c r="DF45" s="575"/>
      <c r="DG45" s="575"/>
      <c r="DH45" s="575"/>
      <c r="DI45" s="575"/>
      <c r="DJ45" s="575"/>
      <c r="DK45" s="576"/>
      <c r="DL45" s="581"/>
      <c r="DM45" s="582"/>
      <c r="DN45" s="582"/>
      <c r="DO45" s="582"/>
      <c r="DP45" s="582"/>
      <c r="DQ45" s="582"/>
      <c r="DR45" s="582"/>
      <c r="DS45" s="582"/>
      <c r="DT45" s="582"/>
      <c r="DU45" s="582"/>
      <c r="DV45" s="583"/>
      <c r="DW45" s="584"/>
      <c r="DX45" s="585"/>
      <c r="DY45" s="585"/>
      <c r="DZ45" s="585"/>
      <c r="EA45" s="585"/>
      <c r="EB45" s="585"/>
      <c r="EC45" s="586"/>
    </row>
    <row r="46" spans="2:133" ht="11.25" customHeight="1" x14ac:dyDescent="0.2">
      <c r="B46" s="41"/>
      <c r="CD46" s="355"/>
      <c r="CE46" s="357"/>
      <c r="CF46" s="572" t="s">
        <v>429</v>
      </c>
      <c r="CG46" s="361"/>
      <c r="CH46" s="361"/>
      <c r="CI46" s="361"/>
      <c r="CJ46" s="361"/>
      <c r="CK46" s="361"/>
      <c r="CL46" s="361"/>
      <c r="CM46" s="361"/>
      <c r="CN46" s="361"/>
      <c r="CO46" s="361"/>
      <c r="CP46" s="361"/>
      <c r="CQ46" s="573"/>
      <c r="CR46" s="574">
        <v>451840</v>
      </c>
      <c r="CS46" s="458"/>
      <c r="CT46" s="458"/>
      <c r="CU46" s="458"/>
      <c r="CV46" s="458"/>
      <c r="CW46" s="458"/>
      <c r="CX46" s="458"/>
      <c r="CY46" s="587"/>
      <c r="CZ46" s="577">
        <v>3.7</v>
      </c>
      <c r="DA46" s="321"/>
      <c r="DB46" s="321"/>
      <c r="DC46" s="588"/>
      <c r="DD46" s="580">
        <v>130271</v>
      </c>
      <c r="DE46" s="458"/>
      <c r="DF46" s="458"/>
      <c r="DG46" s="458"/>
      <c r="DH46" s="458"/>
      <c r="DI46" s="458"/>
      <c r="DJ46" s="458"/>
      <c r="DK46" s="587"/>
      <c r="DL46" s="581"/>
      <c r="DM46" s="582"/>
      <c r="DN46" s="582"/>
      <c r="DO46" s="582"/>
      <c r="DP46" s="582"/>
      <c r="DQ46" s="582"/>
      <c r="DR46" s="582"/>
      <c r="DS46" s="582"/>
      <c r="DT46" s="582"/>
      <c r="DU46" s="582"/>
      <c r="DV46" s="583"/>
      <c r="DW46" s="584"/>
      <c r="DX46" s="585"/>
      <c r="DY46" s="585"/>
      <c r="DZ46" s="585"/>
      <c r="EA46" s="585"/>
      <c r="EB46" s="585"/>
      <c r="EC46" s="586"/>
    </row>
    <row r="47" spans="2:133" ht="11.25" customHeight="1" x14ac:dyDescent="0.2">
      <c r="B47" s="41"/>
      <c r="CD47" s="355"/>
      <c r="CE47" s="357"/>
      <c r="CF47" s="572" t="s">
        <v>431</v>
      </c>
      <c r="CG47" s="361"/>
      <c r="CH47" s="361"/>
      <c r="CI47" s="361"/>
      <c r="CJ47" s="361"/>
      <c r="CK47" s="361"/>
      <c r="CL47" s="361"/>
      <c r="CM47" s="361"/>
      <c r="CN47" s="361"/>
      <c r="CO47" s="361"/>
      <c r="CP47" s="361"/>
      <c r="CQ47" s="573"/>
      <c r="CR47" s="574">
        <v>25803</v>
      </c>
      <c r="CS47" s="575"/>
      <c r="CT47" s="575"/>
      <c r="CU47" s="575"/>
      <c r="CV47" s="575"/>
      <c r="CW47" s="575"/>
      <c r="CX47" s="575"/>
      <c r="CY47" s="576"/>
      <c r="CZ47" s="577">
        <v>0.2</v>
      </c>
      <c r="DA47" s="578"/>
      <c r="DB47" s="578"/>
      <c r="DC47" s="579"/>
      <c r="DD47" s="580">
        <v>7381</v>
      </c>
      <c r="DE47" s="575"/>
      <c r="DF47" s="575"/>
      <c r="DG47" s="575"/>
      <c r="DH47" s="575"/>
      <c r="DI47" s="575"/>
      <c r="DJ47" s="575"/>
      <c r="DK47" s="576"/>
      <c r="DL47" s="581"/>
      <c r="DM47" s="582"/>
      <c r="DN47" s="582"/>
      <c r="DO47" s="582"/>
      <c r="DP47" s="582"/>
      <c r="DQ47" s="582"/>
      <c r="DR47" s="582"/>
      <c r="DS47" s="582"/>
      <c r="DT47" s="582"/>
      <c r="DU47" s="582"/>
      <c r="DV47" s="583"/>
      <c r="DW47" s="584"/>
      <c r="DX47" s="585"/>
      <c r="DY47" s="585"/>
      <c r="DZ47" s="585"/>
      <c r="EA47" s="585"/>
      <c r="EB47" s="585"/>
      <c r="EC47" s="586"/>
    </row>
    <row r="48" spans="2:133" ht="10.8" x14ac:dyDescent="0.2">
      <c r="B48" s="41"/>
      <c r="CD48" s="358"/>
      <c r="CE48" s="360"/>
      <c r="CF48" s="572" t="s">
        <v>432</v>
      </c>
      <c r="CG48" s="361"/>
      <c r="CH48" s="361"/>
      <c r="CI48" s="361"/>
      <c r="CJ48" s="361"/>
      <c r="CK48" s="361"/>
      <c r="CL48" s="361"/>
      <c r="CM48" s="361"/>
      <c r="CN48" s="361"/>
      <c r="CO48" s="361"/>
      <c r="CP48" s="361"/>
      <c r="CQ48" s="573"/>
      <c r="CR48" s="574" t="s">
        <v>202</v>
      </c>
      <c r="CS48" s="458"/>
      <c r="CT48" s="458"/>
      <c r="CU48" s="458"/>
      <c r="CV48" s="458"/>
      <c r="CW48" s="458"/>
      <c r="CX48" s="458"/>
      <c r="CY48" s="587"/>
      <c r="CZ48" s="577" t="s">
        <v>202</v>
      </c>
      <c r="DA48" s="321"/>
      <c r="DB48" s="321"/>
      <c r="DC48" s="588"/>
      <c r="DD48" s="580" t="s">
        <v>202</v>
      </c>
      <c r="DE48" s="458"/>
      <c r="DF48" s="458"/>
      <c r="DG48" s="458"/>
      <c r="DH48" s="458"/>
      <c r="DI48" s="458"/>
      <c r="DJ48" s="458"/>
      <c r="DK48" s="587"/>
      <c r="DL48" s="581"/>
      <c r="DM48" s="582"/>
      <c r="DN48" s="582"/>
      <c r="DO48" s="582"/>
      <c r="DP48" s="582"/>
      <c r="DQ48" s="582"/>
      <c r="DR48" s="582"/>
      <c r="DS48" s="582"/>
      <c r="DT48" s="582"/>
      <c r="DU48" s="582"/>
      <c r="DV48" s="583"/>
      <c r="DW48" s="584"/>
      <c r="DX48" s="585"/>
      <c r="DY48" s="585"/>
      <c r="DZ48" s="585"/>
      <c r="EA48" s="585"/>
      <c r="EB48" s="585"/>
      <c r="EC48" s="586"/>
    </row>
    <row r="49" spans="2:133" ht="11.25" customHeight="1" x14ac:dyDescent="0.2">
      <c r="B49" s="41"/>
      <c r="CD49" s="552" t="s">
        <v>193</v>
      </c>
      <c r="CE49" s="553"/>
      <c r="CF49" s="553"/>
      <c r="CG49" s="553"/>
      <c r="CH49" s="553"/>
      <c r="CI49" s="553"/>
      <c r="CJ49" s="553"/>
      <c r="CK49" s="553"/>
      <c r="CL49" s="553"/>
      <c r="CM49" s="553"/>
      <c r="CN49" s="553"/>
      <c r="CO49" s="553"/>
      <c r="CP49" s="553"/>
      <c r="CQ49" s="554"/>
      <c r="CR49" s="555">
        <v>12130960</v>
      </c>
      <c r="CS49" s="556"/>
      <c r="CT49" s="556"/>
      <c r="CU49" s="556"/>
      <c r="CV49" s="556"/>
      <c r="CW49" s="556"/>
      <c r="CX49" s="556"/>
      <c r="CY49" s="557"/>
      <c r="CZ49" s="558">
        <v>100</v>
      </c>
      <c r="DA49" s="559"/>
      <c r="DB49" s="559"/>
      <c r="DC49" s="560"/>
      <c r="DD49" s="561">
        <v>8728882</v>
      </c>
      <c r="DE49" s="556"/>
      <c r="DF49" s="556"/>
      <c r="DG49" s="556"/>
      <c r="DH49" s="556"/>
      <c r="DI49" s="556"/>
      <c r="DJ49" s="556"/>
      <c r="DK49" s="557"/>
      <c r="DL49" s="562"/>
      <c r="DM49" s="563"/>
      <c r="DN49" s="563"/>
      <c r="DO49" s="563"/>
      <c r="DP49" s="563"/>
      <c r="DQ49" s="563"/>
      <c r="DR49" s="563"/>
      <c r="DS49" s="563"/>
      <c r="DT49" s="563"/>
      <c r="DU49" s="563"/>
      <c r="DV49" s="564"/>
      <c r="DW49" s="565"/>
      <c r="DX49" s="566"/>
      <c r="DY49" s="566"/>
      <c r="DZ49" s="566"/>
      <c r="EA49" s="566"/>
      <c r="EB49" s="566"/>
      <c r="EC49" s="567"/>
    </row>
  </sheetData>
  <sheetProtection algorithmName="SHA-512" hashValue="wFXk7VbWGiRk0Po8Ff2B7XdDEJni/9FaoOgwDTw02GfvwogEI4r+9R6OGlYUNRXD7IF1uVp46J3Q9bTF+cg8hg==" saltValue="V8sWJMn7gcyvQlgYj8KpV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8" t="s">
        <v>299</v>
      </c>
      <c r="B2" s="978"/>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B2" s="978"/>
      <c r="AC2" s="978"/>
      <c r="AD2" s="978"/>
      <c r="AE2" s="978"/>
      <c r="AF2" s="978"/>
      <c r="AG2" s="978"/>
      <c r="AH2" s="978"/>
      <c r="AI2" s="978"/>
      <c r="AJ2" s="978"/>
      <c r="AK2" s="978"/>
      <c r="AL2" s="978"/>
      <c r="AM2" s="978"/>
      <c r="AN2" s="978"/>
      <c r="AO2" s="978"/>
      <c r="AP2" s="978"/>
      <c r="AQ2" s="978"/>
      <c r="AR2" s="978"/>
      <c r="AS2" s="978"/>
      <c r="AT2" s="978"/>
      <c r="AU2" s="978"/>
      <c r="AV2" s="978"/>
      <c r="AW2" s="978"/>
      <c r="AX2" s="978"/>
      <c r="AY2" s="978"/>
      <c r="AZ2" s="978"/>
      <c r="BA2" s="978"/>
      <c r="BB2" s="978"/>
      <c r="BC2" s="978"/>
      <c r="BD2" s="978"/>
      <c r="BE2" s="978"/>
      <c r="BF2" s="978"/>
      <c r="BG2" s="978"/>
      <c r="BH2" s="978"/>
      <c r="BI2" s="978"/>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9" t="s">
        <v>127</v>
      </c>
      <c r="DK2" s="980"/>
      <c r="DL2" s="980"/>
      <c r="DM2" s="980"/>
      <c r="DN2" s="980"/>
      <c r="DO2" s="981"/>
      <c r="DP2" s="50"/>
      <c r="DQ2" s="979" t="s">
        <v>302</v>
      </c>
      <c r="DR2" s="980"/>
      <c r="DS2" s="980"/>
      <c r="DT2" s="980"/>
      <c r="DU2" s="980"/>
      <c r="DV2" s="980"/>
      <c r="DW2" s="980"/>
      <c r="DX2" s="980"/>
      <c r="DY2" s="980"/>
      <c r="DZ2" s="981"/>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9" t="s">
        <v>433</v>
      </c>
      <c r="B4" s="969"/>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969"/>
      <c r="AC4" s="969"/>
      <c r="AD4" s="969"/>
      <c r="AE4" s="969"/>
      <c r="AF4" s="969"/>
      <c r="AG4" s="969"/>
      <c r="AH4" s="969"/>
      <c r="AI4" s="969"/>
      <c r="AJ4" s="969"/>
      <c r="AK4" s="969"/>
      <c r="AL4" s="969"/>
      <c r="AM4" s="969"/>
      <c r="AN4" s="969"/>
      <c r="AO4" s="969"/>
      <c r="AP4" s="969"/>
      <c r="AQ4" s="969"/>
      <c r="AR4" s="969"/>
      <c r="AS4" s="969"/>
      <c r="AT4" s="969"/>
      <c r="AU4" s="969"/>
      <c r="AV4" s="969"/>
      <c r="AW4" s="969"/>
      <c r="AX4" s="969"/>
      <c r="AY4" s="969"/>
      <c r="AZ4" s="56"/>
      <c r="BA4" s="56"/>
      <c r="BB4" s="56"/>
      <c r="BC4" s="56"/>
      <c r="BD4" s="56"/>
      <c r="BE4" s="67"/>
      <c r="BF4" s="67"/>
      <c r="BG4" s="67"/>
      <c r="BH4" s="67"/>
      <c r="BI4" s="67"/>
      <c r="BJ4" s="67"/>
      <c r="BK4" s="67"/>
      <c r="BL4" s="67"/>
      <c r="BM4" s="67"/>
      <c r="BN4" s="67"/>
      <c r="BO4" s="67"/>
      <c r="BP4" s="67"/>
      <c r="BQ4" s="745" t="s">
        <v>434</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67"/>
    </row>
    <row r="5" spans="1:131" s="47" customFormat="1" ht="26.25" customHeight="1" x14ac:dyDescent="0.2">
      <c r="A5" s="661" t="s">
        <v>435</v>
      </c>
      <c r="B5" s="662"/>
      <c r="C5" s="662"/>
      <c r="D5" s="662"/>
      <c r="E5" s="662"/>
      <c r="F5" s="662"/>
      <c r="G5" s="662"/>
      <c r="H5" s="662"/>
      <c r="I5" s="662"/>
      <c r="J5" s="662"/>
      <c r="K5" s="662"/>
      <c r="L5" s="662"/>
      <c r="M5" s="662"/>
      <c r="N5" s="662"/>
      <c r="O5" s="662"/>
      <c r="P5" s="663"/>
      <c r="Q5" s="653" t="s">
        <v>181</v>
      </c>
      <c r="R5" s="654"/>
      <c r="S5" s="654"/>
      <c r="T5" s="654"/>
      <c r="U5" s="655"/>
      <c r="V5" s="653" t="s">
        <v>436</v>
      </c>
      <c r="W5" s="654"/>
      <c r="X5" s="654"/>
      <c r="Y5" s="654"/>
      <c r="Z5" s="655"/>
      <c r="AA5" s="653" t="s">
        <v>437</v>
      </c>
      <c r="AB5" s="654"/>
      <c r="AC5" s="654"/>
      <c r="AD5" s="654"/>
      <c r="AE5" s="654"/>
      <c r="AF5" s="695" t="s">
        <v>180</v>
      </c>
      <c r="AG5" s="654"/>
      <c r="AH5" s="654"/>
      <c r="AI5" s="654"/>
      <c r="AJ5" s="659"/>
      <c r="AK5" s="654" t="s">
        <v>438</v>
      </c>
      <c r="AL5" s="654"/>
      <c r="AM5" s="654"/>
      <c r="AN5" s="654"/>
      <c r="AO5" s="655"/>
      <c r="AP5" s="653" t="s">
        <v>439</v>
      </c>
      <c r="AQ5" s="654"/>
      <c r="AR5" s="654"/>
      <c r="AS5" s="654"/>
      <c r="AT5" s="655"/>
      <c r="AU5" s="653" t="s">
        <v>441</v>
      </c>
      <c r="AV5" s="654"/>
      <c r="AW5" s="654"/>
      <c r="AX5" s="654"/>
      <c r="AY5" s="659"/>
      <c r="AZ5" s="56"/>
      <c r="BA5" s="56"/>
      <c r="BB5" s="56"/>
      <c r="BC5" s="56"/>
      <c r="BD5" s="56"/>
      <c r="BE5" s="67"/>
      <c r="BF5" s="67"/>
      <c r="BG5" s="67"/>
      <c r="BH5" s="67"/>
      <c r="BI5" s="67"/>
      <c r="BJ5" s="67"/>
      <c r="BK5" s="67"/>
      <c r="BL5" s="67"/>
      <c r="BM5" s="67"/>
      <c r="BN5" s="67"/>
      <c r="BO5" s="67"/>
      <c r="BP5" s="67"/>
      <c r="BQ5" s="661" t="s">
        <v>442</v>
      </c>
      <c r="BR5" s="662"/>
      <c r="BS5" s="662"/>
      <c r="BT5" s="662"/>
      <c r="BU5" s="662"/>
      <c r="BV5" s="662"/>
      <c r="BW5" s="662"/>
      <c r="BX5" s="662"/>
      <c r="BY5" s="662"/>
      <c r="BZ5" s="662"/>
      <c r="CA5" s="662"/>
      <c r="CB5" s="662"/>
      <c r="CC5" s="662"/>
      <c r="CD5" s="662"/>
      <c r="CE5" s="662"/>
      <c r="CF5" s="662"/>
      <c r="CG5" s="663"/>
      <c r="CH5" s="653" t="s">
        <v>366</v>
      </c>
      <c r="CI5" s="654"/>
      <c r="CJ5" s="654"/>
      <c r="CK5" s="654"/>
      <c r="CL5" s="655"/>
      <c r="CM5" s="653" t="s">
        <v>324</v>
      </c>
      <c r="CN5" s="654"/>
      <c r="CO5" s="654"/>
      <c r="CP5" s="654"/>
      <c r="CQ5" s="655"/>
      <c r="CR5" s="653" t="s">
        <v>230</v>
      </c>
      <c r="CS5" s="654"/>
      <c r="CT5" s="654"/>
      <c r="CU5" s="654"/>
      <c r="CV5" s="655"/>
      <c r="CW5" s="653" t="s">
        <v>50</v>
      </c>
      <c r="CX5" s="654"/>
      <c r="CY5" s="654"/>
      <c r="CZ5" s="654"/>
      <c r="DA5" s="655"/>
      <c r="DB5" s="653" t="s">
        <v>444</v>
      </c>
      <c r="DC5" s="654"/>
      <c r="DD5" s="654"/>
      <c r="DE5" s="654"/>
      <c r="DF5" s="655"/>
      <c r="DG5" s="991" t="s">
        <v>242</v>
      </c>
      <c r="DH5" s="992"/>
      <c r="DI5" s="992"/>
      <c r="DJ5" s="992"/>
      <c r="DK5" s="993"/>
      <c r="DL5" s="991" t="s">
        <v>446</v>
      </c>
      <c r="DM5" s="992"/>
      <c r="DN5" s="992"/>
      <c r="DO5" s="992"/>
      <c r="DP5" s="993"/>
      <c r="DQ5" s="653" t="s">
        <v>448</v>
      </c>
      <c r="DR5" s="654"/>
      <c r="DS5" s="654"/>
      <c r="DT5" s="654"/>
      <c r="DU5" s="655"/>
      <c r="DV5" s="653" t="s">
        <v>441</v>
      </c>
      <c r="DW5" s="654"/>
      <c r="DX5" s="654"/>
      <c r="DY5" s="654"/>
      <c r="DZ5" s="659"/>
      <c r="EA5" s="67"/>
    </row>
    <row r="6" spans="1:131" s="47" customFormat="1" ht="26.25" customHeight="1" x14ac:dyDescent="0.2">
      <c r="A6" s="664"/>
      <c r="B6" s="665"/>
      <c r="C6" s="665"/>
      <c r="D6" s="665"/>
      <c r="E6" s="665"/>
      <c r="F6" s="665"/>
      <c r="G6" s="665"/>
      <c r="H6" s="665"/>
      <c r="I6" s="665"/>
      <c r="J6" s="665"/>
      <c r="K6" s="665"/>
      <c r="L6" s="665"/>
      <c r="M6" s="665"/>
      <c r="N6" s="665"/>
      <c r="O6" s="665"/>
      <c r="P6" s="666"/>
      <c r="Q6" s="656"/>
      <c r="R6" s="657"/>
      <c r="S6" s="657"/>
      <c r="T6" s="657"/>
      <c r="U6" s="658"/>
      <c r="V6" s="656"/>
      <c r="W6" s="657"/>
      <c r="X6" s="657"/>
      <c r="Y6" s="657"/>
      <c r="Z6" s="658"/>
      <c r="AA6" s="656"/>
      <c r="AB6" s="657"/>
      <c r="AC6" s="657"/>
      <c r="AD6" s="657"/>
      <c r="AE6" s="657"/>
      <c r="AF6" s="696"/>
      <c r="AG6" s="657"/>
      <c r="AH6" s="657"/>
      <c r="AI6" s="657"/>
      <c r="AJ6" s="660"/>
      <c r="AK6" s="657"/>
      <c r="AL6" s="657"/>
      <c r="AM6" s="657"/>
      <c r="AN6" s="657"/>
      <c r="AO6" s="658"/>
      <c r="AP6" s="656"/>
      <c r="AQ6" s="657"/>
      <c r="AR6" s="657"/>
      <c r="AS6" s="657"/>
      <c r="AT6" s="658"/>
      <c r="AU6" s="656"/>
      <c r="AV6" s="657"/>
      <c r="AW6" s="657"/>
      <c r="AX6" s="657"/>
      <c r="AY6" s="660"/>
      <c r="AZ6" s="56"/>
      <c r="BA6" s="56"/>
      <c r="BB6" s="56"/>
      <c r="BC6" s="56"/>
      <c r="BD6" s="56"/>
      <c r="BE6" s="67"/>
      <c r="BF6" s="67"/>
      <c r="BG6" s="67"/>
      <c r="BH6" s="67"/>
      <c r="BI6" s="67"/>
      <c r="BJ6" s="67"/>
      <c r="BK6" s="67"/>
      <c r="BL6" s="67"/>
      <c r="BM6" s="67"/>
      <c r="BN6" s="67"/>
      <c r="BO6" s="67"/>
      <c r="BP6" s="67"/>
      <c r="BQ6" s="664"/>
      <c r="BR6" s="665"/>
      <c r="BS6" s="665"/>
      <c r="BT6" s="665"/>
      <c r="BU6" s="665"/>
      <c r="BV6" s="665"/>
      <c r="BW6" s="665"/>
      <c r="BX6" s="665"/>
      <c r="BY6" s="665"/>
      <c r="BZ6" s="665"/>
      <c r="CA6" s="665"/>
      <c r="CB6" s="665"/>
      <c r="CC6" s="665"/>
      <c r="CD6" s="665"/>
      <c r="CE6" s="665"/>
      <c r="CF6" s="665"/>
      <c r="CG6" s="666"/>
      <c r="CH6" s="656"/>
      <c r="CI6" s="657"/>
      <c r="CJ6" s="657"/>
      <c r="CK6" s="657"/>
      <c r="CL6" s="658"/>
      <c r="CM6" s="656"/>
      <c r="CN6" s="657"/>
      <c r="CO6" s="657"/>
      <c r="CP6" s="657"/>
      <c r="CQ6" s="658"/>
      <c r="CR6" s="656"/>
      <c r="CS6" s="657"/>
      <c r="CT6" s="657"/>
      <c r="CU6" s="657"/>
      <c r="CV6" s="658"/>
      <c r="CW6" s="656"/>
      <c r="CX6" s="657"/>
      <c r="CY6" s="657"/>
      <c r="CZ6" s="657"/>
      <c r="DA6" s="658"/>
      <c r="DB6" s="656"/>
      <c r="DC6" s="657"/>
      <c r="DD6" s="657"/>
      <c r="DE6" s="657"/>
      <c r="DF6" s="658"/>
      <c r="DG6" s="994"/>
      <c r="DH6" s="995"/>
      <c r="DI6" s="995"/>
      <c r="DJ6" s="995"/>
      <c r="DK6" s="996"/>
      <c r="DL6" s="994"/>
      <c r="DM6" s="995"/>
      <c r="DN6" s="995"/>
      <c r="DO6" s="995"/>
      <c r="DP6" s="996"/>
      <c r="DQ6" s="656"/>
      <c r="DR6" s="657"/>
      <c r="DS6" s="657"/>
      <c r="DT6" s="657"/>
      <c r="DU6" s="658"/>
      <c r="DV6" s="656"/>
      <c r="DW6" s="657"/>
      <c r="DX6" s="657"/>
      <c r="DY6" s="657"/>
      <c r="DZ6" s="660"/>
      <c r="EA6" s="67"/>
    </row>
    <row r="7" spans="1:131" s="47" customFormat="1" ht="26.25" customHeight="1" x14ac:dyDescent="0.2">
      <c r="A7" s="51">
        <v>1</v>
      </c>
      <c r="B7" s="956" t="s">
        <v>450</v>
      </c>
      <c r="C7" s="957"/>
      <c r="D7" s="957"/>
      <c r="E7" s="957"/>
      <c r="F7" s="957"/>
      <c r="G7" s="957"/>
      <c r="H7" s="957"/>
      <c r="I7" s="957"/>
      <c r="J7" s="957"/>
      <c r="K7" s="957"/>
      <c r="L7" s="957"/>
      <c r="M7" s="957"/>
      <c r="N7" s="957"/>
      <c r="O7" s="957"/>
      <c r="P7" s="958"/>
      <c r="Q7" s="932">
        <v>12209</v>
      </c>
      <c r="R7" s="933"/>
      <c r="S7" s="933"/>
      <c r="T7" s="933"/>
      <c r="U7" s="933"/>
      <c r="V7" s="933">
        <v>12127</v>
      </c>
      <c r="W7" s="933"/>
      <c r="X7" s="933"/>
      <c r="Y7" s="933"/>
      <c r="Z7" s="933"/>
      <c r="AA7" s="933">
        <v>82</v>
      </c>
      <c r="AB7" s="933"/>
      <c r="AC7" s="933"/>
      <c r="AD7" s="933"/>
      <c r="AE7" s="982"/>
      <c r="AF7" s="983">
        <v>53</v>
      </c>
      <c r="AG7" s="984"/>
      <c r="AH7" s="984"/>
      <c r="AI7" s="984"/>
      <c r="AJ7" s="985"/>
      <c r="AK7" s="986">
        <v>85</v>
      </c>
      <c r="AL7" s="933"/>
      <c r="AM7" s="933"/>
      <c r="AN7" s="933"/>
      <c r="AO7" s="933"/>
      <c r="AP7" s="933">
        <v>13149</v>
      </c>
      <c r="AQ7" s="933"/>
      <c r="AR7" s="933"/>
      <c r="AS7" s="933"/>
      <c r="AT7" s="933"/>
      <c r="AU7" s="934"/>
      <c r="AV7" s="934"/>
      <c r="AW7" s="934"/>
      <c r="AX7" s="934"/>
      <c r="AY7" s="935"/>
      <c r="AZ7" s="56"/>
      <c r="BA7" s="56"/>
      <c r="BB7" s="56"/>
      <c r="BC7" s="56"/>
      <c r="BD7" s="56"/>
      <c r="BE7" s="67"/>
      <c r="BF7" s="67"/>
      <c r="BG7" s="67"/>
      <c r="BH7" s="67"/>
      <c r="BI7" s="67"/>
      <c r="BJ7" s="67"/>
      <c r="BK7" s="67"/>
      <c r="BL7" s="67"/>
      <c r="BM7" s="67"/>
      <c r="BN7" s="67"/>
      <c r="BO7" s="67"/>
      <c r="BP7" s="67"/>
      <c r="BQ7" s="51">
        <v>1</v>
      </c>
      <c r="BR7" s="71"/>
      <c r="BS7" s="929" t="s">
        <v>535</v>
      </c>
      <c r="BT7" s="930"/>
      <c r="BU7" s="930"/>
      <c r="BV7" s="930"/>
      <c r="BW7" s="930"/>
      <c r="BX7" s="930"/>
      <c r="BY7" s="930"/>
      <c r="BZ7" s="930"/>
      <c r="CA7" s="930"/>
      <c r="CB7" s="930"/>
      <c r="CC7" s="930"/>
      <c r="CD7" s="930"/>
      <c r="CE7" s="930"/>
      <c r="CF7" s="930"/>
      <c r="CG7" s="931"/>
      <c r="CH7" s="987">
        <v>-1</v>
      </c>
      <c r="CI7" s="988"/>
      <c r="CJ7" s="988"/>
      <c r="CK7" s="988"/>
      <c r="CL7" s="989"/>
      <c r="CM7" s="987">
        <v>17</v>
      </c>
      <c r="CN7" s="988"/>
      <c r="CO7" s="988"/>
      <c r="CP7" s="988"/>
      <c r="CQ7" s="989"/>
      <c r="CR7" s="987">
        <v>2</v>
      </c>
      <c r="CS7" s="988"/>
      <c r="CT7" s="988"/>
      <c r="CU7" s="988"/>
      <c r="CV7" s="989"/>
      <c r="CW7" s="987" t="s">
        <v>202</v>
      </c>
      <c r="CX7" s="988"/>
      <c r="CY7" s="988"/>
      <c r="CZ7" s="988"/>
      <c r="DA7" s="989"/>
      <c r="DB7" s="987" t="s">
        <v>202</v>
      </c>
      <c r="DC7" s="988"/>
      <c r="DD7" s="988"/>
      <c r="DE7" s="988"/>
      <c r="DF7" s="989"/>
      <c r="DG7" s="987" t="s">
        <v>202</v>
      </c>
      <c r="DH7" s="988"/>
      <c r="DI7" s="988"/>
      <c r="DJ7" s="988"/>
      <c r="DK7" s="989"/>
      <c r="DL7" s="987" t="s">
        <v>202</v>
      </c>
      <c r="DM7" s="988"/>
      <c r="DN7" s="988"/>
      <c r="DO7" s="988"/>
      <c r="DP7" s="989"/>
      <c r="DQ7" s="987" t="s">
        <v>202</v>
      </c>
      <c r="DR7" s="988"/>
      <c r="DS7" s="988"/>
      <c r="DT7" s="988"/>
      <c r="DU7" s="989"/>
      <c r="DV7" s="956"/>
      <c r="DW7" s="957"/>
      <c r="DX7" s="957"/>
      <c r="DY7" s="957"/>
      <c r="DZ7" s="990"/>
      <c r="EA7" s="67"/>
    </row>
    <row r="8" spans="1:131" s="47" customFormat="1" ht="26.25" customHeight="1" x14ac:dyDescent="0.2">
      <c r="A8" s="52">
        <v>2</v>
      </c>
      <c r="B8" s="915" t="s">
        <v>452</v>
      </c>
      <c r="C8" s="916"/>
      <c r="D8" s="916"/>
      <c r="E8" s="916"/>
      <c r="F8" s="916"/>
      <c r="G8" s="916"/>
      <c r="H8" s="916"/>
      <c r="I8" s="916"/>
      <c r="J8" s="916"/>
      <c r="K8" s="916"/>
      <c r="L8" s="916"/>
      <c r="M8" s="916"/>
      <c r="N8" s="916"/>
      <c r="O8" s="916"/>
      <c r="P8" s="917"/>
      <c r="Q8" s="918">
        <v>4</v>
      </c>
      <c r="R8" s="919"/>
      <c r="S8" s="919"/>
      <c r="T8" s="919"/>
      <c r="U8" s="919"/>
      <c r="V8" s="919">
        <v>4</v>
      </c>
      <c r="W8" s="919"/>
      <c r="X8" s="919"/>
      <c r="Y8" s="919"/>
      <c r="Z8" s="919"/>
      <c r="AA8" s="919" t="s">
        <v>202</v>
      </c>
      <c r="AB8" s="919"/>
      <c r="AC8" s="919"/>
      <c r="AD8" s="919"/>
      <c r="AE8" s="928"/>
      <c r="AF8" s="948" t="s">
        <v>202</v>
      </c>
      <c r="AG8" s="926"/>
      <c r="AH8" s="926"/>
      <c r="AI8" s="926"/>
      <c r="AJ8" s="949"/>
      <c r="AK8" s="927" t="s">
        <v>202</v>
      </c>
      <c r="AL8" s="919"/>
      <c r="AM8" s="919"/>
      <c r="AN8" s="919"/>
      <c r="AO8" s="919"/>
      <c r="AP8" s="919" t="s">
        <v>202</v>
      </c>
      <c r="AQ8" s="919"/>
      <c r="AR8" s="919"/>
      <c r="AS8" s="919"/>
      <c r="AT8" s="919"/>
      <c r="AU8" s="920"/>
      <c r="AV8" s="920"/>
      <c r="AW8" s="920"/>
      <c r="AX8" s="920"/>
      <c r="AY8" s="921"/>
      <c r="AZ8" s="56"/>
      <c r="BA8" s="56"/>
      <c r="BB8" s="56"/>
      <c r="BC8" s="56"/>
      <c r="BD8" s="56"/>
      <c r="BE8" s="67"/>
      <c r="BF8" s="67"/>
      <c r="BG8" s="67"/>
      <c r="BH8" s="67"/>
      <c r="BI8" s="67"/>
      <c r="BJ8" s="67"/>
      <c r="BK8" s="67"/>
      <c r="BL8" s="67"/>
      <c r="BM8" s="67"/>
      <c r="BN8" s="67"/>
      <c r="BO8" s="67"/>
      <c r="BP8" s="67"/>
      <c r="BQ8" s="52">
        <v>2</v>
      </c>
      <c r="BR8" s="72"/>
      <c r="BS8" s="922" t="s">
        <v>536</v>
      </c>
      <c r="BT8" s="923"/>
      <c r="BU8" s="923"/>
      <c r="BV8" s="923"/>
      <c r="BW8" s="923"/>
      <c r="BX8" s="923"/>
      <c r="BY8" s="923"/>
      <c r="BZ8" s="923"/>
      <c r="CA8" s="923"/>
      <c r="CB8" s="923"/>
      <c r="CC8" s="923"/>
      <c r="CD8" s="923"/>
      <c r="CE8" s="923"/>
      <c r="CF8" s="923"/>
      <c r="CG8" s="924"/>
      <c r="CH8" s="925">
        <v>13</v>
      </c>
      <c r="CI8" s="926"/>
      <c r="CJ8" s="926"/>
      <c r="CK8" s="926"/>
      <c r="CL8" s="936"/>
      <c r="CM8" s="925">
        <v>85</v>
      </c>
      <c r="CN8" s="926"/>
      <c r="CO8" s="926"/>
      <c r="CP8" s="926"/>
      <c r="CQ8" s="936"/>
      <c r="CR8" s="925">
        <v>40</v>
      </c>
      <c r="CS8" s="926"/>
      <c r="CT8" s="926"/>
      <c r="CU8" s="926"/>
      <c r="CV8" s="936"/>
      <c r="CW8" s="925" t="s">
        <v>202</v>
      </c>
      <c r="CX8" s="926"/>
      <c r="CY8" s="926"/>
      <c r="CZ8" s="926"/>
      <c r="DA8" s="936"/>
      <c r="DB8" s="925">
        <v>18</v>
      </c>
      <c r="DC8" s="926"/>
      <c r="DD8" s="926"/>
      <c r="DE8" s="926"/>
      <c r="DF8" s="936"/>
      <c r="DG8" s="925" t="s">
        <v>202</v>
      </c>
      <c r="DH8" s="926"/>
      <c r="DI8" s="926"/>
      <c r="DJ8" s="926"/>
      <c r="DK8" s="936"/>
      <c r="DL8" s="925" t="s">
        <v>202</v>
      </c>
      <c r="DM8" s="926"/>
      <c r="DN8" s="926"/>
      <c r="DO8" s="926"/>
      <c r="DP8" s="936"/>
      <c r="DQ8" s="925" t="s">
        <v>202</v>
      </c>
      <c r="DR8" s="926"/>
      <c r="DS8" s="926"/>
      <c r="DT8" s="926"/>
      <c r="DU8" s="936"/>
      <c r="DV8" s="915"/>
      <c r="DW8" s="916"/>
      <c r="DX8" s="916"/>
      <c r="DY8" s="916"/>
      <c r="DZ8" s="937"/>
      <c r="EA8" s="67"/>
    </row>
    <row r="9" spans="1:131" s="47" customFormat="1" ht="26.25" customHeight="1" x14ac:dyDescent="0.2">
      <c r="A9" s="52">
        <v>3</v>
      </c>
      <c r="B9" s="915" t="s">
        <v>298</v>
      </c>
      <c r="C9" s="916"/>
      <c r="D9" s="916"/>
      <c r="E9" s="916"/>
      <c r="F9" s="916"/>
      <c r="G9" s="916"/>
      <c r="H9" s="916"/>
      <c r="I9" s="916"/>
      <c r="J9" s="916"/>
      <c r="K9" s="916"/>
      <c r="L9" s="916"/>
      <c r="M9" s="916"/>
      <c r="N9" s="916"/>
      <c r="O9" s="916"/>
      <c r="P9" s="917"/>
      <c r="Q9" s="918">
        <v>0</v>
      </c>
      <c r="R9" s="919"/>
      <c r="S9" s="919"/>
      <c r="T9" s="919"/>
      <c r="U9" s="919"/>
      <c r="V9" s="919">
        <v>0</v>
      </c>
      <c r="W9" s="919"/>
      <c r="X9" s="919"/>
      <c r="Y9" s="919"/>
      <c r="Z9" s="919"/>
      <c r="AA9" s="919">
        <v>0</v>
      </c>
      <c r="AB9" s="919"/>
      <c r="AC9" s="919"/>
      <c r="AD9" s="919"/>
      <c r="AE9" s="928"/>
      <c r="AF9" s="948">
        <v>0</v>
      </c>
      <c r="AG9" s="926"/>
      <c r="AH9" s="926"/>
      <c r="AI9" s="926"/>
      <c r="AJ9" s="949"/>
      <c r="AK9" s="927" t="s">
        <v>202</v>
      </c>
      <c r="AL9" s="919"/>
      <c r="AM9" s="919"/>
      <c r="AN9" s="919"/>
      <c r="AO9" s="919"/>
      <c r="AP9" s="919" t="s">
        <v>202</v>
      </c>
      <c r="AQ9" s="919"/>
      <c r="AR9" s="919"/>
      <c r="AS9" s="919"/>
      <c r="AT9" s="919"/>
      <c r="AU9" s="920"/>
      <c r="AV9" s="920"/>
      <c r="AW9" s="920"/>
      <c r="AX9" s="920"/>
      <c r="AY9" s="921"/>
      <c r="AZ9" s="56"/>
      <c r="BA9" s="56"/>
      <c r="BB9" s="56"/>
      <c r="BC9" s="56"/>
      <c r="BD9" s="56"/>
      <c r="BE9" s="67"/>
      <c r="BF9" s="67"/>
      <c r="BG9" s="67"/>
      <c r="BH9" s="67"/>
      <c r="BI9" s="67"/>
      <c r="BJ9" s="67"/>
      <c r="BK9" s="67"/>
      <c r="BL9" s="67"/>
      <c r="BM9" s="67"/>
      <c r="BN9" s="67"/>
      <c r="BO9" s="67"/>
      <c r="BP9" s="67"/>
      <c r="BQ9" s="52">
        <v>3</v>
      </c>
      <c r="BR9" s="72"/>
      <c r="BS9" s="915"/>
      <c r="BT9" s="916"/>
      <c r="BU9" s="916"/>
      <c r="BV9" s="916"/>
      <c r="BW9" s="916"/>
      <c r="BX9" s="916"/>
      <c r="BY9" s="916"/>
      <c r="BZ9" s="916"/>
      <c r="CA9" s="916"/>
      <c r="CB9" s="916"/>
      <c r="CC9" s="916"/>
      <c r="CD9" s="916"/>
      <c r="CE9" s="916"/>
      <c r="CF9" s="916"/>
      <c r="CG9" s="917"/>
      <c r="CH9" s="925"/>
      <c r="CI9" s="926"/>
      <c r="CJ9" s="926"/>
      <c r="CK9" s="926"/>
      <c r="CL9" s="936"/>
      <c r="CM9" s="925"/>
      <c r="CN9" s="926"/>
      <c r="CO9" s="926"/>
      <c r="CP9" s="926"/>
      <c r="CQ9" s="936"/>
      <c r="CR9" s="925"/>
      <c r="CS9" s="926"/>
      <c r="CT9" s="926"/>
      <c r="CU9" s="926"/>
      <c r="CV9" s="936"/>
      <c r="CW9" s="925"/>
      <c r="CX9" s="926"/>
      <c r="CY9" s="926"/>
      <c r="CZ9" s="926"/>
      <c r="DA9" s="936"/>
      <c r="DB9" s="925"/>
      <c r="DC9" s="926"/>
      <c r="DD9" s="926"/>
      <c r="DE9" s="926"/>
      <c r="DF9" s="936"/>
      <c r="DG9" s="925"/>
      <c r="DH9" s="926"/>
      <c r="DI9" s="926"/>
      <c r="DJ9" s="926"/>
      <c r="DK9" s="936"/>
      <c r="DL9" s="925"/>
      <c r="DM9" s="926"/>
      <c r="DN9" s="926"/>
      <c r="DO9" s="926"/>
      <c r="DP9" s="936"/>
      <c r="DQ9" s="925"/>
      <c r="DR9" s="926"/>
      <c r="DS9" s="926"/>
      <c r="DT9" s="926"/>
      <c r="DU9" s="936"/>
      <c r="DV9" s="915"/>
      <c r="DW9" s="916"/>
      <c r="DX9" s="916"/>
      <c r="DY9" s="916"/>
      <c r="DZ9" s="937"/>
      <c r="EA9" s="67"/>
    </row>
    <row r="10" spans="1:131" s="47" customFormat="1" ht="26.25" customHeight="1" x14ac:dyDescent="0.2">
      <c r="A10" s="52">
        <v>4</v>
      </c>
      <c r="B10" s="915"/>
      <c r="C10" s="916"/>
      <c r="D10" s="916"/>
      <c r="E10" s="916"/>
      <c r="F10" s="916"/>
      <c r="G10" s="916"/>
      <c r="H10" s="916"/>
      <c r="I10" s="916"/>
      <c r="J10" s="916"/>
      <c r="K10" s="916"/>
      <c r="L10" s="916"/>
      <c r="M10" s="916"/>
      <c r="N10" s="916"/>
      <c r="O10" s="916"/>
      <c r="P10" s="917"/>
      <c r="Q10" s="918"/>
      <c r="R10" s="919"/>
      <c r="S10" s="919"/>
      <c r="T10" s="919"/>
      <c r="U10" s="919"/>
      <c r="V10" s="919"/>
      <c r="W10" s="919"/>
      <c r="X10" s="919"/>
      <c r="Y10" s="919"/>
      <c r="Z10" s="919"/>
      <c r="AA10" s="919"/>
      <c r="AB10" s="919"/>
      <c r="AC10" s="919"/>
      <c r="AD10" s="919"/>
      <c r="AE10" s="928"/>
      <c r="AF10" s="948"/>
      <c r="AG10" s="926"/>
      <c r="AH10" s="926"/>
      <c r="AI10" s="926"/>
      <c r="AJ10" s="949"/>
      <c r="AK10" s="927"/>
      <c r="AL10" s="919"/>
      <c r="AM10" s="919"/>
      <c r="AN10" s="919"/>
      <c r="AO10" s="919"/>
      <c r="AP10" s="919"/>
      <c r="AQ10" s="919"/>
      <c r="AR10" s="919"/>
      <c r="AS10" s="919"/>
      <c r="AT10" s="919"/>
      <c r="AU10" s="920"/>
      <c r="AV10" s="920"/>
      <c r="AW10" s="920"/>
      <c r="AX10" s="920"/>
      <c r="AY10" s="921"/>
      <c r="AZ10" s="56"/>
      <c r="BA10" s="56"/>
      <c r="BB10" s="56"/>
      <c r="BC10" s="56"/>
      <c r="BD10" s="56"/>
      <c r="BE10" s="67"/>
      <c r="BF10" s="67"/>
      <c r="BG10" s="67"/>
      <c r="BH10" s="67"/>
      <c r="BI10" s="67"/>
      <c r="BJ10" s="67"/>
      <c r="BK10" s="67"/>
      <c r="BL10" s="67"/>
      <c r="BM10" s="67"/>
      <c r="BN10" s="67"/>
      <c r="BO10" s="67"/>
      <c r="BP10" s="67"/>
      <c r="BQ10" s="52">
        <v>4</v>
      </c>
      <c r="BR10" s="72"/>
      <c r="BS10" s="915"/>
      <c r="BT10" s="916"/>
      <c r="BU10" s="916"/>
      <c r="BV10" s="916"/>
      <c r="BW10" s="916"/>
      <c r="BX10" s="916"/>
      <c r="BY10" s="916"/>
      <c r="BZ10" s="916"/>
      <c r="CA10" s="916"/>
      <c r="CB10" s="916"/>
      <c r="CC10" s="916"/>
      <c r="CD10" s="916"/>
      <c r="CE10" s="916"/>
      <c r="CF10" s="916"/>
      <c r="CG10" s="917"/>
      <c r="CH10" s="925"/>
      <c r="CI10" s="926"/>
      <c r="CJ10" s="926"/>
      <c r="CK10" s="926"/>
      <c r="CL10" s="936"/>
      <c r="CM10" s="925"/>
      <c r="CN10" s="926"/>
      <c r="CO10" s="926"/>
      <c r="CP10" s="926"/>
      <c r="CQ10" s="936"/>
      <c r="CR10" s="925"/>
      <c r="CS10" s="926"/>
      <c r="CT10" s="926"/>
      <c r="CU10" s="926"/>
      <c r="CV10" s="936"/>
      <c r="CW10" s="925"/>
      <c r="CX10" s="926"/>
      <c r="CY10" s="926"/>
      <c r="CZ10" s="926"/>
      <c r="DA10" s="936"/>
      <c r="DB10" s="925"/>
      <c r="DC10" s="926"/>
      <c r="DD10" s="926"/>
      <c r="DE10" s="926"/>
      <c r="DF10" s="936"/>
      <c r="DG10" s="925"/>
      <c r="DH10" s="926"/>
      <c r="DI10" s="926"/>
      <c r="DJ10" s="926"/>
      <c r="DK10" s="936"/>
      <c r="DL10" s="925"/>
      <c r="DM10" s="926"/>
      <c r="DN10" s="926"/>
      <c r="DO10" s="926"/>
      <c r="DP10" s="936"/>
      <c r="DQ10" s="925"/>
      <c r="DR10" s="926"/>
      <c r="DS10" s="926"/>
      <c r="DT10" s="926"/>
      <c r="DU10" s="936"/>
      <c r="DV10" s="915"/>
      <c r="DW10" s="916"/>
      <c r="DX10" s="916"/>
      <c r="DY10" s="916"/>
      <c r="DZ10" s="937"/>
      <c r="EA10" s="67"/>
    </row>
    <row r="11" spans="1:131" s="47" customFormat="1" ht="26.25" customHeight="1" x14ac:dyDescent="0.2">
      <c r="A11" s="52">
        <v>5</v>
      </c>
      <c r="B11" s="915"/>
      <c r="C11" s="916"/>
      <c r="D11" s="916"/>
      <c r="E11" s="916"/>
      <c r="F11" s="916"/>
      <c r="G11" s="916"/>
      <c r="H11" s="916"/>
      <c r="I11" s="916"/>
      <c r="J11" s="916"/>
      <c r="K11" s="916"/>
      <c r="L11" s="916"/>
      <c r="M11" s="916"/>
      <c r="N11" s="916"/>
      <c r="O11" s="916"/>
      <c r="P11" s="917"/>
      <c r="Q11" s="918"/>
      <c r="R11" s="919"/>
      <c r="S11" s="919"/>
      <c r="T11" s="919"/>
      <c r="U11" s="919"/>
      <c r="V11" s="919"/>
      <c r="W11" s="919"/>
      <c r="X11" s="919"/>
      <c r="Y11" s="919"/>
      <c r="Z11" s="919"/>
      <c r="AA11" s="919"/>
      <c r="AB11" s="919"/>
      <c r="AC11" s="919"/>
      <c r="AD11" s="919"/>
      <c r="AE11" s="928"/>
      <c r="AF11" s="948"/>
      <c r="AG11" s="926"/>
      <c r="AH11" s="926"/>
      <c r="AI11" s="926"/>
      <c r="AJ11" s="949"/>
      <c r="AK11" s="927"/>
      <c r="AL11" s="919"/>
      <c r="AM11" s="919"/>
      <c r="AN11" s="919"/>
      <c r="AO11" s="919"/>
      <c r="AP11" s="919"/>
      <c r="AQ11" s="919"/>
      <c r="AR11" s="919"/>
      <c r="AS11" s="919"/>
      <c r="AT11" s="919"/>
      <c r="AU11" s="920"/>
      <c r="AV11" s="920"/>
      <c r="AW11" s="920"/>
      <c r="AX11" s="920"/>
      <c r="AY11" s="921"/>
      <c r="AZ11" s="56"/>
      <c r="BA11" s="56"/>
      <c r="BB11" s="56"/>
      <c r="BC11" s="56"/>
      <c r="BD11" s="56"/>
      <c r="BE11" s="67"/>
      <c r="BF11" s="67"/>
      <c r="BG11" s="67"/>
      <c r="BH11" s="67"/>
      <c r="BI11" s="67"/>
      <c r="BJ11" s="67"/>
      <c r="BK11" s="67"/>
      <c r="BL11" s="67"/>
      <c r="BM11" s="67"/>
      <c r="BN11" s="67"/>
      <c r="BO11" s="67"/>
      <c r="BP11" s="67"/>
      <c r="BQ11" s="52">
        <v>5</v>
      </c>
      <c r="BR11" s="72"/>
      <c r="BS11" s="915"/>
      <c r="BT11" s="916"/>
      <c r="BU11" s="916"/>
      <c r="BV11" s="916"/>
      <c r="BW11" s="916"/>
      <c r="BX11" s="916"/>
      <c r="BY11" s="916"/>
      <c r="BZ11" s="916"/>
      <c r="CA11" s="916"/>
      <c r="CB11" s="916"/>
      <c r="CC11" s="916"/>
      <c r="CD11" s="916"/>
      <c r="CE11" s="916"/>
      <c r="CF11" s="916"/>
      <c r="CG11" s="917"/>
      <c r="CH11" s="925"/>
      <c r="CI11" s="926"/>
      <c r="CJ11" s="926"/>
      <c r="CK11" s="926"/>
      <c r="CL11" s="936"/>
      <c r="CM11" s="925"/>
      <c r="CN11" s="926"/>
      <c r="CO11" s="926"/>
      <c r="CP11" s="926"/>
      <c r="CQ11" s="936"/>
      <c r="CR11" s="925"/>
      <c r="CS11" s="926"/>
      <c r="CT11" s="926"/>
      <c r="CU11" s="926"/>
      <c r="CV11" s="936"/>
      <c r="CW11" s="925"/>
      <c r="CX11" s="926"/>
      <c r="CY11" s="926"/>
      <c r="CZ11" s="926"/>
      <c r="DA11" s="936"/>
      <c r="DB11" s="925"/>
      <c r="DC11" s="926"/>
      <c r="DD11" s="926"/>
      <c r="DE11" s="926"/>
      <c r="DF11" s="936"/>
      <c r="DG11" s="925"/>
      <c r="DH11" s="926"/>
      <c r="DI11" s="926"/>
      <c r="DJ11" s="926"/>
      <c r="DK11" s="936"/>
      <c r="DL11" s="925"/>
      <c r="DM11" s="926"/>
      <c r="DN11" s="926"/>
      <c r="DO11" s="926"/>
      <c r="DP11" s="936"/>
      <c r="DQ11" s="925"/>
      <c r="DR11" s="926"/>
      <c r="DS11" s="926"/>
      <c r="DT11" s="926"/>
      <c r="DU11" s="936"/>
      <c r="DV11" s="915"/>
      <c r="DW11" s="916"/>
      <c r="DX11" s="916"/>
      <c r="DY11" s="916"/>
      <c r="DZ11" s="937"/>
      <c r="EA11" s="67"/>
    </row>
    <row r="12" spans="1:131" s="47" customFormat="1" ht="26.25" customHeight="1" x14ac:dyDescent="0.2">
      <c r="A12" s="52">
        <v>6</v>
      </c>
      <c r="B12" s="915"/>
      <c r="C12" s="916"/>
      <c r="D12" s="916"/>
      <c r="E12" s="916"/>
      <c r="F12" s="916"/>
      <c r="G12" s="916"/>
      <c r="H12" s="916"/>
      <c r="I12" s="916"/>
      <c r="J12" s="916"/>
      <c r="K12" s="916"/>
      <c r="L12" s="916"/>
      <c r="M12" s="916"/>
      <c r="N12" s="916"/>
      <c r="O12" s="916"/>
      <c r="P12" s="917"/>
      <c r="Q12" s="918"/>
      <c r="R12" s="919"/>
      <c r="S12" s="919"/>
      <c r="T12" s="919"/>
      <c r="U12" s="919"/>
      <c r="V12" s="919"/>
      <c r="W12" s="919"/>
      <c r="X12" s="919"/>
      <c r="Y12" s="919"/>
      <c r="Z12" s="919"/>
      <c r="AA12" s="919"/>
      <c r="AB12" s="919"/>
      <c r="AC12" s="919"/>
      <c r="AD12" s="919"/>
      <c r="AE12" s="928"/>
      <c r="AF12" s="948"/>
      <c r="AG12" s="926"/>
      <c r="AH12" s="926"/>
      <c r="AI12" s="926"/>
      <c r="AJ12" s="949"/>
      <c r="AK12" s="927"/>
      <c r="AL12" s="919"/>
      <c r="AM12" s="919"/>
      <c r="AN12" s="919"/>
      <c r="AO12" s="919"/>
      <c r="AP12" s="919"/>
      <c r="AQ12" s="919"/>
      <c r="AR12" s="919"/>
      <c r="AS12" s="919"/>
      <c r="AT12" s="919"/>
      <c r="AU12" s="920"/>
      <c r="AV12" s="920"/>
      <c r="AW12" s="920"/>
      <c r="AX12" s="920"/>
      <c r="AY12" s="921"/>
      <c r="AZ12" s="56"/>
      <c r="BA12" s="56"/>
      <c r="BB12" s="56"/>
      <c r="BC12" s="56"/>
      <c r="BD12" s="56"/>
      <c r="BE12" s="67"/>
      <c r="BF12" s="67"/>
      <c r="BG12" s="67"/>
      <c r="BH12" s="67"/>
      <c r="BI12" s="67"/>
      <c r="BJ12" s="67"/>
      <c r="BK12" s="67"/>
      <c r="BL12" s="67"/>
      <c r="BM12" s="67"/>
      <c r="BN12" s="67"/>
      <c r="BO12" s="67"/>
      <c r="BP12" s="67"/>
      <c r="BQ12" s="52">
        <v>6</v>
      </c>
      <c r="BR12" s="72"/>
      <c r="BS12" s="915"/>
      <c r="BT12" s="916"/>
      <c r="BU12" s="916"/>
      <c r="BV12" s="916"/>
      <c r="BW12" s="916"/>
      <c r="BX12" s="916"/>
      <c r="BY12" s="916"/>
      <c r="BZ12" s="916"/>
      <c r="CA12" s="916"/>
      <c r="CB12" s="916"/>
      <c r="CC12" s="916"/>
      <c r="CD12" s="916"/>
      <c r="CE12" s="916"/>
      <c r="CF12" s="916"/>
      <c r="CG12" s="917"/>
      <c r="CH12" s="925"/>
      <c r="CI12" s="926"/>
      <c r="CJ12" s="926"/>
      <c r="CK12" s="926"/>
      <c r="CL12" s="936"/>
      <c r="CM12" s="925"/>
      <c r="CN12" s="926"/>
      <c r="CO12" s="926"/>
      <c r="CP12" s="926"/>
      <c r="CQ12" s="936"/>
      <c r="CR12" s="925"/>
      <c r="CS12" s="926"/>
      <c r="CT12" s="926"/>
      <c r="CU12" s="926"/>
      <c r="CV12" s="936"/>
      <c r="CW12" s="925"/>
      <c r="CX12" s="926"/>
      <c r="CY12" s="926"/>
      <c r="CZ12" s="926"/>
      <c r="DA12" s="936"/>
      <c r="DB12" s="925"/>
      <c r="DC12" s="926"/>
      <c r="DD12" s="926"/>
      <c r="DE12" s="926"/>
      <c r="DF12" s="936"/>
      <c r="DG12" s="925"/>
      <c r="DH12" s="926"/>
      <c r="DI12" s="926"/>
      <c r="DJ12" s="926"/>
      <c r="DK12" s="936"/>
      <c r="DL12" s="925"/>
      <c r="DM12" s="926"/>
      <c r="DN12" s="926"/>
      <c r="DO12" s="926"/>
      <c r="DP12" s="936"/>
      <c r="DQ12" s="925"/>
      <c r="DR12" s="926"/>
      <c r="DS12" s="926"/>
      <c r="DT12" s="926"/>
      <c r="DU12" s="936"/>
      <c r="DV12" s="915"/>
      <c r="DW12" s="916"/>
      <c r="DX12" s="916"/>
      <c r="DY12" s="916"/>
      <c r="DZ12" s="937"/>
      <c r="EA12" s="67"/>
    </row>
    <row r="13" spans="1:131" s="47" customFormat="1" ht="26.25" customHeight="1" x14ac:dyDescent="0.2">
      <c r="A13" s="52">
        <v>7</v>
      </c>
      <c r="B13" s="915"/>
      <c r="C13" s="916"/>
      <c r="D13" s="916"/>
      <c r="E13" s="916"/>
      <c r="F13" s="916"/>
      <c r="G13" s="916"/>
      <c r="H13" s="916"/>
      <c r="I13" s="916"/>
      <c r="J13" s="916"/>
      <c r="K13" s="916"/>
      <c r="L13" s="916"/>
      <c r="M13" s="916"/>
      <c r="N13" s="916"/>
      <c r="O13" s="916"/>
      <c r="P13" s="917"/>
      <c r="Q13" s="918"/>
      <c r="R13" s="919"/>
      <c r="S13" s="919"/>
      <c r="T13" s="919"/>
      <c r="U13" s="919"/>
      <c r="V13" s="919"/>
      <c r="W13" s="919"/>
      <c r="X13" s="919"/>
      <c r="Y13" s="919"/>
      <c r="Z13" s="919"/>
      <c r="AA13" s="919"/>
      <c r="AB13" s="919"/>
      <c r="AC13" s="919"/>
      <c r="AD13" s="919"/>
      <c r="AE13" s="928"/>
      <c r="AF13" s="948"/>
      <c r="AG13" s="926"/>
      <c r="AH13" s="926"/>
      <c r="AI13" s="926"/>
      <c r="AJ13" s="949"/>
      <c r="AK13" s="927"/>
      <c r="AL13" s="919"/>
      <c r="AM13" s="919"/>
      <c r="AN13" s="919"/>
      <c r="AO13" s="919"/>
      <c r="AP13" s="919"/>
      <c r="AQ13" s="919"/>
      <c r="AR13" s="919"/>
      <c r="AS13" s="919"/>
      <c r="AT13" s="919"/>
      <c r="AU13" s="920"/>
      <c r="AV13" s="920"/>
      <c r="AW13" s="920"/>
      <c r="AX13" s="920"/>
      <c r="AY13" s="921"/>
      <c r="AZ13" s="56"/>
      <c r="BA13" s="56"/>
      <c r="BB13" s="56"/>
      <c r="BC13" s="56"/>
      <c r="BD13" s="56"/>
      <c r="BE13" s="67"/>
      <c r="BF13" s="67"/>
      <c r="BG13" s="67"/>
      <c r="BH13" s="67"/>
      <c r="BI13" s="67"/>
      <c r="BJ13" s="67"/>
      <c r="BK13" s="67"/>
      <c r="BL13" s="67"/>
      <c r="BM13" s="67"/>
      <c r="BN13" s="67"/>
      <c r="BO13" s="67"/>
      <c r="BP13" s="67"/>
      <c r="BQ13" s="52">
        <v>7</v>
      </c>
      <c r="BR13" s="72"/>
      <c r="BS13" s="915"/>
      <c r="BT13" s="916"/>
      <c r="BU13" s="916"/>
      <c r="BV13" s="916"/>
      <c r="BW13" s="916"/>
      <c r="BX13" s="916"/>
      <c r="BY13" s="916"/>
      <c r="BZ13" s="916"/>
      <c r="CA13" s="916"/>
      <c r="CB13" s="916"/>
      <c r="CC13" s="916"/>
      <c r="CD13" s="916"/>
      <c r="CE13" s="916"/>
      <c r="CF13" s="916"/>
      <c r="CG13" s="917"/>
      <c r="CH13" s="925"/>
      <c r="CI13" s="926"/>
      <c r="CJ13" s="926"/>
      <c r="CK13" s="926"/>
      <c r="CL13" s="936"/>
      <c r="CM13" s="925"/>
      <c r="CN13" s="926"/>
      <c r="CO13" s="926"/>
      <c r="CP13" s="926"/>
      <c r="CQ13" s="936"/>
      <c r="CR13" s="925"/>
      <c r="CS13" s="926"/>
      <c r="CT13" s="926"/>
      <c r="CU13" s="926"/>
      <c r="CV13" s="936"/>
      <c r="CW13" s="925"/>
      <c r="CX13" s="926"/>
      <c r="CY13" s="926"/>
      <c r="CZ13" s="926"/>
      <c r="DA13" s="936"/>
      <c r="DB13" s="925"/>
      <c r="DC13" s="926"/>
      <c r="DD13" s="926"/>
      <c r="DE13" s="926"/>
      <c r="DF13" s="936"/>
      <c r="DG13" s="925"/>
      <c r="DH13" s="926"/>
      <c r="DI13" s="926"/>
      <c r="DJ13" s="926"/>
      <c r="DK13" s="936"/>
      <c r="DL13" s="925"/>
      <c r="DM13" s="926"/>
      <c r="DN13" s="926"/>
      <c r="DO13" s="926"/>
      <c r="DP13" s="936"/>
      <c r="DQ13" s="925"/>
      <c r="DR13" s="926"/>
      <c r="DS13" s="926"/>
      <c r="DT13" s="926"/>
      <c r="DU13" s="936"/>
      <c r="DV13" s="915"/>
      <c r="DW13" s="916"/>
      <c r="DX13" s="916"/>
      <c r="DY13" s="916"/>
      <c r="DZ13" s="937"/>
      <c r="EA13" s="67"/>
    </row>
    <row r="14" spans="1:131" s="47" customFormat="1" ht="26.25" customHeight="1" x14ac:dyDescent="0.2">
      <c r="A14" s="52">
        <v>8</v>
      </c>
      <c r="B14" s="915"/>
      <c r="C14" s="916"/>
      <c r="D14" s="916"/>
      <c r="E14" s="916"/>
      <c r="F14" s="916"/>
      <c r="G14" s="916"/>
      <c r="H14" s="916"/>
      <c r="I14" s="916"/>
      <c r="J14" s="916"/>
      <c r="K14" s="916"/>
      <c r="L14" s="916"/>
      <c r="M14" s="916"/>
      <c r="N14" s="916"/>
      <c r="O14" s="916"/>
      <c r="P14" s="917"/>
      <c r="Q14" s="918"/>
      <c r="R14" s="919"/>
      <c r="S14" s="919"/>
      <c r="T14" s="919"/>
      <c r="U14" s="919"/>
      <c r="V14" s="919"/>
      <c r="W14" s="919"/>
      <c r="X14" s="919"/>
      <c r="Y14" s="919"/>
      <c r="Z14" s="919"/>
      <c r="AA14" s="919"/>
      <c r="AB14" s="919"/>
      <c r="AC14" s="919"/>
      <c r="AD14" s="919"/>
      <c r="AE14" s="928"/>
      <c r="AF14" s="948"/>
      <c r="AG14" s="926"/>
      <c r="AH14" s="926"/>
      <c r="AI14" s="926"/>
      <c r="AJ14" s="949"/>
      <c r="AK14" s="927"/>
      <c r="AL14" s="919"/>
      <c r="AM14" s="919"/>
      <c r="AN14" s="919"/>
      <c r="AO14" s="919"/>
      <c r="AP14" s="919"/>
      <c r="AQ14" s="919"/>
      <c r="AR14" s="919"/>
      <c r="AS14" s="919"/>
      <c r="AT14" s="919"/>
      <c r="AU14" s="920"/>
      <c r="AV14" s="920"/>
      <c r="AW14" s="920"/>
      <c r="AX14" s="920"/>
      <c r="AY14" s="921"/>
      <c r="AZ14" s="56"/>
      <c r="BA14" s="56"/>
      <c r="BB14" s="56"/>
      <c r="BC14" s="56"/>
      <c r="BD14" s="56"/>
      <c r="BE14" s="67"/>
      <c r="BF14" s="67"/>
      <c r="BG14" s="67"/>
      <c r="BH14" s="67"/>
      <c r="BI14" s="67"/>
      <c r="BJ14" s="67"/>
      <c r="BK14" s="67"/>
      <c r="BL14" s="67"/>
      <c r="BM14" s="67"/>
      <c r="BN14" s="67"/>
      <c r="BO14" s="67"/>
      <c r="BP14" s="67"/>
      <c r="BQ14" s="52">
        <v>8</v>
      </c>
      <c r="BR14" s="72"/>
      <c r="BS14" s="915"/>
      <c r="BT14" s="916"/>
      <c r="BU14" s="916"/>
      <c r="BV14" s="916"/>
      <c r="BW14" s="916"/>
      <c r="BX14" s="916"/>
      <c r="BY14" s="916"/>
      <c r="BZ14" s="916"/>
      <c r="CA14" s="916"/>
      <c r="CB14" s="916"/>
      <c r="CC14" s="916"/>
      <c r="CD14" s="916"/>
      <c r="CE14" s="916"/>
      <c r="CF14" s="916"/>
      <c r="CG14" s="917"/>
      <c r="CH14" s="925"/>
      <c r="CI14" s="926"/>
      <c r="CJ14" s="926"/>
      <c r="CK14" s="926"/>
      <c r="CL14" s="936"/>
      <c r="CM14" s="925"/>
      <c r="CN14" s="926"/>
      <c r="CO14" s="926"/>
      <c r="CP14" s="926"/>
      <c r="CQ14" s="936"/>
      <c r="CR14" s="925"/>
      <c r="CS14" s="926"/>
      <c r="CT14" s="926"/>
      <c r="CU14" s="926"/>
      <c r="CV14" s="936"/>
      <c r="CW14" s="925"/>
      <c r="CX14" s="926"/>
      <c r="CY14" s="926"/>
      <c r="CZ14" s="926"/>
      <c r="DA14" s="936"/>
      <c r="DB14" s="925"/>
      <c r="DC14" s="926"/>
      <c r="DD14" s="926"/>
      <c r="DE14" s="926"/>
      <c r="DF14" s="936"/>
      <c r="DG14" s="925"/>
      <c r="DH14" s="926"/>
      <c r="DI14" s="926"/>
      <c r="DJ14" s="926"/>
      <c r="DK14" s="936"/>
      <c r="DL14" s="925"/>
      <c r="DM14" s="926"/>
      <c r="DN14" s="926"/>
      <c r="DO14" s="926"/>
      <c r="DP14" s="936"/>
      <c r="DQ14" s="925"/>
      <c r="DR14" s="926"/>
      <c r="DS14" s="926"/>
      <c r="DT14" s="926"/>
      <c r="DU14" s="936"/>
      <c r="DV14" s="915"/>
      <c r="DW14" s="916"/>
      <c r="DX14" s="916"/>
      <c r="DY14" s="916"/>
      <c r="DZ14" s="937"/>
      <c r="EA14" s="67"/>
    </row>
    <row r="15" spans="1:131" s="47" customFormat="1" ht="26.25" customHeight="1" x14ac:dyDescent="0.2">
      <c r="A15" s="52">
        <v>9</v>
      </c>
      <c r="B15" s="915"/>
      <c r="C15" s="916"/>
      <c r="D15" s="916"/>
      <c r="E15" s="916"/>
      <c r="F15" s="916"/>
      <c r="G15" s="916"/>
      <c r="H15" s="916"/>
      <c r="I15" s="916"/>
      <c r="J15" s="916"/>
      <c r="K15" s="916"/>
      <c r="L15" s="916"/>
      <c r="M15" s="916"/>
      <c r="N15" s="916"/>
      <c r="O15" s="916"/>
      <c r="P15" s="917"/>
      <c r="Q15" s="918"/>
      <c r="R15" s="919"/>
      <c r="S15" s="919"/>
      <c r="T15" s="919"/>
      <c r="U15" s="919"/>
      <c r="V15" s="919"/>
      <c r="W15" s="919"/>
      <c r="X15" s="919"/>
      <c r="Y15" s="919"/>
      <c r="Z15" s="919"/>
      <c r="AA15" s="919"/>
      <c r="AB15" s="919"/>
      <c r="AC15" s="919"/>
      <c r="AD15" s="919"/>
      <c r="AE15" s="928"/>
      <c r="AF15" s="948"/>
      <c r="AG15" s="926"/>
      <c r="AH15" s="926"/>
      <c r="AI15" s="926"/>
      <c r="AJ15" s="949"/>
      <c r="AK15" s="927"/>
      <c r="AL15" s="919"/>
      <c r="AM15" s="919"/>
      <c r="AN15" s="919"/>
      <c r="AO15" s="919"/>
      <c r="AP15" s="919"/>
      <c r="AQ15" s="919"/>
      <c r="AR15" s="919"/>
      <c r="AS15" s="919"/>
      <c r="AT15" s="919"/>
      <c r="AU15" s="920"/>
      <c r="AV15" s="920"/>
      <c r="AW15" s="920"/>
      <c r="AX15" s="920"/>
      <c r="AY15" s="921"/>
      <c r="AZ15" s="56"/>
      <c r="BA15" s="56"/>
      <c r="BB15" s="56"/>
      <c r="BC15" s="56"/>
      <c r="BD15" s="56"/>
      <c r="BE15" s="67"/>
      <c r="BF15" s="67"/>
      <c r="BG15" s="67"/>
      <c r="BH15" s="67"/>
      <c r="BI15" s="67"/>
      <c r="BJ15" s="67"/>
      <c r="BK15" s="67"/>
      <c r="BL15" s="67"/>
      <c r="BM15" s="67"/>
      <c r="BN15" s="67"/>
      <c r="BO15" s="67"/>
      <c r="BP15" s="67"/>
      <c r="BQ15" s="52">
        <v>9</v>
      </c>
      <c r="BR15" s="72"/>
      <c r="BS15" s="915"/>
      <c r="BT15" s="916"/>
      <c r="BU15" s="916"/>
      <c r="BV15" s="916"/>
      <c r="BW15" s="916"/>
      <c r="BX15" s="916"/>
      <c r="BY15" s="916"/>
      <c r="BZ15" s="916"/>
      <c r="CA15" s="916"/>
      <c r="CB15" s="916"/>
      <c r="CC15" s="916"/>
      <c r="CD15" s="916"/>
      <c r="CE15" s="916"/>
      <c r="CF15" s="916"/>
      <c r="CG15" s="917"/>
      <c r="CH15" s="925"/>
      <c r="CI15" s="926"/>
      <c r="CJ15" s="926"/>
      <c r="CK15" s="926"/>
      <c r="CL15" s="936"/>
      <c r="CM15" s="925"/>
      <c r="CN15" s="926"/>
      <c r="CO15" s="926"/>
      <c r="CP15" s="926"/>
      <c r="CQ15" s="936"/>
      <c r="CR15" s="925"/>
      <c r="CS15" s="926"/>
      <c r="CT15" s="926"/>
      <c r="CU15" s="926"/>
      <c r="CV15" s="936"/>
      <c r="CW15" s="925"/>
      <c r="CX15" s="926"/>
      <c r="CY15" s="926"/>
      <c r="CZ15" s="926"/>
      <c r="DA15" s="936"/>
      <c r="DB15" s="925"/>
      <c r="DC15" s="926"/>
      <c r="DD15" s="926"/>
      <c r="DE15" s="926"/>
      <c r="DF15" s="936"/>
      <c r="DG15" s="925"/>
      <c r="DH15" s="926"/>
      <c r="DI15" s="926"/>
      <c r="DJ15" s="926"/>
      <c r="DK15" s="936"/>
      <c r="DL15" s="925"/>
      <c r="DM15" s="926"/>
      <c r="DN15" s="926"/>
      <c r="DO15" s="926"/>
      <c r="DP15" s="936"/>
      <c r="DQ15" s="925"/>
      <c r="DR15" s="926"/>
      <c r="DS15" s="926"/>
      <c r="DT15" s="926"/>
      <c r="DU15" s="936"/>
      <c r="DV15" s="915"/>
      <c r="DW15" s="916"/>
      <c r="DX15" s="916"/>
      <c r="DY15" s="916"/>
      <c r="DZ15" s="937"/>
      <c r="EA15" s="67"/>
    </row>
    <row r="16" spans="1:131" s="47" customFormat="1" ht="26.25" customHeight="1" x14ac:dyDescent="0.2">
      <c r="A16" s="52">
        <v>10</v>
      </c>
      <c r="B16" s="915"/>
      <c r="C16" s="916"/>
      <c r="D16" s="916"/>
      <c r="E16" s="916"/>
      <c r="F16" s="916"/>
      <c r="G16" s="916"/>
      <c r="H16" s="916"/>
      <c r="I16" s="916"/>
      <c r="J16" s="916"/>
      <c r="K16" s="916"/>
      <c r="L16" s="916"/>
      <c r="M16" s="916"/>
      <c r="N16" s="916"/>
      <c r="O16" s="916"/>
      <c r="P16" s="917"/>
      <c r="Q16" s="918"/>
      <c r="R16" s="919"/>
      <c r="S16" s="919"/>
      <c r="T16" s="919"/>
      <c r="U16" s="919"/>
      <c r="V16" s="919"/>
      <c r="W16" s="919"/>
      <c r="X16" s="919"/>
      <c r="Y16" s="919"/>
      <c r="Z16" s="919"/>
      <c r="AA16" s="919"/>
      <c r="AB16" s="919"/>
      <c r="AC16" s="919"/>
      <c r="AD16" s="919"/>
      <c r="AE16" s="928"/>
      <c r="AF16" s="948"/>
      <c r="AG16" s="926"/>
      <c r="AH16" s="926"/>
      <c r="AI16" s="926"/>
      <c r="AJ16" s="949"/>
      <c r="AK16" s="927"/>
      <c r="AL16" s="919"/>
      <c r="AM16" s="919"/>
      <c r="AN16" s="919"/>
      <c r="AO16" s="919"/>
      <c r="AP16" s="919"/>
      <c r="AQ16" s="919"/>
      <c r="AR16" s="919"/>
      <c r="AS16" s="919"/>
      <c r="AT16" s="919"/>
      <c r="AU16" s="920"/>
      <c r="AV16" s="920"/>
      <c r="AW16" s="920"/>
      <c r="AX16" s="920"/>
      <c r="AY16" s="921"/>
      <c r="AZ16" s="56"/>
      <c r="BA16" s="56"/>
      <c r="BB16" s="56"/>
      <c r="BC16" s="56"/>
      <c r="BD16" s="56"/>
      <c r="BE16" s="67"/>
      <c r="BF16" s="67"/>
      <c r="BG16" s="67"/>
      <c r="BH16" s="67"/>
      <c r="BI16" s="67"/>
      <c r="BJ16" s="67"/>
      <c r="BK16" s="67"/>
      <c r="BL16" s="67"/>
      <c r="BM16" s="67"/>
      <c r="BN16" s="67"/>
      <c r="BO16" s="67"/>
      <c r="BP16" s="67"/>
      <c r="BQ16" s="52">
        <v>10</v>
      </c>
      <c r="BR16" s="72"/>
      <c r="BS16" s="915"/>
      <c r="BT16" s="916"/>
      <c r="BU16" s="916"/>
      <c r="BV16" s="916"/>
      <c r="BW16" s="916"/>
      <c r="BX16" s="916"/>
      <c r="BY16" s="916"/>
      <c r="BZ16" s="916"/>
      <c r="CA16" s="916"/>
      <c r="CB16" s="916"/>
      <c r="CC16" s="916"/>
      <c r="CD16" s="916"/>
      <c r="CE16" s="916"/>
      <c r="CF16" s="916"/>
      <c r="CG16" s="917"/>
      <c r="CH16" s="925"/>
      <c r="CI16" s="926"/>
      <c r="CJ16" s="926"/>
      <c r="CK16" s="926"/>
      <c r="CL16" s="936"/>
      <c r="CM16" s="925"/>
      <c r="CN16" s="926"/>
      <c r="CO16" s="926"/>
      <c r="CP16" s="926"/>
      <c r="CQ16" s="936"/>
      <c r="CR16" s="925"/>
      <c r="CS16" s="926"/>
      <c r="CT16" s="926"/>
      <c r="CU16" s="926"/>
      <c r="CV16" s="936"/>
      <c r="CW16" s="925"/>
      <c r="CX16" s="926"/>
      <c r="CY16" s="926"/>
      <c r="CZ16" s="926"/>
      <c r="DA16" s="936"/>
      <c r="DB16" s="925"/>
      <c r="DC16" s="926"/>
      <c r="DD16" s="926"/>
      <c r="DE16" s="926"/>
      <c r="DF16" s="936"/>
      <c r="DG16" s="925"/>
      <c r="DH16" s="926"/>
      <c r="DI16" s="926"/>
      <c r="DJ16" s="926"/>
      <c r="DK16" s="936"/>
      <c r="DL16" s="925"/>
      <c r="DM16" s="926"/>
      <c r="DN16" s="926"/>
      <c r="DO16" s="926"/>
      <c r="DP16" s="936"/>
      <c r="DQ16" s="925"/>
      <c r="DR16" s="926"/>
      <c r="DS16" s="926"/>
      <c r="DT16" s="926"/>
      <c r="DU16" s="936"/>
      <c r="DV16" s="915"/>
      <c r="DW16" s="916"/>
      <c r="DX16" s="916"/>
      <c r="DY16" s="916"/>
      <c r="DZ16" s="937"/>
      <c r="EA16" s="67"/>
    </row>
    <row r="17" spans="1:131" s="47" customFormat="1" ht="26.25" customHeight="1" x14ac:dyDescent="0.2">
      <c r="A17" s="52">
        <v>11</v>
      </c>
      <c r="B17" s="915"/>
      <c r="C17" s="916"/>
      <c r="D17" s="916"/>
      <c r="E17" s="916"/>
      <c r="F17" s="916"/>
      <c r="G17" s="916"/>
      <c r="H17" s="916"/>
      <c r="I17" s="916"/>
      <c r="J17" s="916"/>
      <c r="K17" s="916"/>
      <c r="L17" s="916"/>
      <c r="M17" s="916"/>
      <c r="N17" s="916"/>
      <c r="O17" s="916"/>
      <c r="P17" s="917"/>
      <c r="Q17" s="918"/>
      <c r="R17" s="919"/>
      <c r="S17" s="919"/>
      <c r="T17" s="919"/>
      <c r="U17" s="919"/>
      <c r="V17" s="919"/>
      <c r="W17" s="919"/>
      <c r="X17" s="919"/>
      <c r="Y17" s="919"/>
      <c r="Z17" s="919"/>
      <c r="AA17" s="919"/>
      <c r="AB17" s="919"/>
      <c r="AC17" s="919"/>
      <c r="AD17" s="919"/>
      <c r="AE17" s="928"/>
      <c r="AF17" s="948"/>
      <c r="AG17" s="926"/>
      <c r="AH17" s="926"/>
      <c r="AI17" s="926"/>
      <c r="AJ17" s="949"/>
      <c r="AK17" s="927"/>
      <c r="AL17" s="919"/>
      <c r="AM17" s="919"/>
      <c r="AN17" s="919"/>
      <c r="AO17" s="919"/>
      <c r="AP17" s="919"/>
      <c r="AQ17" s="919"/>
      <c r="AR17" s="919"/>
      <c r="AS17" s="919"/>
      <c r="AT17" s="919"/>
      <c r="AU17" s="920"/>
      <c r="AV17" s="920"/>
      <c r="AW17" s="920"/>
      <c r="AX17" s="920"/>
      <c r="AY17" s="921"/>
      <c r="AZ17" s="56"/>
      <c r="BA17" s="56"/>
      <c r="BB17" s="56"/>
      <c r="BC17" s="56"/>
      <c r="BD17" s="56"/>
      <c r="BE17" s="67"/>
      <c r="BF17" s="67"/>
      <c r="BG17" s="67"/>
      <c r="BH17" s="67"/>
      <c r="BI17" s="67"/>
      <c r="BJ17" s="67"/>
      <c r="BK17" s="67"/>
      <c r="BL17" s="67"/>
      <c r="BM17" s="67"/>
      <c r="BN17" s="67"/>
      <c r="BO17" s="67"/>
      <c r="BP17" s="67"/>
      <c r="BQ17" s="52">
        <v>11</v>
      </c>
      <c r="BR17" s="72"/>
      <c r="BS17" s="915"/>
      <c r="BT17" s="916"/>
      <c r="BU17" s="916"/>
      <c r="BV17" s="916"/>
      <c r="BW17" s="916"/>
      <c r="BX17" s="916"/>
      <c r="BY17" s="916"/>
      <c r="BZ17" s="916"/>
      <c r="CA17" s="916"/>
      <c r="CB17" s="916"/>
      <c r="CC17" s="916"/>
      <c r="CD17" s="916"/>
      <c r="CE17" s="916"/>
      <c r="CF17" s="916"/>
      <c r="CG17" s="917"/>
      <c r="CH17" s="925"/>
      <c r="CI17" s="926"/>
      <c r="CJ17" s="926"/>
      <c r="CK17" s="926"/>
      <c r="CL17" s="936"/>
      <c r="CM17" s="925"/>
      <c r="CN17" s="926"/>
      <c r="CO17" s="926"/>
      <c r="CP17" s="926"/>
      <c r="CQ17" s="936"/>
      <c r="CR17" s="925"/>
      <c r="CS17" s="926"/>
      <c r="CT17" s="926"/>
      <c r="CU17" s="926"/>
      <c r="CV17" s="936"/>
      <c r="CW17" s="925"/>
      <c r="CX17" s="926"/>
      <c r="CY17" s="926"/>
      <c r="CZ17" s="926"/>
      <c r="DA17" s="936"/>
      <c r="DB17" s="925"/>
      <c r="DC17" s="926"/>
      <c r="DD17" s="926"/>
      <c r="DE17" s="926"/>
      <c r="DF17" s="936"/>
      <c r="DG17" s="925"/>
      <c r="DH17" s="926"/>
      <c r="DI17" s="926"/>
      <c r="DJ17" s="926"/>
      <c r="DK17" s="936"/>
      <c r="DL17" s="925"/>
      <c r="DM17" s="926"/>
      <c r="DN17" s="926"/>
      <c r="DO17" s="926"/>
      <c r="DP17" s="936"/>
      <c r="DQ17" s="925"/>
      <c r="DR17" s="926"/>
      <c r="DS17" s="926"/>
      <c r="DT17" s="926"/>
      <c r="DU17" s="936"/>
      <c r="DV17" s="915"/>
      <c r="DW17" s="916"/>
      <c r="DX17" s="916"/>
      <c r="DY17" s="916"/>
      <c r="DZ17" s="937"/>
      <c r="EA17" s="67"/>
    </row>
    <row r="18" spans="1:131" s="47" customFormat="1" ht="26.25" customHeight="1" x14ac:dyDescent="0.2">
      <c r="A18" s="52">
        <v>12</v>
      </c>
      <c r="B18" s="915"/>
      <c r="C18" s="916"/>
      <c r="D18" s="916"/>
      <c r="E18" s="916"/>
      <c r="F18" s="916"/>
      <c r="G18" s="916"/>
      <c r="H18" s="916"/>
      <c r="I18" s="916"/>
      <c r="J18" s="916"/>
      <c r="K18" s="916"/>
      <c r="L18" s="916"/>
      <c r="M18" s="916"/>
      <c r="N18" s="916"/>
      <c r="O18" s="916"/>
      <c r="P18" s="917"/>
      <c r="Q18" s="918"/>
      <c r="R18" s="919"/>
      <c r="S18" s="919"/>
      <c r="T18" s="919"/>
      <c r="U18" s="919"/>
      <c r="V18" s="919"/>
      <c r="W18" s="919"/>
      <c r="X18" s="919"/>
      <c r="Y18" s="919"/>
      <c r="Z18" s="919"/>
      <c r="AA18" s="919"/>
      <c r="AB18" s="919"/>
      <c r="AC18" s="919"/>
      <c r="AD18" s="919"/>
      <c r="AE18" s="928"/>
      <c r="AF18" s="948"/>
      <c r="AG18" s="926"/>
      <c r="AH18" s="926"/>
      <c r="AI18" s="926"/>
      <c r="AJ18" s="949"/>
      <c r="AK18" s="927"/>
      <c r="AL18" s="919"/>
      <c r="AM18" s="919"/>
      <c r="AN18" s="919"/>
      <c r="AO18" s="919"/>
      <c r="AP18" s="919"/>
      <c r="AQ18" s="919"/>
      <c r="AR18" s="919"/>
      <c r="AS18" s="919"/>
      <c r="AT18" s="919"/>
      <c r="AU18" s="920"/>
      <c r="AV18" s="920"/>
      <c r="AW18" s="920"/>
      <c r="AX18" s="920"/>
      <c r="AY18" s="921"/>
      <c r="AZ18" s="56"/>
      <c r="BA18" s="56"/>
      <c r="BB18" s="56"/>
      <c r="BC18" s="56"/>
      <c r="BD18" s="56"/>
      <c r="BE18" s="67"/>
      <c r="BF18" s="67"/>
      <c r="BG18" s="67"/>
      <c r="BH18" s="67"/>
      <c r="BI18" s="67"/>
      <c r="BJ18" s="67"/>
      <c r="BK18" s="67"/>
      <c r="BL18" s="67"/>
      <c r="BM18" s="67"/>
      <c r="BN18" s="67"/>
      <c r="BO18" s="67"/>
      <c r="BP18" s="67"/>
      <c r="BQ18" s="52">
        <v>12</v>
      </c>
      <c r="BR18" s="72"/>
      <c r="BS18" s="915"/>
      <c r="BT18" s="916"/>
      <c r="BU18" s="916"/>
      <c r="BV18" s="916"/>
      <c r="BW18" s="916"/>
      <c r="BX18" s="916"/>
      <c r="BY18" s="916"/>
      <c r="BZ18" s="916"/>
      <c r="CA18" s="916"/>
      <c r="CB18" s="916"/>
      <c r="CC18" s="916"/>
      <c r="CD18" s="916"/>
      <c r="CE18" s="916"/>
      <c r="CF18" s="916"/>
      <c r="CG18" s="917"/>
      <c r="CH18" s="925"/>
      <c r="CI18" s="926"/>
      <c r="CJ18" s="926"/>
      <c r="CK18" s="926"/>
      <c r="CL18" s="936"/>
      <c r="CM18" s="925"/>
      <c r="CN18" s="926"/>
      <c r="CO18" s="926"/>
      <c r="CP18" s="926"/>
      <c r="CQ18" s="936"/>
      <c r="CR18" s="925"/>
      <c r="CS18" s="926"/>
      <c r="CT18" s="926"/>
      <c r="CU18" s="926"/>
      <c r="CV18" s="936"/>
      <c r="CW18" s="925"/>
      <c r="CX18" s="926"/>
      <c r="CY18" s="926"/>
      <c r="CZ18" s="926"/>
      <c r="DA18" s="936"/>
      <c r="DB18" s="925"/>
      <c r="DC18" s="926"/>
      <c r="DD18" s="926"/>
      <c r="DE18" s="926"/>
      <c r="DF18" s="936"/>
      <c r="DG18" s="925"/>
      <c r="DH18" s="926"/>
      <c r="DI18" s="926"/>
      <c r="DJ18" s="926"/>
      <c r="DK18" s="936"/>
      <c r="DL18" s="925"/>
      <c r="DM18" s="926"/>
      <c r="DN18" s="926"/>
      <c r="DO18" s="926"/>
      <c r="DP18" s="936"/>
      <c r="DQ18" s="925"/>
      <c r="DR18" s="926"/>
      <c r="DS18" s="926"/>
      <c r="DT18" s="926"/>
      <c r="DU18" s="936"/>
      <c r="DV18" s="915"/>
      <c r="DW18" s="916"/>
      <c r="DX18" s="916"/>
      <c r="DY18" s="916"/>
      <c r="DZ18" s="937"/>
      <c r="EA18" s="67"/>
    </row>
    <row r="19" spans="1:131" s="47" customFormat="1" ht="26.25" customHeight="1" x14ac:dyDescent="0.2">
      <c r="A19" s="52">
        <v>13</v>
      </c>
      <c r="B19" s="915"/>
      <c r="C19" s="916"/>
      <c r="D19" s="916"/>
      <c r="E19" s="916"/>
      <c r="F19" s="916"/>
      <c r="G19" s="916"/>
      <c r="H19" s="916"/>
      <c r="I19" s="916"/>
      <c r="J19" s="916"/>
      <c r="K19" s="916"/>
      <c r="L19" s="916"/>
      <c r="M19" s="916"/>
      <c r="N19" s="916"/>
      <c r="O19" s="916"/>
      <c r="P19" s="917"/>
      <c r="Q19" s="918"/>
      <c r="R19" s="919"/>
      <c r="S19" s="919"/>
      <c r="T19" s="919"/>
      <c r="U19" s="919"/>
      <c r="V19" s="919"/>
      <c r="W19" s="919"/>
      <c r="X19" s="919"/>
      <c r="Y19" s="919"/>
      <c r="Z19" s="919"/>
      <c r="AA19" s="919"/>
      <c r="AB19" s="919"/>
      <c r="AC19" s="919"/>
      <c r="AD19" s="919"/>
      <c r="AE19" s="928"/>
      <c r="AF19" s="948"/>
      <c r="AG19" s="926"/>
      <c r="AH19" s="926"/>
      <c r="AI19" s="926"/>
      <c r="AJ19" s="949"/>
      <c r="AK19" s="927"/>
      <c r="AL19" s="919"/>
      <c r="AM19" s="919"/>
      <c r="AN19" s="919"/>
      <c r="AO19" s="919"/>
      <c r="AP19" s="919"/>
      <c r="AQ19" s="919"/>
      <c r="AR19" s="919"/>
      <c r="AS19" s="919"/>
      <c r="AT19" s="919"/>
      <c r="AU19" s="920"/>
      <c r="AV19" s="920"/>
      <c r="AW19" s="920"/>
      <c r="AX19" s="920"/>
      <c r="AY19" s="921"/>
      <c r="AZ19" s="56"/>
      <c r="BA19" s="56"/>
      <c r="BB19" s="56"/>
      <c r="BC19" s="56"/>
      <c r="BD19" s="56"/>
      <c r="BE19" s="67"/>
      <c r="BF19" s="67"/>
      <c r="BG19" s="67"/>
      <c r="BH19" s="67"/>
      <c r="BI19" s="67"/>
      <c r="BJ19" s="67"/>
      <c r="BK19" s="67"/>
      <c r="BL19" s="67"/>
      <c r="BM19" s="67"/>
      <c r="BN19" s="67"/>
      <c r="BO19" s="67"/>
      <c r="BP19" s="67"/>
      <c r="BQ19" s="52">
        <v>13</v>
      </c>
      <c r="BR19" s="72"/>
      <c r="BS19" s="915"/>
      <c r="BT19" s="916"/>
      <c r="BU19" s="916"/>
      <c r="BV19" s="916"/>
      <c r="BW19" s="916"/>
      <c r="BX19" s="916"/>
      <c r="BY19" s="916"/>
      <c r="BZ19" s="916"/>
      <c r="CA19" s="916"/>
      <c r="CB19" s="916"/>
      <c r="CC19" s="916"/>
      <c r="CD19" s="916"/>
      <c r="CE19" s="916"/>
      <c r="CF19" s="916"/>
      <c r="CG19" s="917"/>
      <c r="CH19" s="925"/>
      <c r="CI19" s="926"/>
      <c r="CJ19" s="926"/>
      <c r="CK19" s="926"/>
      <c r="CL19" s="936"/>
      <c r="CM19" s="925"/>
      <c r="CN19" s="926"/>
      <c r="CO19" s="926"/>
      <c r="CP19" s="926"/>
      <c r="CQ19" s="936"/>
      <c r="CR19" s="925"/>
      <c r="CS19" s="926"/>
      <c r="CT19" s="926"/>
      <c r="CU19" s="926"/>
      <c r="CV19" s="936"/>
      <c r="CW19" s="925"/>
      <c r="CX19" s="926"/>
      <c r="CY19" s="926"/>
      <c r="CZ19" s="926"/>
      <c r="DA19" s="936"/>
      <c r="DB19" s="925"/>
      <c r="DC19" s="926"/>
      <c r="DD19" s="926"/>
      <c r="DE19" s="926"/>
      <c r="DF19" s="936"/>
      <c r="DG19" s="925"/>
      <c r="DH19" s="926"/>
      <c r="DI19" s="926"/>
      <c r="DJ19" s="926"/>
      <c r="DK19" s="936"/>
      <c r="DL19" s="925"/>
      <c r="DM19" s="926"/>
      <c r="DN19" s="926"/>
      <c r="DO19" s="926"/>
      <c r="DP19" s="936"/>
      <c r="DQ19" s="925"/>
      <c r="DR19" s="926"/>
      <c r="DS19" s="926"/>
      <c r="DT19" s="926"/>
      <c r="DU19" s="936"/>
      <c r="DV19" s="915"/>
      <c r="DW19" s="916"/>
      <c r="DX19" s="916"/>
      <c r="DY19" s="916"/>
      <c r="DZ19" s="937"/>
      <c r="EA19" s="67"/>
    </row>
    <row r="20" spans="1:131" s="47" customFormat="1" ht="26.25" customHeight="1" x14ac:dyDescent="0.2">
      <c r="A20" s="52">
        <v>14</v>
      </c>
      <c r="B20" s="915"/>
      <c r="C20" s="916"/>
      <c r="D20" s="916"/>
      <c r="E20" s="916"/>
      <c r="F20" s="916"/>
      <c r="G20" s="916"/>
      <c r="H20" s="916"/>
      <c r="I20" s="916"/>
      <c r="J20" s="916"/>
      <c r="K20" s="916"/>
      <c r="L20" s="916"/>
      <c r="M20" s="916"/>
      <c r="N20" s="916"/>
      <c r="O20" s="916"/>
      <c r="P20" s="917"/>
      <c r="Q20" s="918"/>
      <c r="R20" s="919"/>
      <c r="S20" s="919"/>
      <c r="T20" s="919"/>
      <c r="U20" s="919"/>
      <c r="V20" s="919"/>
      <c r="W20" s="919"/>
      <c r="X20" s="919"/>
      <c r="Y20" s="919"/>
      <c r="Z20" s="919"/>
      <c r="AA20" s="919"/>
      <c r="AB20" s="919"/>
      <c r="AC20" s="919"/>
      <c r="AD20" s="919"/>
      <c r="AE20" s="928"/>
      <c r="AF20" s="948"/>
      <c r="AG20" s="926"/>
      <c r="AH20" s="926"/>
      <c r="AI20" s="926"/>
      <c r="AJ20" s="949"/>
      <c r="AK20" s="927"/>
      <c r="AL20" s="919"/>
      <c r="AM20" s="919"/>
      <c r="AN20" s="919"/>
      <c r="AO20" s="919"/>
      <c r="AP20" s="919"/>
      <c r="AQ20" s="919"/>
      <c r="AR20" s="919"/>
      <c r="AS20" s="919"/>
      <c r="AT20" s="919"/>
      <c r="AU20" s="920"/>
      <c r="AV20" s="920"/>
      <c r="AW20" s="920"/>
      <c r="AX20" s="920"/>
      <c r="AY20" s="921"/>
      <c r="AZ20" s="56"/>
      <c r="BA20" s="56"/>
      <c r="BB20" s="56"/>
      <c r="BC20" s="56"/>
      <c r="BD20" s="56"/>
      <c r="BE20" s="67"/>
      <c r="BF20" s="67"/>
      <c r="BG20" s="67"/>
      <c r="BH20" s="67"/>
      <c r="BI20" s="67"/>
      <c r="BJ20" s="67"/>
      <c r="BK20" s="67"/>
      <c r="BL20" s="67"/>
      <c r="BM20" s="67"/>
      <c r="BN20" s="67"/>
      <c r="BO20" s="67"/>
      <c r="BP20" s="67"/>
      <c r="BQ20" s="52">
        <v>14</v>
      </c>
      <c r="BR20" s="72"/>
      <c r="BS20" s="915"/>
      <c r="BT20" s="916"/>
      <c r="BU20" s="916"/>
      <c r="BV20" s="916"/>
      <c r="BW20" s="916"/>
      <c r="BX20" s="916"/>
      <c r="BY20" s="916"/>
      <c r="BZ20" s="916"/>
      <c r="CA20" s="916"/>
      <c r="CB20" s="916"/>
      <c r="CC20" s="916"/>
      <c r="CD20" s="916"/>
      <c r="CE20" s="916"/>
      <c r="CF20" s="916"/>
      <c r="CG20" s="917"/>
      <c r="CH20" s="925"/>
      <c r="CI20" s="926"/>
      <c r="CJ20" s="926"/>
      <c r="CK20" s="926"/>
      <c r="CL20" s="936"/>
      <c r="CM20" s="925"/>
      <c r="CN20" s="926"/>
      <c r="CO20" s="926"/>
      <c r="CP20" s="926"/>
      <c r="CQ20" s="936"/>
      <c r="CR20" s="925"/>
      <c r="CS20" s="926"/>
      <c r="CT20" s="926"/>
      <c r="CU20" s="926"/>
      <c r="CV20" s="936"/>
      <c r="CW20" s="925"/>
      <c r="CX20" s="926"/>
      <c r="CY20" s="926"/>
      <c r="CZ20" s="926"/>
      <c r="DA20" s="936"/>
      <c r="DB20" s="925"/>
      <c r="DC20" s="926"/>
      <c r="DD20" s="926"/>
      <c r="DE20" s="926"/>
      <c r="DF20" s="936"/>
      <c r="DG20" s="925"/>
      <c r="DH20" s="926"/>
      <c r="DI20" s="926"/>
      <c r="DJ20" s="926"/>
      <c r="DK20" s="936"/>
      <c r="DL20" s="925"/>
      <c r="DM20" s="926"/>
      <c r="DN20" s="926"/>
      <c r="DO20" s="926"/>
      <c r="DP20" s="936"/>
      <c r="DQ20" s="925"/>
      <c r="DR20" s="926"/>
      <c r="DS20" s="926"/>
      <c r="DT20" s="926"/>
      <c r="DU20" s="936"/>
      <c r="DV20" s="915"/>
      <c r="DW20" s="916"/>
      <c r="DX20" s="916"/>
      <c r="DY20" s="916"/>
      <c r="DZ20" s="937"/>
      <c r="EA20" s="67"/>
    </row>
    <row r="21" spans="1:131" s="47" customFormat="1" ht="26.25" customHeight="1" x14ac:dyDescent="0.2">
      <c r="A21" s="52">
        <v>15</v>
      </c>
      <c r="B21" s="915"/>
      <c r="C21" s="916"/>
      <c r="D21" s="916"/>
      <c r="E21" s="916"/>
      <c r="F21" s="916"/>
      <c r="G21" s="916"/>
      <c r="H21" s="916"/>
      <c r="I21" s="916"/>
      <c r="J21" s="916"/>
      <c r="K21" s="916"/>
      <c r="L21" s="916"/>
      <c r="M21" s="916"/>
      <c r="N21" s="916"/>
      <c r="O21" s="916"/>
      <c r="P21" s="917"/>
      <c r="Q21" s="918"/>
      <c r="R21" s="919"/>
      <c r="S21" s="919"/>
      <c r="T21" s="919"/>
      <c r="U21" s="919"/>
      <c r="V21" s="919"/>
      <c r="W21" s="919"/>
      <c r="X21" s="919"/>
      <c r="Y21" s="919"/>
      <c r="Z21" s="919"/>
      <c r="AA21" s="919"/>
      <c r="AB21" s="919"/>
      <c r="AC21" s="919"/>
      <c r="AD21" s="919"/>
      <c r="AE21" s="928"/>
      <c r="AF21" s="948"/>
      <c r="AG21" s="926"/>
      <c r="AH21" s="926"/>
      <c r="AI21" s="926"/>
      <c r="AJ21" s="949"/>
      <c r="AK21" s="927"/>
      <c r="AL21" s="919"/>
      <c r="AM21" s="919"/>
      <c r="AN21" s="919"/>
      <c r="AO21" s="919"/>
      <c r="AP21" s="919"/>
      <c r="AQ21" s="919"/>
      <c r="AR21" s="919"/>
      <c r="AS21" s="919"/>
      <c r="AT21" s="919"/>
      <c r="AU21" s="920"/>
      <c r="AV21" s="920"/>
      <c r="AW21" s="920"/>
      <c r="AX21" s="920"/>
      <c r="AY21" s="921"/>
      <c r="AZ21" s="56"/>
      <c r="BA21" s="56"/>
      <c r="BB21" s="56"/>
      <c r="BC21" s="56"/>
      <c r="BD21" s="56"/>
      <c r="BE21" s="67"/>
      <c r="BF21" s="67"/>
      <c r="BG21" s="67"/>
      <c r="BH21" s="67"/>
      <c r="BI21" s="67"/>
      <c r="BJ21" s="67"/>
      <c r="BK21" s="67"/>
      <c r="BL21" s="67"/>
      <c r="BM21" s="67"/>
      <c r="BN21" s="67"/>
      <c r="BO21" s="67"/>
      <c r="BP21" s="67"/>
      <c r="BQ21" s="52">
        <v>15</v>
      </c>
      <c r="BR21" s="72"/>
      <c r="BS21" s="915"/>
      <c r="BT21" s="916"/>
      <c r="BU21" s="916"/>
      <c r="BV21" s="916"/>
      <c r="BW21" s="916"/>
      <c r="BX21" s="916"/>
      <c r="BY21" s="916"/>
      <c r="BZ21" s="916"/>
      <c r="CA21" s="916"/>
      <c r="CB21" s="916"/>
      <c r="CC21" s="916"/>
      <c r="CD21" s="916"/>
      <c r="CE21" s="916"/>
      <c r="CF21" s="916"/>
      <c r="CG21" s="917"/>
      <c r="CH21" s="925"/>
      <c r="CI21" s="926"/>
      <c r="CJ21" s="926"/>
      <c r="CK21" s="926"/>
      <c r="CL21" s="936"/>
      <c r="CM21" s="925"/>
      <c r="CN21" s="926"/>
      <c r="CO21" s="926"/>
      <c r="CP21" s="926"/>
      <c r="CQ21" s="936"/>
      <c r="CR21" s="925"/>
      <c r="CS21" s="926"/>
      <c r="CT21" s="926"/>
      <c r="CU21" s="926"/>
      <c r="CV21" s="936"/>
      <c r="CW21" s="925"/>
      <c r="CX21" s="926"/>
      <c r="CY21" s="926"/>
      <c r="CZ21" s="926"/>
      <c r="DA21" s="936"/>
      <c r="DB21" s="925"/>
      <c r="DC21" s="926"/>
      <c r="DD21" s="926"/>
      <c r="DE21" s="926"/>
      <c r="DF21" s="936"/>
      <c r="DG21" s="925"/>
      <c r="DH21" s="926"/>
      <c r="DI21" s="926"/>
      <c r="DJ21" s="926"/>
      <c r="DK21" s="936"/>
      <c r="DL21" s="925"/>
      <c r="DM21" s="926"/>
      <c r="DN21" s="926"/>
      <c r="DO21" s="926"/>
      <c r="DP21" s="936"/>
      <c r="DQ21" s="925"/>
      <c r="DR21" s="926"/>
      <c r="DS21" s="926"/>
      <c r="DT21" s="926"/>
      <c r="DU21" s="936"/>
      <c r="DV21" s="915"/>
      <c r="DW21" s="916"/>
      <c r="DX21" s="916"/>
      <c r="DY21" s="916"/>
      <c r="DZ21" s="937"/>
      <c r="EA21" s="67"/>
    </row>
    <row r="22" spans="1:131" s="47" customFormat="1" ht="26.25" customHeight="1" x14ac:dyDescent="0.2">
      <c r="A22" s="52">
        <v>16</v>
      </c>
      <c r="B22" s="915"/>
      <c r="C22" s="916"/>
      <c r="D22" s="916"/>
      <c r="E22" s="916"/>
      <c r="F22" s="916"/>
      <c r="G22" s="916"/>
      <c r="H22" s="916"/>
      <c r="I22" s="916"/>
      <c r="J22" s="916"/>
      <c r="K22" s="916"/>
      <c r="L22" s="916"/>
      <c r="M22" s="916"/>
      <c r="N22" s="916"/>
      <c r="O22" s="916"/>
      <c r="P22" s="917"/>
      <c r="Q22" s="972"/>
      <c r="R22" s="973"/>
      <c r="S22" s="973"/>
      <c r="T22" s="973"/>
      <c r="U22" s="973"/>
      <c r="V22" s="973"/>
      <c r="W22" s="973"/>
      <c r="X22" s="973"/>
      <c r="Y22" s="973"/>
      <c r="Z22" s="973"/>
      <c r="AA22" s="973"/>
      <c r="AB22" s="973"/>
      <c r="AC22" s="973"/>
      <c r="AD22" s="973"/>
      <c r="AE22" s="974"/>
      <c r="AF22" s="948"/>
      <c r="AG22" s="926"/>
      <c r="AH22" s="926"/>
      <c r="AI22" s="926"/>
      <c r="AJ22" s="949"/>
      <c r="AK22" s="975"/>
      <c r="AL22" s="973"/>
      <c r="AM22" s="973"/>
      <c r="AN22" s="973"/>
      <c r="AO22" s="973"/>
      <c r="AP22" s="973"/>
      <c r="AQ22" s="973"/>
      <c r="AR22" s="973"/>
      <c r="AS22" s="973"/>
      <c r="AT22" s="973"/>
      <c r="AU22" s="976"/>
      <c r="AV22" s="976"/>
      <c r="AW22" s="976"/>
      <c r="AX22" s="976"/>
      <c r="AY22" s="977"/>
      <c r="AZ22" s="953" t="s">
        <v>453</v>
      </c>
      <c r="BA22" s="953"/>
      <c r="BB22" s="953"/>
      <c r="BC22" s="953"/>
      <c r="BD22" s="954"/>
      <c r="BE22" s="67"/>
      <c r="BF22" s="67"/>
      <c r="BG22" s="67"/>
      <c r="BH22" s="67"/>
      <c r="BI22" s="67"/>
      <c r="BJ22" s="67"/>
      <c r="BK22" s="67"/>
      <c r="BL22" s="67"/>
      <c r="BM22" s="67"/>
      <c r="BN22" s="67"/>
      <c r="BO22" s="67"/>
      <c r="BP22" s="67"/>
      <c r="BQ22" s="52">
        <v>16</v>
      </c>
      <c r="BR22" s="72"/>
      <c r="BS22" s="915"/>
      <c r="BT22" s="916"/>
      <c r="BU22" s="916"/>
      <c r="BV22" s="916"/>
      <c r="BW22" s="916"/>
      <c r="BX22" s="916"/>
      <c r="BY22" s="916"/>
      <c r="BZ22" s="916"/>
      <c r="CA22" s="916"/>
      <c r="CB22" s="916"/>
      <c r="CC22" s="916"/>
      <c r="CD22" s="916"/>
      <c r="CE22" s="916"/>
      <c r="CF22" s="916"/>
      <c r="CG22" s="917"/>
      <c r="CH22" s="925"/>
      <c r="CI22" s="926"/>
      <c r="CJ22" s="926"/>
      <c r="CK22" s="926"/>
      <c r="CL22" s="936"/>
      <c r="CM22" s="925"/>
      <c r="CN22" s="926"/>
      <c r="CO22" s="926"/>
      <c r="CP22" s="926"/>
      <c r="CQ22" s="936"/>
      <c r="CR22" s="925"/>
      <c r="CS22" s="926"/>
      <c r="CT22" s="926"/>
      <c r="CU22" s="926"/>
      <c r="CV22" s="936"/>
      <c r="CW22" s="925"/>
      <c r="CX22" s="926"/>
      <c r="CY22" s="926"/>
      <c r="CZ22" s="926"/>
      <c r="DA22" s="936"/>
      <c r="DB22" s="925"/>
      <c r="DC22" s="926"/>
      <c r="DD22" s="926"/>
      <c r="DE22" s="926"/>
      <c r="DF22" s="936"/>
      <c r="DG22" s="925"/>
      <c r="DH22" s="926"/>
      <c r="DI22" s="926"/>
      <c r="DJ22" s="926"/>
      <c r="DK22" s="936"/>
      <c r="DL22" s="925"/>
      <c r="DM22" s="926"/>
      <c r="DN22" s="926"/>
      <c r="DO22" s="926"/>
      <c r="DP22" s="936"/>
      <c r="DQ22" s="925"/>
      <c r="DR22" s="926"/>
      <c r="DS22" s="926"/>
      <c r="DT22" s="926"/>
      <c r="DU22" s="936"/>
      <c r="DV22" s="915"/>
      <c r="DW22" s="916"/>
      <c r="DX22" s="916"/>
      <c r="DY22" s="916"/>
      <c r="DZ22" s="937"/>
      <c r="EA22" s="67"/>
    </row>
    <row r="23" spans="1:131" s="47" customFormat="1" ht="26.25" customHeight="1" x14ac:dyDescent="0.2">
      <c r="A23" s="53" t="s">
        <v>251</v>
      </c>
      <c r="B23" s="893" t="s">
        <v>306</v>
      </c>
      <c r="C23" s="894"/>
      <c r="D23" s="894"/>
      <c r="E23" s="894"/>
      <c r="F23" s="894"/>
      <c r="G23" s="894"/>
      <c r="H23" s="894"/>
      <c r="I23" s="894"/>
      <c r="J23" s="894"/>
      <c r="K23" s="894"/>
      <c r="L23" s="894"/>
      <c r="M23" s="894"/>
      <c r="N23" s="894"/>
      <c r="O23" s="894"/>
      <c r="P23" s="895"/>
      <c r="Q23" s="970">
        <v>12214</v>
      </c>
      <c r="R23" s="905"/>
      <c r="S23" s="905"/>
      <c r="T23" s="905"/>
      <c r="U23" s="905"/>
      <c r="V23" s="905">
        <v>12131</v>
      </c>
      <c r="W23" s="905"/>
      <c r="X23" s="905"/>
      <c r="Y23" s="905"/>
      <c r="Z23" s="905"/>
      <c r="AA23" s="905">
        <v>83</v>
      </c>
      <c r="AB23" s="905"/>
      <c r="AC23" s="905"/>
      <c r="AD23" s="905"/>
      <c r="AE23" s="971"/>
      <c r="AF23" s="939">
        <v>53</v>
      </c>
      <c r="AG23" s="905"/>
      <c r="AH23" s="905"/>
      <c r="AI23" s="905"/>
      <c r="AJ23" s="940"/>
      <c r="AK23" s="941"/>
      <c r="AL23" s="904"/>
      <c r="AM23" s="904"/>
      <c r="AN23" s="904"/>
      <c r="AO23" s="904"/>
      <c r="AP23" s="905">
        <v>13149</v>
      </c>
      <c r="AQ23" s="905"/>
      <c r="AR23" s="905"/>
      <c r="AS23" s="905"/>
      <c r="AT23" s="905"/>
      <c r="AU23" s="906"/>
      <c r="AV23" s="906"/>
      <c r="AW23" s="906"/>
      <c r="AX23" s="906"/>
      <c r="AY23" s="907"/>
      <c r="AZ23" s="943" t="s">
        <v>202</v>
      </c>
      <c r="BA23" s="900"/>
      <c r="BB23" s="900"/>
      <c r="BC23" s="900"/>
      <c r="BD23" s="944"/>
      <c r="BE23" s="67"/>
      <c r="BF23" s="67"/>
      <c r="BG23" s="67"/>
      <c r="BH23" s="67"/>
      <c r="BI23" s="67"/>
      <c r="BJ23" s="67"/>
      <c r="BK23" s="67"/>
      <c r="BL23" s="67"/>
      <c r="BM23" s="67"/>
      <c r="BN23" s="67"/>
      <c r="BO23" s="67"/>
      <c r="BP23" s="67"/>
      <c r="BQ23" s="52">
        <v>17</v>
      </c>
      <c r="BR23" s="72"/>
      <c r="BS23" s="915"/>
      <c r="BT23" s="916"/>
      <c r="BU23" s="916"/>
      <c r="BV23" s="916"/>
      <c r="BW23" s="916"/>
      <c r="BX23" s="916"/>
      <c r="BY23" s="916"/>
      <c r="BZ23" s="916"/>
      <c r="CA23" s="916"/>
      <c r="CB23" s="916"/>
      <c r="CC23" s="916"/>
      <c r="CD23" s="916"/>
      <c r="CE23" s="916"/>
      <c r="CF23" s="916"/>
      <c r="CG23" s="917"/>
      <c r="CH23" s="925"/>
      <c r="CI23" s="926"/>
      <c r="CJ23" s="926"/>
      <c r="CK23" s="926"/>
      <c r="CL23" s="936"/>
      <c r="CM23" s="925"/>
      <c r="CN23" s="926"/>
      <c r="CO23" s="926"/>
      <c r="CP23" s="926"/>
      <c r="CQ23" s="936"/>
      <c r="CR23" s="925"/>
      <c r="CS23" s="926"/>
      <c r="CT23" s="926"/>
      <c r="CU23" s="926"/>
      <c r="CV23" s="936"/>
      <c r="CW23" s="925"/>
      <c r="CX23" s="926"/>
      <c r="CY23" s="926"/>
      <c r="CZ23" s="926"/>
      <c r="DA23" s="936"/>
      <c r="DB23" s="925"/>
      <c r="DC23" s="926"/>
      <c r="DD23" s="926"/>
      <c r="DE23" s="926"/>
      <c r="DF23" s="936"/>
      <c r="DG23" s="925"/>
      <c r="DH23" s="926"/>
      <c r="DI23" s="926"/>
      <c r="DJ23" s="926"/>
      <c r="DK23" s="936"/>
      <c r="DL23" s="925"/>
      <c r="DM23" s="926"/>
      <c r="DN23" s="926"/>
      <c r="DO23" s="926"/>
      <c r="DP23" s="936"/>
      <c r="DQ23" s="925"/>
      <c r="DR23" s="926"/>
      <c r="DS23" s="926"/>
      <c r="DT23" s="926"/>
      <c r="DU23" s="936"/>
      <c r="DV23" s="915"/>
      <c r="DW23" s="916"/>
      <c r="DX23" s="916"/>
      <c r="DY23" s="916"/>
      <c r="DZ23" s="937"/>
      <c r="EA23" s="67"/>
    </row>
    <row r="24" spans="1:131" s="47" customFormat="1" ht="26.25" customHeight="1" x14ac:dyDescent="0.2">
      <c r="A24" s="968" t="s">
        <v>382</v>
      </c>
      <c r="B24" s="968"/>
      <c r="C24" s="968"/>
      <c r="D24" s="968"/>
      <c r="E24" s="968"/>
      <c r="F24" s="968"/>
      <c r="G24" s="968"/>
      <c r="H24" s="968"/>
      <c r="I24" s="968"/>
      <c r="J24" s="968"/>
      <c r="K24" s="968"/>
      <c r="L24" s="968"/>
      <c r="M24" s="968"/>
      <c r="N24" s="968"/>
      <c r="O24" s="968"/>
      <c r="P24" s="968"/>
      <c r="Q24" s="968"/>
      <c r="R24" s="968"/>
      <c r="S24" s="968"/>
      <c r="T24" s="968"/>
      <c r="U24" s="968"/>
      <c r="V24" s="968"/>
      <c r="W24" s="968"/>
      <c r="X24" s="968"/>
      <c r="Y24" s="968"/>
      <c r="Z24" s="968"/>
      <c r="AA24" s="968"/>
      <c r="AB24" s="968"/>
      <c r="AC24" s="968"/>
      <c r="AD24" s="968"/>
      <c r="AE24" s="968"/>
      <c r="AF24" s="968"/>
      <c r="AG24" s="968"/>
      <c r="AH24" s="968"/>
      <c r="AI24" s="968"/>
      <c r="AJ24" s="968"/>
      <c r="AK24" s="968"/>
      <c r="AL24" s="968"/>
      <c r="AM24" s="968"/>
      <c r="AN24" s="968"/>
      <c r="AO24" s="968"/>
      <c r="AP24" s="968"/>
      <c r="AQ24" s="968"/>
      <c r="AR24" s="968"/>
      <c r="AS24" s="968"/>
      <c r="AT24" s="968"/>
      <c r="AU24" s="968"/>
      <c r="AV24" s="968"/>
      <c r="AW24" s="968"/>
      <c r="AX24" s="968"/>
      <c r="AY24" s="968"/>
      <c r="AZ24" s="56"/>
      <c r="BA24" s="56"/>
      <c r="BB24" s="56"/>
      <c r="BC24" s="56"/>
      <c r="BD24" s="56"/>
      <c r="BE24" s="67"/>
      <c r="BF24" s="67"/>
      <c r="BG24" s="67"/>
      <c r="BH24" s="67"/>
      <c r="BI24" s="67"/>
      <c r="BJ24" s="67"/>
      <c r="BK24" s="67"/>
      <c r="BL24" s="67"/>
      <c r="BM24" s="67"/>
      <c r="BN24" s="67"/>
      <c r="BO24" s="67"/>
      <c r="BP24" s="67"/>
      <c r="BQ24" s="52">
        <v>18</v>
      </c>
      <c r="BR24" s="72"/>
      <c r="BS24" s="915"/>
      <c r="BT24" s="916"/>
      <c r="BU24" s="916"/>
      <c r="BV24" s="916"/>
      <c r="BW24" s="916"/>
      <c r="BX24" s="916"/>
      <c r="BY24" s="916"/>
      <c r="BZ24" s="916"/>
      <c r="CA24" s="916"/>
      <c r="CB24" s="916"/>
      <c r="CC24" s="916"/>
      <c r="CD24" s="916"/>
      <c r="CE24" s="916"/>
      <c r="CF24" s="916"/>
      <c r="CG24" s="917"/>
      <c r="CH24" s="925"/>
      <c r="CI24" s="926"/>
      <c r="CJ24" s="926"/>
      <c r="CK24" s="926"/>
      <c r="CL24" s="936"/>
      <c r="CM24" s="925"/>
      <c r="CN24" s="926"/>
      <c r="CO24" s="926"/>
      <c r="CP24" s="926"/>
      <c r="CQ24" s="936"/>
      <c r="CR24" s="925"/>
      <c r="CS24" s="926"/>
      <c r="CT24" s="926"/>
      <c r="CU24" s="926"/>
      <c r="CV24" s="936"/>
      <c r="CW24" s="925"/>
      <c r="CX24" s="926"/>
      <c r="CY24" s="926"/>
      <c r="CZ24" s="926"/>
      <c r="DA24" s="936"/>
      <c r="DB24" s="925"/>
      <c r="DC24" s="926"/>
      <c r="DD24" s="926"/>
      <c r="DE24" s="926"/>
      <c r="DF24" s="936"/>
      <c r="DG24" s="925"/>
      <c r="DH24" s="926"/>
      <c r="DI24" s="926"/>
      <c r="DJ24" s="926"/>
      <c r="DK24" s="936"/>
      <c r="DL24" s="925"/>
      <c r="DM24" s="926"/>
      <c r="DN24" s="926"/>
      <c r="DO24" s="926"/>
      <c r="DP24" s="936"/>
      <c r="DQ24" s="925"/>
      <c r="DR24" s="926"/>
      <c r="DS24" s="926"/>
      <c r="DT24" s="926"/>
      <c r="DU24" s="936"/>
      <c r="DV24" s="915"/>
      <c r="DW24" s="916"/>
      <c r="DX24" s="916"/>
      <c r="DY24" s="916"/>
      <c r="DZ24" s="937"/>
      <c r="EA24" s="67"/>
    </row>
    <row r="25" spans="1:131" ht="26.25" customHeight="1" x14ac:dyDescent="0.2">
      <c r="A25" s="969" t="s">
        <v>413</v>
      </c>
      <c r="B25" s="969"/>
      <c r="C25" s="969"/>
      <c r="D25" s="969"/>
      <c r="E25" s="969"/>
      <c r="F25" s="969"/>
      <c r="G25" s="969"/>
      <c r="H25" s="969"/>
      <c r="I25" s="969"/>
      <c r="J25" s="969"/>
      <c r="K25" s="969"/>
      <c r="L25" s="969"/>
      <c r="M25" s="969"/>
      <c r="N25" s="969"/>
      <c r="O25" s="969"/>
      <c r="P25" s="969"/>
      <c r="Q25" s="969"/>
      <c r="R25" s="969"/>
      <c r="S25" s="969"/>
      <c r="T25" s="969"/>
      <c r="U25" s="969"/>
      <c r="V25" s="969"/>
      <c r="W25" s="969"/>
      <c r="X25" s="969"/>
      <c r="Y25" s="969"/>
      <c r="Z25" s="969"/>
      <c r="AA25" s="969"/>
      <c r="AB25" s="969"/>
      <c r="AC25" s="969"/>
      <c r="AD25" s="969"/>
      <c r="AE25" s="969"/>
      <c r="AF25" s="969"/>
      <c r="AG25" s="969"/>
      <c r="AH25" s="969"/>
      <c r="AI25" s="969"/>
      <c r="AJ25" s="969"/>
      <c r="AK25" s="969"/>
      <c r="AL25" s="969"/>
      <c r="AM25" s="969"/>
      <c r="AN25" s="969"/>
      <c r="AO25" s="969"/>
      <c r="AP25" s="969"/>
      <c r="AQ25" s="969"/>
      <c r="AR25" s="969"/>
      <c r="AS25" s="969"/>
      <c r="AT25" s="969"/>
      <c r="AU25" s="969"/>
      <c r="AV25" s="969"/>
      <c r="AW25" s="969"/>
      <c r="AX25" s="969"/>
      <c r="AY25" s="969"/>
      <c r="AZ25" s="969"/>
      <c r="BA25" s="969"/>
      <c r="BB25" s="969"/>
      <c r="BC25" s="969"/>
      <c r="BD25" s="969"/>
      <c r="BE25" s="969"/>
      <c r="BF25" s="969"/>
      <c r="BG25" s="969"/>
      <c r="BH25" s="969"/>
      <c r="BI25" s="969"/>
      <c r="BJ25" s="56"/>
      <c r="BK25" s="56"/>
      <c r="BL25" s="56"/>
      <c r="BM25" s="56"/>
      <c r="BN25" s="56"/>
      <c r="BO25" s="55"/>
      <c r="BP25" s="55"/>
      <c r="BQ25" s="52">
        <v>19</v>
      </c>
      <c r="BR25" s="72"/>
      <c r="BS25" s="915"/>
      <c r="BT25" s="916"/>
      <c r="BU25" s="916"/>
      <c r="BV25" s="916"/>
      <c r="BW25" s="916"/>
      <c r="BX25" s="916"/>
      <c r="BY25" s="916"/>
      <c r="BZ25" s="916"/>
      <c r="CA25" s="916"/>
      <c r="CB25" s="916"/>
      <c r="CC25" s="916"/>
      <c r="CD25" s="916"/>
      <c r="CE25" s="916"/>
      <c r="CF25" s="916"/>
      <c r="CG25" s="917"/>
      <c r="CH25" s="925"/>
      <c r="CI25" s="926"/>
      <c r="CJ25" s="926"/>
      <c r="CK25" s="926"/>
      <c r="CL25" s="936"/>
      <c r="CM25" s="925"/>
      <c r="CN25" s="926"/>
      <c r="CO25" s="926"/>
      <c r="CP25" s="926"/>
      <c r="CQ25" s="936"/>
      <c r="CR25" s="925"/>
      <c r="CS25" s="926"/>
      <c r="CT25" s="926"/>
      <c r="CU25" s="926"/>
      <c r="CV25" s="936"/>
      <c r="CW25" s="925"/>
      <c r="CX25" s="926"/>
      <c r="CY25" s="926"/>
      <c r="CZ25" s="926"/>
      <c r="DA25" s="936"/>
      <c r="DB25" s="925"/>
      <c r="DC25" s="926"/>
      <c r="DD25" s="926"/>
      <c r="DE25" s="926"/>
      <c r="DF25" s="936"/>
      <c r="DG25" s="925"/>
      <c r="DH25" s="926"/>
      <c r="DI25" s="926"/>
      <c r="DJ25" s="926"/>
      <c r="DK25" s="936"/>
      <c r="DL25" s="925"/>
      <c r="DM25" s="926"/>
      <c r="DN25" s="926"/>
      <c r="DO25" s="926"/>
      <c r="DP25" s="936"/>
      <c r="DQ25" s="925"/>
      <c r="DR25" s="926"/>
      <c r="DS25" s="926"/>
      <c r="DT25" s="926"/>
      <c r="DU25" s="936"/>
      <c r="DV25" s="915"/>
      <c r="DW25" s="916"/>
      <c r="DX25" s="916"/>
      <c r="DY25" s="916"/>
      <c r="DZ25" s="937"/>
      <c r="EA25" s="48"/>
    </row>
    <row r="26" spans="1:131" ht="26.25" customHeight="1" x14ac:dyDescent="0.2">
      <c r="A26" s="661" t="s">
        <v>435</v>
      </c>
      <c r="B26" s="662"/>
      <c r="C26" s="662"/>
      <c r="D26" s="662"/>
      <c r="E26" s="662"/>
      <c r="F26" s="662"/>
      <c r="G26" s="662"/>
      <c r="H26" s="662"/>
      <c r="I26" s="662"/>
      <c r="J26" s="662"/>
      <c r="K26" s="662"/>
      <c r="L26" s="662"/>
      <c r="M26" s="662"/>
      <c r="N26" s="662"/>
      <c r="O26" s="662"/>
      <c r="P26" s="663"/>
      <c r="Q26" s="653" t="s">
        <v>455</v>
      </c>
      <c r="R26" s="654"/>
      <c r="S26" s="654"/>
      <c r="T26" s="654"/>
      <c r="U26" s="655"/>
      <c r="V26" s="653" t="s">
        <v>456</v>
      </c>
      <c r="W26" s="654"/>
      <c r="X26" s="654"/>
      <c r="Y26" s="654"/>
      <c r="Z26" s="655"/>
      <c r="AA26" s="653" t="s">
        <v>457</v>
      </c>
      <c r="AB26" s="654"/>
      <c r="AC26" s="654"/>
      <c r="AD26" s="654"/>
      <c r="AE26" s="654"/>
      <c r="AF26" s="667" t="s">
        <v>246</v>
      </c>
      <c r="AG26" s="668"/>
      <c r="AH26" s="668"/>
      <c r="AI26" s="668"/>
      <c r="AJ26" s="669"/>
      <c r="AK26" s="654" t="s">
        <v>386</v>
      </c>
      <c r="AL26" s="654"/>
      <c r="AM26" s="654"/>
      <c r="AN26" s="654"/>
      <c r="AO26" s="655"/>
      <c r="AP26" s="653" t="s">
        <v>358</v>
      </c>
      <c r="AQ26" s="654"/>
      <c r="AR26" s="654"/>
      <c r="AS26" s="654"/>
      <c r="AT26" s="655"/>
      <c r="AU26" s="653" t="s">
        <v>458</v>
      </c>
      <c r="AV26" s="654"/>
      <c r="AW26" s="654"/>
      <c r="AX26" s="654"/>
      <c r="AY26" s="655"/>
      <c r="AZ26" s="653" t="s">
        <v>459</v>
      </c>
      <c r="BA26" s="654"/>
      <c r="BB26" s="654"/>
      <c r="BC26" s="654"/>
      <c r="BD26" s="655"/>
      <c r="BE26" s="653" t="s">
        <v>441</v>
      </c>
      <c r="BF26" s="654"/>
      <c r="BG26" s="654"/>
      <c r="BH26" s="654"/>
      <c r="BI26" s="659"/>
      <c r="BJ26" s="56"/>
      <c r="BK26" s="56"/>
      <c r="BL26" s="56"/>
      <c r="BM26" s="56"/>
      <c r="BN26" s="56"/>
      <c r="BO26" s="55"/>
      <c r="BP26" s="55"/>
      <c r="BQ26" s="52">
        <v>20</v>
      </c>
      <c r="BR26" s="72"/>
      <c r="BS26" s="915"/>
      <c r="BT26" s="916"/>
      <c r="BU26" s="916"/>
      <c r="BV26" s="916"/>
      <c r="BW26" s="916"/>
      <c r="BX26" s="916"/>
      <c r="BY26" s="916"/>
      <c r="BZ26" s="916"/>
      <c r="CA26" s="916"/>
      <c r="CB26" s="916"/>
      <c r="CC26" s="916"/>
      <c r="CD26" s="916"/>
      <c r="CE26" s="916"/>
      <c r="CF26" s="916"/>
      <c r="CG26" s="917"/>
      <c r="CH26" s="925"/>
      <c r="CI26" s="926"/>
      <c r="CJ26" s="926"/>
      <c r="CK26" s="926"/>
      <c r="CL26" s="936"/>
      <c r="CM26" s="925"/>
      <c r="CN26" s="926"/>
      <c r="CO26" s="926"/>
      <c r="CP26" s="926"/>
      <c r="CQ26" s="936"/>
      <c r="CR26" s="925"/>
      <c r="CS26" s="926"/>
      <c r="CT26" s="926"/>
      <c r="CU26" s="926"/>
      <c r="CV26" s="936"/>
      <c r="CW26" s="925"/>
      <c r="CX26" s="926"/>
      <c r="CY26" s="926"/>
      <c r="CZ26" s="926"/>
      <c r="DA26" s="936"/>
      <c r="DB26" s="925"/>
      <c r="DC26" s="926"/>
      <c r="DD26" s="926"/>
      <c r="DE26" s="926"/>
      <c r="DF26" s="936"/>
      <c r="DG26" s="925"/>
      <c r="DH26" s="926"/>
      <c r="DI26" s="926"/>
      <c r="DJ26" s="926"/>
      <c r="DK26" s="936"/>
      <c r="DL26" s="925"/>
      <c r="DM26" s="926"/>
      <c r="DN26" s="926"/>
      <c r="DO26" s="926"/>
      <c r="DP26" s="936"/>
      <c r="DQ26" s="925"/>
      <c r="DR26" s="926"/>
      <c r="DS26" s="926"/>
      <c r="DT26" s="926"/>
      <c r="DU26" s="936"/>
      <c r="DV26" s="915"/>
      <c r="DW26" s="916"/>
      <c r="DX26" s="916"/>
      <c r="DY26" s="916"/>
      <c r="DZ26" s="937"/>
      <c r="EA26" s="48"/>
    </row>
    <row r="27" spans="1:131" ht="26.25" customHeight="1" x14ac:dyDescent="0.2">
      <c r="A27" s="664"/>
      <c r="B27" s="665"/>
      <c r="C27" s="665"/>
      <c r="D27" s="665"/>
      <c r="E27" s="665"/>
      <c r="F27" s="665"/>
      <c r="G27" s="665"/>
      <c r="H27" s="665"/>
      <c r="I27" s="665"/>
      <c r="J27" s="665"/>
      <c r="K27" s="665"/>
      <c r="L27" s="665"/>
      <c r="M27" s="665"/>
      <c r="N27" s="665"/>
      <c r="O27" s="665"/>
      <c r="P27" s="666"/>
      <c r="Q27" s="656"/>
      <c r="R27" s="657"/>
      <c r="S27" s="657"/>
      <c r="T27" s="657"/>
      <c r="U27" s="658"/>
      <c r="V27" s="656"/>
      <c r="W27" s="657"/>
      <c r="X27" s="657"/>
      <c r="Y27" s="657"/>
      <c r="Z27" s="658"/>
      <c r="AA27" s="656"/>
      <c r="AB27" s="657"/>
      <c r="AC27" s="657"/>
      <c r="AD27" s="657"/>
      <c r="AE27" s="657"/>
      <c r="AF27" s="670"/>
      <c r="AG27" s="671"/>
      <c r="AH27" s="671"/>
      <c r="AI27" s="671"/>
      <c r="AJ27" s="672"/>
      <c r="AK27" s="657"/>
      <c r="AL27" s="657"/>
      <c r="AM27" s="657"/>
      <c r="AN27" s="657"/>
      <c r="AO27" s="658"/>
      <c r="AP27" s="656"/>
      <c r="AQ27" s="657"/>
      <c r="AR27" s="657"/>
      <c r="AS27" s="657"/>
      <c r="AT27" s="658"/>
      <c r="AU27" s="656"/>
      <c r="AV27" s="657"/>
      <c r="AW27" s="657"/>
      <c r="AX27" s="657"/>
      <c r="AY27" s="658"/>
      <c r="AZ27" s="656"/>
      <c r="BA27" s="657"/>
      <c r="BB27" s="657"/>
      <c r="BC27" s="657"/>
      <c r="BD27" s="658"/>
      <c r="BE27" s="656"/>
      <c r="BF27" s="657"/>
      <c r="BG27" s="657"/>
      <c r="BH27" s="657"/>
      <c r="BI27" s="660"/>
      <c r="BJ27" s="56"/>
      <c r="BK27" s="56"/>
      <c r="BL27" s="56"/>
      <c r="BM27" s="56"/>
      <c r="BN27" s="56"/>
      <c r="BO27" s="55"/>
      <c r="BP27" s="55"/>
      <c r="BQ27" s="52">
        <v>21</v>
      </c>
      <c r="BR27" s="72"/>
      <c r="BS27" s="915"/>
      <c r="BT27" s="916"/>
      <c r="BU27" s="916"/>
      <c r="BV27" s="916"/>
      <c r="BW27" s="916"/>
      <c r="BX27" s="916"/>
      <c r="BY27" s="916"/>
      <c r="BZ27" s="916"/>
      <c r="CA27" s="916"/>
      <c r="CB27" s="916"/>
      <c r="CC27" s="916"/>
      <c r="CD27" s="916"/>
      <c r="CE27" s="916"/>
      <c r="CF27" s="916"/>
      <c r="CG27" s="917"/>
      <c r="CH27" s="925"/>
      <c r="CI27" s="926"/>
      <c r="CJ27" s="926"/>
      <c r="CK27" s="926"/>
      <c r="CL27" s="936"/>
      <c r="CM27" s="925"/>
      <c r="CN27" s="926"/>
      <c r="CO27" s="926"/>
      <c r="CP27" s="926"/>
      <c r="CQ27" s="936"/>
      <c r="CR27" s="925"/>
      <c r="CS27" s="926"/>
      <c r="CT27" s="926"/>
      <c r="CU27" s="926"/>
      <c r="CV27" s="936"/>
      <c r="CW27" s="925"/>
      <c r="CX27" s="926"/>
      <c r="CY27" s="926"/>
      <c r="CZ27" s="926"/>
      <c r="DA27" s="936"/>
      <c r="DB27" s="925"/>
      <c r="DC27" s="926"/>
      <c r="DD27" s="926"/>
      <c r="DE27" s="926"/>
      <c r="DF27" s="936"/>
      <c r="DG27" s="925"/>
      <c r="DH27" s="926"/>
      <c r="DI27" s="926"/>
      <c r="DJ27" s="926"/>
      <c r="DK27" s="936"/>
      <c r="DL27" s="925"/>
      <c r="DM27" s="926"/>
      <c r="DN27" s="926"/>
      <c r="DO27" s="926"/>
      <c r="DP27" s="936"/>
      <c r="DQ27" s="925"/>
      <c r="DR27" s="926"/>
      <c r="DS27" s="926"/>
      <c r="DT27" s="926"/>
      <c r="DU27" s="936"/>
      <c r="DV27" s="915"/>
      <c r="DW27" s="916"/>
      <c r="DX27" s="916"/>
      <c r="DY27" s="916"/>
      <c r="DZ27" s="937"/>
      <c r="EA27" s="48"/>
    </row>
    <row r="28" spans="1:131" ht="26.25" customHeight="1" x14ac:dyDescent="0.2">
      <c r="A28" s="54">
        <v>1</v>
      </c>
      <c r="B28" s="956" t="s">
        <v>460</v>
      </c>
      <c r="C28" s="957"/>
      <c r="D28" s="957"/>
      <c r="E28" s="957"/>
      <c r="F28" s="957"/>
      <c r="G28" s="957"/>
      <c r="H28" s="957"/>
      <c r="I28" s="957"/>
      <c r="J28" s="957"/>
      <c r="K28" s="957"/>
      <c r="L28" s="957"/>
      <c r="M28" s="957"/>
      <c r="N28" s="957"/>
      <c r="O28" s="957"/>
      <c r="P28" s="958"/>
      <c r="Q28" s="959">
        <v>2356</v>
      </c>
      <c r="R28" s="960"/>
      <c r="S28" s="960"/>
      <c r="T28" s="960"/>
      <c r="U28" s="960"/>
      <c r="V28" s="960">
        <v>2345</v>
      </c>
      <c r="W28" s="960"/>
      <c r="X28" s="960"/>
      <c r="Y28" s="960"/>
      <c r="Z28" s="960"/>
      <c r="AA28" s="960">
        <v>11</v>
      </c>
      <c r="AB28" s="960"/>
      <c r="AC28" s="960"/>
      <c r="AD28" s="960"/>
      <c r="AE28" s="961"/>
      <c r="AF28" s="962">
        <v>11</v>
      </c>
      <c r="AG28" s="960"/>
      <c r="AH28" s="960"/>
      <c r="AI28" s="960"/>
      <c r="AJ28" s="963"/>
      <c r="AK28" s="964">
        <v>196</v>
      </c>
      <c r="AL28" s="960"/>
      <c r="AM28" s="960"/>
      <c r="AN28" s="960"/>
      <c r="AO28" s="960"/>
      <c r="AP28" s="960" t="s">
        <v>202</v>
      </c>
      <c r="AQ28" s="960"/>
      <c r="AR28" s="960"/>
      <c r="AS28" s="960"/>
      <c r="AT28" s="960"/>
      <c r="AU28" s="960" t="s">
        <v>202</v>
      </c>
      <c r="AV28" s="960"/>
      <c r="AW28" s="960"/>
      <c r="AX28" s="960"/>
      <c r="AY28" s="960"/>
      <c r="AZ28" s="965" t="s">
        <v>202</v>
      </c>
      <c r="BA28" s="965"/>
      <c r="BB28" s="965"/>
      <c r="BC28" s="965"/>
      <c r="BD28" s="965"/>
      <c r="BE28" s="966"/>
      <c r="BF28" s="966"/>
      <c r="BG28" s="966"/>
      <c r="BH28" s="966"/>
      <c r="BI28" s="967"/>
      <c r="BJ28" s="56"/>
      <c r="BK28" s="56"/>
      <c r="BL28" s="56"/>
      <c r="BM28" s="56"/>
      <c r="BN28" s="56"/>
      <c r="BO28" s="55"/>
      <c r="BP28" s="55"/>
      <c r="BQ28" s="52">
        <v>22</v>
      </c>
      <c r="BR28" s="72"/>
      <c r="BS28" s="915"/>
      <c r="BT28" s="916"/>
      <c r="BU28" s="916"/>
      <c r="BV28" s="916"/>
      <c r="BW28" s="916"/>
      <c r="BX28" s="916"/>
      <c r="BY28" s="916"/>
      <c r="BZ28" s="916"/>
      <c r="CA28" s="916"/>
      <c r="CB28" s="916"/>
      <c r="CC28" s="916"/>
      <c r="CD28" s="916"/>
      <c r="CE28" s="916"/>
      <c r="CF28" s="916"/>
      <c r="CG28" s="917"/>
      <c r="CH28" s="925"/>
      <c r="CI28" s="926"/>
      <c r="CJ28" s="926"/>
      <c r="CK28" s="926"/>
      <c r="CL28" s="936"/>
      <c r="CM28" s="925"/>
      <c r="CN28" s="926"/>
      <c r="CO28" s="926"/>
      <c r="CP28" s="926"/>
      <c r="CQ28" s="936"/>
      <c r="CR28" s="925"/>
      <c r="CS28" s="926"/>
      <c r="CT28" s="926"/>
      <c r="CU28" s="926"/>
      <c r="CV28" s="936"/>
      <c r="CW28" s="925"/>
      <c r="CX28" s="926"/>
      <c r="CY28" s="926"/>
      <c r="CZ28" s="926"/>
      <c r="DA28" s="936"/>
      <c r="DB28" s="925"/>
      <c r="DC28" s="926"/>
      <c r="DD28" s="926"/>
      <c r="DE28" s="926"/>
      <c r="DF28" s="936"/>
      <c r="DG28" s="925"/>
      <c r="DH28" s="926"/>
      <c r="DI28" s="926"/>
      <c r="DJ28" s="926"/>
      <c r="DK28" s="936"/>
      <c r="DL28" s="925"/>
      <c r="DM28" s="926"/>
      <c r="DN28" s="926"/>
      <c r="DO28" s="926"/>
      <c r="DP28" s="936"/>
      <c r="DQ28" s="925"/>
      <c r="DR28" s="926"/>
      <c r="DS28" s="926"/>
      <c r="DT28" s="926"/>
      <c r="DU28" s="936"/>
      <c r="DV28" s="915"/>
      <c r="DW28" s="916"/>
      <c r="DX28" s="916"/>
      <c r="DY28" s="916"/>
      <c r="DZ28" s="937"/>
      <c r="EA28" s="48"/>
    </row>
    <row r="29" spans="1:131" ht="26.25" customHeight="1" x14ac:dyDescent="0.2">
      <c r="A29" s="54">
        <v>2</v>
      </c>
      <c r="B29" s="915" t="s">
        <v>116</v>
      </c>
      <c r="C29" s="916"/>
      <c r="D29" s="916"/>
      <c r="E29" s="916"/>
      <c r="F29" s="916"/>
      <c r="G29" s="916"/>
      <c r="H29" s="916"/>
      <c r="I29" s="916"/>
      <c r="J29" s="916"/>
      <c r="K29" s="916"/>
      <c r="L29" s="916"/>
      <c r="M29" s="916"/>
      <c r="N29" s="916"/>
      <c r="O29" s="916"/>
      <c r="P29" s="917"/>
      <c r="Q29" s="918">
        <v>92</v>
      </c>
      <c r="R29" s="919"/>
      <c r="S29" s="919"/>
      <c r="T29" s="919"/>
      <c r="U29" s="919"/>
      <c r="V29" s="919">
        <v>92</v>
      </c>
      <c r="W29" s="919"/>
      <c r="X29" s="919"/>
      <c r="Y29" s="919"/>
      <c r="Z29" s="919"/>
      <c r="AA29" s="919">
        <v>0</v>
      </c>
      <c r="AB29" s="919"/>
      <c r="AC29" s="919"/>
      <c r="AD29" s="919"/>
      <c r="AE29" s="928"/>
      <c r="AF29" s="948">
        <v>0</v>
      </c>
      <c r="AG29" s="926"/>
      <c r="AH29" s="926"/>
      <c r="AI29" s="926"/>
      <c r="AJ29" s="949"/>
      <c r="AK29" s="927">
        <v>25</v>
      </c>
      <c r="AL29" s="919"/>
      <c r="AM29" s="919"/>
      <c r="AN29" s="919"/>
      <c r="AO29" s="919"/>
      <c r="AP29" s="919" t="s">
        <v>202</v>
      </c>
      <c r="AQ29" s="919"/>
      <c r="AR29" s="919"/>
      <c r="AS29" s="919"/>
      <c r="AT29" s="919"/>
      <c r="AU29" s="919" t="s">
        <v>202</v>
      </c>
      <c r="AV29" s="919"/>
      <c r="AW29" s="919"/>
      <c r="AX29" s="919"/>
      <c r="AY29" s="919"/>
      <c r="AZ29" s="955" t="s">
        <v>202</v>
      </c>
      <c r="BA29" s="955"/>
      <c r="BB29" s="955"/>
      <c r="BC29" s="955"/>
      <c r="BD29" s="955"/>
      <c r="BE29" s="920"/>
      <c r="BF29" s="920"/>
      <c r="BG29" s="920"/>
      <c r="BH29" s="920"/>
      <c r="BI29" s="921"/>
      <c r="BJ29" s="56"/>
      <c r="BK29" s="56"/>
      <c r="BL29" s="56"/>
      <c r="BM29" s="56"/>
      <c r="BN29" s="56"/>
      <c r="BO29" s="55"/>
      <c r="BP29" s="55"/>
      <c r="BQ29" s="52">
        <v>23</v>
      </c>
      <c r="BR29" s="72"/>
      <c r="BS29" s="915"/>
      <c r="BT29" s="916"/>
      <c r="BU29" s="916"/>
      <c r="BV29" s="916"/>
      <c r="BW29" s="916"/>
      <c r="BX29" s="916"/>
      <c r="BY29" s="916"/>
      <c r="BZ29" s="916"/>
      <c r="CA29" s="916"/>
      <c r="CB29" s="916"/>
      <c r="CC29" s="916"/>
      <c r="CD29" s="916"/>
      <c r="CE29" s="916"/>
      <c r="CF29" s="916"/>
      <c r="CG29" s="917"/>
      <c r="CH29" s="925"/>
      <c r="CI29" s="926"/>
      <c r="CJ29" s="926"/>
      <c r="CK29" s="926"/>
      <c r="CL29" s="936"/>
      <c r="CM29" s="925"/>
      <c r="CN29" s="926"/>
      <c r="CO29" s="926"/>
      <c r="CP29" s="926"/>
      <c r="CQ29" s="936"/>
      <c r="CR29" s="925"/>
      <c r="CS29" s="926"/>
      <c r="CT29" s="926"/>
      <c r="CU29" s="926"/>
      <c r="CV29" s="936"/>
      <c r="CW29" s="925"/>
      <c r="CX29" s="926"/>
      <c r="CY29" s="926"/>
      <c r="CZ29" s="926"/>
      <c r="DA29" s="936"/>
      <c r="DB29" s="925"/>
      <c r="DC29" s="926"/>
      <c r="DD29" s="926"/>
      <c r="DE29" s="926"/>
      <c r="DF29" s="936"/>
      <c r="DG29" s="925"/>
      <c r="DH29" s="926"/>
      <c r="DI29" s="926"/>
      <c r="DJ29" s="926"/>
      <c r="DK29" s="936"/>
      <c r="DL29" s="925"/>
      <c r="DM29" s="926"/>
      <c r="DN29" s="926"/>
      <c r="DO29" s="926"/>
      <c r="DP29" s="936"/>
      <c r="DQ29" s="925"/>
      <c r="DR29" s="926"/>
      <c r="DS29" s="926"/>
      <c r="DT29" s="926"/>
      <c r="DU29" s="936"/>
      <c r="DV29" s="915"/>
      <c r="DW29" s="916"/>
      <c r="DX29" s="916"/>
      <c r="DY29" s="916"/>
      <c r="DZ29" s="937"/>
      <c r="EA29" s="48"/>
    </row>
    <row r="30" spans="1:131" ht="26.25" customHeight="1" x14ac:dyDescent="0.2">
      <c r="A30" s="54">
        <v>3</v>
      </c>
      <c r="B30" s="915" t="s">
        <v>27</v>
      </c>
      <c r="C30" s="916"/>
      <c r="D30" s="916"/>
      <c r="E30" s="916"/>
      <c r="F30" s="916"/>
      <c r="G30" s="916"/>
      <c r="H30" s="916"/>
      <c r="I30" s="916"/>
      <c r="J30" s="916"/>
      <c r="K30" s="916"/>
      <c r="L30" s="916"/>
      <c r="M30" s="916"/>
      <c r="N30" s="916"/>
      <c r="O30" s="916"/>
      <c r="P30" s="917"/>
      <c r="Q30" s="918">
        <v>2939</v>
      </c>
      <c r="R30" s="919"/>
      <c r="S30" s="919"/>
      <c r="T30" s="919"/>
      <c r="U30" s="919"/>
      <c r="V30" s="919">
        <v>2931</v>
      </c>
      <c r="W30" s="919"/>
      <c r="X30" s="919"/>
      <c r="Y30" s="919"/>
      <c r="Z30" s="919"/>
      <c r="AA30" s="919">
        <v>8</v>
      </c>
      <c r="AB30" s="919"/>
      <c r="AC30" s="919"/>
      <c r="AD30" s="919"/>
      <c r="AE30" s="928"/>
      <c r="AF30" s="948">
        <v>8</v>
      </c>
      <c r="AG30" s="926"/>
      <c r="AH30" s="926"/>
      <c r="AI30" s="926"/>
      <c r="AJ30" s="949"/>
      <c r="AK30" s="927">
        <v>459</v>
      </c>
      <c r="AL30" s="919"/>
      <c r="AM30" s="919"/>
      <c r="AN30" s="919"/>
      <c r="AO30" s="919"/>
      <c r="AP30" s="919" t="s">
        <v>202</v>
      </c>
      <c r="AQ30" s="919"/>
      <c r="AR30" s="919"/>
      <c r="AS30" s="919"/>
      <c r="AT30" s="919"/>
      <c r="AU30" s="919" t="s">
        <v>202</v>
      </c>
      <c r="AV30" s="919"/>
      <c r="AW30" s="919"/>
      <c r="AX30" s="919"/>
      <c r="AY30" s="919"/>
      <c r="AZ30" s="955" t="s">
        <v>202</v>
      </c>
      <c r="BA30" s="955"/>
      <c r="BB30" s="955"/>
      <c r="BC30" s="955"/>
      <c r="BD30" s="955"/>
      <c r="BE30" s="920"/>
      <c r="BF30" s="920"/>
      <c r="BG30" s="920"/>
      <c r="BH30" s="920"/>
      <c r="BI30" s="921"/>
      <c r="BJ30" s="56"/>
      <c r="BK30" s="56"/>
      <c r="BL30" s="56"/>
      <c r="BM30" s="56"/>
      <c r="BN30" s="56"/>
      <c r="BO30" s="55"/>
      <c r="BP30" s="55"/>
      <c r="BQ30" s="52">
        <v>24</v>
      </c>
      <c r="BR30" s="72"/>
      <c r="BS30" s="915"/>
      <c r="BT30" s="916"/>
      <c r="BU30" s="916"/>
      <c r="BV30" s="916"/>
      <c r="BW30" s="916"/>
      <c r="BX30" s="916"/>
      <c r="BY30" s="916"/>
      <c r="BZ30" s="916"/>
      <c r="CA30" s="916"/>
      <c r="CB30" s="916"/>
      <c r="CC30" s="916"/>
      <c r="CD30" s="916"/>
      <c r="CE30" s="916"/>
      <c r="CF30" s="916"/>
      <c r="CG30" s="917"/>
      <c r="CH30" s="925"/>
      <c r="CI30" s="926"/>
      <c r="CJ30" s="926"/>
      <c r="CK30" s="926"/>
      <c r="CL30" s="936"/>
      <c r="CM30" s="925"/>
      <c r="CN30" s="926"/>
      <c r="CO30" s="926"/>
      <c r="CP30" s="926"/>
      <c r="CQ30" s="936"/>
      <c r="CR30" s="925"/>
      <c r="CS30" s="926"/>
      <c r="CT30" s="926"/>
      <c r="CU30" s="926"/>
      <c r="CV30" s="936"/>
      <c r="CW30" s="925"/>
      <c r="CX30" s="926"/>
      <c r="CY30" s="926"/>
      <c r="CZ30" s="926"/>
      <c r="DA30" s="936"/>
      <c r="DB30" s="925"/>
      <c r="DC30" s="926"/>
      <c r="DD30" s="926"/>
      <c r="DE30" s="926"/>
      <c r="DF30" s="936"/>
      <c r="DG30" s="925"/>
      <c r="DH30" s="926"/>
      <c r="DI30" s="926"/>
      <c r="DJ30" s="926"/>
      <c r="DK30" s="936"/>
      <c r="DL30" s="925"/>
      <c r="DM30" s="926"/>
      <c r="DN30" s="926"/>
      <c r="DO30" s="926"/>
      <c r="DP30" s="936"/>
      <c r="DQ30" s="925"/>
      <c r="DR30" s="926"/>
      <c r="DS30" s="926"/>
      <c r="DT30" s="926"/>
      <c r="DU30" s="936"/>
      <c r="DV30" s="915"/>
      <c r="DW30" s="916"/>
      <c r="DX30" s="916"/>
      <c r="DY30" s="916"/>
      <c r="DZ30" s="937"/>
      <c r="EA30" s="48"/>
    </row>
    <row r="31" spans="1:131" ht="26.25" customHeight="1" x14ac:dyDescent="0.2">
      <c r="A31" s="54">
        <v>4</v>
      </c>
      <c r="B31" s="915" t="s">
        <v>461</v>
      </c>
      <c r="C31" s="916"/>
      <c r="D31" s="916"/>
      <c r="E31" s="916"/>
      <c r="F31" s="916"/>
      <c r="G31" s="916"/>
      <c r="H31" s="916"/>
      <c r="I31" s="916"/>
      <c r="J31" s="916"/>
      <c r="K31" s="916"/>
      <c r="L31" s="916"/>
      <c r="M31" s="916"/>
      <c r="N31" s="916"/>
      <c r="O31" s="916"/>
      <c r="P31" s="917"/>
      <c r="Q31" s="918">
        <v>13</v>
      </c>
      <c r="R31" s="919"/>
      <c r="S31" s="919"/>
      <c r="T31" s="919"/>
      <c r="U31" s="919"/>
      <c r="V31" s="919">
        <v>11</v>
      </c>
      <c r="W31" s="919"/>
      <c r="X31" s="919"/>
      <c r="Y31" s="919"/>
      <c r="Z31" s="919"/>
      <c r="AA31" s="919">
        <v>2</v>
      </c>
      <c r="AB31" s="919"/>
      <c r="AC31" s="919"/>
      <c r="AD31" s="919"/>
      <c r="AE31" s="928"/>
      <c r="AF31" s="948">
        <v>2</v>
      </c>
      <c r="AG31" s="926"/>
      <c r="AH31" s="926"/>
      <c r="AI31" s="926"/>
      <c r="AJ31" s="949"/>
      <c r="AK31" s="927" t="s">
        <v>202</v>
      </c>
      <c r="AL31" s="919"/>
      <c r="AM31" s="919"/>
      <c r="AN31" s="919"/>
      <c r="AO31" s="919"/>
      <c r="AP31" s="919" t="s">
        <v>202</v>
      </c>
      <c r="AQ31" s="919"/>
      <c r="AR31" s="919"/>
      <c r="AS31" s="919"/>
      <c r="AT31" s="919"/>
      <c r="AU31" s="919" t="s">
        <v>202</v>
      </c>
      <c r="AV31" s="919"/>
      <c r="AW31" s="919"/>
      <c r="AX31" s="919"/>
      <c r="AY31" s="919"/>
      <c r="AZ31" s="955" t="s">
        <v>202</v>
      </c>
      <c r="BA31" s="955"/>
      <c r="BB31" s="955"/>
      <c r="BC31" s="955"/>
      <c r="BD31" s="955"/>
      <c r="BE31" s="920"/>
      <c r="BF31" s="920"/>
      <c r="BG31" s="920"/>
      <c r="BH31" s="920"/>
      <c r="BI31" s="921"/>
      <c r="BJ31" s="56"/>
      <c r="BK31" s="56"/>
      <c r="BL31" s="56"/>
      <c r="BM31" s="56"/>
      <c r="BN31" s="56"/>
      <c r="BO31" s="55"/>
      <c r="BP31" s="55"/>
      <c r="BQ31" s="52">
        <v>25</v>
      </c>
      <c r="BR31" s="72"/>
      <c r="BS31" s="915"/>
      <c r="BT31" s="916"/>
      <c r="BU31" s="916"/>
      <c r="BV31" s="916"/>
      <c r="BW31" s="916"/>
      <c r="BX31" s="916"/>
      <c r="BY31" s="916"/>
      <c r="BZ31" s="916"/>
      <c r="CA31" s="916"/>
      <c r="CB31" s="916"/>
      <c r="CC31" s="916"/>
      <c r="CD31" s="916"/>
      <c r="CE31" s="916"/>
      <c r="CF31" s="916"/>
      <c r="CG31" s="917"/>
      <c r="CH31" s="925"/>
      <c r="CI31" s="926"/>
      <c r="CJ31" s="926"/>
      <c r="CK31" s="926"/>
      <c r="CL31" s="936"/>
      <c r="CM31" s="925"/>
      <c r="CN31" s="926"/>
      <c r="CO31" s="926"/>
      <c r="CP31" s="926"/>
      <c r="CQ31" s="936"/>
      <c r="CR31" s="925"/>
      <c r="CS31" s="926"/>
      <c r="CT31" s="926"/>
      <c r="CU31" s="926"/>
      <c r="CV31" s="936"/>
      <c r="CW31" s="925"/>
      <c r="CX31" s="926"/>
      <c r="CY31" s="926"/>
      <c r="CZ31" s="926"/>
      <c r="DA31" s="936"/>
      <c r="DB31" s="925"/>
      <c r="DC31" s="926"/>
      <c r="DD31" s="926"/>
      <c r="DE31" s="926"/>
      <c r="DF31" s="936"/>
      <c r="DG31" s="925"/>
      <c r="DH31" s="926"/>
      <c r="DI31" s="926"/>
      <c r="DJ31" s="926"/>
      <c r="DK31" s="936"/>
      <c r="DL31" s="925"/>
      <c r="DM31" s="926"/>
      <c r="DN31" s="926"/>
      <c r="DO31" s="926"/>
      <c r="DP31" s="936"/>
      <c r="DQ31" s="925"/>
      <c r="DR31" s="926"/>
      <c r="DS31" s="926"/>
      <c r="DT31" s="926"/>
      <c r="DU31" s="936"/>
      <c r="DV31" s="915"/>
      <c r="DW31" s="916"/>
      <c r="DX31" s="916"/>
      <c r="DY31" s="916"/>
      <c r="DZ31" s="937"/>
      <c r="EA31" s="48"/>
    </row>
    <row r="32" spans="1:131" ht="26.25" customHeight="1" x14ac:dyDescent="0.2">
      <c r="A32" s="54">
        <v>5</v>
      </c>
      <c r="B32" s="915" t="s">
        <v>225</v>
      </c>
      <c r="C32" s="916"/>
      <c r="D32" s="916"/>
      <c r="E32" s="916"/>
      <c r="F32" s="916"/>
      <c r="G32" s="916"/>
      <c r="H32" s="916"/>
      <c r="I32" s="916"/>
      <c r="J32" s="916"/>
      <c r="K32" s="916"/>
      <c r="L32" s="916"/>
      <c r="M32" s="916"/>
      <c r="N32" s="916"/>
      <c r="O32" s="916"/>
      <c r="P32" s="917"/>
      <c r="Q32" s="918">
        <v>358</v>
      </c>
      <c r="R32" s="919"/>
      <c r="S32" s="919"/>
      <c r="T32" s="919"/>
      <c r="U32" s="919"/>
      <c r="V32" s="919">
        <v>354</v>
      </c>
      <c r="W32" s="919"/>
      <c r="X32" s="919"/>
      <c r="Y32" s="919"/>
      <c r="Z32" s="919"/>
      <c r="AA32" s="919">
        <v>4</v>
      </c>
      <c r="AB32" s="919"/>
      <c r="AC32" s="919"/>
      <c r="AD32" s="919"/>
      <c r="AE32" s="928"/>
      <c r="AF32" s="948">
        <v>4</v>
      </c>
      <c r="AG32" s="926"/>
      <c r="AH32" s="926"/>
      <c r="AI32" s="926"/>
      <c r="AJ32" s="949"/>
      <c r="AK32" s="927">
        <v>133</v>
      </c>
      <c r="AL32" s="919"/>
      <c r="AM32" s="919"/>
      <c r="AN32" s="919"/>
      <c r="AO32" s="919"/>
      <c r="AP32" s="919" t="s">
        <v>202</v>
      </c>
      <c r="AQ32" s="919"/>
      <c r="AR32" s="919"/>
      <c r="AS32" s="919"/>
      <c r="AT32" s="919"/>
      <c r="AU32" s="919" t="s">
        <v>202</v>
      </c>
      <c r="AV32" s="919"/>
      <c r="AW32" s="919"/>
      <c r="AX32" s="919"/>
      <c r="AY32" s="919"/>
      <c r="AZ32" s="955" t="s">
        <v>202</v>
      </c>
      <c r="BA32" s="955"/>
      <c r="BB32" s="955"/>
      <c r="BC32" s="955"/>
      <c r="BD32" s="955"/>
      <c r="BE32" s="920"/>
      <c r="BF32" s="920"/>
      <c r="BG32" s="920"/>
      <c r="BH32" s="920"/>
      <c r="BI32" s="921"/>
      <c r="BJ32" s="56"/>
      <c r="BK32" s="56"/>
      <c r="BL32" s="56"/>
      <c r="BM32" s="56"/>
      <c r="BN32" s="56"/>
      <c r="BO32" s="55"/>
      <c r="BP32" s="55"/>
      <c r="BQ32" s="52">
        <v>26</v>
      </c>
      <c r="BR32" s="72"/>
      <c r="BS32" s="915"/>
      <c r="BT32" s="916"/>
      <c r="BU32" s="916"/>
      <c r="BV32" s="916"/>
      <c r="BW32" s="916"/>
      <c r="BX32" s="916"/>
      <c r="BY32" s="916"/>
      <c r="BZ32" s="916"/>
      <c r="CA32" s="916"/>
      <c r="CB32" s="916"/>
      <c r="CC32" s="916"/>
      <c r="CD32" s="916"/>
      <c r="CE32" s="916"/>
      <c r="CF32" s="916"/>
      <c r="CG32" s="917"/>
      <c r="CH32" s="925"/>
      <c r="CI32" s="926"/>
      <c r="CJ32" s="926"/>
      <c r="CK32" s="926"/>
      <c r="CL32" s="936"/>
      <c r="CM32" s="925"/>
      <c r="CN32" s="926"/>
      <c r="CO32" s="926"/>
      <c r="CP32" s="926"/>
      <c r="CQ32" s="936"/>
      <c r="CR32" s="925"/>
      <c r="CS32" s="926"/>
      <c r="CT32" s="926"/>
      <c r="CU32" s="926"/>
      <c r="CV32" s="936"/>
      <c r="CW32" s="925"/>
      <c r="CX32" s="926"/>
      <c r="CY32" s="926"/>
      <c r="CZ32" s="926"/>
      <c r="DA32" s="936"/>
      <c r="DB32" s="925"/>
      <c r="DC32" s="926"/>
      <c r="DD32" s="926"/>
      <c r="DE32" s="926"/>
      <c r="DF32" s="936"/>
      <c r="DG32" s="925"/>
      <c r="DH32" s="926"/>
      <c r="DI32" s="926"/>
      <c r="DJ32" s="926"/>
      <c r="DK32" s="936"/>
      <c r="DL32" s="925"/>
      <c r="DM32" s="926"/>
      <c r="DN32" s="926"/>
      <c r="DO32" s="926"/>
      <c r="DP32" s="936"/>
      <c r="DQ32" s="925"/>
      <c r="DR32" s="926"/>
      <c r="DS32" s="926"/>
      <c r="DT32" s="926"/>
      <c r="DU32" s="936"/>
      <c r="DV32" s="915"/>
      <c r="DW32" s="916"/>
      <c r="DX32" s="916"/>
      <c r="DY32" s="916"/>
      <c r="DZ32" s="937"/>
      <c r="EA32" s="48"/>
    </row>
    <row r="33" spans="1:131" ht="26.25" customHeight="1" x14ac:dyDescent="0.2">
      <c r="A33" s="54">
        <v>6</v>
      </c>
      <c r="B33" s="915" t="s">
        <v>462</v>
      </c>
      <c r="C33" s="916"/>
      <c r="D33" s="916"/>
      <c r="E33" s="916"/>
      <c r="F33" s="916"/>
      <c r="G33" s="916"/>
      <c r="H33" s="916"/>
      <c r="I33" s="916"/>
      <c r="J33" s="916"/>
      <c r="K33" s="916"/>
      <c r="L33" s="916"/>
      <c r="M33" s="916"/>
      <c r="N33" s="916"/>
      <c r="O33" s="916"/>
      <c r="P33" s="917"/>
      <c r="Q33" s="918">
        <v>757</v>
      </c>
      <c r="R33" s="919"/>
      <c r="S33" s="919"/>
      <c r="T33" s="919"/>
      <c r="U33" s="919"/>
      <c r="V33" s="919">
        <v>690</v>
      </c>
      <c r="W33" s="919"/>
      <c r="X33" s="919"/>
      <c r="Y33" s="919"/>
      <c r="Z33" s="919"/>
      <c r="AA33" s="919">
        <v>66</v>
      </c>
      <c r="AB33" s="919"/>
      <c r="AC33" s="919"/>
      <c r="AD33" s="919"/>
      <c r="AE33" s="928"/>
      <c r="AF33" s="948">
        <v>701</v>
      </c>
      <c r="AG33" s="926"/>
      <c r="AH33" s="926"/>
      <c r="AI33" s="926"/>
      <c r="AJ33" s="949"/>
      <c r="AK33" s="927">
        <v>224</v>
      </c>
      <c r="AL33" s="919"/>
      <c r="AM33" s="919"/>
      <c r="AN33" s="919"/>
      <c r="AO33" s="919"/>
      <c r="AP33" s="919">
        <v>4864</v>
      </c>
      <c r="AQ33" s="919"/>
      <c r="AR33" s="919"/>
      <c r="AS33" s="919"/>
      <c r="AT33" s="919"/>
      <c r="AU33" s="919">
        <v>2281</v>
      </c>
      <c r="AV33" s="919"/>
      <c r="AW33" s="919"/>
      <c r="AX33" s="919"/>
      <c r="AY33" s="919"/>
      <c r="AZ33" s="955" t="s">
        <v>202</v>
      </c>
      <c r="BA33" s="955"/>
      <c r="BB33" s="955"/>
      <c r="BC33" s="955"/>
      <c r="BD33" s="955"/>
      <c r="BE33" s="920" t="s">
        <v>142</v>
      </c>
      <c r="BF33" s="920"/>
      <c r="BG33" s="920"/>
      <c r="BH33" s="920"/>
      <c r="BI33" s="921"/>
      <c r="BJ33" s="56"/>
      <c r="BK33" s="56"/>
      <c r="BL33" s="56"/>
      <c r="BM33" s="56"/>
      <c r="BN33" s="56"/>
      <c r="BO33" s="55"/>
      <c r="BP33" s="55"/>
      <c r="BQ33" s="52">
        <v>27</v>
      </c>
      <c r="BR33" s="72"/>
      <c r="BS33" s="915"/>
      <c r="BT33" s="916"/>
      <c r="BU33" s="916"/>
      <c r="BV33" s="916"/>
      <c r="BW33" s="916"/>
      <c r="BX33" s="916"/>
      <c r="BY33" s="916"/>
      <c r="BZ33" s="916"/>
      <c r="CA33" s="916"/>
      <c r="CB33" s="916"/>
      <c r="CC33" s="916"/>
      <c r="CD33" s="916"/>
      <c r="CE33" s="916"/>
      <c r="CF33" s="916"/>
      <c r="CG33" s="917"/>
      <c r="CH33" s="925"/>
      <c r="CI33" s="926"/>
      <c r="CJ33" s="926"/>
      <c r="CK33" s="926"/>
      <c r="CL33" s="936"/>
      <c r="CM33" s="925"/>
      <c r="CN33" s="926"/>
      <c r="CO33" s="926"/>
      <c r="CP33" s="926"/>
      <c r="CQ33" s="936"/>
      <c r="CR33" s="925"/>
      <c r="CS33" s="926"/>
      <c r="CT33" s="926"/>
      <c r="CU33" s="926"/>
      <c r="CV33" s="936"/>
      <c r="CW33" s="925"/>
      <c r="CX33" s="926"/>
      <c r="CY33" s="926"/>
      <c r="CZ33" s="926"/>
      <c r="DA33" s="936"/>
      <c r="DB33" s="925"/>
      <c r="DC33" s="926"/>
      <c r="DD33" s="926"/>
      <c r="DE33" s="926"/>
      <c r="DF33" s="936"/>
      <c r="DG33" s="925"/>
      <c r="DH33" s="926"/>
      <c r="DI33" s="926"/>
      <c r="DJ33" s="926"/>
      <c r="DK33" s="936"/>
      <c r="DL33" s="925"/>
      <c r="DM33" s="926"/>
      <c r="DN33" s="926"/>
      <c r="DO33" s="926"/>
      <c r="DP33" s="936"/>
      <c r="DQ33" s="925"/>
      <c r="DR33" s="926"/>
      <c r="DS33" s="926"/>
      <c r="DT33" s="926"/>
      <c r="DU33" s="936"/>
      <c r="DV33" s="915"/>
      <c r="DW33" s="916"/>
      <c r="DX33" s="916"/>
      <c r="DY33" s="916"/>
      <c r="DZ33" s="937"/>
      <c r="EA33" s="48"/>
    </row>
    <row r="34" spans="1:131" ht="26.25" customHeight="1" x14ac:dyDescent="0.2">
      <c r="A34" s="54">
        <v>7</v>
      </c>
      <c r="B34" s="915" t="s">
        <v>375</v>
      </c>
      <c r="C34" s="916"/>
      <c r="D34" s="916"/>
      <c r="E34" s="916"/>
      <c r="F34" s="916"/>
      <c r="G34" s="916"/>
      <c r="H34" s="916"/>
      <c r="I34" s="916"/>
      <c r="J34" s="916"/>
      <c r="K34" s="916"/>
      <c r="L34" s="916"/>
      <c r="M34" s="916"/>
      <c r="N34" s="916"/>
      <c r="O34" s="916"/>
      <c r="P34" s="917"/>
      <c r="Q34" s="918">
        <v>1572</v>
      </c>
      <c r="R34" s="919"/>
      <c r="S34" s="919"/>
      <c r="T34" s="919"/>
      <c r="U34" s="919"/>
      <c r="V34" s="919">
        <v>1571</v>
      </c>
      <c r="W34" s="919"/>
      <c r="X34" s="919"/>
      <c r="Y34" s="919"/>
      <c r="Z34" s="919"/>
      <c r="AA34" s="919">
        <v>1</v>
      </c>
      <c r="AB34" s="919"/>
      <c r="AC34" s="919"/>
      <c r="AD34" s="919"/>
      <c r="AE34" s="928"/>
      <c r="AF34" s="948">
        <v>1</v>
      </c>
      <c r="AG34" s="926"/>
      <c r="AH34" s="926"/>
      <c r="AI34" s="926"/>
      <c r="AJ34" s="949"/>
      <c r="AK34" s="927">
        <v>932</v>
      </c>
      <c r="AL34" s="919"/>
      <c r="AM34" s="919"/>
      <c r="AN34" s="919"/>
      <c r="AO34" s="919"/>
      <c r="AP34" s="919">
        <v>7021</v>
      </c>
      <c r="AQ34" s="919"/>
      <c r="AR34" s="919"/>
      <c r="AS34" s="919"/>
      <c r="AT34" s="919"/>
      <c r="AU34" s="919">
        <v>6874</v>
      </c>
      <c r="AV34" s="919"/>
      <c r="AW34" s="919"/>
      <c r="AX34" s="919"/>
      <c r="AY34" s="919"/>
      <c r="AZ34" s="955" t="s">
        <v>202</v>
      </c>
      <c r="BA34" s="955"/>
      <c r="BB34" s="955"/>
      <c r="BC34" s="955"/>
      <c r="BD34" s="955"/>
      <c r="BE34" s="920" t="s">
        <v>24</v>
      </c>
      <c r="BF34" s="920"/>
      <c r="BG34" s="920"/>
      <c r="BH34" s="920"/>
      <c r="BI34" s="921"/>
      <c r="BJ34" s="56"/>
      <c r="BK34" s="56"/>
      <c r="BL34" s="56"/>
      <c r="BM34" s="56"/>
      <c r="BN34" s="56"/>
      <c r="BO34" s="55"/>
      <c r="BP34" s="55"/>
      <c r="BQ34" s="52">
        <v>28</v>
      </c>
      <c r="BR34" s="72"/>
      <c r="BS34" s="915"/>
      <c r="BT34" s="916"/>
      <c r="BU34" s="916"/>
      <c r="BV34" s="916"/>
      <c r="BW34" s="916"/>
      <c r="BX34" s="916"/>
      <c r="BY34" s="916"/>
      <c r="BZ34" s="916"/>
      <c r="CA34" s="916"/>
      <c r="CB34" s="916"/>
      <c r="CC34" s="916"/>
      <c r="CD34" s="916"/>
      <c r="CE34" s="916"/>
      <c r="CF34" s="916"/>
      <c r="CG34" s="917"/>
      <c r="CH34" s="925"/>
      <c r="CI34" s="926"/>
      <c r="CJ34" s="926"/>
      <c r="CK34" s="926"/>
      <c r="CL34" s="936"/>
      <c r="CM34" s="925"/>
      <c r="CN34" s="926"/>
      <c r="CO34" s="926"/>
      <c r="CP34" s="926"/>
      <c r="CQ34" s="936"/>
      <c r="CR34" s="925"/>
      <c r="CS34" s="926"/>
      <c r="CT34" s="926"/>
      <c r="CU34" s="926"/>
      <c r="CV34" s="936"/>
      <c r="CW34" s="925"/>
      <c r="CX34" s="926"/>
      <c r="CY34" s="926"/>
      <c r="CZ34" s="926"/>
      <c r="DA34" s="936"/>
      <c r="DB34" s="925"/>
      <c r="DC34" s="926"/>
      <c r="DD34" s="926"/>
      <c r="DE34" s="926"/>
      <c r="DF34" s="936"/>
      <c r="DG34" s="925"/>
      <c r="DH34" s="926"/>
      <c r="DI34" s="926"/>
      <c r="DJ34" s="926"/>
      <c r="DK34" s="936"/>
      <c r="DL34" s="925"/>
      <c r="DM34" s="926"/>
      <c r="DN34" s="926"/>
      <c r="DO34" s="926"/>
      <c r="DP34" s="936"/>
      <c r="DQ34" s="925"/>
      <c r="DR34" s="926"/>
      <c r="DS34" s="926"/>
      <c r="DT34" s="926"/>
      <c r="DU34" s="936"/>
      <c r="DV34" s="915"/>
      <c r="DW34" s="916"/>
      <c r="DX34" s="916"/>
      <c r="DY34" s="916"/>
      <c r="DZ34" s="937"/>
      <c r="EA34" s="48"/>
    </row>
    <row r="35" spans="1:131" ht="26.25" customHeight="1" x14ac:dyDescent="0.2">
      <c r="A35" s="54">
        <v>8</v>
      </c>
      <c r="B35" s="915" t="s">
        <v>315</v>
      </c>
      <c r="C35" s="916"/>
      <c r="D35" s="916"/>
      <c r="E35" s="916"/>
      <c r="F35" s="916"/>
      <c r="G35" s="916"/>
      <c r="H35" s="916"/>
      <c r="I35" s="916"/>
      <c r="J35" s="916"/>
      <c r="K35" s="916"/>
      <c r="L35" s="916"/>
      <c r="M35" s="916"/>
      <c r="N35" s="916"/>
      <c r="O35" s="916"/>
      <c r="P35" s="917"/>
      <c r="Q35" s="918">
        <v>30</v>
      </c>
      <c r="R35" s="919"/>
      <c r="S35" s="919"/>
      <c r="T35" s="919"/>
      <c r="U35" s="919"/>
      <c r="V35" s="919">
        <v>30</v>
      </c>
      <c r="W35" s="919"/>
      <c r="X35" s="919"/>
      <c r="Y35" s="919"/>
      <c r="Z35" s="919"/>
      <c r="AA35" s="919">
        <v>0</v>
      </c>
      <c r="AB35" s="919"/>
      <c r="AC35" s="919"/>
      <c r="AD35" s="919"/>
      <c r="AE35" s="928"/>
      <c r="AF35" s="948">
        <v>0</v>
      </c>
      <c r="AG35" s="926"/>
      <c r="AH35" s="926"/>
      <c r="AI35" s="926"/>
      <c r="AJ35" s="949"/>
      <c r="AK35" s="927">
        <v>27</v>
      </c>
      <c r="AL35" s="919"/>
      <c r="AM35" s="919"/>
      <c r="AN35" s="919"/>
      <c r="AO35" s="919"/>
      <c r="AP35" s="919">
        <v>144</v>
      </c>
      <c r="AQ35" s="919"/>
      <c r="AR35" s="919"/>
      <c r="AS35" s="919"/>
      <c r="AT35" s="919"/>
      <c r="AU35" s="919">
        <v>144</v>
      </c>
      <c r="AV35" s="919"/>
      <c r="AW35" s="919"/>
      <c r="AX35" s="919"/>
      <c r="AY35" s="919"/>
      <c r="AZ35" s="955" t="s">
        <v>202</v>
      </c>
      <c r="BA35" s="955"/>
      <c r="BB35" s="955"/>
      <c r="BC35" s="955"/>
      <c r="BD35" s="955"/>
      <c r="BE35" s="920" t="s">
        <v>24</v>
      </c>
      <c r="BF35" s="920"/>
      <c r="BG35" s="920"/>
      <c r="BH35" s="920"/>
      <c r="BI35" s="921"/>
      <c r="BJ35" s="56"/>
      <c r="BK35" s="56"/>
      <c r="BL35" s="56"/>
      <c r="BM35" s="56"/>
      <c r="BN35" s="56"/>
      <c r="BO35" s="55"/>
      <c r="BP35" s="55"/>
      <c r="BQ35" s="52">
        <v>29</v>
      </c>
      <c r="BR35" s="72"/>
      <c r="BS35" s="915"/>
      <c r="BT35" s="916"/>
      <c r="BU35" s="916"/>
      <c r="BV35" s="916"/>
      <c r="BW35" s="916"/>
      <c r="BX35" s="916"/>
      <c r="BY35" s="916"/>
      <c r="BZ35" s="916"/>
      <c r="CA35" s="916"/>
      <c r="CB35" s="916"/>
      <c r="CC35" s="916"/>
      <c r="CD35" s="916"/>
      <c r="CE35" s="916"/>
      <c r="CF35" s="916"/>
      <c r="CG35" s="917"/>
      <c r="CH35" s="925"/>
      <c r="CI35" s="926"/>
      <c r="CJ35" s="926"/>
      <c r="CK35" s="926"/>
      <c r="CL35" s="936"/>
      <c r="CM35" s="925"/>
      <c r="CN35" s="926"/>
      <c r="CO35" s="926"/>
      <c r="CP35" s="926"/>
      <c r="CQ35" s="936"/>
      <c r="CR35" s="925"/>
      <c r="CS35" s="926"/>
      <c r="CT35" s="926"/>
      <c r="CU35" s="926"/>
      <c r="CV35" s="936"/>
      <c r="CW35" s="925"/>
      <c r="CX35" s="926"/>
      <c r="CY35" s="926"/>
      <c r="CZ35" s="926"/>
      <c r="DA35" s="936"/>
      <c r="DB35" s="925"/>
      <c r="DC35" s="926"/>
      <c r="DD35" s="926"/>
      <c r="DE35" s="926"/>
      <c r="DF35" s="936"/>
      <c r="DG35" s="925"/>
      <c r="DH35" s="926"/>
      <c r="DI35" s="926"/>
      <c r="DJ35" s="926"/>
      <c r="DK35" s="936"/>
      <c r="DL35" s="925"/>
      <c r="DM35" s="926"/>
      <c r="DN35" s="926"/>
      <c r="DO35" s="926"/>
      <c r="DP35" s="936"/>
      <c r="DQ35" s="925"/>
      <c r="DR35" s="926"/>
      <c r="DS35" s="926"/>
      <c r="DT35" s="926"/>
      <c r="DU35" s="936"/>
      <c r="DV35" s="915"/>
      <c r="DW35" s="916"/>
      <c r="DX35" s="916"/>
      <c r="DY35" s="916"/>
      <c r="DZ35" s="937"/>
      <c r="EA35" s="48"/>
    </row>
    <row r="36" spans="1:131" ht="26.25" customHeight="1" x14ac:dyDescent="0.2">
      <c r="A36" s="54">
        <v>9</v>
      </c>
      <c r="B36" s="915"/>
      <c r="C36" s="916"/>
      <c r="D36" s="916"/>
      <c r="E36" s="916"/>
      <c r="F36" s="916"/>
      <c r="G36" s="916"/>
      <c r="H36" s="916"/>
      <c r="I36" s="916"/>
      <c r="J36" s="916"/>
      <c r="K36" s="916"/>
      <c r="L36" s="916"/>
      <c r="M36" s="916"/>
      <c r="N36" s="916"/>
      <c r="O36" s="916"/>
      <c r="P36" s="917"/>
      <c r="Q36" s="918"/>
      <c r="R36" s="919"/>
      <c r="S36" s="919"/>
      <c r="T36" s="919"/>
      <c r="U36" s="919"/>
      <c r="V36" s="919"/>
      <c r="W36" s="919"/>
      <c r="X36" s="919"/>
      <c r="Y36" s="919"/>
      <c r="Z36" s="919"/>
      <c r="AA36" s="919"/>
      <c r="AB36" s="919"/>
      <c r="AC36" s="919"/>
      <c r="AD36" s="919"/>
      <c r="AE36" s="928"/>
      <c r="AF36" s="948"/>
      <c r="AG36" s="926"/>
      <c r="AH36" s="926"/>
      <c r="AI36" s="926"/>
      <c r="AJ36" s="949"/>
      <c r="AK36" s="927"/>
      <c r="AL36" s="919"/>
      <c r="AM36" s="919"/>
      <c r="AN36" s="919"/>
      <c r="AO36" s="919"/>
      <c r="AP36" s="919"/>
      <c r="AQ36" s="919"/>
      <c r="AR36" s="919"/>
      <c r="AS36" s="919"/>
      <c r="AT36" s="919"/>
      <c r="AU36" s="919"/>
      <c r="AV36" s="919"/>
      <c r="AW36" s="919"/>
      <c r="AX36" s="919"/>
      <c r="AY36" s="919"/>
      <c r="AZ36" s="955"/>
      <c r="BA36" s="955"/>
      <c r="BB36" s="955"/>
      <c r="BC36" s="955"/>
      <c r="BD36" s="955"/>
      <c r="BE36" s="920"/>
      <c r="BF36" s="920"/>
      <c r="BG36" s="920"/>
      <c r="BH36" s="920"/>
      <c r="BI36" s="921"/>
      <c r="BJ36" s="56"/>
      <c r="BK36" s="56"/>
      <c r="BL36" s="56"/>
      <c r="BM36" s="56"/>
      <c r="BN36" s="56"/>
      <c r="BO36" s="55"/>
      <c r="BP36" s="55"/>
      <c r="BQ36" s="52">
        <v>30</v>
      </c>
      <c r="BR36" s="72"/>
      <c r="BS36" s="915"/>
      <c r="BT36" s="916"/>
      <c r="BU36" s="916"/>
      <c r="BV36" s="916"/>
      <c r="BW36" s="916"/>
      <c r="BX36" s="916"/>
      <c r="BY36" s="916"/>
      <c r="BZ36" s="916"/>
      <c r="CA36" s="916"/>
      <c r="CB36" s="916"/>
      <c r="CC36" s="916"/>
      <c r="CD36" s="916"/>
      <c r="CE36" s="916"/>
      <c r="CF36" s="916"/>
      <c r="CG36" s="917"/>
      <c r="CH36" s="925"/>
      <c r="CI36" s="926"/>
      <c r="CJ36" s="926"/>
      <c r="CK36" s="926"/>
      <c r="CL36" s="936"/>
      <c r="CM36" s="925"/>
      <c r="CN36" s="926"/>
      <c r="CO36" s="926"/>
      <c r="CP36" s="926"/>
      <c r="CQ36" s="936"/>
      <c r="CR36" s="925"/>
      <c r="CS36" s="926"/>
      <c r="CT36" s="926"/>
      <c r="CU36" s="926"/>
      <c r="CV36" s="936"/>
      <c r="CW36" s="925"/>
      <c r="CX36" s="926"/>
      <c r="CY36" s="926"/>
      <c r="CZ36" s="926"/>
      <c r="DA36" s="936"/>
      <c r="DB36" s="925"/>
      <c r="DC36" s="926"/>
      <c r="DD36" s="926"/>
      <c r="DE36" s="926"/>
      <c r="DF36" s="936"/>
      <c r="DG36" s="925"/>
      <c r="DH36" s="926"/>
      <c r="DI36" s="926"/>
      <c r="DJ36" s="926"/>
      <c r="DK36" s="936"/>
      <c r="DL36" s="925"/>
      <c r="DM36" s="926"/>
      <c r="DN36" s="926"/>
      <c r="DO36" s="926"/>
      <c r="DP36" s="936"/>
      <c r="DQ36" s="925"/>
      <c r="DR36" s="926"/>
      <c r="DS36" s="926"/>
      <c r="DT36" s="926"/>
      <c r="DU36" s="936"/>
      <c r="DV36" s="915"/>
      <c r="DW36" s="916"/>
      <c r="DX36" s="916"/>
      <c r="DY36" s="916"/>
      <c r="DZ36" s="937"/>
      <c r="EA36" s="48"/>
    </row>
    <row r="37" spans="1:131" ht="26.25" customHeight="1" x14ac:dyDescent="0.2">
      <c r="A37" s="54">
        <v>10</v>
      </c>
      <c r="B37" s="915"/>
      <c r="C37" s="916"/>
      <c r="D37" s="916"/>
      <c r="E37" s="916"/>
      <c r="F37" s="916"/>
      <c r="G37" s="916"/>
      <c r="H37" s="916"/>
      <c r="I37" s="916"/>
      <c r="J37" s="916"/>
      <c r="K37" s="916"/>
      <c r="L37" s="916"/>
      <c r="M37" s="916"/>
      <c r="N37" s="916"/>
      <c r="O37" s="916"/>
      <c r="P37" s="917"/>
      <c r="Q37" s="918"/>
      <c r="R37" s="919"/>
      <c r="S37" s="919"/>
      <c r="T37" s="919"/>
      <c r="U37" s="919"/>
      <c r="V37" s="919"/>
      <c r="W37" s="919"/>
      <c r="X37" s="919"/>
      <c r="Y37" s="919"/>
      <c r="Z37" s="919"/>
      <c r="AA37" s="919"/>
      <c r="AB37" s="919"/>
      <c r="AC37" s="919"/>
      <c r="AD37" s="919"/>
      <c r="AE37" s="928"/>
      <c r="AF37" s="948"/>
      <c r="AG37" s="926"/>
      <c r="AH37" s="926"/>
      <c r="AI37" s="926"/>
      <c r="AJ37" s="949"/>
      <c r="AK37" s="927"/>
      <c r="AL37" s="919"/>
      <c r="AM37" s="919"/>
      <c r="AN37" s="919"/>
      <c r="AO37" s="919"/>
      <c r="AP37" s="919"/>
      <c r="AQ37" s="919"/>
      <c r="AR37" s="919"/>
      <c r="AS37" s="919"/>
      <c r="AT37" s="919"/>
      <c r="AU37" s="919"/>
      <c r="AV37" s="919"/>
      <c r="AW37" s="919"/>
      <c r="AX37" s="919"/>
      <c r="AY37" s="919"/>
      <c r="AZ37" s="955"/>
      <c r="BA37" s="955"/>
      <c r="BB37" s="955"/>
      <c r="BC37" s="955"/>
      <c r="BD37" s="955"/>
      <c r="BE37" s="920"/>
      <c r="BF37" s="920"/>
      <c r="BG37" s="920"/>
      <c r="BH37" s="920"/>
      <c r="BI37" s="921"/>
      <c r="BJ37" s="56"/>
      <c r="BK37" s="56"/>
      <c r="BL37" s="56"/>
      <c r="BM37" s="56"/>
      <c r="BN37" s="56"/>
      <c r="BO37" s="55"/>
      <c r="BP37" s="55"/>
      <c r="BQ37" s="52">
        <v>31</v>
      </c>
      <c r="BR37" s="72"/>
      <c r="BS37" s="915"/>
      <c r="BT37" s="916"/>
      <c r="BU37" s="916"/>
      <c r="BV37" s="916"/>
      <c r="BW37" s="916"/>
      <c r="BX37" s="916"/>
      <c r="BY37" s="916"/>
      <c r="BZ37" s="916"/>
      <c r="CA37" s="916"/>
      <c r="CB37" s="916"/>
      <c r="CC37" s="916"/>
      <c r="CD37" s="916"/>
      <c r="CE37" s="916"/>
      <c r="CF37" s="916"/>
      <c r="CG37" s="917"/>
      <c r="CH37" s="925"/>
      <c r="CI37" s="926"/>
      <c r="CJ37" s="926"/>
      <c r="CK37" s="926"/>
      <c r="CL37" s="936"/>
      <c r="CM37" s="925"/>
      <c r="CN37" s="926"/>
      <c r="CO37" s="926"/>
      <c r="CP37" s="926"/>
      <c r="CQ37" s="936"/>
      <c r="CR37" s="925"/>
      <c r="CS37" s="926"/>
      <c r="CT37" s="926"/>
      <c r="CU37" s="926"/>
      <c r="CV37" s="936"/>
      <c r="CW37" s="925"/>
      <c r="CX37" s="926"/>
      <c r="CY37" s="926"/>
      <c r="CZ37" s="926"/>
      <c r="DA37" s="936"/>
      <c r="DB37" s="925"/>
      <c r="DC37" s="926"/>
      <c r="DD37" s="926"/>
      <c r="DE37" s="926"/>
      <c r="DF37" s="936"/>
      <c r="DG37" s="925"/>
      <c r="DH37" s="926"/>
      <c r="DI37" s="926"/>
      <c r="DJ37" s="926"/>
      <c r="DK37" s="936"/>
      <c r="DL37" s="925"/>
      <c r="DM37" s="926"/>
      <c r="DN37" s="926"/>
      <c r="DO37" s="926"/>
      <c r="DP37" s="936"/>
      <c r="DQ37" s="925"/>
      <c r="DR37" s="926"/>
      <c r="DS37" s="926"/>
      <c r="DT37" s="926"/>
      <c r="DU37" s="936"/>
      <c r="DV37" s="915"/>
      <c r="DW37" s="916"/>
      <c r="DX37" s="916"/>
      <c r="DY37" s="916"/>
      <c r="DZ37" s="937"/>
      <c r="EA37" s="48"/>
    </row>
    <row r="38" spans="1:131" ht="26.25" customHeight="1" x14ac:dyDescent="0.2">
      <c r="A38" s="54">
        <v>11</v>
      </c>
      <c r="B38" s="915"/>
      <c r="C38" s="916"/>
      <c r="D38" s="916"/>
      <c r="E38" s="916"/>
      <c r="F38" s="916"/>
      <c r="G38" s="916"/>
      <c r="H38" s="916"/>
      <c r="I38" s="916"/>
      <c r="J38" s="916"/>
      <c r="K38" s="916"/>
      <c r="L38" s="916"/>
      <c r="M38" s="916"/>
      <c r="N38" s="916"/>
      <c r="O38" s="916"/>
      <c r="P38" s="917"/>
      <c r="Q38" s="918"/>
      <c r="R38" s="919"/>
      <c r="S38" s="919"/>
      <c r="T38" s="919"/>
      <c r="U38" s="919"/>
      <c r="V38" s="919"/>
      <c r="W38" s="919"/>
      <c r="X38" s="919"/>
      <c r="Y38" s="919"/>
      <c r="Z38" s="919"/>
      <c r="AA38" s="919"/>
      <c r="AB38" s="919"/>
      <c r="AC38" s="919"/>
      <c r="AD38" s="919"/>
      <c r="AE38" s="928"/>
      <c r="AF38" s="948"/>
      <c r="AG38" s="926"/>
      <c r="AH38" s="926"/>
      <c r="AI38" s="926"/>
      <c r="AJ38" s="949"/>
      <c r="AK38" s="927"/>
      <c r="AL38" s="919"/>
      <c r="AM38" s="919"/>
      <c r="AN38" s="919"/>
      <c r="AO38" s="919"/>
      <c r="AP38" s="919"/>
      <c r="AQ38" s="919"/>
      <c r="AR38" s="919"/>
      <c r="AS38" s="919"/>
      <c r="AT38" s="919"/>
      <c r="AU38" s="919"/>
      <c r="AV38" s="919"/>
      <c r="AW38" s="919"/>
      <c r="AX38" s="919"/>
      <c r="AY38" s="919"/>
      <c r="AZ38" s="955"/>
      <c r="BA38" s="955"/>
      <c r="BB38" s="955"/>
      <c r="BC38" s="955"/>
      <c r="BD38" s="955"/>
      <c r="BE38" s="920"/>
      <c r="BF38" s="920"/>
      <c r="BG38" s="920"/>
      <c r="BH38" s="920"/>
      <c r="BI38" s="921"/>
      <c r="BJ38" s="56"/>
      <c r="BK38" s="56"/>
      <c r="BL38" s="56"/>
      <c r="BM38" s="56"/>
      <c r="BN38" s="56"/>
      <c r="BO38" s="55"/>
      <c r="BP38" s="55"/>
      <c r="BQ38" s="52">
        <v>32</v>
      </c>
      <c r="BR38" s="72"/>
      <c r="BS38" s="915"/>
      <c r="BT38" s="916"/>
      <c r="BU38" s="916"/>
      <c r="BV38" s="916"/>
      <c r="BW38" s="916"/>
      <c r="BX38" s="916"/>
      <c r="BY38" s="916"/>
      <c r="BZ38" s="916"/>
      <c r="CA38" s="916"/>
      <c r="CB38" s="916"/>
      <c r="CC38" s="916"/>
      <c r="CD38" s="916"/>
      <c r="CE38" s="916"/>
      <c r="CF38" s="916"/>
      <c r="CG38" s="917"/>
      <c r="CH38" s="925"/>
      <c r="CI38" s="926"/>
      <c r="CJ38" s="926"/>
      <c r="CK38" s="926"/>
      <c r="CL38" s="936"/>
      <c r="CM38" s="925"/>
      <c r="CN38" s="926"/>
      <c r="CO38" s="926"/>
      <c r="CP38" s="926"/>
      <c r="CQ38" s="936"/>
      <c r="CR38" s="925"/>
      <c r="CS38" s="926"/>
      <c r="CT38" s="926"/>
      <c r="CU38" s="926"/>
      <c r="CV38" s="936"/>
      <c r="CW38" s="925"/>
      <c r="CX38" s="926"/>
      <c r="CY38" s="926"/>
      <c r="CZ38" s="926"/>
      <c r="DA38" s="936"/>
      <c r="DB38" s="925"/>
      <c r="DC38" s="926"/>
      <c r="DD38" s="926"/>
      <c r="DE38" s="926"/>
      <c r="DF38" s="936"/>
      <c r="DG38" s="925"/>
      <c r="DH38" s="926"/>
      <c r="DI38" s="926"/>
      <c r="DJ38" s="926"/>
      <c r="DK38" s="936"/>
      <c r="DL38" s="925"/>
      <c r="DM38" s="926"/>
      <c r="DN38" s="926"/>
      <c r="DO38" s="926"/>
      <c r="DP38" s="936"/>
      <c r="DQ38" s="925"/>
      <c r="DR38" s="926"/>
      <c r="DS38" s="926"/>
      <c r="DT38" s="926"/>
      <c r="DU38" s="936"/>
      <c r="DV38" s="915"/>
      <c r="DW38" s="916"/>
      <c r="DX38" s="916"/>
      <c r="DY38" s="916"/>
      <c r="DZ38" s="937"/>
      <c r="EA38" s="48"/>
    </row>
    <row r="39" spans="1:131" ht="26.25" customHeight="1" x14ac:dyDescent="0.2">
      <c r="A39" s="54">
        <v>12</v>
      </c>
      <c r="B39" s="915"/>
      <c r="C39" s="916"/>
      <c r="D39" s="916"/>
      <c r="E39" s="916"/>
      <c r="F39" s="916"/>
      <c r="G39" s="916"/>
      <c r="H39" s="916"/>
      <c r="I39" s="916"/>
      <c r="J39" s="916"/>
      <c r="K39" s="916"/>
      <c r="L39" s="916"/>
      <c r="M39" s="916"/>
      <c r="N39" s="916"/>
      <c r="O39" s="916"/>
      <c r="P39" s="917"/>
      <c r="Q39" s="918"/>
      <c r="R39" s="919"/>
      <c r="S39" s="919"/>
      <c r="T39" s="919"/>
      <c r="U39" s="919"/>
      <c r="V39" s="919"/>
      <c r="W39" s="919"/>
      <c r="X39" s="919"/>
      <c r="Y39" s="919"/>
      <c r="Z39" s="919"/>
      <c r="AA39" s="919"/>
      <c r="AB39" s="919"/>
      <c r="AC39" s="919"/>
      <c r="AD39" s="919"/>
      <c r="AE39" s="928"/>
      <c r="AF39" s="948"/>
      <c r="AG39" s="926"/>
      <c r="AH39" s="926"/>
      <c r="AI39" s="926"/>
      <c r="AJ39" s="949"/>
      <c r="AK39" s="927"/>
      <c r="AL39" s="919"/>
      <c r="AM39" s="919"/>
      <c r="AN39" s="919"/>
      <c r="AO39" s="919"/>
      <c r="AP39" s="919"/>
      <c r="AQ39" s="919"/>
      <c r="AR39" s="919"/>
      <c r="AS39" s="919"/>
      <c r="AT39" s="919"/>
      <c r="AU39" s="919"/>
      <c r="AV39" s="919"/>
      <c r="AW39" s="919"/>
      <c r="AX39" s="919"/>
      <c r="AY39" s="919"/>
      <c r="AZ39" s="955"/>
      <c r="BA39" s="955"/>
      <c r="BB39" s="955"/>
      <c r="BC39" s="955"/>
      <c r="BD39" s="955"/>
      <c r="BE39" s="920"/>
      <c r="BF39" s="920"/>
      <c r="BG39" s="920"/>
      <c r="BH39" s="920"/>
      <c r="BI39" s="921"/>
      <c r="BJ39" s="56"/>
      <c r="BK39" s="56"/>
      <c r="BL39" s="56"/>
      <c r="BM39" s="56"/>
      <c r="BN39" s="56"/>
      <c r="BO39" s="55"/>
      <c r="BP39" s="55"/>
      <c r="BQ39" s="52">
        <v>33</v>
      </c>
      <c r="BR39" s="72"/>
      <c r="BS39" s="915"/>
      <c r="BT39" s="916"/>
      <c r="BU39" s="916"/>
      <c r="BV39" s="916"/>
      <c r="BW39" s="916"/>
      <c r="BX39" s="916"/>
      <c r="BY39" s="916"/>
      <c r="BZ39" s="916"/>
      <c r="CA39" s="916"/>
      <c r="CB39" s="916"/>
      <c r="CC39" s="916"/>
      <c r="CD39" s="916"/>
      <c r="CE39" s="916"/>
      <c r="CF39" s="916"/>
      <c r="CG39" s="917"/>
      <c r="CH39" s="925"/>
      <c r="CI39" s="926"/>
      <c r="CJ39" s="926"/>
      <c r="CK39" s="926"/>
      <c r="CL39" s="936"/>
      <c r="CM39" s="925"/>
      <c r="CN39" s="926"/>
      <c r="CO39" s="926"/>
      <c r="CP39" s="926"/>
      <c r="CQ39" s="936"/>
      <c r="CR39" s="925"/>
      <c r="CS39" s="926"/>
      <c r="CT39" s="926"/>
      <c r="CU39" s="926"/>
      <c r="CV39" s="936"/>
      <c r="CW39" s="925"/>
      <c r="CX39" s="926"/>
      <c r="CY39" s="926"/>
      <c r="CZ39" s="926"/>
      <c r="DA39" s="936"/>
      <c r="DB39" s="925"/>
      <c r="DC39" s="926"/>
      <c r="DD39" s="926"/>
      <c r="DE39" s="926"/>
      <c r="DF39" s="936"/>
      <c r="DG39" s="925"/>
      <c r="DH39" s="926"/>
      <c r="DI39" s="926"/>
      <c r="DJ39" s="926"/>
      <c r="DK39" s="936"/>
      <c r="DL39" s="925"/>
      <c r="DM39" s="926"/>
      <c r="DN39" s="926"/>
      <c r="DO39" s="926"/>
      <c r="DP39" s="936"/>
      <c r="DQ39" s="925"/>
      <c r="DR39" s="926"/>
      <c r="DS39" s="926"/>
      <c r="DT39" s="926"/>
      <c r="DU39" s="936"/>
      <c r="DV39" s="915"/>
      <c r="DW39" s="916"/>
      <c r="DX39" s="916"/>
      <c r="DY39" s="916"/>
      <c r="DZ39" s="937"/>
      <c r="EA39" s="48"/>
    </row>
    <row r="40" spans="1:131" ht="26.25" customHeight="1" x14ac:dyDescent="0.2">
      <c r="A40" s="52">
        <v>13</v>
      </c>
      <c r="B40" s="915"/>
      <c r="C40" s="916"/>
      <c r="D40" s="916"/>
      <c r="E40" s="916"/>
      <c r="F40" s="916"/>
      <c r="G40" s="916"/>
      <c r="H40" s="916"/>
      <c r="I40" s="916"/>
      <c r="J40" s="916"/>
      <c r="K40" s="916"/>
      <c r="L40" s="916"/>
      <c r="M40" s="916"/>
      <c r="N40" s="916"/>
      <c r="O40" s="916"/>
      <c r="P40" s="917"/>
      <c r="Q40" s="918"/>
      <c r="R40" s="919"/>
      <c r="S40" s="919"/>
      <c r="T40" s="919"/>
      <c r="U40" s="919"/>
      <c r="V40" s="919"/>
      <c r="W40" s="919"/>
      <c r="X40" s="919"/>
      <c r="Y40" s="919"/>
      <c r="Z40" s="919"/>
      <c r="AA40" s="919"/>
      <c r="AB40" s="919"/>
      <c r="AC40" s="919"/>
      <c r="AD40" s="919"/>
      <c r="AE40" s="928"/>
      <c r="AF40" s="948"/>
      <c r="AG40" s="926"/>
      <c r="AH40" s="926"/>
      <c r="AI40" s="926"/>
      <c r="AJ40" s="949"/>
      <c r="AK40" s="927"/>
      <c r="AL40" s="919"/>
      <c r="AM40" s="919"/>
      <c r="AN40" s="919"/>
      <c r="AO40" s="919"/>
      <c r="AP40" s="919"/>
      <c r="AQ40" s="919"/>
      <c r="AR40" s="919"/>
      <c r="AS40" s="919"/>
      <c r="AT40" s="919"/>
      <c r="AU40" s="919"/>
      <c r="AV40" s="919"/>
      <c r="AW40" s="919"/>
      <c r="AX40" s="919"/>
      <c r="AY40" s="919"/>
      <c r="AZ40" s="955"/>
      <c r="BA40" s="955"/>
      <c r="BB40" s="955"/>
      <c r="BC40" s="955"/>
      <c r="BD40" s="955"/>
      <c r="BE40" s="920"/>
      <c r="BF40" s="920"/>
      <c r="BG40" s="920"/>
      <c r="BH40" s="920"/>
      <c r="BI40" s="921"/>
      <c r="BJ40" s="56"/>
      <c r="BK40" s="56"/>
      <c r="BL40" s="56"/>
      <c r="BM40" s="56"/>
      <c r="BN40" s="56"/>
      <c r="BO40" s="55"/>
      <c r="BP40" s="55"/>
      <c r="BQ40" s="52">
        <v>34</v>
      </c>
      <c r="BR40" s="72"/>
      <c r="BS40" s="915"/>
      <c r="BT40" s="916"/>
      <c r="BU40" s="916"/>
      <c r="BV40" s="916"/>
      <c r="BW40" s="916"/>
      <c r="BX40" s="916"/>
      <c r="BY40" s="916"/>
      <c r="BZ40" s="916"/>
      <c r="CA40" s="916"/>
      <c r="CB40" s="916"/>
      <c r="CC40" s="916"/>
      <c r="CD40" s="916"/>
      <c r="CE40" s="916"/>
      <c r="CF40" s="916"/>
      <c r="CG40" s="917"/>
      <c r="CH40" s="925"/>
      <c r="CI40" s="926"/>
      <c r="CJ40" s="926"/>
      <c r="CK40" s="926"/>
      <c r="CL40" s="936"/>
      <c r="CM40" s="925"/>
      <c r="CN40" s="926"/>
      <c r="CO40" s="926"/>
      <c r="CP40" s="926"/>
      <c r="CQ40" s="936"/>
      <c r="CR40" s="925"/>
      <c r="CS40" s="926"/>
      <c r="CT40" s="926"/>
      <c r="CU40" s="926"/>
      <c r="CV40" s="936"/>
      <c r="CW40" s="925"/>
      <c r="CX40" s="926"/>
      <c r="CY40" s="926"/>
      <c r="CZ40" s="926"/>
      <c r="DA40" s="936"/>
      <c r="DB40" s="925"/>
      <c r="DC40" s="926"/>
      <c r="DD40" s="926"/>
      <c r="DE40" s="926"/>
      <c r="DF40" s="936"/>
      <c r="DG40" s="925"/>
      <c r="DH40" s="926"/>
      <c r="DI40" s="926"/>
      <c r="DJ40" s="926"/>
      <c r="DK40" s="936"/>
      <c r="DL40" s="925"/>
      <c r="DM40" s="926"/>
      <c r="DN40" s="926"/>
      <c r="DO40" s="926"/>
      <c r="DP40" s="936"/>
      <c r="DQ40" s="925"/>
      <c r="DR40" s="926"/>
      <c r="DS40" s="926"/>
      <c r="DT40" s="926"/>
      <c r="DU40" s="936"/>
      <c r="DV40" s="915"/>
      <c r="DW40" s="916"/>
      <c r="DX40" s="916"/>
      <c r="DY40" s="916"/>
      <c r="DZ40" s="937"/>
      <c r="EA40" s="48"/>
    </row>
    <row r="41" spans="1:131" ht="26.25" customHeight="1" x14ac:dyDescent="0.2">
      <c r="A41" s="52">
        <v>14</v>
      </c>
      <c r="B41" s="915"/>
      <c r="C41" s="916"/>
      <c r="D41" s="916"/>
      <c r="E41" s="916"/>
      <c r="F41" s="916"/>
      <c r="G41" s="916"/>
      <c r="H41" s="916"/>
      <c r="I41" s="916"/>
      <c r="J41" s="916"/>
      <c r="K41" s="916"/>
      <c r="L41" s="916"/>
      <c r="M41" s="916"/>
      <c r="N41" s="916"/>
      <c r="O41" s="916"/>
      <c r="P41" s="917"/>
      <c r="Q41" s="918"/>
      <c r="R41" s="919"/>
      <c r="S41" s="919"/>
      <c r="T41" s="919"/>
      <c r="U41" s="919"/>
      <c r="V41" s="919"/>
      <c r="W41" s="919"/>
      <c r="X41" s="919"/>
      <c r="Y41" s="919"/>
      <c r="Z41" s="919"/>
      <c r="AA41" s="919"/>
      <c r="AB41" s="919"/>
      <c r="AC41" s="919"/>
      <c r="AD41" s="919"/>
      <c r="AE41" s="928"/>
      <c r="AF41" s="948"/>
      <c r="AG41" s="926"/>
      <c r="AH41" s="926"/>
      <c r="AI41" s="926"/>
      <c r="AJ41" s="949"/>
      <c r="AK41" s="927"/>
      <c r="AL41" s="919"/>
      <c r="AM41" s="919"/>
      <c r="AN41" s="919"/>
      <c r="AO41" s="919"/>
      <c r="AP41" s="919"/>
      <c r="AQ41" s="919"/>
      <c r="AR41" s="919"/>
      <c r="AS41" s="919"/>
      <c r="AT41" s="919"/>
      <c r="AU41" s="919"/>
      <c r="AV41" s="919"/>
      <c r="AW41" s="919"/>
      <c r="AX41" s="919"/>
      <c r="AY41" s="919"/>
      <c r="AZ41" s="955"/>
      <c r="BA41" s="955"/>
      <c r="BB41" s="955"/>
      <c r="BC41" s="955"/>
      <c r="BD41" s="955"/>
      <c r="BE41" s="920"/>
      <c r="BF41" s="920"/>
      <c r="BG41" s="920"/>
      <c r="BH41" s="920"/>
      <c r="BI41" s="921"/>
      <c r="BJ41" s="56"/>
      <c r="BK41" s="56"/>
      <c r="BL41" s="56"/>
      <c r="BM41" s="56"/>
      <c r="BN41" s="56"/>
      <c r="BO41" s="55"/>
      <c r="BP41" s="55"/>
      <c r="BQ41" s="52">
        <v>35</v>
      </c>
      <c r="BR41" s="72"/>
      <c r="BS41" s="915"/>
      <c r="BT41" s="916"/>
      <c r="BU41" s="916"/>
      <c r="BV41" s="916"/>
      <c r="BW41" s="916"/>
      <c r="BX41" s="916"/>
      <c r="BY41" s="916"/>
      <c r="BZ41" s="916"/>
      <c r="CA41" s="916"/>
      <c r="CB41" s="916"/>
      <c r="CC41" s="916"/>
      <c r="CD41" s="916"/>
      <c r="CE41" s="916"/>
      <c r="CF41" s="916"/>
      <c r="CG41" s="917"/>
      <c r="CH41" s="925"/>
      <c r="CI41" s="926"/>
      <c r="CJ41" s="926"/>
      <c r="CK41" s="926"/>
      <c r="CL41" s="936"/>
      <c r="CM41" s="925"/>
      <c r="CN41" s="926"/>
      <c r="CO41" s="926"/>
      <c r="CP41" s="926"/>
      <c r="CQ41" s="936"/>
      <c r="CR41" s="925"/>
      <c r="CS41" s="926"/>
      <c r="CT41" s="926"/>
      <c r="CU41" s="926"/>
      <c r="CV41" s="936"/>
      <c r="CW41" s="925"/>
      <c r="CX41" s="926"/>
      <c r="CY41" s="926"/>
      <c r="CZ41" s="926"/>
      <c r="DA41" s="936"/>
      <c r="DB41" s="925"/>
      <c r="DC41" s="926"/>
      <c r="DD41" s="926"/>
      <c r="DE41" s="926"/>
      <c r="DF41" s="936"/>
      <c r="DG41" s="925"/>
      <c r="DH41" s="926"/>
      <c r="DI41" s="926"/>
      <c r="DJ41" s="926"/>
      <c r="DK41" s="936"/>
      <c r="DL41" s="925"/>
      <c r="DM41" s="926"/>
      <c r="DN41" s="926"/>
      <c r="DO41" s="926"/>
      <c r="DP41" s="936"/>
      <c r="DQ41" s="925"/>
      <c r="DR41" s="926"/>
      <c r="DS41" s="926"/>
      <c r="DT41" s="926"/>
      <c r="DU41" s="936"/>
      <c r="DV41" s="915"/>
      <c r="DW41" s="916"/>
      <c r="DX41" s="916"/>
      <c r="DY41" s="916"/>
      <c r="DZ41" s="937"/>
      <c r="EA41" s="48"/>
    </row>
    <row r="42" spans="1:131" ht="26.25" customHeight="1" x14ac:dyDescent="0.2">
      <c r="A42" s="52">
        <v>15</v>
      </c>
      <c r="B42" s="915"/>
      <c r="C42" s="916"/>
      <c r="D42" s="916"/>
      <c r="E42" s="916"/>
      <c r="F42" s="916"/>
      <c r="G42" s="916"/>
      <c r="H42" s="916"/>
      <c r="I42" s="916"/>
      <c r="J42" s="916"/>
      <c r="K42" s="916"/>
      <c r="L42" s="916"/>
      <c r="M42" s="916"/>
      <c r="N42" s="916"/>
      <c r="O42" s="916"/>
      <c r="P42" s="917"/>
      <c r="Q42" s="918"/>
      <c r="R42" s="919"/>
      <c r="S42" s="919"/>
      <c r="T42" s="919"/>
      <c r="U42" s="919"/>
      <c r="V42" s="919"/>
      <c r="W42" s="919"/>
      <c r="X42" s="919"/>
      <c r="Y42" s="919"/>
      <c r="Z42" s="919"/>
      <c r="AA42" s="919"/>
      <c r="AB42" s="919"/>
      <c r="AC42" s="919"/>
      <c r="AD42" s="919"/>
      <c r="AE42" s="928"/>
      <c r="AF42" s="948"/>
      <c r="AG42" s="926"/>
      <c r="AH42" s="926"/>
      <c r="AI42" s="926"/>
      <c r="AJ42" s="949"/>
      <c r="AK42" s="927"/>
      <c r="AL42" s="919"/>
      <c r="AM42" s="919"/>
      <c r="AN42" s="919"/>
      <c r="AO42" s="919"/>
      <c r="AP42" s="919"/>
      <c r="AQ42" s="919"/>
      <c r="AR42" s="919"/>
      <c r="AS42" s="919"/>
      <c r="AT42" s="919"/>
      <c r="AU42" s="919"/>
      <c r="AV42" s="919"/>
      <c r="AW42" s="919"/>
      <c r="AX42" s="919"/>
      <c r="AY42" s="919"/>
      <c r="AZ42" s="955"/>
      <c r="BA42" s="955"/>
      <c r="BB42" s="955"/>
      <c r="BC42" s="955"/>
      <c r="BD42" s="955"/>
      <c r="BE42" s="920"/>
      <c r="BF42" s="920"/>
      <c r="BG42" s="920"/>
      <c r="BH42" s="920"/>
      <c r="BI42" s="921"/>
      <c r="BJ42" s="56"/>
      <c r="BK42" s="56"/>
      <c r="BL42" s="56"/>
      <c r="BM42" s="56"/>
      <c r="BN42" s="56"/>
      <c r="BO42" s="55"/>
      <c r="BP42" s="55"/>
      <c r="BQ42" s="52">
        <v>36</v>
      </c>
      <c r="BR42" s="72"/>
      <c r="BS42" s="915"/>
      <c r="BT42" s="916"/>
      <c r="BU42" s="916"/>
      <c r="BV42" s="916"/>
      <c r="BW42" s="916"/>
      <c r="BX42" s="916"/>
      <c r="BY42" s="916"/>
      <c r="BZ42" s="916"/>
      <c r="CA42" s="916"/>
      <c r="CB42" s="916"/>
      <c r="CC42" s="916"/>
      <c r="CD42" s="916"/>
      <c r="CE42" s="916"/>
      <c r="CF42" s="916"/>
      <c r="CG42" s="917"/>
      <c r="CH42" s="925"/>
      <c r="CI42" s="926"/>
      <c r="CJ42" s="926"/>
      <c r="CK42" s="926"/>
      <c r="CL42" s="936"/>
      <c r="CM42" s="925"/>
      <c r="CN42" s="926"/>
      <c r="CO42" s="926"/>
      <c r="CP42" s="926"/>
      <c r="CQ42" s="936"/>
      <c r="CR42" s="925"/>
      <c r="CS42" s="926"/>
      <c r="CT42" s="926"/>
      <c r="CU42" s="926"/>
      <c r="CV42" s="936"/>
      <c r="CW42" s="925"/>
      <c r="CX42" s="926"/>
      <c r="CY42" s="926"/>
      <c r="CZ42" s="926"/>
      <c r="DA42" s="936"/>
      <c r="DB42" s="925"/>
      <c r="DC42" s="926"/>
      <c r="DD42" s="926"/>
      <c r="DE42" s="926"/>
      <c r="DF42" s="936"/>
      <c r="DG42" s="925"/>
      <c r="DH42" s="926"/>
      <c r="DI42" s="926"/>
      <c r="DJ42" s="926"/>
      <c r="DK42" s="936"/>
      <c r="DL42" s="925"/>
      <c r="DM42" s="926"/>
      <c r="DN42" s="926"/>
      <c r="DO42" s="926"/>
      <c r="DP42" s="936"/>
      <c r="DQ42" s="925"/>
      <c r="DR42" s="926"/>
      <c r="DS42" s="926"/>
      <c r="DT42" s="926"/>
      <c r="DU42" s="936"/>
      <c r="DV42" s="915"/>
      <c r="DW42" s="916"/>
      <c r="DX42" s="916"/>
      <c r="DY42" s="916"/>
      <c r="DZ42" s="937"/>
      <c r="EA42" s="48"/>
    </row>
    <row r="43" spans="1:131" ht="26.25" customHeight="1" x14ac:dyDescent="0.2">
      <c r="A43" s="52">
        <v>16</v>
      </c>
      <c r="B43" s="915"/>
      <c r="C43" s="916"/>
      <c r="D43" s="916"/>
      <c r="E43" s="916"/>
      <c r="F43" s="916"/>
      <c r="G43" s="916"/>
      <c r="H43" s="916"/>
      <c r="I43" s="916"/>
      <c r="J43" s="916"/>
      <c r="K43" s="916"/>
      <c r="L43" s="916"/>
      <c r="M43" s="916"/>
      <c r="N43" s="916"/>
      <c r="O43" s="916"/>
      <c r="P43" s="917"/>
      <c r="Q43" s="918"/>
      <c r="R43" s="919"/>
      <c r="S43" s="919"/>
      <c r="T43" s="919"/>
      <c r="U43" s="919"/>
      <c r="V43" s="919"/>
      <c r="W43" s="919"/>
      <c r="X43" s="919"/>
      <c r="Y43" s="919"/>
      <c r="Z43" s="919"/>
      <c r="AA43" s="919"/>
      <c r="AB43" s="919"/>
      <c r="AC43" s="919"/>
      <c r="AD43" s="919"/>
      <c r="AE43" s="928"/>
      <c r="AF43" s="948"/>
      <c r="AG43" s="926"/>
      <c r="AH43" s="926"/>
      <c r="AI43" s="926"/>
      <c r="AJ43" s="949"/>
      <c r="AK43" s="927"/>
      <c r="AL43" s="919"/>
      <c r="AM43" s="919"/>
      <c r="AN43" s="919"/>
      <c r="AO43" s="919"/>
      <c r="AP43" s="919"/>
      <c r="AQ43" s="919"/>
      <c r="AR43" s="919"/>
      <c r="AS43" s="919"/>
      <c r="AT43" s="919"/>
      <c r="AU43" s="919"/>
      <c r="AV43" s="919"/>
      <c r="AW43" s="919"/>
      <c r="AX43" s="919"/>
      <c r="AY43" s="919"/>
      <c r="AZ43" s="955"/>
      <c r="BA43" s="955"/>
      <c r="BB43" s="955"/>
      <c r="BC43" s="955"/>
      <c r="BD43" s="955"/>
      <c r="BE43" s="920"/>
      <c r="BF43" s="920"/>
      <c r="BG43" s="920"/>
      <c r="BH43" s="920"/>
      <c r="BI43" s="921"/>
      <c r="BJ43" s="56"/>
      <c r="BK43" s="56"/>
      <c r="BL43" s="56"/>
      <c r="BM43" s="56"/>
      <c r="BN43" s="56"/>
      <c r="BO43" s="55"/>
      <c r="BP43" s="55"/>
      <c r="BQ43" s="52">
        <v>37</v>
      </c>
      <c r="BR43" s="72"/>
      <c r="BS43" s="915"/>
      <c r="BT43" s="916"/>
      <c r="BU43" s="916"/>
      <c r="BV43" s="916"/>
      <c r="BW43" s="916"/>
      <c r="BX43" s="916"/>
      <c r="BY43" s="916"/>
      <c r="BZ43" s="916"/>
      <c r="CA43" s="916"/>
      <c r="CB43" s="916"/>
      <c r="CC43" s="916"/>
      <c r="CD43" s="916"/>
      <c r="CE43" s="916"/>
      <c r="CF43" s="916"/>
      <c r="CG43" s="917"/>
      <c r="CH43" s="925"/>
      <c r="CI43" s="926"/>
      <c r="CJ43" s="926"/>
      <c r="CK43" s="926"/>
      <c r="CL43" s="936"/>
      <c r="CM43" s="925"/>
      <c r="CN43" s="926"/>
      <c r="CO43" s="926"/>
      <c r="CP43" s="926"/>
      <c r="CQ43" s="936"/>
      <c r="CR43" s="925"/>
      <c r="CS43" s="926"/>
      <c r="CT43" s="926"/>
      <c r="CU43" s="926"/>
      <c r="CV43" s="936"/>
      <c r="CW43" s="925"/>
      <c r="CX43" s="926"/>
      <c r="CY43" s="926"/>
      <c r="CZ43" s="926"/>
      <c r="DA43" s="936"/>
      <c r="DB43" s="925"/>
      <c r="DC43" s="926"/>
      <c r="DD43" s="926"/>
      <c r="DE43" s="926"/>
      <c r="DF43" s="936"/>
      <c r="DG43" s="925"/>
      <c r="DH43" s="926"/>
      <c r="DI43" s="926"/>
      <c r="DJ43" s="926"/>
      <c r="DK43" s="936"/>
      <c r="DL43" s="925"/>
      <c r="DM43" s="926"/>
      <c r="DN43" s="926"/>
      <c r="DO43" s="926"/>
      <c r="DP43" s="936"/>
      <c r="DQ43" s="925"/>
      <c r="DR43" s="926"/>
      <c r="DS43" s="926"/>
      <c r="DT43" s="926"/>
      <c r="DU43" s="936"/>
      <c r="DV43" s="915"/>
      <c r="DW43" s="916"/>
      <c r="DX43" s="916"/>
      <c r="DY43" s="916"/>
      <c r="DZ43" s="937"/>
      <c r="EA43" s="48"/>
    </row>
    <row r="44" spans="1:131" ht="26.25" customHeight="1" x14ac:dyDescent="0.2">
      <c r="A44" s="52">
        <v>17</v>
      </c>
      <c r="B44" s="915"/>
      <c r="C44" s="916"/>
      <c r="D44" s="916"/>
      <c r="E44" s="916"/>
      <c r="F44" s="916"/>
      <c r="G44" s="916"/>
      <c r="H44" s="916"/>
      <c r="I44" s="916"/>
      <c r="J44" s="916"/>
      <c r="K44" s="916"/>
      <c r="L44" s="916"/>
      <c r="M44" s="916"/>
      <c r="N44" s="916"/>
      <c r="O44" s="916"/>
      <c r="P44" s="917"/>
      <c r="Q44" s="918"/>
      <c r="R44" s="919"/>
      <c r="S44" s="919"/>
      <c r="T44" s="919"/>
      <c r="U44" s="919"/>
      <c r="V44" s="919"/>
      <c r="W44" s="919"/>
      <c r="X44" s="919"/>
      <c r="Y44" s="919"/>
      <c r="Z44" s="919"/>
      <c r="AA44" s="919"/>
      <c r="AB44" s="919"/>
      <c r="AC44" s="919"/>
      <c r="AD44" s="919"/>
      <c r="AE44" s="928"/>
      <c r="AF44" s="948"/>
      <c r="AG44" s="926"/>
      <c r="AH44" s="926"/>
      <c r="AI44" s="926"/>
      <c r="AJ44" s="949"/>
      <c r="AK44" s="927"/>
      <c r="AL44" s="919"/>
      <c r="AM44" s="919"/>
      <c r="AN44" s="919"/>
      <c r="AO44" s="919"/>
      <c r="AP44" s="919"/>
      <c r="AQ44" s="919"/>
      <c r="AR44" s="919"/>
      <c r="AS44" s="919"/>
      <c r="AT44" s="919"/>
      <c r="AU44" s="919"/>
      <c r="AV44" s="919"/>
      <c r="AW44" s="919"/>
      <c r="AX44" s="919"/>
      <c r="AY44" s="919"/>
      <c r="AZ44" s="955"/>
      <c r="BA44" s="955"/>
      <c r="BB44" s="955"/>
      <c r="BC44" s="955"/>
      <c r="BD44" s="955"/>
      <c r="BE44" s="920"/>
      <c r="BF44" s="920"/>
      <c r="BG44" s="920"/>
      <c r="BH44" s="920"/>
      <c r="BI44" s="921"/>
      <c r="BJ44" s="56"/>
      <c r="BK44" s="56"/>
      <c r="BL44" s="56"/>
      <c r="BM44" s="56"/>
      <c r="BN44" s="56"/>
      <c r="BO44" s="55"/>
      <c r="BP44" s="55"/>
      <c r="BQ44" s="52">
        <v>38</v>
      </c>
      <c r="BR44" s="72"/>
      <c r="BS44" s="915"/>
      <c r="BT44" s="916"/>
      <c r="BU44" s="916"/>
      <c r="BV44" s="916"/>
      <c r="BW44" s="916"/>
      <c r="BX44" s="916"/>
      <c r="BY44" s="916"/>
      <c r="BZ44" s="916"/>
      <c r="CA44" s="916"/>
      <c r="CB44" s="916"/>
      <c r="CC44" s="916"/>
      <c r="CD44" s="916"/>
      <c r="CE44" s="916"/>
      <c r="CF44" s="916"/>
      <c r="CG44" s="917"/>
      <c r="CH44" s="925"/>
      <c r="CI44" s="926"/>
      <c r="CJ44" s="926"/>
      <c r="CK44" s="926"/>
      <c r="CL44" s="936"/>
      <c r="CM44" s="925"/>
      <c r="CN44" s="926"/>
      <c r="CO44" s="926"/>
      <c r="CP44" s="926"/>
      <c r="CQ44" s="936"/>
      <c r="CR44" s="925"/>
      <c r="CS44" s="926"/>
      <c r="CT44" s="926"/>
      <c r="CU44" s="926"/>
      <c r="CV44" s="936"/>
      <c r="CW44" s="925"/>
      <c r="CX44" s="926"/>
      <c r="CY44" s="926"/>
      <c r="CZ44" s="926"/>
      <c r="DA44" s="936"/>
      <c r="DB44" s="925"/>
      <c r="DC44" s="926"/>
      <c r="DD44" s="926"/>
      <c r="DE44" s="926"/>
      <c r="DF44" s="936"/>
      <c r="DG44" s="925"/>
      <c r="DH44" s="926"/>
      <c r="DI44" s="926"/>
      <c r="DJ44" s="926"/>
      <c r="DK44" s="936"/>
      <c r="DL44" s="925"/>
      <c r="DM44" s="926"/>
      <c r="DN44" s="926"/>
      <c r="DO44" s="926"/>
      <c r="DP44" s="936"/>
      <c r="DQ44" s="925"/>
      <c r="DR44" s="926"/>
      <c r="DS44" s="926"/>
      <c r="DT44" s="926"/>
      <c r="DU44" s="936"/>
      <c r="DV44" s="915"/>
      <c r="DW44" s="916"/>
      <c r="DX44" s="916"/>
      <c r="DY44" s="916"/>
      <c r="DZ44" s="937"/>
      <c r="EA44" s="48"/>
    </row>
    <row r="45" spans="1:131" ht="26.25" customHeight="1" x14ac:dyDescent="0.2">
      <c r="A45" s="52">
        <v>18</v>
      </c>
      <c r="B45" s="915"/>
      <c r="C45" s="916"/>
      <c r="D45" s="916"/>
      <c r="E45" s="916"/>
      <c r="F45" s="916"/>
      <c r="G45" s="916"/>
      <c r="H45" s="916"/>
      <c r="I45" s="916"/>
      <c r="J45" s="916"/>
      <c r="K45" s="916"/>
      <c r="L45" s="916"/>
      <c r="M45" s="916"/>
      <c r="N45" s="916"/>
      <c r="O45" s="916"/>
      <c r="P45" s="917"/>
      <c r="Q45" s="918"/>
      <c r="R45" s="919"/>
      <c r="S45" s="919"/>
      <c r="T45" s="919"/>
      <c r="U45" s="919"/>
      <c r="V45" s="919"/>
      <c r="W45" s="919"/>
      <c r="X45" s="919"/>
      <c r="Y45" s="919"/>
      <c r="Z45" s="919"/>
      <c r="AA45" s="919"/>
      <c r="AB45" s="919"/>
      <c r="AC45" s="919"/>
      <c r="AD45" s="919"/>
      <c r="AE45" s="928"/>
      <c r="AF45" s="948"/>
      <c r="AG45" s="926"/>
      <c r="AH45" s="926"/>
      <c r="AI45" s="926"/>
      <c r="AJ45" s="949"/>
      <c r="AK45" s="927"/>
      <c r="AL45" s="919"/>
      <c r="AM45" s="919"/>
      <c r="AN45" s="919"/>
      <c r="AO45" s="919"/>
      <c r="AP45" s="919"/>
      <c r="AQ45" s="919"/>
      <c r="AR45" s="919"/>
      <c r="AS45" s="919"/>
      <c r="AT45" s="919"/>
      <c r="AU45" s="919"/>
      <c r="AV45" s="919"/>
      <c r="AW45" s="919"/>
      <c r="AX45" s="919"/>
      <c r="AY45" s="919"/>
      <c r="AZ45" s="955"/>
      <c r="BA45" s="955"/>
      <c r="BB45" s="955"/>
      <c r="BC45" s="955"/>
      <c r="BD45" s="955"/>
      <c r="BE45" s="920"/>
      <c r="BF45" s="920"/>
      <c r="BG45" s="920"/>
      <c r="BH45" s="920"/>
      <c r="BI45" s="921"/>
      <c r="BJ45" s="56"/>
      <c r="BK45" s="56"/>
      <c r="BL45" s="56"/>
      <c r="BM45" s="56"/>
      <c r="BN45" s="56"/>
      <c r="BO45" s="55"/>
      <c r="BP45" s="55"/>
      <c r="BQ45" s="52">
        <v>39</v>
      </c>
      <c r="BR45" s="72"/>
      <c r="BS45" s="915"/>
      <c r="BT45" s="916"/>
      <c r="BU45" s="916"/>
      <c r="BV45" s="916"/>
      <c r="BW45" s="916"/>
      <c r="BX45" s="916"/>
      <c r="BY45" s="916"/>
      <c r="BZ45" s="916"/>
      <c r="CA45" s="916"/>
      <c r="CB45" s="916"/>
      <c r="CC45" s="916"/>
      <c r="CD45" s="916"/>
      <c r="CE45" s="916"/>
      <c r="CF45" s="916"/>
      <c r="CG45" s="917"/>
      <c r="CH45" s="925"/>
      <c r="CI45" s="926"/>
      <c r="CJ45" s="926"/>
      <c r="CK45" s="926"/>
      <c r="CL45" s="936"/>
      <c r="CM45" s="925"/>
      <c r="CN45" s="926"/>
      <c r="CO45" s="926"/>
      <c r="CP45" s="926"/>
      <c r="CQ45" s="936"/>
      <c r="CR45" s="925"/>
      <c r="CS45" s="926"/>
      <c r="CT45" s="926"/>
      <c r="CU45" s="926"/>
      <c r="CV45" s="936"/>
      <c r="CW45" s="925"/>
      <c r="CX45" s="926"/>
      <c r="CY45" s="926"/>
      <c r="CZ45" s="926"/>
      <c r="DA45" s="936"/>
      <c r="DB45" s="925"/>
      <c r="DC45" s="926"/>
      <c r="DD45" s="926"/>
      <c r="DE45" s="926"/>
      <c r="DF45" s="936"/>
      <c r="DG45" s="925"/>
      <c r="DH45" s="926"/>
      <c r="DI45" s="926"/>
      <c r="DJ45" s="926"/>
      <c r="DK45" s="936"/>
      <c r="DL45" s="925"/>
      <c r="DM45" s="926"/>
      <c r="DN45" s="926"/>
      <c r="DO45" s="926"/>
      <c r="DP45" s="936"/>
      <c r="DQ45" s="925"/>
      <c r="DR45" s="926"/>
      <c r="DS45" s="926"/>
      <c r="DT45" s="926"/>
      <c r="DU45" s="936"/>
      <c r="DV45" s="915"/>
      <c r="DW45" s="916"/>
      <c r="DX45" s="916"/>
      <c r="DY45" s="916"/>
      <c r="DZ45" s="937"/>
      <c r="EA45" s="48"/>
    </row>
    <row r="46" spans="1:131" ht="26.25" customHeight="1" x14ac:dyDescent="0.2">
      <c r="A46" s="52">
        <v>19</v>
      </c>
      <c r="B46" s="915"/>
      <c r="C46" s="916"/>
      <c r="D46" s="916"/>
      <c r="E46" s="916"/>
      <c r="F46" s="916"/>
      <c r="G46" s="916"/>
      <c r="H46" s="916"/>
      <c r="I46" s="916"/>
      <c r="J46" s="916"/>
      <c r="K46" s="916"/>
      <c r="L46" s="916"/>
      <c r="M46" s="916"/>
      <c r="N46" s="916"/>
      <c r="O46" s="916"/>
      <c r="P46" s="917"/>
      <c r="Q46" s="918"/>
      <c r="R46" s="919"/>
      <c r="S46" s="919"/>
      <c r="T46" s="919"/>
      <c r="U46" s="919"/>
      <c r="V46" s="919"/>
      <c r="W46" s="919"/>
      <c r="X46" s="919"/>
      <c r="Y46" s="919"/>
      <c r="Z46" s="919"/>
      <c r="AA46" s="919"/>
      <c r="AB46" s="919"/>
      <c r="AC46" s="919"/>
      <c r="AD46" s="919"/>
      <c r="AE46" s="928"/>
      <c r="AF46" s="948"/>
      <c r="AG46" s="926"/>
      <c r="AH46" s="926"/>
      <c r="AI46" s="926"/>
      <c r="AJ46" s="949"/>
      <c r="AK46" s="927"/>
      <c r="AL46" s="919"/>
      <c r="AM46" s="919"/>
      <c r="AN46" s="919"/>
      <c r="AO46" s="919"/>
      <c r="AP46" s="919"/>
      <c r="AQ46" s="919"/>
      <c r="AR46" s="919"/>
      <c r="AS46" s="919"/>
      <c r="AT46" s="919"/>
      <c r="AU46" s="919"/>
      <c r="AV46" s="919"/>
      <c r="AW46" s="919"/>
      <c r="AX46" s="919"/>
      <c r="AY46" s="919"/>
      <c r="AZ46" s="955"/>
      <c r="BA46" s="955"/>
      <c r="BB46" s="955"/>
      <c r="BC46" s="955"/>
      <c r="BD46" s="955"/>
      <c r="BE46" s="920"/>
      <c r="BF46" s="920"/>
      <c r="BG46" s="920"/>
      <c r="BH46" s="920"/>
      <c r="BI46" s="921"/>
      <c r="BJ46" s="56"/>
      <c r="BK46" s="56"/>
      <c r="BL46" s="56"/>
      <c r="BM46" s="56"/>
      <c r="BN46" s="56"/>
      <c r="BO46" s="55"/>
      <c r="BP46" s="55"/>
      <c r="BQ46" s="52">
        <v>40</v>
      </c>
      <c r="BR46" s="72"/>
      <c r="BS46" s="915"/>
      <c r="BT46" s="916"/>
      <c r="BU46" s="916"/>
      <c r="BV46" s="916"/>
      <c r="BW46" s="916"/>
      <c r="BX46" s="916"/>
      <c r="BY46" s="916"/>
      <c r="BZ46" s="916"/>
      <c r="CA46" s="916"/>
      <c r="CB46" s="916"/>
      <c r="CC46" s="916"/>
      <c r="CD46" s="916"/>
      <c r="CE46" s="916"/>
      <c r="CF46" s="916"/>
      <c r="CG46" s="917"/>
      <c r="CH46" s="925"/>
      <c r="CI46" s="926"/>
      <c r="CJ46" s="926"/>
      <c r="CK46" s="926"/>
      <c r="CL46" s="936"/>
      <c r="CM46" s="925"/>
      <c r="CN46" s="926"/>
      <c r="CO46" s="926"/>
      <c r="CP46" s="926"/>
      <c r="CQ46" s="936"/>
      <c r="CR46" s="925"/>
      <c r="CS46" s="926"/>
      <c r="CT46" s="926"/>
      <c r="CU46" s="926"/>
      <c r="CV46" s="936"/>
      <c r="CW46" s="925"/>
      <c r="CX46" s="926"/>
      <c r="CY46" s="926"/>
      <c r="CZ46" s="926"/>
      <c r="DA46" s="936"/>
      <c r="DB46" s="925"/>
      <c r="DC46" s="926"/>
      <c r="DD46" s="926"/>
      <c r="DE46" s="926"/>
      <c r="DF46" s="936"/>
      <c r="DG46" s="925"/>
      <c r="DH46" s="926"/>
      <c r="DI46" s="926"/>
      <c r="DJ46" s="926"/>
      <c r="DK46" s="936"/>
      <c r="DL46" s="925"/>
      <c r="DM46" s="926"/>
      <c r="DN46" s="926"/>
      <c r="DO46" s="926"/>
      <c r="DP46" s="936"/>
      <c r="DQ46" s="925"/>
      <c r="DR46" s="926"/>
      <c r="DS46" s="926"/>
      <c r="DT46" s="926"/>
      <c r="DU46" s="936"/>
      <c r="DV46" s="915"/>
      <c r="DW46" s="916"/>
      <c r="DX46" s="916"/>
      <c r="DY46" s="916"/>
      <c r="DZ46" s="937"/>
      <c r="EA46" s="48"/>
    </row>
    <row r="47" spans="1:131" ht="26.25" customHeight="1" x14ac:dyDescent="0.2">
      <c r="A47" s="52">
        <v>20</v>
      </c>
      <c r="B47" s="915"/>
      <c r="C47" s="916"/>
      <c r="D47" s="916"/>
      <c r="E47" s="916"/>
      <c r="F47" s="916"/>
      <c r="G47" s="916"/>
      <c r="H47" s="916"/>
      <c r="I47" s="916"/>
      <c r="J47" s="916"/>
      <c r="K47" s="916"/>
      <c r="L47" s="916"/>
      <c r="M47" s="916"/>
      <c r="N47" s="916"/>
      <c r="O47" s="916"/>
      <c r="P47" s="917"/>
      <c r="Q47" s="918"/>
      <c r="R47" s="919"/>
      <c r="S47" s="919"/>
      <c r="T47" s="919"/>
      <c r="U47" s="919"/>
      <c r="V47" s="919"/>
      <c r="W47" s="919"/>
      <c r="X47" s="919"/>
      <c r="Y47" s="919"/>
      <c r="Z47" s="919"/>
      <c r="AA47" s="919"/>
      <c r="AB47" s="919"/>
      <c r="AC47" s="919"/>
      <c r="AD47" s="919"/>
      <c r="AE47" s="928"/>
      <c r="AF47" s="948"/>
      <c r="AG47" s="926"/>
      <c r="AH47" s="926"/>
      <c r="AI47" s="926"/>
      <c r="AJ47" s="949"/>
      <c r="AK47" s="927"/>
      <c r="AL47" s="919"/>
      <c r="AM47" s="919"/>
      <c r="AN47" s="919"/>
      <c r="AO47" s="919"/>
      <c r="AP47" s="919"/>
      <c r="AQ47" s="919"/>
      <c r="AR47" s="919"/>
      <c r="AS47" s="919"/>
      <c r="AT47" s="919"/>
      <c r="AU47" s="919"/>
      <c r="AV47" s="919"/>
      <c r="AW47" s="919"/>
      <c r="AX47" s="919"/>
      <c r="AY47" s="919"/>
      <c r="AZ47" s="955"/>
      <c r="BA47" s="955"/>
      <c r="BB47" s="955"/>
      <c r="BC47" s="955"/>
      <c r="BD47" s="955"/>
      <c r="BE47" s="920"/>
      <c r="BF47" s="920"/>
      <c r="BG47" s="920"/>
      <c r="BH47" s="920"/>
      <c r="BI47" s="921"/>
      <c r="BJ47" s="56"/>
      <c r="BK47" s="56"/>
      <c r="BL47" s="56"/>
      <c r="BM47" s="56"/>
      <c r="BN47" s="56"/>
      <c r="BO47" s="55"/>
      <c r="BP47" s="55"/>
      <c r="BQ47" s="52">
        <v>41</v>
      </c>
      <c r="BR47" s="72"/>
      <c r="BS47" s="915"/>
      <c r="BT47" s="916"/>
      <c r="BU47" s="916"/>
      <c r="BV47" s="916"/>
      <c r="BW47" s="916"/>
      <c r="BX47" s="916"/>
      <c r="BY47" s="916"/>
      <c r="BZ47" s="916"/>
      <c r="CA47" s="916"/>
      <c r="CB47" s="916"/>
      <c r="CC47" s="916"/>
      <c r="CD47" s="916"/>
      <c r="CE47" s="916"/>
      <c r="CF47" s="916"/>
      <c r="CG47" s="917"/>
      <c r="CH47" s="925"/>
      <c r="CI47" s="926"/>
      <c r="CJ47" s="926"/>
      <c r="CK47" s="926"/>
      <c r="CL47" s="936"/>
      <c r="CM47" s="925"/>
      <c r="CN47" s="926"/>
      <c r="CO47" s="926"/>
      <c r="CP47" s="926"/>
      <c r="CQ47" s="936"/>
      <c r="CR47" s="925"/>
      <c r="CS47" s="926"/>
      <c r="CT47" s="926"/>
      <c r="CU47" s="926"/>
      <c r="CV47" s="936"/>
      <c r="CW47" s="925"/>
      <c r="CX47" s="926"/>
      <c r="CY47" s="926"/>
      <c r="CZ47" s="926"/>
      <c r="DA47" s="936"/>
      <c r="DB47" s="925"/>
      <c r="DC47" s="926"/>
      <c r="DD47" s="926"/>
      <c r="DE47" s="926"/>
      <c r="DF47" s="936"/>
      <c r="DG47" s="925"/>
      <c r="DH47" s="926"/>
      <c r="DI47" s="926"/>
      <c r="DJ47" s="926"/>
      <c r="DK47" s="936"/>
      <c r="DL47" s="925"/>
      <c r="DM47" s="926"/>
      <c r="DN47" s="926"/>
      <c r="DO47" s="926"/>
      <c r="DP47" s="936"/>
      <c r="DQ47" s="925"/>
      <c r="DR47" s="926"/>
      <c r="DS47" s="926"/>
      <c r="DT47" s="926"/>
      <c r="DU47" s="936"/>
      <c r="DV47" s="915"/>
      <c r="DW47" s="916"/>
      <c r="DX47" s="916"/>
      <c r="DY47" s="916"/>
      <c r="DZ47" s="937"/>
      <c r="EA47" s="48"/>
    </row>
    <row r="48" spans="1:131" ht="26.25" customHeight="1" x14ac:dyDescent="0.2">
      <c r="A48" s="52">
        <v>21</v>
      </c>
      <c r="B48" s="915"/>
      <c r="C48" s="916"/>
      <c r="D48" s="916"/>
      <c r="E48" s="916"/>
      <c r="F48" s="916"/>
      <c r="G48" s="916"/>
      <c r="H48" s="916"/>
      <c r="I48" s="916"/>
      <c r="J48" s="916"/>
      <c r="K48" s="916"/>
      <c r="L48" s="916"/>
      <c r="M48" s="916"/>
      <c r="N48" s="916"/>
      <c r="O48" s="916"/>
      <c r="P48" s="917"/>
      <c r="Q48" s="918"/>
      <c r="R48" s="919"/>
      <c r="S48" s="919"/>
      <c r="T48" s="919"/>
      <c r="U48" s="919"/>
      <c r="V48" s="919"/>
      <c r="W48" s="919"/>
      <c r="X48" s="919"/>
      <c r="Y48" s="919"/>
      <c r="Z48" s="919"/>
      <c r="AA48" s="919"/>
      <c r="AB48" s="919"/>
      <c r="AC48" s="919"/>
      <c r="AD48" s="919"/>
      <c r="AE48" s="928"/>
      <c r="AF48" s="948"/>
      <c r="AG48" s="926"/>
      <c r="AH48" s="926"/>
      <c r="AI48" s="926"/>
      <c r="AJ48" s="949"/>
      <c r="AK48" s="927"/>
      <c r="AL48" s="919"/>
      <c r="AM48" s="919"/>
      <c r="AN48" s="919"/>
      <c r="AO48" s="919"/>
      <c r="AP48" s="919"/>
      <c r="AQ48" s="919"/>
      <c r="AR48" s="919"/>
      <c r="AS48" s="919"/>
      <c r="AT48" s="919"/>
      <c r="AU48" s="919"/>
      <c r="AV48" s="919"/>
      <c r="AW48" s="919"/>
      <c r="AX48" s="919"/>
      <c r="AY48" s="919"/>
      <c r="AZ48" s="955"/>
      <c r="BA48" s="955"/>
      <c r="BB48" s="955"/>
      <c r="BC48" s="955"/>
      <c r="BD48" s="955"/>
      <c r="BE48" s="920"/>
      <c r="BF48" s="920"/>
      <c r="BG48" s="920"/>
      <c r="BH48" s="920"/>
      <c r="BI48" s="921"/>
      <c r="BJ48" s="56"/>
      <c r="BK48" s="56"/>
      <c r="BL48" s="56"/>
      <c r="BM48" s="56"/>
      <c r="BN48" s="56"/>
      <c r="BO48" s="55"/>
      <c r="BP48" s="55"/>
      <c r="BQ48" s="52">
        <v>42</v>
      </c>
      <c r="BR48" s="72"/>
      <c r="BS48" s="915"/>
      <c r="BT48" s="916"/>
      <c r="BU48" s="916"/>
      <c r="BV48" s="916"/>
      <c r="BW48" s="916"/>
      <c r="BX48" s="916"/>
      <c r="BY48" s="916"/>
      <c r="BZ48" s="916"/>
      <c r="CA48" s="916"/>
      <c r="CB48" s="916"/>
      <c r="CC48" s="916"/>
      <c r="CD48" s="916"/>
      <c r="CE48" s="916"/>
      <c r="CF48" s="916"/>
      <c r="CG48" s="917"/>
      <c r="CH48" s="925"/>
      <c r="CI48" s="926"/>
      <c r="CJ48" s="926"/>
      <c r="CK48" s="926"/>
      <c r="CL48" s="936"/>
      <c r="CM48" s="925"/>
      <c r="CN48" s="926"/>
      <c r="CO48" s="926"/>
      <c r="CP48" s="926"/>
      <c r="CQ48" s="936"/>
      <c r="CR48" s="925"/>
      <c r="CS48" s="926"/>
      <c r="CT48" s="926"/>
      <c r="CU48" s="926"/>
      <c r="CV48" s="936"/>
      <c r="CW48" s="925"/>
      <c r="CX48" s="926"/>
      <c r="CY48" s="926"/>
      <c r="CZ48" s="926"/>
      <c r="DA48" s="936"/>
      <c r="DB48" s="925"/>
      <c r="DC48" s="926"/>
      <c r="DD48" s="926"/>
      <c r="DE48" s="926"/>
      <c r="DF48" s="936"/>
      <c r="DG48" s="925"/>
      <c r="DH48" s="926"/>
      <c r="DI48" s="926"/>
      <c r="DJ48" s="926"/>
      <c r="DK48" s="936"/>
      <c r="DL48" s="925"/>
      <c r="DM48" s="926"/>
      <c r="DN48" s="926"/>
      <c r="DO48" s="926"/>
      <c r="DP48" s="936"/>
      <c r="DQ48" s="925"/>
      <c r="DR48" s="926"/>
      <c r="DS48" s="926"/>
      <c r="DT48" s="926"/>
      <c r="DU48" s="936"/>
      <c r="DV48" s="915"/>
      <c r="DW48" s="916"/>
      <c r="DX48" s="916"/>
      <c r="DY48" s="916"/>
      <c r="DZ48" s="937"/>
      <c r="EA48" s="48"/>
    </row>
    <row r="49" spans="1:131" ht="26.25" customHeight="1" x14ac:dyDescent="0.2">
      <c r="A49" s="52">
        <v>22</v>
      </c>
      <c r="B49" s="915"/>
      <c r="C49" s="916"/>
      <c r="D49" s="916"/>
      <c r="E49" s="916"/>
      <c r="F49" s="916"/>
      <c r="G49" s="916"/>
      <c r="H49" s="916"/>
      <c r="I49" s="916"/>
      <c r="J49" s="916"/>
      <c r="K49" s="916"/>
      <c r="L49" s="916"/>
      <c r="M49" s="916"/>
      <c r="N49" s="916"/>
      <c r="O49" s="916"/>
      <c r="P49" s="917"/>
      <c r="Q49" s="918"/>
      <c r="R49" s="919"/>
      <c r="S49" s="919"/>
      <c r="T49" s="919"/>
      <c r="U49" s="919"/>
      <c r="V49" s="919"/>
      <c r="W49" s="919"/>
      <c r="X49" s="919"/>
      <c r="Y49" s="919"/>
      <c r="Z49" s="919"/>
      <c r="AA49" s="919"/>
      <c r="AB49" s="919"/>
      <c r="AC49" s="919"/>
      <c r="AD49" s="919"/>
      <c r="AE49" s="928"/>
      <c r="AF49" s="948"/>
      <c r="AG49" s="926"/>
      <c r="AH49" s="926"/>
      <c r="AI49" s="926"/>
      <c r="AJ49" s="949"/>
      <c r="AK49" s="927"/>
      <c r="AL49" s="919"/>
      <c r="AM49" s="919"/>
      <c r="AN49" s="919"/>
      <c r="AO49" s="919"/>
      <c r="AP49" s="919"/>
      <c r="AQ49" s="919"/>
      <c r="AR49" s="919"/>
      <c r="AS49" s="919"/>
      <c r="AT49" s="919"/>
      <c r="AU49" s="919"/>
      <c r="AV49" s="919"/>
      <c r="AW49" s="919"/>
      <c r="AX49" s="919"/>
      <c r="AY49" s="919"/>
      <c r="AZ49" s="955"/>
      <c r="BA49" s="955"/>
      <c r="BB49" s="955"/>
      <c r="BC49" s="955"/>
      <c r="BD49" s="955"/>
      <c r="BE49" s="920"/>
      <c r="BF49" s="920"/>
      <c r="BG49" s="920"/>
      <c r="BH49" s="920"/>
      <c r="BI49" s="921"/>
      <c r="BJ49" s="56"/>
      <c r="BK49" s="56"/>
      <c r="BL49" s="56"/>
      <c r="BM49" s="56"/>
      <c r="BN49" s="56"/>
      <c r="BO49" s="55"/>
      <c r="BP49" s="55"/>
      <c r="BQ49" s="52">
        <v>43</v>
      </c>
      <c r="BR49" s="72"/>
      <c r="BS49" s="915"/>
      <c r="BT49" s="916"/>
      <c r="BU49" s="916"/>
      <c r="BV49" s="916"/>
      <c r="BW49" s="916"/>
      <c r="BX49" s="916"/>
      <c r="BY49" s="916"/>
      <c r="BZ49" s="916"/>
      <c r="CA49" s="916"/>
      <c r="CB49" s="916"/>
      <c r="CC49" s="916"/>
      <c r="CD49" s="916"/>
      <c r="CE49" s="916"/>
      <c r="CF49" s="916"/>
      <c r="CG49" s="917"/>
      <c r="CH49" s="925"/>
      <c r="CI49" s="926"/>
      <c r="CJ49" s="926"/>
      <c r="CK49" s="926"/>
      <c r="CL49" s="936"/>
      <c r="CM49" s="925"/>
      <c r="CN49" s="926"/>
      <c r="CO49" s="926"/>
      <c r="CP49" s="926"/>
      <c r="CQ49" s="936"/>
      <c r="CR49" s="925"/>
      <c r="CS49" s="926"/>
      <c r="CT49" s="926"/>
      <c r="CU49" s="926"/>
      <c r="CV49" s="936"/>
      <c r="CW49" s="925"/>
      <c r="CX49" s="926"/>
      <c r="CY49" s="926"/>
      <c r="CZ49" s="926"/>
      <c r="DA49" s="936"/>
      <c r="DB49" s="925"/>
      <c r="DC49" s="926"/>
      <c r="DD49" s="926"/>
      <c r="DE49" s="926"/>
      <c r="DF49" s="936"/>
      <c r="DG49" s="925"/>
      <c r="DH49" s="926"/>
      <c r="DI49" s="926"/>
      <c r="DJ49" s="926"/>
      <c r="DK49" s="936"/>
      <c r="DL49" s="925"/>
      <c r="DM49" s="926"/>
      <c r="DN49" s="926"/>
      <c r="DO49" s="926"/>
      <c r="DP49" s="936"/>
      <c r="DQ49" s="925"/>
      <c r="DR49" s="926"/>
      <c r="DS49" s="926"/>
      <c r="DT49" s="926"/>
      <c r="DU49" s="936"/>
      <c r="DV49" s="915"/>
      <c r="DW49" s="916"/>
      <c r="DX49" s="916"/>
      <c r="DY49" s="916"/>
      <c r="DZ49" s="937"/>
      <c r="EA49" s="48"/>
    </row>
    <row r="50" spans="1:131" ht="26.25" customHeight="1" x14ac:dyDescent="0.2">
      <c r="A50" s="52">
        <v>23</v>
      </c>
      <c r="B50" s="915"/>
      <c r="C50" s="916"/>
      <c r="D50" s="916"/>
      <c r="E50" s="916"/>
      <c r="F50" s="916"/>
      <c r="G50" s="916"/>
      <c r="H50" s="916"/>
      <c r="I50" s="916"/>
      <c r="J50" s="916"/>
      <c r="K50" s="916"/>
      <c r="L50" s="916"/>
      <c r="M50" s="916"/>
      <c r="N50" s="916"/>
      <c r="O50" s="916"/>
      <c r="P50" s="917"/>
      <c r="Q50" s="945"/>
      <c r="R50" s="946"/>
      <c r="S50" s="946"/>
      <c r="T50" s="946"/>
      <c r="U50" s="946"/>
      <c r="V50" s="946"/>
      <c r="W50" s="946"/>
      <c r="X50" s="946"/>
      <c r="Y50" s="946"/>
      <c r="Z50" s="946"/>
      <c r="AA50" s="946"/>
      <c r="AB50" s="946"/>
      <c r="AC50" s="946"/>
      <c r="AD50" s="946"/>
      <c r="AE50" s="947"/>
      <c r="AF50" s="948"/>
      <c r="AG50" s="926"/>
      <c r="AH50" s="926"/>
      <c r="AI50" s="926"/>
      <c r="AJ50" s="949"/>
      <c r="AK50" s="950"/>
      <c r="AL50" s="946"/>
      <c r="AM50" s="946"/>
      <c r="AN50" s="946"/>
      <c r="AO50" s="946"/>
      <c r="AP50" s="946"/>
      <c r="AQ50" s="946"/>
      <c r="AR50" s="946"/>
      <c r="AS50" s="946"/>
      <c r="AT50" s="946"/>
      <c r="AU50" s="946"/>
      <c r="AV50" s="946"/>
      <c r="AW50" s="946"/>
      <c r="AX50" s="946"/>
      <c r="AY50" s="946"/>
      <c r="AZ50" s="951"/>
      <c r="BA50" s="951"/>
      <c r="BB50" s="951"/>
      <c r="BC50" s="951"/>
      <c r="BD50" s="951"/>
      <c r="BE50" s="920"/>
      <c r="BF50" s="920"/>
      <c r="BG50" s="920"/>
      <c r="BH50" s="920"/>
      <c r="BI50" s="921"/>
      <c r="BJ50" s="56"/>
      <c r="BK50" s="56"/>
      <c r="BL50" s="56"/>
      <c r="BM50" s="56"/>
      <c r="BN50" s="56"/>
      <c r="BO50" s="55"/>
      <c r="BP50" s="55"/>
      <c r="BQ50" s="52">
        <v>44</v>
      </c>
      <c r="BR50" s="72"/>
      <c r="BS50" s="915"/>
      <c r="BT50" s="916"/>
      <c r="BU50" s="916"/>
      <c r="BV50" s="916"/>
      <c r="BW50" s="916"/>
      <c r="BX50" s="916"/>
      <c r="BY50" s="916"/>
      <c r="BZ50" s="916"/>
      <c r="CA50" s="916"/>
      <c r="CB50" s="916"/>
      <c r="CC50" s="916"/>
      <c r="CD50" s="916"/>
      <c r="CE50" s="916"/>
      <c r="CF50" s="916"/>
      <c r="CG50" s="917"/>
      <c r="CH50" s="925"/>
      <c r="CI50" s="926"/>
      <c r="CJ50" s="926"/>
      <c r="CK50" s="926"/>
      <c r="CL50" s="936"/>
      <c r="CM50" s="925"/>
      <c r="CN50" s="926"/>
      <c r="CO50" s="926"/>
      <c r="CP50" s="926"/>
      <c r="CQ50" s="936"/>
      <c r="CR50" s="925"/>
      <c r="CS50" s="926"/>
      <c r="CT50" s="926"/>
      <c r="CU50" s="926"/>
      <c r="CV50" s="936"/>
      <c r="CW50" s="925"/>
      <c r="CX50" s="926"/>
      <c r="CY50" s="926"/>
      <c r="CZ50" s="926"/>
      <c r="DA50" s="936"/>
      <c r="DB50" s="925"/>
      <c r="DC50" s="926"/>
      <c r="DD50" s="926"/>
      <c r="DE50" s="926"/>
      <c r="DF50" s="936"/>
      <c r="DG50" s="925"/>
      <c r="DH50" s="926"/>
      <c r="DI50" s="926"/>
      <c r="DJ50" s="926"/>
      <c r="DK50" s="936"/>
      <c r="DL50" s="925"/>
      <c r="DM50" s="926"/>
      <c r="DN50" s="926"/>
      <c r="DO50" s="926"/>
      <c r="DP50" s="936"/>
      <c r="DQ50" s="925"/>
      <c r="DR50" s="926"/>
      <c r="DS50" s="926"/>
      <c r="DT50" s="926"/>
      <c r="DU50" s="936"/>
      <c r="DV50" s="915"/>
      <c r="DW50" s="916"/>
      <c r="DX50" s="916"/>
      <c r="DY50" s="916"/>
      <c r="DZ50" s="937"/>
      <c r="EA50" s="48"/>
    </row>
    <row r="51" spans="1:131" ht="26.25" customHeight="1" x14ac:dyDescent="0.2">
      <c r="A51" s="52">
        <v>24</v>
      </c>
      <c r="B51" s="915"/>
      <c r="C51" s="916"/>
      <c r="D51" s="916"/>
      <c r="E51" s="916"/>
      <c r="F51" s="916"/>
      <c r="G51" s="916"/>
      <c r="H51" s="916"/>
      <c r="I51" s="916"/>
      <c r="J51" s="916"/>
      <c r="K51" s="916"/>
      <c r="L51" s="916"/>
      <c r="M51" s="916"/>
      <c r="N51" s="916"/>
      <c r="O51" s="916"/>
      <c r="P51" s="917"/>
      <c r="Q51" s="945"/>
      <c r="R51" s="946"/>
      <c r="S51" s="946"/>
      <c r="T51" s="946"/>
      <c r="U51" s="946"/>
      <c r="V51" s="946"/>
      <c r="W51" s="946"/>
      <c r="X51" s="946"/>
      <c r="Y51" s="946"/>
      <c r="Z51" s="946"/>
      <c r="AA51" s="946"/>
      <c r="AB51" s="946"/>
      <c r="AC51" s="946"/>
      <c r="AD51" s="946"/>
      <c r="AE51" s="947"/>
      <c r="AF51" s="948"/>
      <c r="AG51" s="926"/>
      <c r="AH51" s="926"/>
      <c r="AI51" s="926"/>
      <c r="AJ51" s="949"/>
      <c r="AK51" s="950"/>
      <c r="AL51" s="946"/>
      <c r="AM51" s="946"/>
      <c r="AN51" s="946"/>
      <c r="AO51" s="946"/>
      <c r="AP51" s="946"/>
      <c r="AQ51" s="946"/>
      <c r="AR51" s="946"/>
      <c r="AS51" s="946"/>
      <c r="AT51" s="946"/>
      <c r="AU51" s="946"/>
      <c r="AV51" s="946"/>
      <c r="AW51" s="946"/>
      <c r="AX51" s="946"/>
      <c r="AY51" s="946"/>
      <c r="AZ51" s="951"/>
      <c r="BA51" s="951"/>
      <c r="BB51" s="951"/>
      <c r="BC51" s="951"/>
      <c r="BD51" s="951"/>
      <c r="BE51" s="920"/>
      <c r="BF51" s="920"/>
      <c r="BG51" s="920"/>
      <c r="BH51" s="920"/>
      <c r="BI51" s="921"/>
      <c r="BJ51" s="56"/>
      <c r="BK51" s="56"/>
      <c r="BL51" s="56"/>
      <c r="BM51" s="56"/>
      <c r="BN51" s="56"/>
      <c r="BO51" s="55"/>
      <c r="BP51" s="55"/>
      <c r="BQ51" s="52">
        <v>45</v>
      </c>
      <c r="BR51" s="72"/>
      <c r="BS51" s="915"/>
      <c r="BT51" s="916"/>
      <c r="BU51" s="916"/>
      <c r="BV51" s="916"/>
      <c r="BW51" s="916"/>
      <c r="BX51" s="916"/>
      <c r="BY51" s="916"/>
      <c r="BZ51" s="916"/>
      <c r="CA51" s="916"/>
      <c r="CB51" s="916"/>
      <c r="CC51" s="916"/>
      <c r="CD51" s="916"/>
      <c r="CE51" s="916"/>
      <c r="CF51" s="916"/>
      <c r="CG51" s="917"/>
      <c r="CH51" s="925"/>
      <c r="CI51" s="926"/>
      <c r="CJ51" s="926"/>
      <c r="CK51" s="926"/>
      <c r="CL51" s="936"/>
      <c r="CM51" s="925"/>
      <c r="CN51" s="926"/>
      <c r="CO51" s="926"/>
      <c r="CP51" s="926"/>
      <c r="CQ51" s="936"/>
      <c r="CR51" s="925"/>
      <c r="CS51" s="926"/>
      <c r="CT51" s="926"/>
      <c r="CU51" s="926"/>
      <c r="CV51" s="936"/>
      <c r="CW51" s="925"/>
      <c r="CX51" s="926"/>
      <c r="CY51" s="926"/>
      <c r="CZ51" s="926"/>
      <c r="DA51" s="936"/>
      <c r="DB51" s="925"/>
      <c r="DC51" s="926"/>
      <c r="DD51" s="926"/>
      <c r="DE51" s="926"/>
      <c r="DF51" s="936"/>
      <c r="DG51" s="925"/>
      <c r="DH51" s="926"/>
      <c r="DI51" s="926"/>
      <c r="DJ51" s="926"/>
      <c r="DK51" s="936"/>
      <c r="DL51" s="925"/>
      <c r="DM51" s="926"/>
      <c r="DN51" s="926"/>
      <c r="DO51" s="926"/>
      <c r="DP51" s="936"/>
      <c r="DQ51" s="925"/>
      <c r="DR51" s="926"/>
      <c r="DS51" s="926"/>
      <c r="DT51" s="926"/>
      <c r="DU51" s="936"/>
      <c r="DV51" s="915"/>
      <c r="DW51" s="916"/>
      <c r="DX51" s="916"/>
      <c r="DY51" s="916"/>
      <c r="DZ51" s="937"/>
      <c r="EA51" s="48"/>
    </row>
    <row r="52" spans="1:131" ht="26.25" customHeight="1" x14ac:dyDescent="0.2">
      <c r="A52" s="52">
        <v>25</v>
      </c>
      <c r="B52" s="915"/>
      <c r="C52" s="916"/>
      <c r="D52" s="916"/>
      <c r="E52" s="916"/>
      <c r="F52" s="916"/>
      <c r="G52" s="916"/>
      <c r="H52" s="916"/>
      <c r="I52" s="916"/>
      <c r="J52" s="916"/>
      <c r="K52" s="916"/>
      <c r="L52" s="916"/>
      <c r="M52" s="916"/>
      <c r="N52" s="916"/>
      <c r="O52" s="916"/>
      <c r="P52" s="917"/>
      <c r="Q52" s="945"/>
      <c r="R52" s="946"/>
      <c r="S52" s="946"/>
      <c r="T52" s="946"/>
      <c r="U52" s="946"/>
      <c r="V52" s="946"/>
      <c r="W52" s="946"/>
      <c r="X52" s="946"/>
      <c r="Y52" s="946"/>
      <c r="Z52" s="946"/>
      <c r="AA52" s="946"/>
      <c r="AB52" s="946"/>
      <c r="AC52" s="946"/>
      <c r="AD52" s="946"/>
      <c r="AE52" s="947"/>
      <c r="AF52" s="948"/>
      <c r="AG52" s="926"/>
      <c r="AH52" s="926"/>
      <c r="AI52" s="926"/>
      <c r="AJ52" s="949"/>
      <c r="AK52" s="950"/>
      <c r="AL52" s="946"/>
      <c r="AM52" s="946"/>
      <c r="AN52" s="946"/>
      <c r="AO52" s="946"/>
      <c r="AP52" s="946"/>
      <c r="AQ52" s="946"/>
      <c r="AR52" s="946"/>
      <c r="AS52" s="946"/>
      <c r="AT52" s="946"/>
      <c r="AU52" s="946"/>
      <c r="AV52" s="946"/>
      <c r="AW52" s="946"/>
      <c r="AX52" s="946"/>
      <c r="AY52" s="946"/>
      <c r="AZ52" s="951"/>
      <c r="BA52" s="951"/>
      <c r="BB52" s="951"/>
      <c r="BC52" s="951"/>
      <c r="BD52" s="951"/>
      <c r="BE52" s="920"/>
      <c r="BF52" s="920"/>
      <c r="BG52" s="920"/>
      <c r="BH52" s="920"/>
      <c r="BI52" s="921"/>
      <c r="BJ52" s="56"/>
      <c r="BK52" s="56"/>
      <c r="BL52" s="56"/>
      <c r="BM52" s="56"/>
      <c r="BN52" s="56"/>
      <c r="BO52" s="55"/>
      <c r="BP52" s="55"/>
      <c r="BQ52" s="52">
        <v>46</v>
      </c>
      <c r="BR52" s="72"/>
      <c r="BS52" s="915"/>
      <c r="BT52" s="916"/>
      <c r="BU52" s="916"/>
      <c r="BV52" s="916"/>
      <c r="BW52" s="916"/>
      <c r="BX52" s="916"/>
      <c r="BY52" s="916"/>
      <c r="BZ52" s="916"/>
      <c r="CA52" s="916"/>
      <c r="CB52" s="916"/>
      <c r="CC52" s="916"/>
      <c r="CD52" s="916"/>
      <c r="CE52" s="916"/>
      <c r="CF52" s="916"/>
      <c r="CG52" s="917"/>
      <c r="CH52" s="925"/>
      <c r="CI52" s="926"/>
      <c r="CJ52" s="926"/>
      <c r="CK52" s="926"/>
      <c r="CL52" s="936"/>
      <c r="CM52" s="925"/>
      <c r="CN52" s="926"/>
      <c r="CO52" s="926"/>
      <c r="CP52" s="926"/>
      <c r="CQ52" s="936"/>
      <c r="CR52" s="925"/>
      <c r="CS52" s="926"/>
      <c r="CT52" s="926"/>
      <c r="CU52" s="926"/>
      <c r="CV52" s="936"/>
      <c r="CW52" s="925"/>
      <c r="CX52" s="926"/>
      <c r="CY52" s="926"/>
      <c r="CZ52" s="926"/>
      <c r="DA52" s="936"/>
      <c r="DB52" s="925"/>
      <c r="DC52" s="926"/>
      <c r="DD52" s="926"/>
      <c r="DE52" s="926"/>
      <c r="DF52" s="936"/>
      <c r="DG52" s="925"/>
      <c r="DH52" s="926"/>
      <c r="DI52" s="926"/>
      <c r="DJ52" s="926"/>
      <c r="DK52" s="936"/>
      <c r="DL52" s="925"/>
      <c r="DM52" s="926"/>
      <c r="DN52" s="926"/>
      <c r="DO52" s="926"/>
      <c r="DP52" s="936"/>
      <c r="DQ52" s="925"/>
      <c r="DR52" s="926"/>
      <c r="DS52" s="926"/>
      <c r="DT52" s="926"/>
      <c r="DU52" s="936"/>
      <c r="DV52" s="915"/>
      <c r="DW52" s="916"/>
      <c r="DX52" s="916"/>
      <c r="DY52" s="916"/>
      <c r="DZ52" s="937"/>
      <c r="EA52" s="48"/>
    </row>
    <row r="53" spans="1:131" ht="26.25" customHeight="1" x14ac:dyDescent="0.2">
      <c r="A53" s="52">
        <v>26</v>
      </c>
      <c r="B53" s="915"/>
      <c r="C53" s="916"/>
      <c r="D53" s="916"/>
      <c r="E53" s="916"/>
      <c r="F53" s="916"/>
      <c r="G53" s="916"/>
      <c r="H53" s="916"/>
      <c r="I53" s="916"/>
      <c r="J53" s="916"/>
      <c r="K53" s="916"/>
      <c r="L53" s="916"/>
      <c r="M53" s="916"/>
      <c r="N53" s="916"/>
      <c r="O53" s="916"/>
      <c r="P53" s="917"/>
      <c r="Q53" s="945"/>
      <c r="R53" s="946"/>
      <c r="S53" s="946"/>
      <c r="T53" s="946"/>
      <c r="U53" s="946"/>
      <c r="V53" s="946"/>
      <c r="W53" s="946"/>
      <c r="X53" s="946"/>
      <c r="Y53" s="946"/>
      <c r="Z53" s="946"/>
      <c r="AA53" s="946"/>
      <c r="AB53" s="946"/>
      <c r="AC53" s="946"/>
      <c r="AD53" s="946"/>
      <c r="AE53" s="947"/>
      <c r="AF53" s="948"/>
      <c r="AG53" s="926"/>
      <c r="AH53" s="926"/>
      <c r="AI53" s="926"/>
      <c r="AJ53" s="949"/>
      <c r="AK53" s="950"/>
      <c r="AL53" s="946"/>
      <c r="AM53" s="946"/>
      <c r="AN53" s="946"/>
      <c r="AO53" s="946"/>
      <c r="AP53" s="946"/>
      <c r="AQ53" s="946"/>
      <c r="AR53" s="946"/>
      <c r="AS53" s="946"/>
      <c r="AT53" s="946"/>
      <c r="AU53" s="946"/>
      <c r="AV53" s="946"/>
      <c r="AW53" s="946"/>
      <c r="AX53" s="946"/>
      <c r="AY53" s="946"/>
      <c r="AZ53" s="951"/>
      <c r="BA53" s="951"/>
      <c r="BB53" s="951"/>
      <c r="BC53" s="951"/>
      <c r="BD53" s="951"/>
      <c r="BE53" s="920"/>
      <c r="BF53" s="920"/>
      <c r="BG53" s="920"/>
      <c r="BH53" s="920"/>
      <c r="BI53" s="921"/>
      <c r="BJ53" s="56"/>
      <c r="BK53" s="56"/>
      <c r="BL53" s="56"/>
      <c r="BM53" s="56"/>
      <c r="BN53" s="56"/>
      <c r="BO53" s="55"/>
      <c r="BP53" s="55"/>
      <c r="BQ53" s="52">
        <v>47</v>
      </c>
      <c r="BR53" s="72"/>
      <c r="BS53" s="915"/>
      <c r="BT53" s="916"/>
      <c r="BU53" s="916"/>
      <c r="BV53" s="916"/>
      <c r="BW53" s="916"/>
      <c r="BX53" s="916"/>
      <c r="BY53" s="916"/>
      <c r="BZ53" s="916"/>
      <c r="CA53" s="916"/>
      <c r="CB53" s="916"/>
      <c r="CC53" s="916"/>
      <c r="CD53" s="916"/>
      <c r="CE53" s="916"/>
      <c r="CF53" s="916"/>
      <c r="CG53" s="917"/>
      <c r="CH53" s="925"/>
      <c r="CI53" s="926"/>
      <c r="CJ53" s="926"/>
      <c r="CK53" s="926"/>
      <c r="CL53" s="936"/>
      <c r="CM53" s="925"/>
      <c r="CN53" s="926"/>
      <c r="CO53" s="926"/>
      <c r="CP53" s="926"/>
      <c r="CQ53" s="936"/>
      <c r="CR53" s="925"/>
      <c r="CS53" s="926"/>
      <c r="CT53" s="926"/>
      <c r="CU53" s="926"/>
      <c r="CV53" s="936"/>
      <c r="CW53" s="925"/>
      <c r="CX53" s="926"/>
      <c r="CY53" s="926"/>
      <c r="CZ53" s="926"/>
      <c r="DA53" s="936"/>
      <c r="DB53" s="925"/>
      <c r="DC53" s="926"/>
      <c r="DD53" s="926"/>
      <c r="DE53" s="926"/>
      <c r="DF53" s="936"/>
      <c r="DG53" s="925"/>
      <c r="DH53" s="926"/>
      <c r="DI53" s="926"/>
      <c r="DJ53" s="926"/>
      <c r="DK53" s="936"/>
      <c r="DL53" s="925"/>
      <c r="DM53" s="926"/>
      <c r="DN53" s="926"/>
      <c r="DO53" s="926"/>
      <c r="DP53" s="936"/>
      <c r="DQ53" s="925"/>
      <c r="DR53" s="926"/>
      <c r="DS53" s="926"/>
      <c r="DT53" s="926"/>
      <c r="DU53" s="936"/>
      <c r="DV53" s="915"/>
      <c r="DW53" s="916"/>
      <c r="DX53" s="916"/>
      <c r="DY53" s="916"/>
      <c r="DZ53" s="937"/>
      <c r="EA53" s="48"/>
    </row>
    <row r="54" spans="1:131" ht="26.25" customHeight="1" x14ac:dyDescent="0.2">
      <c r="A54" s="52">
        <v>27</v>
      </c>
      <c r="B54" s="915"/>
      <c r="C54" s="916"/>
      <c r="D54" s="916"/>
      <c r="E54" s="916"/>
      <c r="F54" s="916"/>
      <c r="G54" s="916"/>
      <c r="H54" s="916"/>
      <c r="I54" s="916"/>
      <c r="J54" s="916"/>
      <c r="K54" s="916"/>
      <c r="L54" s="916"/>
      <c r="M54" s="916"/>
      <c r="N54" s="916"/>
      <c r="O54" s="916"/>
      <c r="P54" s="917"/>
      <c r="Q54" s="945"/>
      <c r="R54" s="946"/>
      <c r="S54" s="946"/>
      <c r="T54" s="946"/>
      <c r="U54" s="946"/>
      <c r="V54" s="946"/>
      <c r="W54" s="946"/>
      <c r="X54" s="946"/>
      <c r="Y54" s="946"/>
      <c r="Z54" s="946"/>
      <c r="AA54" s="946"/>
      <c r="AB54" s="946"/>
      <c r="AC54" s="946"/>
      <c r="AD54" s="946"/>
      <c r="AE54" s="947"/>
      <c r="AF54" s="948"/>
      <c r="AG54" s="926"/>
      <c r="AH54" s="926"/>
      <c r="AI54" s="926"/>
      <c r="AJ54" s="949"/>
      <c r="AK54" s="950"/>
      <c r="AL54" s="946"/>
      <c r="AM54" s="946"/>
      <c r="AN54" s="946"/>
      <c r="AO54" s="946"/>
      <c r="AP54" s="946"/>
      <c r="AQ54" s="946"/>
      <c r="AR54" s="946"/>
      <c r="AS54" s="946"/>
      <c r="AT54" s="946"/>
      <c r="AU54" s="946"/>
      <c r="AV54" s="946"/>
      <c r="AW54" s="946"/>
      <c r="AX54" s="946"/>
      <c r="AY54" s="946"/>
      <c r="AZ54" s="951"/>
      <c r="BA54" s="951"/>
      <c r="BB54" s="951"/>
      <c r="BC54" s="951"/>
      <c r="BD54" s="951"/>
      <c r="BE54" s="920"/>
      <c r="BF54" s="920"/>
      <c r="BG54" s="920"/>
      <c r="BH54" s="920"/>
      <c r="BI54" s="921"/>
      <c r="BJ54" s="56"/>
      <c r="BK54" s="56"/>
      <c r="BL54" s="56"/>
      <c r="BM54" s="56"/>
      <c r="BN54" s="56"/>
      <c r="BO54" s="55"/>
      <c r="BP54" s="55"/>
      <c r="BQ54" s="52">
        <v>48</v>
      </c>
      <c r="BR54" s="72"/>
      <c r="BS54" s="915"/>
      <c r="BT54" s="916"/>
      <c r="BU54" s="916"/>
      <c r="BV54" s="916"/>
      <c r="BW54" s="916"/>
      <c r="BX54" s="916"/>
      <c r="BY54" s="916"/>
      <c r="BZ54" s="916"/>
      <c r="CA54" s="916"/>
      <c r="CB54" s="916"/>
      <c r="CC54" s="916"/>
      <c r="CD54" s="916"/>
      <c r="CE54" s="916"/>
      <c r="CF54" s="916"/>
      <c r="CG54" s="917"/>
      <c r="CH54" s="925"/>
      <c r="CI54" s="926"/>
      <c r="CJ54" s="926"/>
      <c r="CK54" s="926"/>
      <c r="CL54" s="936"/>
      <c r="CM54" s="925"/>
      <c r="CN54" s="926"/>
      <c r="CO54" s="926"/>
      <c r="CP54" s="926"/>
      <c r="CQ54" s="936"/>
      <c r="CR54" s="925"/>
      <c r="CS54" s="926"/>
      <c r="CT54" s="926"/>
      <c r="CU54" s="926"/>
      <c r="CV54" s="936"/>
      <c r="CW54" s="925"/>
      <c r="CX54" s="926"/>
      <c r="CY54" s="926"/>
      <c r="CZ54" s="926"/>
      <c r="DA54" s="936"/>
      <c r="DB54" s="925"/>
      <c r="DC54" s="926"/>
      <c r="DD54" s="926"/>
      <c r="DE54" s="926"/>
      <c r="DF54" s="936"/>
      <c r="DG54" s="925"/>
      <c r="DH54" s="926"/>
      <c r="DI54" s="926"/>
      <c r="DJ54" s="926"/>
      <c r="DK54" s="936"/>
      <c r="DL54" s="925"/>
      <c r="DM54" s="926"/>
      <c r="DN54" s="926"/>
      <c r="DO54" s="926"/>
      <c r="DP54" s="936"/>
      <c r="DQ54" s="925"/>
      <c r="DR54" s="926"/>
      <c r="DS54" s="926"/>
      <c r="DT54" s="926"/>
      <c r="DU54" s="936"/>
      <c r="DV54" s="915"/>
      <c r="DW54" s="916"/>
      <c r="DX54" s="916"/>
      <c r="DY54" s="916"/>
      <c r="DZ54" s="937"/>
      <c r="EA54" s="48"/>
    </row>
    <row r="55" spans="1:131" ht="26.25" customHeight="1" x14ac:dyDescent="0.2">
      <c r="A55" s="52">
        <v>28</v>
      </c>
      <c r="B55" s="915"/>
      <c r="C55" s="916"/>
      <c r="D55" s="916"/>
      <c r="E55" s="916"/>
      <c r="F55" s="916"/>
      <c r="G55" s="916"/>
      <c r="H55" s="916"/>
      <c r="I55" s="916"/>
      <c r="J55" s="916"/>
      <c r="K55" s="916"/>
      <c r="L55" s="916"/>
      <c r="M55" s="916"/>
      <c r="N55" s="916"/>
      <c r="O55" s="916"/>
      <c r="P55" s="917"/>
      <c r="Q55" s="945"/>
      <c r="R55" s="946"/>
      <c r="S55" s="946"/>
      <c r="T55" s="946"/>
      <c r="U55" s="946"/>
      <c r="V55" s="946"/>
      <c r="W55" s="946"/>
      <c r="X55" s="946"/>
      <c r="Y55" s="946"/>
      <c r="Z55" s="946"/>
      <c r="AA55" s="946"/>
      <c r="AB55" s="946"/>
      <c r="AC55" s="946"/>
      <c r="AD55" s="946"/>
      <c r="AE55" s="947"/>
      <c r="AF55" s="948"/>
      <c r="AG55" s="926"/>
      <c r="AH55" s="926"/>
      <c r="AI55" s="926"/>
      <c r="AJ55" s="949"/>
      <c r="AK55" s="950"/>
      <c r="AL55" s="946"/>
      <c r="AM55" s="946"/>
      <c r="AN55" s="946"/>
      <c r="AO55" s="946"/>
      <c r="AP55" s="946"/>
      <c r="AQ55" s="946"/>
      <c r="AR55" s="946"/>
      <c r="AS55" s="946"/>
      <c r="AT55" s="946"/>
      <c r="AU55" s="946"/>
      <c r="AV55" s="946"/>
      <c r="AW55" s="946"/>
      <c r="AX55" s="946"/>
      <c r="AY55" s="946"/>
      <c r="AZ55" s="951"/>
      <c r="BA55" s="951"/>
      <c r="BB55" s="951"/>
      <c r="BC55" s="951"/>
      <c r="BD55" s="951"/>
      <c r="BE55" s="920"/>
      <c r="BF55" s="920"/>
      <c r="BG55" s="920"/>
      <c r="BH55" s="920"/>
      <c r="BI55" s="921"/>
      <c r="BJ55" s="56"/>
      <c r="BK55" s="56"/>
      <c r="BL55" s="56"/>
      <c r="BM55" s="56"/>
      <c r="BN55" s="56"/>
      <c r="BO55" s="55"/>
      <c r="BP55" s="55"/>
      <c r="BQ55" s="52">
        <v>49</v>
      </c>
      <c r="BR55" s="72"/>
      <c r="BS55" s="915"/>
      <c r="BT55" s="916"/>
      <c r="BU55" s="916"/>
      <c r="BV55" s="916"/>
      <c r="BW55" s="916"/>
      <c r="BX55" s="916"/>
      <c r="BY55" s="916"/>
      <c r="BZ55" s="916"/>
      <c r="CA55" s="916"/>
      <c r="CB55" s="916"/>
      <c r="CC55" s="916"/>
      <c r="CD55" s="916"/>
      <c r="CE55" s="916"/>
      <c r="CF55" s="916"/>
      <c r="CG55" s="917"/>
      <c r="CH55" s="925"/>
      <c r="CI55" s="926"/>
      <c r="CJ55" s="926"/>
      <c r="CK55" s="926"/>
      <c r="CL55" s="936"/>
      <c r="CM55" s="925"/>
      <c r="CN55" s="926"/>
      <c r="CO55" s="926"/>
      <c r="CP55" s="926"/>
      <c r="CQ55" s="936"/>
      <c r="CR55" s="925"/>
      <c r="CS55" s="926"/>
      <c r="CT55" s="926"/>
      <c r="CU55" s="926"/>
      <c r="CV55" s="936"/>
      <c r="CW55" s="925"/>
      <c r="CX55" s="926"/>
      <c r="CY55" s="926"/>
      <c r="CZ55" s="926"/>
      <c r="DA55" s="936"/>
      <c r="DB55" s="925"/>
      <c r="DC55" s="926"/>
      <c r="DD55" s="926"/>
      <c r="DE55" s="926"/>
      <c r="DF55" s="936"/>
      <c r="DG55" s="925"/>
      <c r="DH55" s="926"/>
      <c r="DI55" s="926"/>
      <c r="DJ55" s="926"/>
      <c r="DK55" s="936"/>
      <c r="DL55" s="925"/>
      <c r="DM55" s="926"/>
      <c r="DN55" s="926"/>
      <c r="DO55" s="926"/>
      <c r="DP55" s="936"/>
      <c r="DQ55" s="925"/>
      <c r="DR55" s="926"/>
      <c r="DS55" s="926"/>
      <c r="DT55" s="926"/>
      <c r="DU55" s="936"/>
      <c r="DV55" s="915"/>
      <c r="DW55" s="916"/>
      <c r="DX55" s="916"/>
      <c r="DY55" s="916"/>
      <c r="DZ55" s="937"/>
      <c r="EA55" s="48"/>
    </row>
    <row r="56" spans="1:131" ht="26.25" customHeight="1" x14ac:dyDescent="0.2">
      <c r="A56" s="52">
        <v>29</v>
      </c>
      <c r="B56" s="915"/>
      <c r="C56" s="916"/>
      <c r="D56" s="916"/>
      <c r="E56" s="916"/>
      <c r="F56" s="916"/>
      <c r="G56" s="916"/>
      <c r="H56" s="916"/>
      <c r="I56" s="916"/>
      <c r="J56" s="916"/>
      <c r="K56" s="916"/>
      <c r="L56" s="916"/>
      <c r="M56" s="916"/>
      <c r="N56" s="916"/>
      <c r="O56" s="916"/>
      <c r="P56" s="917"/>
      <c r="Q56" s="945"/>
      <c r="R56" s="946"/>
      <c r="S56" s="946"/>
      <c r="T56" s="946"/>
      <c r="U56" s="946"/>
      <c r="V56" s="946"/>
      <c r="W56" s="946"/>
      <c r="X56" s="946"/>
      <c r="Y56" s="946"/>
      <c r="Z56" s="946"/>
      <c r="AA56" s="946"/>
      <c r="AB56" s="946"/>
      <c r="AC56" s="946"/>
      <c r="AD56" s="946"/>
      <c r="AE56" s="947"/>
      <c r="AF56" s="948"/>
      <c r="AG56" s="926"/>
      <c r="AH56" s="926"/>
      <c r="AI56" s="926"/>
      <c r="AJ56" s="949"/>
      <c r="AK56" s="950"/>
      <c r="AL56" s="946"/>
      <c r="AM56" s="946"/>
      <c r="AN56" s="946"/>
      <c r="AO56" s="946"/>
      <c r="AP56" s="946"/>
      <c r="AQ56" s="946"/>
      <c r="AR56" s="946"/>
      <c r="AS56" s="946"/>
      <c r="AT56" s="946"/>
      <c r="AU56" s="946"/>
      <c r="AV56" s="946"/>
      <c r="AW56" s="946"/>
      <c r="AX56" s="946"/>
      <c r="AY56" s="946"/>
      <c r="AZ56" s="951"/>
      <c r="BA56" s="951"/>
      <c r="BB56" s="951"/>
      <c r="BC56" s="951"/>
      <c r="BD56" s="951"/>
      <c r="BE56" s="920"/>
      <c r="BF56" s="920"/>
      <c r="BG56" s="920"/>
      <c r="BH56" s="920"/>
      <c r="BI56" s="921"/>
      <c r="BJ56" s="56"/>
      <c r="BK56" s="56"/>
      <c r="BL56" s="56"/>
      <c r="BM56" s="56"/>
      <c r="BN56" s="56"/>
      <c r="BO56" s="55"/>
      <c r="BP56" s="55"/>
      <c r="BQ56" s="52">
        <v>50</v>
      </c>
      <c r="BR56" s="72"/>
      <c r="BS56" s="915"/>
      <c r="BT56" s="916"/>
      <c r="BU56" s="916"/>
      <c r="BV56" s="916"/>
      <c r="BW56" s="916"/>
      <c r="BX56" s="916"/>
      <c r="BY56" s="916"/>
      <c r="BZ56" s="916"/>
      <c r="CA56" s="916"/>
      <c r="CB56" s="916"/>
      <c r="CC56" s="916"/>
      <c r="CD56" s="916"/>
      <c r="CE56" s="916"/>
      <c r="CF56" s="916"/>
      <c r="CG56" s="917"/>
      <c r="CH56" s="925"/>
      <c r="CI56" s="926"/>
      <c r="CJ56" s="926"/>
      <c r="CK56" s="926"/>
      <c r="CL56" s="936"/>
      <c r="CM56" s="925"/>
      <c r="CN56" s="926"/>
      <c r="CO56" s="926"/>
      <c r="CP56" s="926"/>
      <c r="CQ56" s="936"/>
      <c r="CR56" s="925"/>
      <c r="CS56" s="926"/>
      <c r="CT56" s="926"/>
      <c r="CU56" s="926"/>
      <c r="CV56" s="936"/>
      <c r="CW56" s="925"/>
      <c r="CX56" s="926"/>
      <c r="CY56" s="926"/>
      <c r="CZ56" s="926"/>
      <c r="DA56" s="936"/>
      <c r="DB56" s="925"/>
      <c r="DC56" s="926"/>
      <c r="DD56" s="926"/>
      <c r="DE56" s="926"/>
      <c r="DF56" s="936"/>
      <c r="DG56" s="925"/>
      <c r="DH56" s="926"/>
      <c r="DI56" s="926"/>
      <c r="DJ56" s="926"/>
      <c r="DK56" s="936"/>
      <c r="DL56" s="925"/>
      <c r="DM56" s="926"/>
      <c r="DN56" s="926"/>
      <c r="DO56" s="926"/>
      <c r="DP56" s="936"/>
      <c r="DQ56" s="925"/>
      <c r="DR56" s="926"/>
      <c r="DS56" s="926"/>
      <c r="DT56" s="926"/>
      <c r="DU56" s="936"/>
      <c r="DV56" s="915"/>
      <c r="DW56" s="916"/>
      <c r="DX56" s="916"/>
      <c r="DY56" s="916"/>
      <c r="DZ56" s="937"/>
      <c r="EA56" s="48"/>
    </row>
    <row r="57" spans="1:131" ht="26.25" customHeight="1" x14ac:dyDescent="0.2">
      <c r="A57" s="52">
        <v>30</v>
      </c>
      <c r="B57" s="915"/>
      <c r="C57" s="916"/>
      <c r="D57" s="916"/>
      <c r="E57" s="916"/>
      <c r="F57" s="916"/>
      <c r="G57" s="916"/>
      <c r="H57" s="916"/>
      <c r="I57" s="916"/>
      <c r="J57" s="916"/>
      <c r="K57" s="916"/>
      <c r="L57" s="916"/>
      <c r="M57" s="916"/>
      <c r="N57" s="916"/>
      <c r="O57" s="916"/>
      <c r="P57" s="917"/>
      <c r="Q57" s="945"/>
      <c r="R57" s="946"/>
      <c r="S57" s="946"/>
      <c r="T57" s="946"/>
      <c r="U57" s="946"/>
      <c r="V57" s="946"/>
      <c r="W57" s="946"/>
      <c r="X57" s="946"/>
      <c r="Y57" s="946"/>
      <c r="Z57" s="946"/>
      <c r="AA57" s="946"/>
      <c r="AB57" s="946"/>
      <c r="AC57" s="946"/>
      <c r="AD57" s="946"/>
      <c r="AE57" s="947"/>
      <c r="AF57" s="948"/>
      <c r="AG57" s="926"/>
      <c r="AH57" s="926"/>
      <c r="AI57" s="926"/>
      <c r="AJ57" s="949"/>
      <c r="AK57" s="950"/>
      <c r="AL57" s="946"/>
      <c r="AM57" s="946"/>
      <c r="AN57" s="946"/>
      <c r="AO57" s="946"/>
      <c r="AP57" s="946"/>
      <c r="AQ57" s="946"/>
      <c r="AR57" s="946"/>
      <c r="AS57" s="946"/>
      <c r="AT57" s="946"/>
      <c r="AU57" s="946"/>
      <c r="AV57" s="946"/>
      <c r="AW57" s="946"/>
      <c r="AX57" s="946"/>
      <c r="AY57" s="946"/>
      <c r="AZ57" s="951"/>
      <c r="BA57" s="951"/>
      <c r="BB57" s="951"/>
      <c r="BC57" s="951"/>
      <c r="BD57" s="951"/>
      <c r="BE57" s="920"/>
      <c r="BF57" s="920"/>
      <c r="BG57" s="920"/>
      <c r="BH57" s="920"/>
      <c r="BI57" s="921"/>
      <c r="BJ57" s="56"/>
      <c r="BK57" s="56"/>
      <c r="BL57" s="56"/>
      <c r="BM57" s="56"/>
      <c r="BN57" s="56"/>
      <c r="BO57" s="55"/>
      <c r="BP57" s="55"/>
      <c r="BQ57" s="52">
        <v>51</v>
      </c>
      <c r="BR57" s="72"/>
      <c r="BS57" s="915"/>
      <c r="BT57" s="916"/>
      <c r="BU57" s="916"/>
      <c r="BV57" s="916"/>
      <c r="BW57" s="916"/>
      <c r="BX57" s="916"/>
      <c r="BY57" s="916"/>
      <c r="BZ57" s="916"/>
      <c r="CA57" s="916"/>
      <c r="CB57" s="916"/>
      <c r="CC57" s="916"/>
      <c r="CD57" s="916"/>
      <c r="CE57" s="916"/>
      <c r="CF57" s="916"/>
      <c r="CG57" s="917"/>
      <c r="CH57" s="925"/>
      <c r="CI57" s="926"/>
      <c r="CJ57" s="926"/>
      <c r="CK57" s="926"/>
      <c r="CL57" s="936"/>
      <c r="CM57" s="925"/>
      <c r="CN57" s="926"/>
      <c r="CO57" s="926"/>
      <c r="CP57" s="926"/>
      <c r="CQ57" s="936"/>
      <c r="CR57" s="925"/>
      <c r="CS57" s="926"/>
      <c r="CT57" s="926"/>
      <c r="CU57" s="926"/>
      <c r="CV57" s="936"/>
      <c r="CW57" s="925"/>
      <c r="CX57" s="926"/>
      <c r="CY57" s="926"/>
      <c r="CZ57" s="926"/>
      <c r="DA57" s="936"/>
      <c r="DB57" s="925"/>
      <c r="DC57" s="926"/>
      <c r="DD57" s="926"/>
      <c r="DE57" s="926"/>
      <c r="DF57" s="936"/>
      <c r="DG57" s="925"/>
      <c r="DH57" s="926"/>
      <c r="DI57" s="926"/>
      <c r="DJ57" s="926"/>
      <c r="DK57" s="936"/>
      <c r="DL57" s="925"/>
      <c r="DM57" s="926"/>
      <c r="DN57" s="926"/>
      <c r="DO57" s="926"/>
      <c r="DP57" s="936"/>
      <c r="DQ57" s="925"/>
      <c r="DR57" s="926"/>
      <c r="DS57" s="926"/>
      <c r="DT57" s="926"/>
      <c r="DU57" s="936"/>
      <c r="DV57" s="915"/>
      <c r="DW57" s="916"/>
      <c r="DX57" s="916"/>
      <c r="DY57" s="916"/>
      <c r="DZ57" s="937"/>
      <c r="EA57" s="48"/>
    </row>
    <row r="58" spans="1:131" ht="26.25" customHeight="1" x14ac:dyDescent="0.2">
      <c r="A58" s="52">
        <v>31</v>
      </c>
      <c r="B58" s="915"/>
      <c r="C58" s="916"/>
      <c r="D58" s="916"/>
      <c r="E58" s="916"/>
      <c r="F58" s="916"/>
      <c r="G58" s="916"/>
      <c r="H58" s="916"/>
      <c r="I58" s="916"/>
      <c r="J58" s="916"/>
      <c r="K58" s="916"/>
      <c r="L58" s="916"/>
      <c r="M58" s="916"/>
      <c r="N58" s="916"/>
      <c r="O58" s="916"/>
      <c r="P58" s="917"/>
      <c r="Q58" s="945"/>
      <c r="R58" s="946"/>
      <c r="S58" s="946"/>
      <c r="T58" s="946"/>
      <c r="U58" s="946"/>
      <c r="V58" s="946"/>
      <c r="W58" s="946"/>
      <c r="X58" s="946"/>
      <c r="Y58" s="946"/>
      <c r="Z58" s="946"/>
      <c r="AA58" s="946"/>
      <c r="AB58" s="946"/>
      <c r="AC58" s="946"/>
      <c r="AD58" s="946"/>
      <c r="AE58" s="947"/>
      <c r="AF58" s="948"/>
      <c r="AG58" s="926"/>
      <c r="AH58" s="926"/>
      <c r="AI58" s="926"/>
      <c r="AJ58" s="949"/>
      <c r="AK58" s="950"/>
      <c r="AL58" s="946"/>
      <c r="AM58" s="946"/>
      <c r="AN58" s="946"/>
      <c r="AO58" s="946"/>
      <c r="AP58" s="946"/>
      <c r="AQ58" s="946"/>
      <c r="AR58" s="946"/>
      <c r="AS58" s="946"/>
      <c r="AT58" s="946"/>
      <c r="AU58" s="946"/>
      <c r="AV58" s="946"/>
      <c r="AW58" s="946"/>
      <c r="AX58" s="946"/>
      <c r="AY58" s="946"/>
      <c r="AZ58" s="951"/>
      <c r="BA58" s="951"/>
      <c r="BB58" s="951"/>
      <c r="BC58" s="951"/>
      <c r="BD58" s="951"/>
      <c r="BE58" s="920"/>
      <c r="BF58" s="920"/>
      <c r="BG58" s="920"/>
      <c r="BH58" s="920"/>
      <c r="BI58" s="921"/>
      <c r="BJ58" s="56"/>
      <c r="BK58" s="56"/>
      <c r="BL58" s="56"/>
      <c r="BM58" s="56"/>
      <c r="BN58" s="56"/>
      <c r="BO58" s="55"/>
      <c r="BP58" s="55"/>
      <c r="BQ58" s="52">
        <v>52</v>
      </c>
      <c r="BR58" s="72"/>
      <c r="BS58" s="915"/>
      <c r="BT58" s="916"/>
      <c r="BU58" s="916"/>
      <c r="BV58" s="916"/>
      <c r="BW58" s="916"/>
      <c r="BX58" s="916"/>
      <c r="BY58" s="916"/>
      <c r="BZ58" s="916"/>
      <c r="CA58" s="916"/>
      <c r="CB58" s="916"/>
      <c r="CC58" s="916"/>
      <c r="CD58" s="916"/>
      <c r="CE58" s="916"/>
      <c r="CF58" s="916"/>
      <c r="CG58" s="917"/>
      <c r="CH58" s="925"/>
      <c r="CI58" s="926"/>
      <c r="CJ58" s="926"/>
      <c r="CK58" s="926"/>
      <c r="CL58" s="936"/>
      <c r="CM58" s="925"/>
      <c r="CN58" s="926"/>
      <c r="CO58" s="926"/>
      <c r="CP58" s="926"/>
      <c r="CQ58" s="936"/>
      <c r="CR58" s="925"/>
      <c r="CS58" s="926"/>
      <c r="CT58" s="926"/>
      <c r="CU58" s="926"/>
      <c r="CV58" s="936"/>
      <c r="CW58" s="925"/>
      <c r="CX58" s="926"/>
      <c r="CY58" s="926"/>
      <c r="CZ58" s="926"/>
      <c r="DA58" s="936"/>
      <c r="DB58" s="925"/>
      <c r="DC58" s="926"/>
      <c r="DD58" s="926"/>
      <c r="DE58" s="926"/>
      <c r="DF58" s="936"/>
      <c r="DG58" s="925"/>
      <c r="DH58" s="926"/>
      <c r="DI58" s="926"/>
      <c r="DJ58" s="926"/>
      <c r="DK58" s="936"/>
      <c r="DL58" s="925"/>
      <c r="DM58" s="926"/>
      <c r="DN58" s="926"/>
      <c r="DO58" s="926"/>
      <c r="DP58" s="936"/>
      <c r="DQ58" s="925"/>
      <c r="DR58" s="926"/>
      <c r="DS58" s="926"/>
      <c r="DT58" s="926"/>
      <c r="DU58" s="936"/>
      <c r="DV58" s="915"/>
      <c r="DW58" s="916"/>
      <c r="DX58" s="916"/>
      <c r="DY58" s="916"/>
      <c r="DZ58" s="937"/>
      <c r="EA58" s="48"/>
    </row>
    <row r="59" spans="1:131" ht="26.25" customHeight="1" x14ac:dyDescent="0.2">
      <c r="A59" s="52">
        <v>32</v>
      </c>
      <c r="B59" s="915"/>
      <c r="C59" s="916"/>
      <c r="D59" s="916"/>
      <c r="E59" s="916"/>
      <c r="F59" s="916"/>
      <c r="G59" s="916"/>
      <c r="H59" s="916"/>
      <c r="I59" s="916"/>
      <c r="J59" s="916"/>
      <c r="K59" s="916"/>
      <c r="L59" s="916"/>
      <c r="M59" s="916"/>
      <c r="N59" s="916"/>
      <c r="O59" s="916"/>
      <c r="P59" s="917"/>
      <c r="Q59" s="945"/>
      <c r="R59" s="946"/>
      <c r="S59" s="946"/>
      <c r="T59" s="946"/>
      <c r="U59" s="946"/>
      <c r="V59" s="946"/>
      <c r="W59" s="946"/>
      <c r="X59" s="946"/>
      <c r="Y59" s="946"/>
      <c r="Z59" s="946"/>
      <c r="AA59" s="946"/>
      <c r="AB59" s="946"/>
      <c r="AC59" s="946"/>
      <c r="AD59" s="946"/>
      <c r="AE59" s="947"/>
      <c r="AF59" s="948"/>
      <c r="AG59" s="926"/>
      <c r="AH59" s="926"/>
      <c r="AI59" s="926"/>
      <c r="AJ59" s="949"/>
      <c r="AK59" s="950"/>
      <c r="AL59" s="946"/>
      <c r="AM59" s="946"/>
      <c r="AN59" s="946"/>
      <c r="AO59" s="946"/>
      <c r="AP59" s="946"/>
      <c r="AQ59" s="946"/>
      <c r="AR59" s="946"/>
      <c r="AS59" s="946"/>
      <c r="AT59" s="946"/>
      <c r="AU59" s="946"/>
      <c r="AV59" s="946"/>
      <c r="AW59" s="946"/>
      <c r="AX59" s="946"/>
      <c r="AY59" s="946"/>
      <c r="AZ59" s="951"/>
      <c r="BA59" s="951"/>
      <c r="BB59" s="951"/>
      <c r="BC59" s="951"/>
      <c r="BD59" s="951"/>
      <c r="BE59" s="920"/>
      <c r="BF59" s="920"/>
      <c r="BG59" s="920"/>
      <c r="BH59" s="920"/>
      <c r="BI59" s="921"/>
      <c r="BJ59" s="56"/>
      <c r="BK59" s="56"/>
      <c r="BL59" s="56"/>
      <c r="BM59" s="56"/>
      <c r="BN59" s="56"/>
      <c r="BO59" s="55"/>
      <c r="BP59" s="55"/>
      <c r="BQ59" s="52">
        <v>53</v>
      </c>
      <c r="BR59" s="72"/>
      <c r="BS59" s="915"/>
      <c r="BT59" s="916"/>
      <c r="BU59" s="916"/>
      <c r="BV59" s="916"/>
      <c r="BW59" s="916"/>
      <c r="BX59" s="916"/>
      <c r="BY59" s="916"/>
      <c r="BZ59" s="916"/>
      <c r="CA59" s="916"/>
      <c r="CB59" s="916"/>
      <c r="CC59" s="916"/>
      <c r="CD59" s="916"/>
      <c r="CE59" s="916"/>
      <c r="CF59" s="916"/>
      <c r="CG59" s="917"/>
      <c r="CH59" s="925"/>
      <c r="CI59" s="926"/>
      <c r="CJ59" s="926"/>
      <c r="CK59" s="926"/>
      <c r="CL59" s="936"/>
      <c r="CM59" s="925"/>
      <c r="CN59" s="926"/>
      <c r="CO59" s="926"/>
      <c r="CP59" s="926"/>
      <c r="CQ59" s="936"/>
      <c r="CR59" s="925"/>
      <c r="CS59" s="926"/>
      <c r="CT59" s="926"/>
      <c r="CU59" s="926"/>
      <c r="CV59" s="936"/>
      <c r="CW59" s="925"/>
      <c r="CX59" s="926"/>
      <c r="CY59" s="926"/>
      <c r="CZ59" s="926"/>
      <c r="DA59" s="936"/>
      <c r="DB59" s="925"/>
      <c r="DC59" s="926"/>
      <c r="DD59" s="926"/>
      <c r="DE59" s="926"/>
      <c r="DF59" s="936"/>
      <c r="DG59" s="925"/>
      <c r="DH59" s="926"/>
      <c r="DI59" s="926"/>
      <c r="DJ59" s="926"/>
      <c r="DK59" s="936"/>
      <c r="DL59" s="925"/>
      <c r="DM59" s="926"/>
      <c r="DN59" s="926"/>
      <c r="DO59" s="926"/>
      <c r="DP59" s="936"/>
      <c r="DQ59" s="925"/>
      <c r="DR59" s="926"/>
      <c r="DS59" s="926"/>
      <c r="DT59" s="926"/>
      <c r="DU59" s="936"/>
      <c r="DV59" s="915"/>
      <c r="DW59" s="916"/>
      <c r="DX59" s="916"/>
      <c r="DY59" s="916"/>
      <c r="DZ59" s="937"/>
      <c r="EA59" s="48"/>
    </row>
    <row r="60" spans="1:131" ht="26.25" customHeight="1" x14ac:dyDescent="0.2">
      <c r="A60" s="52">
        <v>33</v>
      </c>
      <c r="B60" s="915"/>
      <c r="C60" s="916"/>
      <c r="D60" s="916"/>
      <c r="E60" s="916"/>
      <c r="F60" s="916"/>
      <c r="G60" s="916"/>
      <c r="H60" s="916"/>
      <c r="I60" s="916"/>
      <c r="J60" s="916"/>
      <c r="K60" s="916"/>
      <c r="L60" s="916"/>
      <c r="M60" s="916"/>
      <c r="N60" s="916"/>
      <c r="O60" s="916"/>
      <c r="P60" s="917"/>
      <c r="Q60" s="945"/>
      <c r="R60" s="946"/>
      <c r="S60" s="946"/>
      <c r="T60" s="946"/>
      <c r="U60" s="946"/>
      <c r="V60" s="946"/>
      <c r="W60" s="946"/>
      <c r="X60" s="946"/>
      <c r="Y60" s="946"/>
      <c r="Z60" s="946"/>
      <c r="AA60" s="946"/>
      <c r="AB60" s="946"/>
      <c r="AC60" s="946"/>
      <c r="AD60" s="946"/>
      <c r="AE60" s="947"/>
      <c r="AF60" s="948"/>
      <c r="AG60" s="926"/>
      <c r="AH60" s="926"/>
      <c r="AI60" s="926"/>
      <c r="AJ60" s="949"/>
      <c r="AK60" s="950"/>
      <c r="AL60" s="946"/>
      <c r="AM60" s="946"/>
      <c r="AN60" s="946"/>
      <c r="AO60" s="946"/>
      <c r="AP60" s="946"/>
      <c r="AQ60" s="946"/>
      <c r="AR60" s="946"/>
      <c r="AS60" s="946"/>
      <c r="AT60" s="946"/>
      <c r="AU60" s="946"/>
      <c r="AV60" s="946"/>
      <c r="AW60" s="946"/>
      <c r="AX60" s="946"/>
      <c r="AY60" s="946"/>
      <c r="AZ60" s="951"/>
      <c r="BA60" s="951"/>
      <c r="BB60" s="951"/>
      <c r="BC60" s="951"/>
      <c r="BD60" s="951"/>
      <c r="BE60" s="920"/>
      <c r="BF60" s="920"/>
      <c r="BG60" s="920"/>
      <c r="BH60" s="920"/>
      <c r="BI60" s="921"/>
      <c r="BJ60" s="56"/>
      <c r="BK60" s="56"/>
      <c r="BL60" s="56"/>
      <c r="BM60" s="56"/>
      <c r="BN60" s="56"/>
      <c r="BO60" s="55"/>
      <c r="BP60" s="55"/>
      <c r="BQ60" s="52">
        <v>54</v>
      </c>
      <c r="BR60" s="72"/>
      <c r="BS60" s="915"/>
      <c r="BT60" s="916"/>
      <c r="BU60" s="916"/>
      <c r="BV60" s="916"/>
      <c r="BW60" s="916"/>
      <c r="BX60" s="916"/>
      <c r="BY60" s="916"/>
      <c r="BZ60" s="916"/>
      <c r="CA60" s="916"/>
      <c r="CB60" s="916"/>
      <c r="CC60" s="916"/>
      <c r="CD60" s="916"/>
      <c r="CE60" s="916"/>
      <c r="CF60" s="916"/>
      <c r="CG60" s="917"/>
      <c r="CH60" s="925"/>
      <c r="CI60" s="926"/>
      <c r="CJ60" s="926"/>
      <c r="CK60" s="926"/>
      <c r="CL60" s="936"/>
      <c r="CM60" s="925"/>
      <c r="CN60" s="926"/>
      <c r="CO60" s="926"/>
      <c r="CP60" s="926"/>
      <c r="CQ60" s="936"/>
      <c r="CR60" s="925"/>
      <c r="CS60" s="926"/>
      <c r="CT60" s="926"/>
      <c r="CU60" s="926"/>
      <c r="CV60" s="936"/>
      <c r="CW60" s="925"/>
      <c r="CX60" s="926"/>
      <c r="CY60" s="926"/>
      <c r="CZ60" s="926"/>
      <c r="DA60" s="936"/>
      <c r="DB60" s="925"/>
      <c r="DC60" s="926"/>
      <c r="DD60" s="926"/>
      <c r="DE60" s="926"/>
      <c r="DF60" s="936"/>
      <c r="DG60" s="925"/>
      <c r="DH60" s="926"/>
      <c r="DI60" s="926"/>
      <c r="DJ60" s="926"/>
      <c r="DK60" s="936"/>
      <c r="DL60" s="925"/>
      <c r="DM60" s="926"/>
      <c r="DN60" s="926"/>
      <c r="DO60" s="926"/>
      <c r="DP60" s="936"/>
      <c r="DQ60" s="925"/>
      <c r="DR60" s="926"/>
      <c r="DS60" s="926"/>
      <c r="DT60" s="926"/>
      <c r="DU60" s="936"/>
      <c r="DV60" s="915"/>
      <c r="DW60" s="916"/>
      <c r="DX60" s="916"/>
      <c r="DY60" s="916"/>
      <c r="DZ60" s="937"/>
      <c r="EA60" s="48"/>
    </row>
    <row r="61" spans="1:131" ht="26.25" customHeight="1" x14ac:dyDescent="0.2">
      <c r="A61" s="52">
        <v>34</v>
      </c>
      <c r="B61" s="915"/>
      <c r="C61" s="916"/>
      <c r="D61" s="916"/>
      <c r="E61" s="916"/>
      <c r="F61" s="916"/>
      <c r="G61" s="916"/>
      <c r="H61" s="916"/>
      <c r="I61" s="916"/>
      <c r="J61" s="916"/>
      <c r="K61" s="916"/>
      <c r="L61" s="916"/>
      <c r="M61" s="916"/>
      <c r="N61" s="916"/>
      <c r="O61" s="916"/>
      <c r="P61" s="917"/>
      <c r="Q61" s="945"/>
      <c r="R61" s="946"/>
      <c r="S61" s="946"/>
      <c r="T61" s="946"/>
      <c r="U61" s="946"/>
      <c r="V61" s="946"/>
      <c r="W61" s="946"/>
      <c r="X61" s="946"/>
      <c r="Y61" s="946"/>
      <c r="Z61" s="946"/>
      <c r="AA61" s="946"/>
      <c r="AB61" s="946"/>
      <c r="AC61" s="946"/>
      <c r="AD61" s="946"/>
      <c r="AE61" s="947"/>
      <c r="AF61" s="948"/>
      <c r="AG61" s="926"/>
      <c r="AH61" s="926"/>
      <c r="AI61" s="926"/>
      <c r="AJ61" s="949"/>
      <c r="AK61" s="950"/>
      <c r="AL61" s="946"/>
      <c r="AM61" s="946"/>
      <c r="AN61" s="946"/>
      <c r="AO61" s="946"/>
      <c r="AP61" s="946"/>
      <c r="AQ61" s="946"/>
      <c r="AR61" s="946"/>
      <c r="AS61" s="946"/>
      <c r="AT61" s="946"/>
      <c r="AU61" s="946"/>
      <c r="AV61" s="946"/>
      <c r="AW61" s="946"/>
      <c r="AX61" s="946"/>
      <c r="AY61" s="946"/>
      <c r="AZ61" s="951"/>
      <c r="BA61" s="951"/>
      <c r="BB61" s="951"/>
      <c r="BC61" s="951"/>
      <c r="BD61" s="951"/>
      <c r="BE61" s="920"/>
      <c r="BF61" s="920"/>
      <c r="BG61" s="920"/>
      <c r="BH61" s="920"/>
      <c r="BI61" s="921"/>
      <c r="BJ61" s="56"/>
      <c r="BK61" s="56"/>
      <c r="BL61" s="56"/>
      <c r="BM61" s="56"/>
      <c r="BN61" s="56"/>
      <c r="BO61" s="55"/>
      <c r="BP61" s="55"/>
      <c r="BQ61" s="52">
        <v>55</v>
      </c>
      <c r="BR61" s="72"/>
      <c r="BS61" s="915"/>
      <c r="BT61" s="916"/>
      <c r="BU61" s="916"/>
      <c r="BV61" s="916"/>
      <c r="BW61" s="916"/>
      <c r="BX61" s="916"/>
      <c r="BY61" s="916"/>
      <c r="BZ61" s="916"/>
      <c r="CA61" s="916"/>
      <c r="CB61" s="916"/>
      <c r="CC61" s="916"/>
      <c r="CD61" s="916"/>
      <c r="CE61" s="916"/>
      <c r="CF61" s="916"/>
      <c r="CG61" s="917"/>
      <c r="CH61" s="925"/>
      <c r="CI61" s="926"/>
      <c r="CJ61" s="926"/>
      <c r="CK61" s="926"/>
      <c r="CL61" s="936"/>
      <c r="CM61" s="925"/>
      <c r="CN61" s="926"/>
      <c r="CO61" s="926"/>
      <c r="CP61" s="926"/>
      <c r="CQ61" s="936"/>
      <c r="CR61" s="925"/>
      <c r="CS61" s="926"/>
      <c r="CT61" s="926"/>
      <c r="CU61" s="926"/>
      <c r="CV61" s="936"/>
      <c r="CW61" s="925"/>
      <c r="CX61" s="926"/>
      <c r="CY61" s="926"/>
      <c r="CZ61" s="926"/>
      <c r="DA61" s="936"/>
      <c r="DB61" s="925"/>
      <c r="DC61" s="926"/>
      <c r="DD61" s="926"/>
      <c r="DE61" s="926"/>
      <c r="DF61" s="936"/>
      <c r="DG61" s="925"/>
      <c r="DH61" s="926"/>
      <c r="DI61" s="926"/>
      <c r="DJ61" s="926"/>
      <c r="DK61" s="936"/>
      <c r="DL61" s="925"/>
      <c r="DM61" s="926"/>
      <c r="DN61" s="926"/>
      <c r="DO61" s="926"/>
      <c r="DP61" s="936"/>
      <c r="DQ61" s="925"/>
      <c r="DR61" s="926"/>
      <c r="DS61" s="926"/>
      <c r="DT61" s="926"/>
      <c r="DU61" s="936"/>
      <c r="DV61" s="915"/>
      <c r="DW61" s="916"/>
      <c r="DX61" s="916"/>
      <c r="DY61" s="916"/>
      <c r="DZ61" s="937"/>
      <c r="EA61" s="48"/>
    </row>
    <row r="62" spans="1:131" ht="26.25" customHeight="1" x14ac:dyDescent="0.2">
      <c r="A62" s="52">
        <v>35</v>
      </c>
      <c r="B62" s="915"/>
      <c r="C62" s="916"/>
      <c r="D62" s="916"/>
      <c r="E62" s="916"/>
      <c r="F62" s="916"/>
      <c r="G62" s="916"/>
      <c r="H62" s="916"/>
      <c r="I62" s="916"/>
      <c r="J62" s="916"/>
      <c r="K62" s="916"/>
      <c r="L62" s="916"/>
      <c r="M62" s="916"/>
      <c r="N62" s="916"/>
      <c r="O62" s="916"/>
      <c r="P62" s="917"/>
      <c r="Q62" s="945"/>
      <c r="R62" s="946"/>
      <c r="S62" s="946"/>
      <c r="T62" s="946"/>
      <c r="U62" s="946"/>
      <c r="V62" s="946"/>
      <c r="W62" s="946"/>
      <c r="X62" s="946"/>
      <c r="Y62" s="946"/>
      <c r="Z62" s="946"/>
      <c r="AA62" s="946"/>
      <c r="AB62" s="946"/>
      <c r="AC62" s="946"/>
      <c r="AD62" s="946"/>
      <c r="AE62" s="947"/>
      <c r="AF62" s="948"/>
      <c r="AG62" s="926"/>
      <c r="AH62" s="926"/>
      <c r="AI62" s="926"/>
      <c r="AJ62" s="949"/>
      <c r="AK62" s="950"/>
      <c r="AL62" s="946"/>
      <c r="AM62" s="946"/>
      <c r="AN62" s="946"/>
      <c r="AO62" s="946"/>
      <c r="AP62" s="946"/>
      <c r="AQ62" s="946"/>
      <c r="AR62" s="946"/>
      <c r="AS62" s="946"/>
      <c r="AT62" s="946"/>
      <c r="AU62" s="946"/>
      <c r="AV62" s="946"/>
      <c r="AW62" s="946"/>
      <c r="AX62" s="946"/>
      <c r="AY62" s="946"/>
      <c r="AZ62" s="951"/>
      <c r="BA62" s="951"/>
      <c r="BB62" s="951"/>
      <c r="BC62" s="951"/>
      <c r="BD62" s="951"/>
      <c r="BE62" s="920"/>
      <c r="BF62" s="920"/>
      <c r="BG62" s="920"/>
      <c r="BH62" s="920"/>
      <c r="BI62" s="921"/>
      <c r="BJ62" s="952" t="s">
        <v>463</v>
      </c>
      <c r="BK62" s="953"/>
      <c r="BL62" s="953"/>
      <c r="BM62" s="953"/>
      <c r="BN62" s="954"/>
      <c r="BO62" s="55"/>
      <c r="BP62" s="55"/>
      <c r="BQ62" s="52">
        <v>56</v>
      </c>
      <c r="BR62" s="72"/>
      <c r="BS62" s="915"/>
      <c r="BT62" s="916"/>
      <c r="BU62" s="916"/>
      <c r="BV62" s="916"/>
      <c r="BW62" s="916"/>
      <c r="BX62" s="916"/>
      <c r="BY62" s="916"/>
      <c r="BZ62" s="916"/>
      <c r="CA62" s="916"/>
      <c r="CB62" s="916"/>
      <c r="CC62" s="916"/>
      <c r="CD62" s="916"/>
      <c r="CE62" s="916"/>
      <c r="CF62" s="916"/>
      <c r="CG62" s="917"/>
      <c r="CH62" s="925"/>
      <c r="CI62" s="926"/>
      <c r="CJ62" s="926"/>
      <c r="CK62" s="926"/>
      <c r="CL62" s="936"/>
      <c r="CM62" s="925"/>
      <c r="CN62" s="926"/>
      <c r="CO62" s="926"/>
      <c r="CP62" s="926"/>
      <c r="CQ62" s="936"/>
      <c r="CR62" s="925"/>
      <c r="CS62" s="926"/>
      <c r="CT62" s="926"/>
      <c r="CU62" s="926"/>
      <c r="CV62" s="936"/>
      <c r="CW62" s="925"/>
      <c r="CX62" s="926"/>
      <c r="CY62" s="926"/>
      <c r="CZ62" s="926"/>
      <c r="DA62" s="936"/>
      <c r="DB62" s="925"/>
      <c r="DC62" s="926"/>
      <c r="DD62" s="926"/>
      <c r="DE62" s="926"/>
      <c r="DF62" s="936"/>
      <c r="DG62" s="925"/>
      <c r="DH62" s="926"/>
      <c r="DI62" s="926"/>
      <c r="DJ62" s="926"/>
      <c r="DK62" s="936"/>
      <c r="DL62" s="925"/>
      <c r="DM62" s="926"/>
      <c r="DN62" s="926"/>
      <c r="DO62" s="926"/>
      <c r="DP62" s="936"/>
      <c r="DQ62" s="925"/>
      <c r="DR62" s="926"/>
      <c r="DS62" s="926"/>
      <c r="DT62" s="926"/>
      <c r="DU62" s="936"/>
      <c r="DV62" s="915"/>
      <c r="DW62" s="916"/>
      <c r="DX62" s="916"/>
      <c r="DY62" s="916"/>
      <c r="DZ62" s="937"/>
      <c r="EA62" s="48"/>
    </row>
    <row r="63" spans="1:131" ht="26.25" customHeight="1" x14ac:dyDescent="0.2">
      <c r="A63" s="53" t="s">
        <v>251</v>
      </c>
      <c r="B63" s="893" t="s">
        <v>373</v>
      </c>
      <c r="C63" s="894"/>
      <c r="D63" s="894"/>
      <c r="E63" s="894"/>
      <c r="F63" s="894"/>
      <c r="G63" s="894"/>
      <c r="H63" s="894"/>
      <c r="I63" s="894"/>
      <c r="J63" s="894"/>
      <c r="K63" s="894"/>
      <c r="L63" s="894"/>
      <c r="M63" s="894"/>
      <c r="N63" s="894"/>
      <c r="O63" s="894"/>
      <c r="P63" s="895"/>
      <c r="Q63" s="903"/>
      <c r="R63" s="904"/>
      <c r="S63" s="904"/>
      <c r="T63" s="904"/>
      <c r="U63" s="904"/>
      <c r="V63" s="904"/>
      <c r="W63" s="904"/>
      <c r="X63" s="904"/>
      <c r="Y63" s="904"/>
      <c r="Z63" s="904"/>
      <c r="AA63" s="904"/>
      <c r="AB63" s="904"/>
      <c r="AC63" s="904"/>
      <c r="AD63" s="904"/>
      <c r="AE63" s="938"/>
      <c r="AF63" s="939">
        <v>726</v>
      </c>
      <c r="AG63" s="905"/>
      <c r="AH63" s="905"/>
      <c r="AI63" s="905"/>
      <c r="AJ63" s="940"/>
      <c r="AK63" s="941"/>
      <c r="AL63" s="904"/>
      <c r="AM63" s="904"/>
      <c r="AN63" s="904"/>
      <c r="AO63" s="904"/>
      <c r="AP63" s="905">
        <v>12030</v>
      </c>
      <c r="AQ63" s="905"/>
      <c r="AR63" s="905"/>
      <c r="AS63" s="905"/>
      <c r="AT63" s="905"/>
      <c r="AU63" s="905">
        <v>9300</v>
      </c>
      <c r="AV63" s="905"/>
      <c r="AW63" s="905"/>
      <c r="AX63" s="905"/>
      <c r="AY63" s="905"/>
      <c r="AZ63" s="942"/>
      <c r="BA63" s="942"/>
      <c r="BB63" s="942"/>
      <c r="BC63" s="942"/>
      <c r="BD63" s="942"/>
      <c r="BE63" s="906"/>
      <c r="BF63" s="906"/>
      <c r="BG63" s="906"/>
      <c r="BH63" s="906"/>
      <c r="BI63" s="907"/>
      <c r="BJ63" s="943" t="s">
        <v>202</v>
      </c>
      <c r="BK63" s="900"/>
      <c r="BL63" s="900"/>
      <c r="BM63" s="900"/>
      <c r="BN63" s="944"/>
      <c r="BO63" s="55"/>
      <c r="BP63" s="55"/>
      <c r="BQ63" s="52">
        <v>57</v>
      </c>
      <c r="BR63" s="72"/>
      <c r="BS63" s="915"/>
      <c r="BT63" s="916"/>
      <c r="BU63" s="916"/>
      <c r="BV63" s="916"/>
      <c r="BW63" s="916"/>
      <c r="BX63" s="916"/>
      <c r="BY63" s="916"/>
      <c r="BZ63" s="916"/>
      <c r="CA63" s="916"/>
      <c r="CB63" s="916"/>
      <c r="CC63" s="916"/>
      <c r="CD63" s="916"/>
      <c r="CE63" s="916"/>
      <c r="CF63" s="916"/>
      <c r="CG63" s="917"/>
      <c r="CH63" s="925"/>
      <c r="CI63" s="926"/>
      <c r="CJ63" s="926"/>
      <c r="CK63" s="926"/>
      <c r="CL63" s="936"/>
      <c r="CM63" s="925"/>
      <c r="CN63" s="926"/>
      <c r="CO63" s="926"/>
      <c r="CP63" s="926"/>
      <c r="CQ63" s="936"/>
      <c r="CR63" s="925"/>
      <c r="CS63" s="926"/>
      <c r="CT63" s="926"/>
      <c r="CU63" s="926"/>
      <c r="CV63" s="936"/>
      <c r="CW63" s="925"/>
      <c r="CX63" s="926"/>
      <c r="CY63" s="926"/>
      <c r="CZ63" s="926"/>
      <c r="DA63" s="936"/>
      <c r="DB63" s="925"/>
      <c r="DC63" s="926"/>
      <c r="DD63" s="926"/>
      <c r="DE63" s="926"/>
      <c r="DF63" s="936"/>
      <c r="DG63" s="925"/>
      <c r="DH63" s="926"/>
      <c r="DI63" s="926"/>
      <c r="DJ63" s="926"/>
      <c r="DK63" s="936"/>
      <c r="DL63" s="925"/>
      <c r="DM63" s="926"/>
      <c r="DN63" s="926"/>
      <c r="DO63" s="926"/>
      <c r="DP63" s="936"/>
      <c r="DQ63" s="925"/>
      <c r="DR63" s="926"/>
      <c r="DS63" s="926"/>
      <c r="DT63" s="926"/>
      <c r="DU63" s="936"/>
      <c r="DV63" s="915"/>
      <c r="DW63" s="916"/>
      <c r="DX63" s="916"/>
      <c r="DY63" s="916"/>
      <c r="DZ63" s="937"/>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5"/>
      <c r="BT64" s="916"/>
      <c r="BU64" s="916"/>
      <c r="BV64" s="916"/>
      <c r="BW64" s="916"/>
      <c r="BX64" s="916"/>
      <c r="BY64" s="916"/>
      <c r="BZ64" s="916"/>
      <c r="CA64" s="916"/>
      <c r="CB64" s="916"/>
      <c r="CC64" s="916"/>
      <c r="CD64" s="916"/>
      <c r="CE64" s="916"/>
      <c r="CF64" s="916"/>
      <c r="CG64" s="917"/>
      <c r="CH64" s="925"/>
      <c r="CI64" s="926"/>
      <c r="CJ64" s="926"/>
      <c r="CK64" s="926"/>
      <c r="CL64" s="936"/>
      <c r="CM64" s="925"/>
      <c r="CN64" s="926"/>
      <c r="CO64" s="926"/>
      <c r="CP64" s="926"/>
      <c r="CQ64" s="936"/>
      <c r="CR64" s="925"/>
      <c r="CS64" s="926"/>
      <c r="CT64" s="926"/>
      <c r="CU64" s="926"/>
      <c r="CV64" s="936"/>
      <c r="CW64" s="925"/>
      <c r="CX64" s="926"/>
      <c r="CY64" s="926"/>
      <c r="CZ64" s="926"/>
      <c r="DA64" s="936"/>
      <c r="DB64" s="925"/>
      <c r="DC64" s="926"/>
      <c r="DD64" s="926"/>
      <c r="DE64" s="926"/>
      <c r="DF64" s="936"/>
      <c r="DG64" s="925"/>
      <c r="DH64" s="926"/>
      <c r="DI64" s="926"/>
      <c r="DJ64" s="926"/>
      <c r="DK64" s="936"/>
      <c r="DL64" s="925"/>
      <c r="DM64" s="926"/>
      <c r="DN64" s="926"/>
      <c r="DO64" s="926"/>
      <c r="DP64" s="936"/>
      <c r="DQ64" s="925"/>
      <c r="DR64" s="926"/>
      <c r="DS64" s="926"/>
      <c r="DT64" s="926"/>
      <c r="DU64" s="936"/>
      <c r="DV64" s="915"/>
      <c r="DW64" s="916"/>
      <c r="DX64" s="916"/>
      <c r="DY64" s="916"/>
      <c r="DZ64" s="937"/>
      <c r="EA64" s="48"/>
    </row>
    <row r="65" spans="1:131" ht="26.25" customHeight="1" x14ac:dyDescent="0.2">
      <c r="A65" s="56" t="s">
        <v>451</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5"/>
      <c r="BT65" s="916"/>
      <c r="BU65" s="916"/>
      <c r="BV65" s="916"/>
      <c r="BW65" s="916"/>
      <c r="BX65" s="916"/>
      <c r="BY65" s="916"/>
      <c r="BZ65" s="916"/>
      <c r="CA65" s="916"/>
      <c r="CB65" s="916"/>
      <c r="CC65" s="916"/>
      <c r="CD65" s="916"/>
      <c r="CE65" s="916"/>
      <c r="CF65" s="916"/>
      <c r="CG65" s="917"/>
      <c r="CH65" s="925"/>
      <c r="CI65" s="926"/>
      <c r="CJ65" s="926"/>
      <c r="CK65" s="926"/>
      <c r="CL65" s="936"/>
      <c r="CM65" s="925"/>
      <c r="CN65" s="926"/>
      <c r="CO65" s="926"/>
      <c r="CP65" s="926"/>
      <c r="CQ65" s="936"/>
      <c r="CR65" s="925"/>
      <c r="CS65" s="926"/>
      <c r="CT65" s="926"/>
      <c r="CU65" s="926"/>
      <c r="CV65" s="936"/>
      <c r="CW65" s="925"/>
      <c r="CX65" s="926"/>
      <c r="CY65" s="926"/>
      <c r="CZ65" s="926"/>
      <c r="DA65" s="936"/>
      <c r="DB65" s="925"/>
      <c r="DC65" s="926"/>
      <c r="DD65" s="926"/>
      <c r="DE65" s="926"/>
      <c r="DF65" s="936"/>
      <c r="DG65" s="925"/>
      <c r="DH65" s="926"/>
      <c r="DI65" s="926"/>
      <c r="DJ65" s="926"/>
      <c r="DK65" s="936"/>
      <c r="DL65" s="925"/>
      <c r="DM65" s="926"/>
      <c r="DN65" s="926"/>
      <c r="DO65" s="926"/>
      <c r="DP65" s="936"/>
      <c r="DQ65" s="925"/>
      <c r="DR65" s="926"/>
      <c r="DS65" s="926"/>
      <c r="DT65" s="926"/>
      <c r="DU65" s="936"/>
      <c r="DV65" s="915"/>
      <c r="DW65" s="916"/>
      <c r="DX65" s="916"/>
      <c r="DY65" s="916"/>
      <c r="DZ65" s="937"/>
      <c r="EA65" s="48"/>
    </row>
    <row r="66" spans="1:131" ht="26.25" customHeight="1" x14ac:dyDescent="0.2">
      <c r="A66" s="661" t="s">
        <v>445</v>
      </c>
      <c r="B66" s="662"/>
      <c r="C66" s="662"/>
      <c r="D66" s="662"/>
      <c r="E66" s="662"/>
      <c r="F66" s="662"/>
      <c r="G66" s="662"/>
      <c r="H66" s="662"/>
      <c r="I66" s="662"/>
      <c r="J66" s="662"/>
      <c r="K66" s="662"/>
      <c r="L66" s="662"/>
      <c r="M66" s="662"/>
      <c r="N66" s="662"/>
      <c r="O66" s="662"/>
      <c r="P66" s="663"/>
      <c r="Q66" s="653" t="s">
        <v>455</v>
      </c>
      <c r="R66" s="654"/>
      <c r="S66" s="654"/>
      <c r="T66" s="654"/>
      <c r="U66" s="655"/>
      <c r="V66" s="653" t="s">
        <v>456</v>
      </c>
      <c r="W66" s="654"/>
      <c r="X66" s="654"/>
      <c r="Y66" s="654"/>
      <c r="Z66" s="655"/>
      <c r="AA66" s="653" t="s">
        <v>457</v>
      </c>
      <c r="AB66" s="654"/>
      <c r="AC66" s="654"/>
      <c r="AD66" s="654"/>
      <c r="AE66" s="655"/>
      <c r="AF66" s="673" t="s">
        <v>246</v>
      </c>
      <c r="AG66" s="668"/>
      <c r="AH66" s="668"/>
      <c r="AI66" s="668"/>
      <c r="AJ66" s="674"/>
      <c r="AK66" s="653" t="s">
        <v>386</v>
      </c>
      <c r="AL66" s="662"/>
      <c r="AM66" s="662"/>
      <c r="AN66" s="662"/>
      <c r="AO66" s="663"/>
      <c r="AP66" s="653" t="s">
        <v>358</v>
      </c>
      <c r="AQ66" s="654"/>
      <c r="AR66" s="654"/>
      <c r="AS66" s="654"/>
      <c r="AT66" s="655"/>
      <c r="AU66" s="653" t="s">
        <v>464</v>
      </c>
      <c r="AV66" s="654"/>
      <c r="AW66" s="654"/>
      <c r="AX66" s="654"/>
      <c r="AY66" s="655"/>
      <c r="AZ66" s="653" t="s">
        <v>441</v>
      </c>
      <c r="BA66" s="654"/>
      <c r="BB66" s="654"/>
      <c r="BC66" s="654"/>
      <c r="BD66" s="659"/>
      <c r="BE66" s="55"/>
      <c r="BF66" s="55"/>
      <c r="BG66" s="55"/>
      <c r="BH66" s="55"/>
      <c r="BI66" s="55"/>
      <c r="BJ66" s="55"/>
      <c r="BK66" s="55"/>
      <c r="BL66" s="55"/>
      <c r="BM66" s="55"/>
      <c r="BN66" s="55"/>
      <c r="BO66" s="55"/>
      <c r="BP66" s="55"/>
      <c r="BQ66" s="52">
        <v>60</v>
      </c>
      <c r="BR66" s="73"/>
      <c r="BS66" s="886"/>
      <c r="BT66" s="887"/>
      <c r="BU66" s="887"/>
      <c r="BV66" s="887"/>
      <c r="BW66" s="887"/>
      <c r="BX66" s="887"/>
      <c r="BY66" s="887"/>
      <c r="BZ66" s="887"/>
      <c r="CA66" s="887"/>
      <c r="CB66" s="887"/>
      <c r="CC66" s="887"/>
      <c r="CD66" s="887"/>
      <c r="CE66" s="887"/>
      <c r="CF66" s="887"/>
      <c r="CG66" s="888"/>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92"/>
      <c r="EA66" s="48"/>
    </row>
    <row r="67" spans="1:131" ht="26.25" customHeight="1" x14ac:dyDescent="0.2">
      <c r="A67" s="664"/>
      <c r="B67" s="665"/>
      <c r="C67" s="665"/>
      <c r="D67" s="665"/>
      <c r="E67" s="665"/>
      <c r="F67" s="665"/>
      <c r="G67" s="665"/>
      <c r="H67" s="665"/>
      <c r="I67" s="665"/>
      <c r="J67" s="665"/>
      <c r="K67" s="665"/>
      <c r="L67" s="665"/>
      <c r="M67" s="665"/>
      <c r="N67" s="665"/>
      <c r="O67" s="665"/>
      <c r="P67" s="666"/>
      <c r="Q67" s="656"/>
      <c r="R67" s="657"/>
      <c r="S67" s="657"/>
      <c r="T67" s="657"/>
      <c r="U67" s="658"/>
      <c r="V67" s="656"/>
      <c r="W67" s="657"/>
      <c r="X67" s="657"/>
      <c r="Y67" s="657"/>
      <c r="Z67" s="658"/>
      <c r="AA67" s="656"/>
      <c r="AB67" s="657"/>
      <c r="AC67" s="657"/>
      <c r="AD67" s="657"/>
      <c r="AE67" s="658"/>
      <c r="AF67" s="675"/>
      <c r="AG67" s="671"/>
      <c r="AH67" s="671"/>
      <c r="AI67" s="671"/>
      <c r="AJ67" s="676"/>
      <c r="AK67" s="677"/>
      <c r="AL67" s="665"/>
      <c r="AM67" s="665"/>
      <c r="AN67" s="665"/>
      <c r="AO67" s="666"/>
      <c r="AP67" s="656"/>
      <c r="AQ67" s="657"/>
      <c r="AR67" s="657"/>
      <c r="AS67" s="657"/>
      <c r="AT67" s="658"/>
      <c r="AU67" s="656"/>
      <c r="AV67" s="657"/>
      <c r="AW67" s="657"/>
      <c r="AX67" s="657"/>
      <c r="AY67" s="658"/>
      <c r="AZ67" s="656"/>
      <c r="BA67" s="657"/>
      <c r="BB67" s="657"/>
      <c r="BC67" s="657"/>
      <c r="BD67" s="660"/>
      <c r="BE67" s="55"/>
      <c r="BF67" s="55"/>
      <c r="BG67" s="55"/>
      <c r="BH67" s="55"/>
      <c r="BI67" s="55"/>
      <c r="BJ67" s="55"/>
      <c r="BK67" s="55"/>
      <c r="BL67" s="55"/>
      <c r="BM67" s="55"/>
      <c r="BN67" s="55"/>
      <c r="BO67" s="55"/>
      <c r="BP67" s="55"/>
      <c r="BQ67" s="52">
        <v>61</v>
      </c>
      <c r="BR67" s="73"/>
      <c r="BS67" s="886"/>
      <c r="BT67" s="887"/>
      <c r="BU67" s="887"/>
      <c r="BV67" s="887"/>
      <c r="BW67" s="887"/>
      <c r="BX67" s="887"/>
      <c r="BY67" s="887"/>
      <c r="BZ67" s="887"/>
      <c r="CA67" s="887"/>
      <c r="CB67" s="887"/>
      <c r="CC67" s="887"/>
      <c r="CD67" s="887"/>
      <c r="CE67" s="887"/>
      <c r="CF67" s="887"/>
      <c r="CG67" s="888"/>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92"/>
      <c r="EA67" s="48"/>
    </row>
    <row r="68" spans="1:131" ht="26.25" customHeight="1" x14ac:dyDescent="0.2">
      <c r="A68" s="51">
        <v>1</v>
      </c>
      <c r="B68" s="929" t="s">
        <v>537</v>
      </c>
      <c r="C68" s="930"/>
      <c r="D68" s="930"/>
      <c r="E68" s="930"/>
      <c r="F68" s="930"/>
      <c r="G68" s="930"/>
      <c r="H68" s="930"/>
      <c r="I68" s="930"/>
      <c r="J68" s="930"/>
      <c r="K68" s="930"/>
      <c r="L68" s="930"/>
      <c r="M68" s="930"/>
      <c r="N68" s="930"/>
      <c r="O68" s="930"/>
      <c r="P68" s="931"/>
      <c r="Q68" s="932">
        <v>110</v>
      </c>
      <c r="R68" s="933"/>
      <c r="S68" s="933"/>
      <c r="T68" s="933"/>
      <c r="U68" s="933"/>
      <c r="V68" s="933">
        <v>99</v>
      </c>
      <c r="W68" s="933"/>
      <c r="X68" s="933"/>
      <c r="Y68" s="933"/>
      <c r="Z68" s="933"/>
      <c r="AA68" s="933">
        <v>11</v>
      </c>
      <c r="AB68" s="933"/>
      <c r="AC68" s="933"/>
      <c r="AD68" s="933"/>
      <c r="AE68" s="933"/>
      <c r="AF68" s="933">
        <v>11</v>
      </c>
      <c r="AG68" s="933"/>
      <c r="AH68" s="933"/>
      <c r="AI68" s="933"/>
      <c r="AJ68" s="933"/>
      <c r="AK68" s="933" t="s">
        <v>202</v>
      </c>
      <c r="AL68" s="933"/>
      <c r="AM68" s="933"/>
      <c r="AN68" s="933"/>
      <c r="AO68" s="933"/>
      <c r="AP68" s="933">
        <v>22</v>
      </c>
      <c r="AQ68" s="933"/>
      <c r="AR68" s="933"/>
      <c r="AS68" s="933"/>
      <c r="AT68" s="933"/>
      <c r="AU68" s="919" t="s">
        <v>202</v>
      </c>
      <c r="AV68" s="919"/>
      <c r="AW68" s="919"/>
      <c r="AX68" s="919"/>
      <c r="AY68" s="919"/>
      <c r="AZ68" s="934"/>
      <c r="BA68" s="934"/>
      <c r="BB68" s="934"/>
      <c r="BC68" s="934"/>
      <c r="BD68" s="935"/>
      <c r="BE68" s="55"/>
      <c r="BF68" s="55"/>
      <c r="BG68" s="55"/>
      <c r="BH68" s="55"/>
      <c r="BI68" s="55"/>
      <c r="BJ68" s="55"/>
      <c r="BK68" s="55"/>
      <c r="BL68" s="55"/>
      <c r="BM68" s="55"/>
      <c r="BN68" s="55"/>
      <c r="BO68" s="55"/>
      <c r="BP68" s="55"/>
      <c r="BQ68" s="52">
        <v>62</v>
      </c>
      <c r="BR68" s="73"/>
      <c r="BS68" s="886"/>
      <c r="BT68" s="887"/>
      <c r="BU68" s="887"/>
      <c r="BV68" s="887"/>
      <c r="BW68" s="887"/>
      <c r="BX68" s="887"/>
      <c r="BY68" s="887"/>
      <c r="BZ68" s="887"/>
      <c r="CA68" s="887"/>
      <c r="CB68" s="887"/>
      <c r="CC68" s="887"/>
      <c r="CD68" s="887"/>
      <c r="CE68" s="887"/>
      <c r="CF68" s="887"/>
      <c r="CG68" s="888"/>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92"/>
      <c r="EA68" s="48"/>
    </row>
    <row r="69" spans="1:131" ht="26.25" customHeight="1" x14ac:dyDescent="0.2">
      <c r="A69" s="52">
        <v>2</v>
      </c>
      <c r="B69" s="922" t="s">
        <v>538</v>
      </c>
      <c r="C69" s="923"/>
      <c r="D69" s="923"/>
      <c r="E69" s="923"/>
      <c r="F69" s="923"/>
      <c r="G69" s="923"/>
      <c r="H69" s="923"/>
      <c r="I69" s="923"/>
      <c r="J69" s="923"/>
      <c r="K69" s="923"/>
      <c r="L69" s="923"/>
      <c r="M69" s="923"/>
      <c r="N69" s="923"/>
      <c r="O69" s="923"/>
      <c r="P69" s="924"/>
      <c r="Q69" s="918">
        <v>965</v>
      </c>
      <c r="R69" s="919"/>
      <c r="S69" s="919"/>
      <c r="T69" s="919"/>
      <c r="U69" s="919"/>
      <c r="V69" s="919">
        <v>945</v>
      </c>
      <c r="W69" s="919"/>
      <c r="X69" s="919"/>
      <c r="Y69" s="919"/>
      <c r="Z69" s="919"/>
      <c r="AA69" s="919">
        <v>20</v>
      </c>
      <c r="AB69" s="919"/>
      <c r="AC69" s="919"/>
      <c r="AD69" s="919"/>
      <c r="AE69" s="919"/>
      <c r="AF69" s="919">
        <v>20</v>
      </c>
      <c r="AG69" s="919"/>
      <c r="AH69" s="919"/>
      <c r="AI69" s="919"/>
      <c r="AJ69" s="919"/>
      <c r="AK69" s="919" t="s">
        <v>202</v>
      </c>
      <c r="AL69" s="919"/>
      <c r="AM69" s="919"/>
      <c r="AN69" s="919"/>
      <c r="AO69" s="919"/>
      <c r="AP69" s="919">
        <v>461</v>
      </c>
      <c r="AQ69" s="919"/>
      <c r="AR69" s="919"/>
      <c r="AS69" s="919"/>
      <c r="AT69" s="919"/>
      <c r="AU69" s="919">
        <v>230</v>
      </c>
      <c r="AV69" s="919"/>
      <c r="AW69" s="919"/>
      <c r="AX69" s="919"/>
      <c r="AY69" s="919"/>
      <c r="AZ69" s="920"/>
      <c r="BA69" s="920"/>
      <c r="BB69" s="920"/>
      <c r="BC69" s="920"/>
      <c r="BD69" s="921"/>
      <c r="BE69" s="55"/>
      <c r="BF69" s="55"/>
      <c r="BG69" s="55"/>
      <c r="BH69" s="55"/>
      <c r="BI69" s="55"/>
      <c r="BJ69" s="55"/>
      <c r="BK69" s="55"/>
      <c r="BL69" s="55"/>
      <c r="BM69" s="55"/>
      <c r="BN69" s="55"/>
      <c r="BO69" s="55"/>
      <c r="BP69" s="55"/>
      <c r="BQ69" s="52">
        <v>63</v>
      </c>
      <c r="BR69" s="73"/>
      <c r="BS69" s="886"/>
      <c r="BT69" s="887"/>
      <c r="BU69" s="887"/>
      <c r="BV69" s="887"/>
      <c r="BW69" s="887"/>
      <c r="BX69" s="887"/>
      <c r="BY69" s="887"/>
      <c r="BZ69" s="887"/>
      <c r="CA69" s="887"/>
      <c r="CB69" s="887"/>
      <c r="CC69" s="887"/>
      <c r="CD69" s="887"/>
      <c r="CE69" s="887"/>
      <c r="CF69" s="887"/>
      <c r="CG69" s="888"/>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92"/>
      <c r="EA69" s="48"/>
    </row>
    <row r="70" spans="1:131" ht="26.25" customHeight="1" x14ac:dyDescent="0.2">
      <c r="A70" s="52">
        <v>3</v>
      </c>
      <c r="B70" s="922" t="s">
        <v>480</v>
      </c>
      <c r="C70" s="923"/>
      <c r="D70" s="923"/>
      <c r="E70" s="923"/>
      <c r="F70" s="923"/>
      <c r="G70" s="923"/>
      <c r="H70" s="923"/>
      <c r="I70" s="923"/>
      <c r="J70" s="923"/>
      <c r="K70" s="923"/>
      <c r="L70" s="923"/>
      <c r="M70" s="923"/>
      <c r="N70" s="923"/>
      <c r="O70" s="923"/>
      <c r="P70" s="924"/>
      <c r="Q70" s="918">
        <v>1240</v>
      </c>
      <c r="R70" s="919"/>
      <c r="S70" s="919"/>
      <c r="T70" s="919"/>
      <c r="U70" s="919"/>
      <c r="V70" s="919">
        <v>1117</v>
      </c>
      <c r="W70" s="919"/>
      <c r="X70" s="919"/>
      <c r="Y70" s="919"/>
      <c r="Z70" s="919"/>
      <c r="AA70" s="919">
        <v>123</v>
      </c>
      <c r="AB70" s="919"/>
      <c r="AC70" s="919"/>
      <c r="AD70" s="919"/>
      <c r="AE70" s="919"/>
      <c r="AF70" s="919">
        <v>123</v>
      </c>
      <c r="AG70" s="919"/>
      <c r="AH70" s="919"/>
      <c r="AI70" s="919"/>
      <c r="AJ70" s="919"/>
      <c r="AK70" s="919">
        <v>29</v>
      </c>
      <c r="AL70" s="919"/>
      <c r="AM70" s="919"/>
      <c r="AN70" s="919"/>
      <c r="AO70" s="919"/>
      <c r="AP70" s="919" t="s">
        <v>202</v>
      </c>
      <c r="AQ70" s="919"/>
      <c r="AR70" s="919"/>
      <c r="AS70" s="919"/>
      <c r="AT70" s="919"/>
      <c r="AU70" s="919" t="s">
        <v>202</v>
      </c>
      <c r="AV70" s="919"/>
      <c r="AW70" s="919"/>
      <c r="AX70" s="919"/>
      <c r="AY70" s="919"/>
      <c r="AZ70" s="920"/>
      <c r="BA70" s="920"/>
      <c r="BB70" s="920"/>
      <c r="BC70" s="920"/>
      <c r="BD70" s="921"/>
      <c r="BE70" s="55"/>
      <c r="BF70" s="55"/>
      <c r="BG70" s="55"/>
      <c r="BH70" s="55"/>
      <c r="BI70" s="55"/>
      <c r="BJ70" s="55"/>
      <c r="BK70" s="55"/>
      <c r="BL70" s="55"/>
      <c r="BM70" s="55"/>
      <c r="BN70" s="55"/>
      <c r="BO70" s="55"/>
      <c r="BP70" s="55"/>
      <c r="BQ70" s="52">
        <v>64</v>
      </c>
      <c r="BR70" s="73"/>
      <c r="BS70" s="886"/>
      <c r="BT70" s="887"/>
      <c r="BU70" s="887"/>
      <c r="BV70" s="887"/>
      <c r="BW70" s="887"/>
      <c r="BX70" s="887"/>
      <c r="BY70" s="887"/>
      <c r="BZ70" s="887"/>
      <c r="CA70" s="887"/>
      <c r="CB70" s="887"/>
      <c r="CC70" s="887"/>
      <c r="CD70" s="887"/>
      <c r="CE70" s="887"/>
      <c r="CF70" s="887"/>
      <c r="CG70" s="888"/>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92"/>
      <c r="EA70" s="48"/>
    </row>
    <row r="71" spans="1:131" ht="26.25" customHeight="1" x14ac:dyDescent="0.2">
      <c r="A71" s="52">
        <v>4</v>
      </c>
      <c r="B71" s="922" t="s">
        <v>539</v>
      </c>
      <c r="C71" s="923"/>
      <c r="D71" s="923"/>
      <c r="E71" s="923"/>
      <c r="F71" s="923"/>
      <c r="G71" s="923"/>
      <c r="H71" s="923"/>
      <c r="I71" s="923"/>
      <c r="J71" s="923"/>
      <c r="K71" s="923"/>
      <c r="L71" s="923"/>
      <c r="M71" s="923"/>
      <c r="N71" s="923"/>
      <c r="O71" s="923"/>
      <c r="P71" s="924"/>
      <c r="Q71" s="918">
        <v>398526</v>
      </c>
      <c r="R71" s="919"/>
      <c r="S71" s="919"/>
      <c r="T71" s="919"/>
      <c r="U71" s="919"/>
      <c r="V71" s="919">
        <v>388109</v>
      </c>
      <c r="W71" s="919"/>
      <c r="X71" s="919"/>
      <c r="Y71" s="919"/>
      <c r="Z71" s="919"/>
      <c r="AA71" s="919">
        <v>10417</v>
      </c>
      <c r="AB71" s="919"/>
      <c r="AC71" s="919"/>
      <c r="AD71" s="919"/>
      <c r="AE71" s="919"/>
      <c r="AF71" s="919">
        <v>10417</v>
      </c>
      <c r="AG71" s="919"/>
      <c r="AH71" s="919"/>
      <c r="AI71" s="919"/>
      <c r="AJ71" s="919"/>
      <c r="AK71" s="919">
        <v>77</v>
      </c>
      <c r="AL71" s="919"/>
      <c r="AM71" s="919"/>
      <c r="AN71" s="919"/>
      <c r="AO71" s="919"/>
      <c r="AP71" s="919" t="s">
        <v>202</v>
      </c>
      <c r="AQ71" s="919"/>
      <c r="AR71" s="919"/>
      <c r="AS71" s="919"/>
      <c r="AT71" s="919"/>
      <c r="AU71" s="919" t="s">
        <v>202</v>
      </c>
      <c r="AV71" s="919"/>
      <c r="AW71" s="919"/>
      <c r="AX71" s="919"/>
      <c r="AY71" s="919"/>
      <c r="AZ71" s="920"/>
      <c r="BA71" s="920"/>
      <c r="BB71" s="920"/>
      <c r="BC71" s="920"/>
      <c r="BD71" s="921"/>
      <c r="BE71" s="55"/>
      <c r="BF71" s="55"/>
      <c r="BG71" s="55"/>
      <c r="BH71" s="55"/>
      <c r="BI71" s="55"/>
      <c r="BJ71" s="55"/>
      <c r="BK71" s="55"/>
      <c r="BL71" s="55"/>
      <c r="BM71" s="55"/>
      <c r="BN71" s="55"/>
      <c r="BO71" s="55"/>
      <c r="BP71" s="55"/>
      <c r="BQ71" s="52">
        <v>65</v>
      </c>
      <c r="BR71" s="73"/>
      <c r="BS71" s="886"/>
      <c r="BT71" s="887"/>
      <c r="BU71" s="887"/>
      <c r="BV71" s="887"/>
      <c r="BW71" s="887"/>
      <c r="BX71" s="887"/>
      <c r="BY71" s="887"/>
      <c r="BZ71" s="887"/>
      <c r="CA71" s="887"/>
      <c r="CB71" s="887"/>
      <c r="CC71" s="887"/>
      <c r="CD71" s="887"/>
      <c r="CE71" s="887"/>
      <c r="CF71" s="887"/>
      <c r="CG71" s="888"/>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92"/>
      <c r="EA71" s="48"/>
    </row>
    <row r="72" spans="1:131" ht="26.25" customHeight="1" x14ac:dyDescent="0.2">
      <c r="A72" s="52">
        <v>5</v>
      </c>
      <c r="B72" s="922" t="s">
        <v>250</v>
      </c>
      <c r="C72" s="923"/>
      <c r="D72" s="923"/>
      <c r="E72" s="923"/>
      <c r="F72" s="923"/>
      <c r="G72" s="923"/>
      <c r="H72" s="923"/>
      <c r="I72" s="923"/>
      <c r="J72" s="923"/>
      <c r="K72" s="923"/>
      <c r="L72" s="923"/>
      <c r="M72" s="923"/>
      <c r="N72" s="923"/>
      <c r="O72" s="923"/>
      <c r="P72" s="924"/>
      <c r="Q72" s="918">
        <v>3</v>
      </c>
      <c r="R72" s="919"/>
      <c r="S72" s="919"/>
      <c r="T72" s="919"/>
      <c r="U72" s="919"/>
      <c r="V72" s="919">
        <v>1</v>
      </c>
      <c r="W72" s="919"/>
      <c r="X72" s="919"/>
      <c r="Y72" s="919"/>
      <c r="Z72" s="919"/>
      <c r="AA72" s="919">
        <v>2</v>
      </c>
      <c r="AB72" s="919"/>
      <c r="AC72" s="919"/>
      <c r="AD72" s="919"/>
      <c r="AE72" s="919"/>
      <c r="AF72" s="919">
        <v>2</v>
      </c>
      <c r="AG72" s="919"/>
      <c r="AH72" s="919"/>
      <c r="AI72" s="919"/>
      <c r="AJ72" s="919"/>
      <c r="AK72" s="919" t="s">
        <v>202</v>
      </c>
      <c r="AL72" s="919"/>
      <c r="AM72" s="919"/>
      <c r="AN72" s="919"/>
      <c r="AO72" s="919"/>
      <c r="AP72" s="919" t="s">
        <v>202</v>
      </c>
      <c r="AQ72" s="919"/>
      <c r="AR72" s="919"/>
      <c r="AS72" s="919"/>
      <c r="AT72" s="919"/>
      <c r="AU72" s="919" t="s">
        <v>202</v>
      </c>
      <c r="AV72" s="919"/>
      <c r="AW72" s="919"/>
      <c r="AX72" s="919"/>
      <c r="AY72" s="919"/>
      <c r="AZ72" s="920"/>
      <c r="BA72" s="920"/>
      <c r="BB72" s="920"/>
      <c r="BC72" s="920"/>
      <c r="BD72" s="921"/>
      <c r="BE72" s="55"/>
      <c r="BF72" s="55"/>
      <c r="BG72" s="55"/>
      <c r="BH72" s="55"/>
      <c r="BI72" s="55"/>
      <c r="BJ72" s="55"/>
      <c r="BK72" s="55"/>
      <c r="BL72" s="55"/>
      <c r="BM72" s="55"/>
      <c r="BN72" s="55"/>
      <c r="BO72" s="55"/>
      <c r="BP72" s="55"/>
      <c r="BQ72" s="52">
        <v>66</v>
      </c>
      <c r="BR72" s="73"/>
      <c r="BS72" s="886"/>
      <c r="BT72" s="887"/>
      <c r="BU72" s="887"/>
      <c r="BV72" s="887"/>
      <c r="BW72" s="887"/>
      <c r="BX72" s="887"/>
      <c r="BY72" s="887"/>
      <c r="BZ72" s="887"/>
      <c r="CA72" s="887"/>
      <c r="CB72" s="887"/>
      <c r="CC72" s="887"/>
      <c r="CD72" s="887"/>
      <c r="CE72" s="887"/>
      <c r="CF72" s="887"/>
      <c r="CG72" s="888"/>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92"/>
      <c r="EA72" s="48"/>
    </row>
    <row r="73" spans="1:131" ht="26.25" customHeight="1" x14ac:dyDescent="0.2">
      <c r="A73" s="52">
        <v>6</v>
      </c>
      <c r="B73" s="922" t="s">
        <v>494</v>
      </c>
      <c r="C73" s="923"/>
      <c r="D73" s="923"/>
      <c r="E73" s="923"/>
      <c r="F73" s="923"/>
      <c r="G73" s="923"/>
      <c r="H73" s="923"/>
      <c r="I73" s="923"/>
      <c r="J73" s="923"/>
      <c r="K73" s="923"/>
      <c r="L73" s="923"/>
      <c r="M73" s="923"/>
      <c r="N73" s="923"/>
      <c r="O73" s="923"/>
      <c r="P73" s="924"/>
      <c r="Q73" s="918">
        <v>4075</v>
      </c>
      <c r="R73" s="919"/>
      <c r="S73" s="919"/>
      <c r="T73" s="919"/>
      <c r="U73" s="919"/>
      <c r="V73" s="919">
        <v>4013</v>
      </c>
      <c r="W73" s="919"/>
      <c r="X73" s="919"/>
      <c r="Y73" s="919"/>
      <c r="Z73" s="919"/>
      <c r="AA73" s="919">
        <v>61</v>
      </c>
      <c r="AB73" s="919"/>
      <c r="AC73" s="919"/>
      <c r="AD73" s="919"/>
      <c r="AE73" s="919"/>
      <c r="AF73" s="919">
        <v>61</v>
      </c>
      <c r="AG73" s="919"/>
      <c r="AH73" s="919"/>
      <c r="AI73" s="919"/>
      <c r="AJ73" s="919"/>
      <c r="AK73" s="919">
        <v>100</v>
      </c>
      <c r="AL73" s="919"/>
      <c r="AM73" s="919"/>
      <c r="AN73" s="919"/>
      <c r="AO73" s="919"/>
      <c r="AP73" s="919" t="s">
        <v>202</v>
      </c>
      <c r="AQ73" s="919"/>
      <c r="AR73" s="919"/>
      <c r="AS73" s="919"/>
      <c r="AT73" s="919"/>
      <c r="AU73" s="919" t="s">
        <v>202</v>
      </c>
      <c r="AV73" s="919"/>
      <c r="AW73" s="919"/>
      <c r="AX73" s="919"/>
      <c r="AY73" s="919"/>
      <c r="AZ73" s="920"/>
      <c r="BA73" s="920"/>
      <c r="BB73" s="920"/>
      <c r="BC73" s="920"/>
      <c r="BD73" s="921"/>
      <c r="BE73" s="55"/>
      <c r="BF73" s="55"/>
      <c r="BG73" s="55"/>
      <c r="BH73" s="55"/>
      <c r="BI73" s="55"/>
      <c r="BJ73" s="55"/>
      <c r="BK73" s="55"/>
      <c r="BL73" s="55"/>
      <c r="BM73" s="55"/>
      <c r="BN73" s="55"/>
      <c r="BO73" s="55"/>
      <c r="BP73" s="55"/>
      <c r="BQ73" s="52">
        <v>67</v>
      </c>
      <c r="BR73" s="73"/>
      <c r="BS73" s="886"/>
      <c r="BT73" s="887"/>
      <c r="BU73" s="887"/>
      <c r="BV73" s="887"/>
      <c r="BW73" s="887"/>
      <c r="BX73" s="887"/>
      <c r="BY73" s="887"/>
      <c r="BZ73" s="887"/>
      <c r="CA73" s="887"/>
      <c r="CB73" s="887"/>
      <c r="CC73" s="887"/>
      <c r="CD73" s="887"/>
      <c r="CE73" s="887"/>
      <c r="CF73" s="887"/>
      <c r="CG73" s="888"/>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92"/>
      <c r="EA73" s="48"/>
    </row>
    <row r="74" spans="1:131" ht="26.25" customHeight="1" x14ac:dyDescent="0.2">
      <c r="A74" s="52">
        <v>7</v>
      </c>
      <c r="B74" s="922" t="s">
        <v>449</v>
      </c>
      <c r="C74" s="923"/>
      <c r="D74" s="923"/>
      <c r="E74" s="923"/>
      <c r="F74" s="923"/>
      <c r="G74" s="923"/>
      <c r="H74" s="923"/>
      <c r="I74" s="923"/>
      <c r="J74" s="923"/>
      <c r="K74" s="923"/>
      <c r="L74" s="923"/>
      <c r="M74" s="923"/>
      <c r="N74" s="923"/>
      <c r="O74" s="923"/>
      <c r="P74" s="924"/>
      <c r="Q74" s="918">
        <v>58</v>
      </c>
      <c r="R74" s="919"/>
      <c r="S74" s="919"/>
      <c r="T74" s="919"/>
      <c r="U74" s="919"/>
      <c r="V74" s="919">
        <v>55</v>
      </c>
      <c r="W74" s="919"/>
      <c r="X74" s="919"/>
      <c r="Y74" s="919"/>
      <c r="Z74" s="919"/>
      <c r="AA74" s="919">
        <v>2</v>
      </c>
      <c r="AB74" s="919"/>
      <c r="AC74" s="919"/>
      <c r="AD74" s="919"/>
      <c r="AE74" s="919"/>
      <c r="AF74" s="919">
        <v>2</v>
      </c>
      <c r="AG74" s="919"/>
      <c r="AH74" s="919"/>
      <c r="AI74" s="919"/>
      <c r="AJ74" s="919"/>
      <c r="AK74" s="919">
        <v>50</v>
      </c>
      <c r="AL74" s="919"/>
      <c r="AM74" s="919"/>
      <c r="AN74" s="919"/>
      <c r="AO74" s="919"/>
      <c r="AP74" s="919" t="s">
        <v>202</v>
      </c>
      <c r="AQ74" s="919"/>
      <c r="AR74" s="919"/>
      <c r="AS74" s="919"/>
      <c r="AT74" s="919"/>
      <c r="AU74" s="919" t="s">
        <v>202</v>
      </c>
      <c r="AV74" s="919"/>
      <c r="AW74" s="919"/>
      <c r="AX74" s="919"/>
      <c r="AY74" s="919"/>
      <c r="AZ74" s="920"/>
      <c r="BA74" s="920"/>
      <c r="BB74" s="920"/>
      <c r="BC74" s="920"/>
      <c r="BD74" s="921"/>
      <c r="BE74" s="55"/>
      <c r="BF74" s="55"/>
      <c r="BG74" s="55"/>
      <c r="BH74" s="55"/>
      <c r="BI74" s="55"/>
      <c r="BJ74" s="55"/>
      <c r="BK74" s="55"/>
      <c r="BL74" s="55"/>
      <c r="BM74" s="55"/>
      <c r="BN74" s="55"/>
      <c r="BO74" s="55"/>
      <c r="BP74" s="55"/>
      <c r="BQ74" s="52">
        <v>68</v>
      </c>
      <c r="BR74" s="73"/>
      <c r="BS74" s="886"/>
      <c r="BT74" s="887"/>
      <c r="BU74" s="887"/>
      <c r="BV74" s="887"/>
      <c r="BW74" s="887"/>
      <c r="BX74" s="887"/>
      <c r="BY74" s="887"/>
      <c r="BZ74" s="887"/>
      <c r="CA74" s="887"/>
      <c r="CB74" s="887"/>
      <c r="CC74" s="887"/>
      <c r="CD74" s="887"/>
      <c r="CE74" s="887"/>
      <c r="CF74" s="887"/>
      <c r="CG74" s="888"/>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92"/>
      <c r="EA74" s="48"/>
    </row>
    <row r="75" spans="1:131" ht="26.25" customHeight="1" x14ac:dyDescent="0.2">
      <c r="A75" s="52">
        <v>8</v>
      </c>
      <c r="B75" s="922" t="s">
        <v>540</v>
      </c>
      <c r="C75" s="923"/>
      <c r="D75" s="923"/>
      <c r="E75" s="923"/>
      <c r="F75" s="923"/>
      <c r="G75" s="923"/>
      <c r="H75" s="923"/>
      <c r="I75" s="923"/>
      <c r="J75" s="923"/>
      <c r="K75" s="923"/>
      <c r="L75" s="923"/>
      <c r="M75" s="923"/>
      <c r="N75" s="923"/>
      <c r="O75" s="923"/>
      <c r="P75" s="924"/>
      <c r="Q75" s="925">
        <v>767</v>
      </c>
      <c r="R75" s="926"/>
      <c r="S75" s="926"/>
      <c r="T75" s="926"/>
      <c r="U75" s="927"/>
      <c r="V75" s="928">
        <v>119</v>
      </c>
      <c r="W75" s="926"/>
      <c r="X75" s="926"/>
      <c r="Y75" s="926"/>
      <c r="Z75" s="927"/>
      <c r="AA75" s="928">
        <v>647</v>
      </c>
      <c r="AB75" s="926"/>
      <c r="AC75" s="926"/>
      <c r="AD75" s="926"/>
      <c r="AE75" s="927"/>
      <c r="AF75" s="928">
        <v>647</v>
      </c>
      <c r="AG75" s="926"/>
      <c r="AH75" s="926"/>
      <c r="AI75" s="926"/>
      <c r="AJ75" s="927"/>
      <c r="AK75" s="928">
        <v>49</v>
      </c>
      <c r="AL75" s="926"/>
      <c r="AM75" s="926"/>
      <c r="AN75" s="926"/>
      <c r="AO75" s="927"/>
      <c r="AP75" s="919" t="s">
        <v>202</v>
      </c>
      <c r="AQ75" s="919"/>
      <c r="AR75" s="919"/>
      <c r="AS75" s="919"/>
      <c r="AT75" s="919"/>
      <c r="AU75" s="919" t="s">
        <v>202</v>
      </c>
      <c r="AV75" s="919"/>
      <c r="AW75" s="919"/>
      <c r="AX75" s="919"/>
      <c r="AY75" s="919"/>
      <c r="AZ75" s="920"/>
      <c r="BA75" s="920"/>
      <c r="BB75" s="920"/>
      <c r="BC75" s="920"/>
      <c r="BD75" s="921"/>
      <c r="BE75" s="55"/>
      <c r="BF75" s="55"/>
      <c r="BG75" s="55"/>
      <c r="BH75" s="55"/>
      <c r="BI75" s="55"/>
      <c r="BJ75" s="55"/>
      <c r="BK75" s="55"/>
      <c r="BL75" s="55"/>
      <c r="BM75" s="55"/>
      <c r="BN75" s="55"/>
      <c r="BO75" s="55"/>
      <c r="BP75" s="55"/>
      <c r="BQ75" s="52">
        <v>69</v>
      </c>
      <c r="BR75" s="73"/>
      <c r="BS75" s="886"/>
      <c r="BT75" s="887"/>
      <c r="BU75" s="887"/>
      <c r="BV75" s="887"/>
      <c r="BW75" s="887"/>
      <c r="BX75" s="887"/>
      <c r="BY75" s="887"/>
      <c r="BZ75" s="887"/>
      <c r="CA75" s="887"/>
      <c r="CB75" s="887"/>
      <c r="CC75" s="887"/>
      <c r="CD75" s="887"/>
      <c r="CE75" s="887"/>
      <c r="CF75" s="887"/>
      <c r="CG75" s="888"/>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92"/>
      <c r="EA75" s="48"/>
    </row>
    <row r="76" spans="1:131" ht="26.25" customHeight="1" x14ac:dyDescent="0.2">
      <c r="A76" s="52">
        <v>9</v>
      </c>
      <c r="B76" s="922" t="s">
        <v>128</v>
      </c>
      <c r="C76" s="923"/>
      <c r="D76" s="923"/>
      <c r="E76" s="923"/>
      <c r="F76" s="923"/>
      <c r="G76" s="923"/>
      <c r="H76" s="923"/>
      <c r="I76" s="923"/>
      <c r="J76" s="923"/>
      <c r="K76" s="923"/>
      <c r="L76" s="923"/>
      <c r="M76" s="923"/>
      <c r="N76" s="923"/>
      <c r="O76" s="923"/>
      <c r="P76" s="924"/>
      <c r="Q76" s="925">
        <v>97</v>
      </c>
      <c r="R76" s="926"/>
      <c r="S76" s="926"/>
      <c r="T76" s="926"/>
      <c r="U76" s="927"/>
      <c r="V76" s="928">
        <v>94</v>
      </c>
      <c r="W76" s="926"/>
      <c r="X76" s="926"/>
      <c r="Y76" s="926"/>
      <c r="Z76" s="927"/>
      <c r="AA76" s="928">
        <v>3</v>
      </c>
      <c r="AB76" s="926"/>
      <c r="AC76" s="926"/>
      <c r="AD76" s="926"/>
      <c r="AE76" s="927"/>
      <c r="AF76" s="928">
        <v>3</v>
      </c>
      <c r="AG76" s="926"/>
      <c r="AH76" s="926"/>
      <c r="AI76" s="926"/>
      <c r="AJ76" s="927"/>
      <c r="AK76" s="919" t="s">
        <v>202</v>
      </c>
      <c r="AL76" s="919"/>
      <c r="AM76" s="919"/>
      <c r="AN76" s="919"/>
      <c r="AO76" s="919"/>
      <c r="AP76" s="919" t="s">
        <v>202</v>
      </c>
      <c r="AQ76" s="919"/>
      <c r="AR76" s="919"/>
      <c r="AS76" s="919"/>
      <c r="AT76" s="919"/>
      <c r="AU76" s="919" t="s">
        <v>202</v>
      </c>
      <c r="AV76" s="919"/>
      <c r="AW76" s="919"/>
      <c r="AX76" s="919"/>
      <c r="AY76" s="919"/>
      <c r="AZ76" s="920"/>
      <c r="BA76" s="920"/>
      <c r="BB76" s="920"/>
      <c r="BC76" s="920"/>
      <c r="BD76" s="921"/>
      <c r="BE76" s="55"/>
      <c r="BF76" s="55"/>
      <c r="BG76" s="55"/>
      <c r="BH76" s="55"/>
      <c r="BI76" s="55"/>
      <c r="BJ76" s="55"/>
      <c r="BK76" s="55"/>
      <c r="BL76" s="55"/>
      <c r="BM76" s="55"/>
      <c r="BN76" s="55"/>
      <c r="BO76" s="55"/>
      <c r="BP76" s="55"/>
      <c r="BQ76" s="52">
        <v>70</v>
      </c>
      <c r="BR76" s="73"/>
      <c r="BS76" s="886"/>
      <c r="BT76" s="887"/>
      <c r="BU76" s="887"/>
      <c r="BV76" s="887"/>
      <c r="BW76" s="887"/>
      <c r="BX76" s="887"/>
      <c r="BY76" s="887"/>
      <c r="BZ76" s="887"/>
      <c r="CA76" s="887"/>
      <c r="CB76" s="887"/>
      <c r="CC76" s="887"/>
      <c r="CD76" s="887"/>
      <c r="CE76" s="887"/>
      <c r="CF76" s="887"/>
      <c r="CG76" s="888"/>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92"/>
      <c r="EA76" s="48"/>
    </row>
    <row r="77" spans="1:131" ht="26.25" customHeight="1" x14ac:dyDescent="0.2">
      <c r="A77" s="52">
        <v>10</v>
      </c>
      <c r="B77" s="922" t="s">
        <v>541</v>
      </c>
      <c r="C77" s="923"/>
      <c r="D77" s="923"/>
      <c r="E77" s="923"/>
      <c r="F77" s="923"/>
      <c r="G77" s="923"/>
      <c r="H77" s="923"/>
      <c r="I77" s="923"/>
      <c r="J77" s="923"/>
      <c r="K77" s="923"/>
      <c r="L77" s="923"/>
      <c r="M77" s="923"/>
      <c r="N77" s="923"/>
      <c r="O77" s="923"/>
      <c r="P77" s="924"/>
      <c r="Q77" s="925">
        <v>2469</v>
      </c>
      <c r="R77" s="926"/>
      <c r="S77" s="926"/>
      <c r="T77" s="926"/>
      <c r="U77" s="927"/>
      <c r="V77" s="928">
        <v>2468</v>
      </c>
      <c r="W77" s="926"/>
      <c r="X77" s="926"/>
      <c r="Y77" s="926"/>
      <c r="Z77" s="927"/>
      <c r="AA77" s="928">
        <v>1</v>
      </c>
      <c r="AB77" s="926"/>
      <c r="AC77" s="926"/>
      <c r="AD77" s="926"/>
      <c r="AE77" s="927"/>
      <c r="AF77" s="928">
        <v>1</v>
      </c>
      <c r="AG77" s="926"/>
      <c r="AH77" s="926"/>
      <c r="AI77" s="926"/>
      <c r="AJ77" s="927"/>
      <c r="AK77" s="919" t="s">
        <v>202</v>
      </c>
      <c r="AL77" s="919"/>
      <c r="AM77" s="919"/>
      <c r="AN77" s="919"/>
      <c r="AO77" s="919"/>
      <c r="AP77" s="919" t="s">
        <v>202</v>
      </c>
      <c r="AQ77" s="919"/>
      <c r="AR77" s="919"/>
      <c r="AS77" s="919"/>
      <c r="AT77" s="919"/>
      <c r="AU77" s="919" t="s">
        <v>202</v>
      </c>
      <c r="AV77" s="919"/>
      <c r="AW77" s="919"/>
      <c r="AX77" s="919"/>
      <c r="AY77" s="919"/>
      <c r="AZ77" s="920"/>
      <c r="BA77" s="920"/>
      <c r="BB77" s="920"/>
      <c r="BC77" s="920"/>
      <c r="BD77" s="921"/>
      <c r="BE77" s="55"/>
      <c r="BF77" s="55"/>
      <c r="BG77" s="55"/>
      <c r="BH77" s="55"/>
      <c r="BI77" s="55"/>
      <c r="BJ77" s="55"/>
      <c r="BK77" s="55"/>
      <c r="BL77" s="55"/>
      <c r="BM77" s="55"/>
      <c r="BN77" s="55"/>
      <c r="BO77" s="55"/>
      <c r="BP77" s="55"/>
      <c r="BQ77" s="52">
        <v>71</v>
      </c>
      <c r="BR77" s="73"/>
      <c r="BS77" s="886"/>
      <c r="BT77" s="887"/>
      <c r="BU77" s="887"/>
      <c r="BV77" s="887"/>
      <c r="BW77" s="887"/>
      <c r="BX77" s="887"/>
      <c r="BY77" s="887"/>
      <c r="BZ77" s="887"/>
      <c r="CA77" s="887"/>
      <c r="CB77" s="887"/>
      <c r="CC77" s="887"/>
      <c r="CD77" s="887"/>
      <c r="CE77" s="887"/>
      <c r="CF77" s="887"/>
      <c r="CG77" s="888"/>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92"/>
      <c r="EA77" s="48"/>
    </row>
    <row r="78" spans="1:131" ht="26.25" customHeight="1" x14ac:dyDescent="0.2">
      <c r="A78" s="52">
        <v>11</v>
      </c>
      <c r="B78" s="922" t="s">
        <v>542</v>
      </c>
      <c r="C78" s="923"/>
      <c r="D78" s="923"/>
      <c r="E78" s="923"/>
      <c r="F78" s="923"/>
      <c r="G78" s="923"/>
      <c r="H78" s="923"/>
      <c r="I78" s="923"/>
      <c r="J78" s="923"/>
      <c r="K78" s="923"/>
      <c r="L78" s="923"/>
      <c r="M78" s="923"/>
      <c r="N78" s="923"/>
      <c r="O78" s="923"/>
      <c r="P78" s="924"/>
      <c r="Q78" s="918">
        <v>564</v>
      </c>
      <c r="R78" s="919"/>
      <c r="S78" s="919"/>
      <c r="T78" s="919"/>
      <c r="U78" s="919"/>
      <c r="V78" s="919">
        <v>540</v>
      </c>
      <c r="W78" s="919"/>
      <c r="X78" s="919"/>
      <c r="Y78" s="919"/>
      <c r="Z78" s="919"/>
      <c r="AA78" s="919">
        <v>24</v>
      </c>
      <c r="AB78" s="919"/>
      <c r="AC78" s="919"/>
      <c r="AD78" s="919"/>
      <c r="AE78" s="919"/>
      <c r="AF78" s="919">
        <v>24</v>
      </c>
      <c r="AG78" s="919"/>
      <c r="AH78" s="919"/>
      <c r="AI78" s="919"/>
      <c r="AJ78" s="919"/>
      <c r="AK78" s="919" t="s">
        <v>202</v>
      </c>
      <c r="AL78" s="919"/>
      <c r="AM78" s="919"/>
      <c r="AN78" s="919"/>
      <c r="AO78" s="919"/>
      <c r="AP78" s="919" t="s">
        <v>202</v>
      </c>
      <c r="AQ78" s="919"/>
      <c r="AR78" s="919"/>
      <c r="AS78" s="919"/>
      <c r="AT78" s="919"/>
      <c r="AU78" s="919" t="s">
        <v>202</v>
      </c>
      <c r="AV78" s="919"/>
      <c r="AW78" s="919"/>
      <c r="AX78" s="919"/>
      <c r="AY78" s="919"/>
      <c r="AZ78" s="920"/>
      <c r="BA78" s="920"/>
      <c r="BB78" s="920"/>
      <c r="BC78" s="920"/>
      <c r="BD78" s="921"/>
      <c r="BE78" s="55"/>
      <c r="BF78" s="55"/>
      <c r="BG78" s="55"/>
      <c r="BH78" s="55"/>
      <c r="BI78" s="55"/>
      <c r="BJ78" s="48"/>
      <c r="BK78" s="48"/>
      <c r="BL78" s="48"/>
      <c r="BM78" s="48"/>
      <c r="BN78" s="48"/>
      <c r="BO78" s="55"/>
      <c r="BP78" s="55"/>
      <c r="BQ78" s="52">
        <v>72</v>
      </c>
      <c r="BR78" s="73"/>
      <c r="BS78" s="886"/>
      <c r="BT78" s="887"/>
      <c r="BU78" s="887"/>
      <c r="BV78" s="887"/>
      <c r="BW78" s="887"/>
      <c r="BX78" s="887"/>
      <c r="BY78" s="887"/>
      <c r="BZ78" s="887"/>
      <c r="CA78" s="887"/>
      <c r="CB78" s="887"/>
      <c r="CC78" s="887"/>
      <c r="CD78" s="887"/>
      <c r="CE78" s="887"/>
      <c r="CF78" s="887"/>
      <c r="CG78" s="888"/>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92"/>
      <c r="EA78" s="48"/>
    </row>
    <row r="79" spans="1:131" ht="26.25" customHeight="1" x14ac:dyDescent="0.2">
      <c r="A79" s="52">
        <v>12</v>
      </c>
      <c r="B79" s="915"/>
      <c r="C79" s="916"/>
      <c r="D79" s="916"/>
      <c r="E79" s="916"/>
      <c r="F79" s="916"/>
      <c r="G79" s="916"/>
      <c r="H79" s="916"/>
      <c r="I79" s="916"/>
      <c r="J79" s="916"/>
      <c r="K79" s="916"/>
      <c r="L79" s="916"/>
      <c r="M79" s="916"/>
      <c r="N79" s="916"/>
      <c r="O79" s="916"/>
      <c r="P79" s="917"/>
      <c r="Q79" s="918"/>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20"/>
      <c r="BA79" s="920"/>
      <c r="BB79" s="920"/>
      <c r="BC79" s="920"/>
      <c r="BD79" s="921"/>
      <c r="BE79" s="55"/>
      <c r="BF79" s="55"/>
      <c r="BG79" s="55"/>
      <c r="BH79" s="55"/>
      <c r="BI79" s="55"/>
      <c r="BJ79" s="48"/>
      <c r="BK79" s="48"/>
      <c r="BL79" s="48"/>
      <c r="BM79" s="48"/>
      <c r="BN79" s="48"/>
      <c r="BO79" s="55"/>
      <c r="BP79" s="55"/>
      <c r="BQ79" s="52">
        <v>73</v>
      </c>
      <c r="BR79" s="73"/>
      <c r="BS79" s="886"/>
      <c r="BT79" s="887"/>
      <c r="BU79" s="887"/>
      <c r="BV79" s="887"/>
      <c r="BW79" s="887"/>
      <c r="BX79" s="887"/>
      <c r="BY79" s="887"/>
      <c r="BZ79" s="887"/>
      <c r="CA79" s="887"/>
      <c r="CB79" s="887"/>
      <c r="CC79" s="887"/>
      <c r="CD79" s="887"/>
      <c r="CE79" s="887"/>
      <c r="CF79" s="887"/>
      <c r="CG79" s="888"/>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92"/>
      <c r="EA79" s="48"/>
    </row>
    <row r="80" spans="1:131" ht="26.25" customHeight="1" x14ac:dyDescent="0.2">
      <c r="A80" s="52">
        <v>13</v>
      </c>
      <c r="B80" s="915"/>
      <c r="C80" s="916"/>
      <c r="D80" s="916"/>
      <c r="E80" s="916"/>
      <c r="F80" s="916"/>
      <c r="G80" s="916"/>
      <c r="H80" s="916"/>
      <c r="I80" s="916"/>
      <c r="J80" s="916"/>
      <c r="K80" s="916"/>
      <c r="L80" s="916"/>
      <c r="M80" s="916"/>
      <c r="N80" s="916"/>
      <c r="O80" s="916"/>
      <c r="P80" s="917"/>
      <c r="Q80" s="918"/>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20"/>
      <c r="BA80" s="920"/>
      <c r="BB80" s="920"/>
      <c r="BC80" s="920"/>
      <c r="BD80" s="921"/>
      <c r="BE80" s="55"/>
      <c r="BF80" s="55"/>
      <c r="BG80" s="55"/>
      <c r="BH80" s="55"/>
      <c r="BI80" s="55"/>
      <c r="BJ80" s="55"/>
      <c r="BK80" s="55"/>
      <c r="BL80" s="55"/>
      <c r="BM80" s="55"/>
      <c r="BN80" s="55"/>
      <c r="BO80" s="55"/>
      <c r="BP80" s="55"/>
      <c r="BQ80" s="52">
        <v>74</v>
      </c>
      <c r="BR80" s="73"/>
      <c r="BS80" s="886"/>
      <c r="BT80" s="887"/>
      <c r="BU80" s="887"/>
      <c r="BV80" s="887"/>
      <c r="BW80" s="887"/>
      <c r="BX80" s="887"/>
      <c r="BY80" s="887"/>
      <c r="BZ80" s="887"/>
      <c r="CA80" s="887"/>
      <c r="CB80" s="887"/>
      <c r="CC80" s="887"/>
      <c r="CD80" s="887"/>
      <c r="CE80" s="887"/>
      <c r="CF80" s="887"/>
      <c r="CG80" s="888"/>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92"/>
      <c r="EA80" s="48"/>
    </row>
    <row r="81" spans="1:131" ht="26.25" customHeight="1" x14ac:dyDescent="0.2">
      <c r="A81" s="52">
        <v>14</v>
      </c>
      <c r="B81" s="915"/>
      <c r="C81" s="916"/>
      <c r="D81" s="916"/>
      <c r="E81" s="916"/>
      <c r="F81" s="916"/>
      <c r="G81" s="916"/>
      <c r="H81" s="916"/>
      <c r="I81" s="916"/>
      <c r="J81" s="916"/>
      <c r="K81" s="916"/>
      <c r="L81" s="916"/>
      <c r="M81" s="916"/>
      <c r="N81" s="916"/>
      <c r="O81" s="916"/>
      <c r="P81" s="917"/>
      <c r="Q81" s="918"/>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20"/>
      <c r="BA81" s="920"/>
      <c r="BB81" s="920"/>
      <c r="BC81" s="920"/>
      <c r="BD81" s="921"/>
      <c r="BE81" s="55"/>
      <c r="BF81" s="55"/>
      <c r="BG81" s="55"/>
      <c r="BH81" s="55"/>
      <c r="BI81" s="55"/>
      <c r="BJ81" s="55"/>
      <c r="BK81" s="55"/>
      <c r="BL81" s="55"/>
      <c r="BM81" s="55"/>
      <c r="BN81" s="55"/>
      <c r="BO81" s="55"/>
      <c r="BP81" s="55"/>
      <c r="BQ81" s="52">
        <v>75</v>
      </c>
      <c r="BR81" s="73"/>
      <c r="BS81" s="886"/>
      <c r="BT81" s="887"/>
      <c r="BU81" s="887"/>
      <c r="BV81" s="887"/>
      <c r="BW81" s="887"/>
      <c r="BX81" s="887"/>
      <c r="BY81" s="887"/>
      <c r="BZ81" s="887"/>
      <c r="CA81" s="887"/>
      <c r="CB81" s="887"/>
      <c r="CC81" s="887"/>
      <c r="CD81" s="887"/>
      <c r="CE81" s="887"/>
      <c r="CF81" s="887"/>
      <c r="CG81" s="888"/>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92"/>
      <c r="EA81" s="48"/>
    </row>
    <row r="82" spans="1:131" ht="26.25" customHeight="1" x14ac:dyDescent="0.2">
      <c r="A82" s="52">
        <v>15</v>
      </c>
      <c r="B82" s="915"/>
      <c r="C82" s="916"/>
      <c r="D82" s="916"/>
      <c r="E82" s="916"/>
      <c r="F82" s="916"/>
      <c r="G82" s="916"/>
      <c r="H82" s="916"/>
      <c r="I82" s="916"/>
      <c r="J82" s="916"/>
      <c r="K82" s="916"/>
      <c r="L82" s="916"/>
      <c r="M82" s="916"/>
      <c r="N82" s="916"/>
      <c r="O82" s="916"/>
      <c r="P82" s="917"/>
      <c r="Q82" s="918"/>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20"/>
      <c r="BA82" s="920"/>
      <c r="BB82" s="920"/>
      <c r="BC82" s="920"/>
      <c r="BD82" s="921"/>
      <c r="BE82" s="55"/>
      <c r="BF82" s="55"/>
      <c r="BG82" s="55"/>
      <c r="BH82" s="55"/>
      <c r="BI82" s="55"/>
      <c r="BJ82" s="55"/>
      <c r="BK82" s="55"/>
      <c r="BL82" s="55"/>
      <c r="BM82" s="55"/>
      <c r="BN82" s="55"/>
      <c r="BO82" s="55"/>
      <c r="BP82" s="55"/>
      <c r="BQ82" s="52">
        <v>76</v>
      </c>
      <c r="BR82" s="73"/>
      <c r="BS82" s="886"/>
      <c r="BT82" s="887"/>
      <c r="BU82" s="887"/>
      <c r="BV82" s="887"/>
      <c r="BW82" s="887"/>
      <c r="BX82" s="887"/>
      <c r="BY82" s="887"/>
      <c r="BZ82" s="887"/>
      <c r="CA82" s="887"/>
      <c r="CB82" s="887"/>
      <c r="CC82" s="887"/>
      <c r="CD82" s="887"/>
      <c r="CE82" s="887"/>
      <c r="CF82" s="887"/>
      <c r="CG82" s="888"/>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92"/>
      <c r="EA82" s="48"/>
    </row>
    <row r="83" spans="1:131" ht="26.25" customHeight="1" x14ac:dyDescent="0.2">
      <c r="A83" s="52">
        <v>16</v>
      </c>
      <c r="B83" s="915"/>
      <c r="C83" s="916"/>
      <c r="D83" s="916"/>
      <c r="E83" s="916"/>
      <c r="F83" s="916"/>
      <c r="G83" s="916"/>
      <c r="H83" s="916"/>
      <c r="I83" s="916"/>
      <c r="J83" s="916"/>
      <c r="K83" s="916"/>
      <c r="L83" s="916"/>
      <c r="M83" s="916"/>
      <c r="N83" s="916"/>
      <c r="O83" s="916"/>
      <c r="P83" s="917"/>
      <c r="Q83" s="918"/>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20"/>
      <c r="BA83" s="920"/>
      <c r="BB83" s="920"/>
      <c r="BC83" s="920"/>
      <c r="BD83" s="921"/>
      <c r="BE83" s="55"/>
      <c r="BF83" s="55"/>
      <c r="BG83" s="55"/>
      <c r="BH83" s="55"/>
      <c r="BI83" s="55"/>
      <c r="BJ83" s="55"/>
      <c r="BK83" s="55"/>
      <c r="BL83" s="55"/>
      <c r="BM83" s="55"/>
      <c r="BN83" s="55"/>
      <c r="BO83" s="55"/>
      <c r="BP83" s="55"/>
      <c r="BQ83" s="52">
        <v>77</v>
      </c>
      <c r="BR83" s="73"/>
      <c r="BS83" s="886"/>
      <c r="BT83" s="887"/>
      <c r="BU83" s="887"/>
      <c r="BV83" s="887"/>
      <c r="BW83" s="887"/>
      <c r="BX83" s="887"/>
      <c r="BY83" s="887"/>
      <c r="BZ83" s="887"/>
      <c r="CA83" s="887"/>
      <c r="CB83" s="887"/>
      <c r="CC83" s="887"/>
      <c r="CD83" s="887"/>
      <c r="CE83" s="887"/>
      <c r="CF83" s="887"/>
      <c r="CG83" s="888"/>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92"/>
      <c r="EA83" s="48"/>
    </row>
    <row r="84" spans="1:131" ht="26.25" customHeight="1" x14ac:dyDescent="0.2">
      <c r="A84" s="52">
        <v>17</v>
      </c>
      <c r="B84" s="915"/>
      <c r="C84" s="916"/>
      <c r="D84" s="916"/>
      <c r="E84" s="916"/>
      <c r="F84" s="916"/>
      <c r="G84" s="916"/>
      <c r="H84" s="916"/>
      <c r="I84" s="916"/>
      <c r="J84" s="916"/>
      <c r="K84" s="916"/>
      <c r="L84" s="916"/>
      <c r="M84" s="916"/>
      <c r="N84" s="916"/>
      <c r="O84" s="916"/>
      <c r="P84" s="917"/>
      <c r="Q84" s="918"/>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20"/>
      <c r="BA84" s="920"/>
      <c r="BB84" s="920"/>
      <c r="BC84" s="920"/>
      <c r="BD84" s="921"/>
      <c r="BE84" s="55"/>
      <c r="BF84" s="55"/>
      <c r="BG84" s="55"/>
      <c r="BH84" s="55"/>
      <c r="BI84" s="55"/>
      <c r="BJ84" s="55"/>
      <c r="BK84" s="55"/>
      <c r="BL84" s="55"/>
      <c r="BM84" s="55"/>
      <c r="BN84" s="55"/>
      <c r="BO84" s="55"/>
      <c r="BP84" s="55"/>
      <c r="BQ84" s="52">
        <v>78</v>
      </c>
      <c r="BR84" s="73"/>
      <c r="BS84" s="886"/>
      <c r="BT84" s="887"/>
      <c r="BU84" s="887"/>
      <c r="BV84" s="887"/>
      <c r="BW84" s="887"/>
      <c r="BX84" s="887"/>
      <c r="BY84" s="887"/>
      <c r="BZ84" s="887"/>
      <c r="CA84" s="887"/>
      <c r="CB84" s="887"/>
      <c r="CC84" s="887"/>
      <c r="CD84" s="887"/>
      <c r="CE84" s="887"/>
      <c r="CF84" s="887"/>
      <c r="CG84" s="888"/>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92"/>
      <c r="EA84" s="48"/>
    </row>
    <row r="85" spans="1:131" ht="26.25" customHeight="1" x14ac:dyDescent="0.2">
      <c r="A85" s="52">
        <v>18</v>
      </c>
      <c r="B85" s="915"/>
      <c r="C85" s="916"/>
      <c r="D85" s="916"/>
      <c r="E85" s="916"/>
      <c r="F85" s="916"/>
      <c r="G85" s="916"/>
      <c r="H85" s="916"/>
      <c r="I85" s="916"/>
      <c r="J85" s="916"/>
      <c r="K85" s="916"/>
      <c r="L85" s="916"/>
      <c r="M85" s="916"/>
      <c r="N85" s="916"/>
      <c r="O85" s="916"/>
      <c r="P85" s="917"/>
      <c r="Q85" s="918"/>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20"/>
      <c r="BA85" s="920"/>
      <c r="BB85" s="920"/>
      <c r="BC85" s="920"/>
      <c r="BD85" s="921"/>
      <c r="BE85" s="55"/>
      <c r="BF85" s="55"/>
      <c r="BG85" s="55"/>
      <c r="BH85" s="55"/>
      <c r="BI85" s="55"/>
      <c r="BJ85" s="55"/>
      <c r="BK85" s="55"/>
      <c r="BL85" s="55"/>
      <c r="BM85" s="55"/>
      <c r="BN85" s="55"/>
      <c r="BO85" s="55"/>
      <c r="BP85" s="55"/>
      <c r="BQ85" s="52">
        <v>79</v>
      </c>
      <c r="BR85" s="73"/>
      <c r="BS85" s="886"/>
      <c r="BT85" s="887"/>
      <c r="BU85" s="887"/>
      <c r="BV85" s="887"/>
      <c r="BW85" s="887"/>
      <c r="BX85" s="887"/>
      <c r="BY85" s="887"/>
      <c r="BZ85" s="887"/>
      <c r="CA85" s="887"/>
      <c r="CB85" s="887"/>
      <c r="CC85" s="887"/>
      <c r="CD85" s="887"/>
      <c r="CE85" s="887"/>
      <c r="CF85" s="887"/>
      <c r="CG85" s="888"/>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92"/>
      <c r="EA85" s="48"/>
    </row>
    <row r="86" spans="1:131" ht="26.25" customHeight="1" x14ac:dyDescent="0.2">
      <c r="A86" s="52">
        <v>19</v>
      </c>
      <c r="B86" s="915"/>
      <c r="C86" s="916"/>
      <c r="D86" s="916"/>
      <c r="E86" s="916"/>
      <c r="F86" s="916"/>
      <c r="G86" s="916"/>
      <c r="H86" s="916"/>
      <c r="I86" s="916"/>
      <c r="J86" s="916"/>
      <c r="K86" s="916"/>
      <c r="L86" s="916"/>
      <c r="M86" s="916"/>
      <c r="N86" s="916"/>
      <c r="O86" s="916"/>
      <c r="P86" s="917"/>
      <c r="Q86" s="918"/>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20"/>
      <c r="BA86" s="920"/>
      <c r="BB86" s="920"/>
      <c r="BC86" s="920"/>
      <c r="BD86" s="921"/>
      <c r="BE86" s="55"/>
      <c r="BF86" s="55"/>
      <c r="BG86" s="55"/>
      <c r="BH86" s="55"/>
      <c r="BI86" s="55"/>
      <c r="BJ86" s="55"/>
      <c r="BK86" s="55"/>
      <c r="BL86" s="55"/>
      <c r="BM86" s="55"/>
      <c r="BN86" s="55"/>
      <c r="BO86" s="55"/>
      <c r="BP86" s="55"/>
      <c r="BQ86" s="52">
        <v>80</v>
      </c>
      <c r="BR86" s="73"/>
      <c r="BS86" s="886"/>
      <c r="BT86" s="887"/>
      <c r="BU86" s="887"/>
      <c r="BV86" s="887"/>
      <c r="BW86" s="887"/>
      <c r="BX86" s="887"/>
      <c r="BY86" s="887"/>
      <c r="BZ86" s="887"/>
      <c r="CA86" s="887"/>
      <c r="CB86" s="887"/>
      <c r="CC86" s="887"/>
      <c r="CD86" s="887"/>
      <c r="CE86" s="887"/>
      <c r="CF86" s="887"/>
      <c r="CG86" s="888"/>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92"/>
      <c r="EA86" s="48"/>
    </row>
    <row r="87" spans="1:131" ht="26.25" customHeight="1" x14ac:dyDescent="0.2">
      <c r="A87" s="5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55"/>
      <c r="BF87" s="55"/>
      <c r="BG87" s="55"/>
      <c r="BH87" s="55"/>
      <c r="BI87" s="55"/>
      <c r="BJ87" s="55"/>
      <c r="BK87" s="55"/>
      <c r="BL87" s="55"/>
      <c r="BM87" s="55"/>
      <c r="BN87" s="55"/>
      <c r="BO87" s="55"/>
      <c r="BP87" s="55"/>
      <c r="BQ87" s="52">
        <v>81</v>
      </c>
      <c r="BR87" s="73"/>
      <c r="BS87" s="886"/>
      <c r="BT87" s="887"/>
      <c r="BU87" s="887"/>
      <c r="BV87" s="887"/>
      <c r="BW87" s="887"/>
      <c r="BX87" s="887"/>
      <c r="BY87" s="887"/>
      <c r="BZ87" s="887"/>
      <c r="CA87" s="887"/>
      <c r="CB87" s="887"/>
      <c r="CC87" s="887"/>
      <c r="CD87" s="887"/>
      <c r="CE87" s="887"/>
      <c r="CF87" s="887"/>
      <c r="CG87" s="888"/>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92"/>
      <c r="EA87" s="48"/>
    </row>
    <row r="88" spans="1:131" ht="26.25" customHeight="1" x14ac:dyDescent="0.2">
      <c r="A88" s="53" t="s">
        <v>251</v>
      </c>
      <c r="B88" s="893" t="s">
        <v>185</v>
      </c>
      <c r="C88" s="894"/>
      <c r="D88" s="894"/>
      <c r="E88" s="894"/>
      <c r="F88" s="894"/>
      <c r="G88" s="894"/>
      <c r="H88" s="894"/>
      <c r="I88" s="894"/>
      <c r="J88" s="894"/>
      <c r="K88" s="894"/>
      <c r="L88" s="894"/>
      <c r="M88" s="894"/>
      <c r="N88" s="894"/>
      <c r="O88" s="894"/>
      <c r="P88" s="895"/>
      <c r="Q88" s="903"/>
      <c r="R88" s="904"/>
      <c r="S88" s="904"/>
      <c r="T88" s="904"/>
      <c r="U88" s="904"/>
      <c r="V88" s="904"/>
      <c r="W88" s="904"/>
      <c r="X88" s="904"/>
      <c r="Y88" s="904"/>
      <c r="Z88" s="904"/>
      <c r="AA88" s="904"/>
      <c r="AB88" s="904"/>
      <c r="AC88" s="904"/>
      <c r="AD88" s="904"/>
      <c r="AE88" s="904"/>
      <c r="AF88" s="905">
        <v>11311</v>
      </c>
      <c r="AG88" s="905"/>
      <c r="AH88" s="905"/>
      <c r="AI88" s="905"/>
      <c r="AJ88" s="905"/>
      <c r="AK88" s="904"/>
      <c r="AL88" s="904"/>
      <c r="AM88" s="904"/>
      <c r="AN88" s="904"/>
      <c r="AO88" s="904"/>
      <c r="AP88" s="905">
        <v>483</v>
      </c>
      <c r="AQ88" s="905"/>
      <c r="AR88" s="905"/>
      <c r="AS88" s="905"/>
      <c r="AT88" s="905"/>
      <c r="AU88" s="905">
        <v>230</v>
      </c>
      <c r="AV88" s="905"/>
      <c r="AW88" s="905"/>
      <c r="AX88" s="905"/>
      <c r="AY88" s="905"/>
      <c r="AZ88" s="906"/>
      <c r="BA88" s="906"/>
      <c r="BB88" s="906"/>
      <c r="BC88" s="906"/>
      <c r="BD88" s="907"/>
      <c r="BE88" s="55"/>
      <c r="BF88" s="55"/>
      <c r="BG88" s="55"/>
      <c r="BH88" s="55"/>
      <c r="BI88" s="55"/>
      <c r="BJ88" s="55"/>
      <c r="BK88" s="55"/>
      <c r="BL88" s="55"/>
      <c r="BM88" s="55"/>
      <c r="BN88" s="55"/>
      <c r="BO88" s="55"/>
      <c r="BP88" s="55"/>
      <c r="BQ88" s="52">
        <v>82</v>
      </c>
      <c r="BR88" s="73"/>
      <c r="BS88" s="886"/>
      <c r="BT88" s="887"/>
      <c r="BU88" s="887"/>
      <c r="BV88" s="887"/>
      <c r="BW88" s="887"/>
      <c r="BX88" s="887"/>
      <c r="BY88" s="887"/>
      <c r="BZ88" s="887"/>
      <c r="CA88" s="887"/>
      <c r="CB88" s="887"/>
      <c r="CC88" s="887"/>
      <c r="CD88" s="887"/>
      <c r="CE88" s="887"/>
      <c r="CF88" s="887"/>
      <c r="CG88" s="888"/>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92"/>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6"/>
      <c r="BT89" s="887"/>
      <c r="BU89" s="887"/>
      <c r="BV89" s="887"/>
      <c r="BW89" s="887"/>
      <c r="BX89" s="887"/>
      <c r="BY89" s="887"/>
      <c r="BZ89" s="887"/>
      <c r="CA89" s="887"/>
      <c r="CB89" s="887"/>
      <c r="CC89" s="887"/>
      <c r="CD89" s="887"/>
      <c r="CE89" s="887"/>
      <c r="CF89" s="887"/>
      <c r="CG89" s="888"/>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92"/>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6"/>
      <c r="BT90" s="887"/>
      <c r="BU90" s="887"/>
      <c r="BV90" s="887"/>
      <c r="BW90" s="887"/>
      <c r="BX90" s="887"/>
      <c r="BY90" s="887"/>
      <c r="BZ90" s="887"/>
      <c r="CA90" s="887"/>
      <c r="CB90" s="887"/>
      <c r="CC90" s="887"/>
      <c r="CD90" s="887"/>
      <c r="CE90" s="887"/>
      <c r="CF90" s="887"/>
      <c r="CG90" s="888"/>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92"/>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6"/>
      <c r="BT91" s="887"/>
      <c r="BU91" s="887"/>
      <c r="BV91" s="887"/>
      <c r="BW91" s="887"/>
      <c r="BX91" s="887"/>
      <c r="BY91" s="887"/>
      <c r="BZ91" s="887"/>
      <c r="CA91" s="887"/>
      <c r="CB91" s="887"/>
      <c r="CC91" s="887"/>
      <c r="CD91" s="887"/>
      <c r="CE91" s="887"/>
      <c r="CF91" s="887"/>
      <c r="CG91" s="888"/>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92"/>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6"/>
      <c r="BT92" s="887"/>
      <c r="BU92" s="887"/>
      <c r="BV92" s="887"/>
      <c r="BW92" s="887"/>
      <c r="BX92" s="887"/>
      <c r="BY92" s="887"/>
      <c r="BZ92" s="887"/>
      <c r="CA92" s="887"/>
      <c r="CB92" s="887"/>
      <c r="CC92" s="887"/>
      <c r="CD92" s="887"/>
      <c r="CE92" s="887"/>
      <c r="CF92" s="887"/>
      <c r="CG92" s="888"/>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92"/>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6"/>
      <c r="BT93" s="887"/>
      <c r="BU93" s="887"/>
      <c r="BV93" s="887"/>
      <c r="BW93" s="887"/>
      <c r="BX93" s="887"/>
      <c r="BY93" s="887"/>
      <c r="BZ93" s="887"/>
      <c r="CA93" s="887"/>
      <c r="CB93" s="887"/>
      <c r="CC93" s="887"/>
      <c r="CD93" s="887"/>
      <c r="CE93" s="887"/>
      <c r="CF93" s="887"/>
      <c r="CG93" s="888"/>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92"/>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6"/>
      <c r="BT94" s="887"/>
      <c r="BU94" s="887"/>
      <c r="BV94" s="887"/>
      <c r="BW94" s="887"/>
      <c r="BX94" s="887"/>
      <c r="BY94" s="887"/>
      <c r="BZ94" s="887"/>
      <c r="CA94" s="887"/>
      <c r="CB94" s="887"/>
      <c r="CC94" s="887"/>
      <c r="CD94" s="887"/>
      <c r="CE94" s="887"/>
      <c r="CF94" s="887"/>
      <c r="CG94" s="888"/>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92"/>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6"/>
      <c r="BT95" s="887"/>
      <c r="BU95" s="887"/>
      <c r="BV95" s="887"/>
      <c r="BW95" s="887"/>
      <c r="BX95" s="887"/>
      <c r="BY95" s="887"/>
      <c r="BZ95" s="887"/>
      <c r="CA95" s="887"/>
      <c r="CB95" s="887"/>
      <c r="CC95" s="887"/>
      <c r="CD95" s="887"/>
      <c r="CE95" s="887"/>
      <c r="CF95" s="887"/>
      <c r="CG95" s="888"/>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92"/>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6"/>
      <c r="BT96" s="887"/>
      <c r="BU96" s="887"/>
      <c r="BV96" s="887"/>
      <c r="BW96" s="887"/>
      <c r="BX96" s="887"/>
      <c r="BY96" s="887"/>
      <c r="BZ96" s="887"/>
      <c r="CA96" s="887"/>
      <c r="CB96" s="887"/>
      <c r="CC96" s="887"/>
      <c r="CD96" s="887"/>
      <c r="CE96" s="887"/>
      <c r="CF96" s="887"/>
      <c r="CG96" s="888"/>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92"/>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6"/>
      <c r="BT97" s="887"/>
      <c r="BU97" s="887"/>
      <c r="BV97" s="887"/>
      <c r="BW97" s="887"/>
      <c r="BX97" s="887"/>
      <c r="BY97" s="887"/>
      <c r="BZ97" s="887"/>
      <c r="CA97" s="887"/>
      <c r="CB97" s="887"/>
      <c r="CC97" s="887"/>
      <c r="CD97" s="887"/>
      <c r="CE97" s="887"/>
      <c r="CF97" s="887"/>
      <c r="CG97" s="888"/>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92"/>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6"/>
      <c r="BT98" s="887"/>
      <c r="BU98" s="887"/>
      <c r="BV98" s="887"/>
      <c r="BW98" s="887"/>
      <c r="BX98" s="887"/>
      <c r="BY98" s="887"/>
      <c r="BZ98" s="887"/>
      <c r="CA98" s="887"/>
      <c r="CB98" s="887"/>
      <c r="CC98" s="887"/>
      <c r="CD98" s="887"/>
      <c r="CE98" s="887"/>
      <c r="CF98" s="887"/>
      <c r="CG98" s="888"/>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92"/>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6"/>
      <c r="BT99" s="887"/>
      <c r="BU99" s="887"/>
      <c r="BV99" s="887"/>
      <c r="BW99" s="887"/>
      <c r="BX99" s="887"/>
      <c r="BY99" s="887"/>
      <c r="BZ99" s="887"/>
      <c r="CA99" s="887"/>
      <c r="CB99" s="887"/>
      <c r="CC99" s="887"/>
      <c r="CD99" s="887"/>
      <c r="CE99" s="887"/>
      <c r="CF99" s="887"/>
      <c r="CG99" s="888"/>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92"/>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6"/>
      <c r="BT100" s="887"/>
      <c r="BU100" s="887"/>
      <c r="BV100" s="887"/>
      <c r="BW100" s="887"/>
      <c r="BX100" s="887"/>
      <c r="BY100" s="887"/>
      <c r="BZ100" s="887"/>
      <c r="CA100" s="887"/>
      <c r="CB100" s="887"/>
      <c r="CC100" s="887"/>
      <c r="CD100" s="887"/>
      <c r="CE100" s="887"/>
      <c r="CF100" s="887"/>
      <c r="CG100" s="888"/>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92"/>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6"/>
      <c r="BT101" s="887"/>
      <c r="BU101" s="887"/>
      <c r="BV101" s="887"/>
      <c r="BW101" s="887"/>
      <c r="BX101" s="887"/>
      <c r="BY101" s="887"/>
      <c r="BZ101" s="887"/>
      <c r="CA101" s="887"/>
      <c r="CB101" s="887"/>
      <c r="CC101" s="887"/>
      <c r="CD101" s="887"/>
      <c r="CE101" s="887"/>
      <c r="CF101" s="887"/>
      <c r="CG101" s="888"/>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92"/>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251</v>
      </c>
      <c r="BR102" s="893" t="s">
        <v>447</v>
      </c>
      <c r="BS102" s="894"/>
      <c r="BT102" s="894"/>
      <c r="BU102" s="894"/>
      <c r="BV102" s="894"/>
      <c r="BW102" s="894"/>
      <c r="BX102" s="894"/>
      <c r="BY102" s="894"/>
      <c r="BZ102" s="894"/>
      <c r="CA102" s="894"/>
      <c r="CB102" s="894"/>
      <c r="CC102" s="894"/>
      <c r="CD102" s="894"/>
      <c r="CE102" s="894"/>
      <c r="CF102" s="894"/>
      <c r="CG102" s="895"/>
      <c r="CH102" s="896"/>
      <c r="CI102" s="897"/>
      <c r="CJ102" s="897"/>
      <c r="CK102" s="897"/>
      <c r="CL102" s="898"/>
      <c r="CM102" s="896"/>
      <c r="CN102" s="897"/>
      <c r="CO102" s="897"/>
      <c r="CP102" s="897"/>
      <c r="CQ102" s="898"/>
      <c r="CR102" s="899">
        <v>42</v>
      </c>
      <c r="CS102" s="900"/>
      <c r="CT102" s="900"/>
      <c r="CU102" s="900"/>
      <c r="CV102" s="901"/>
      <c r="CW102" s="899" t="s">
        <v>202</v>
      </c>
      <c r="CX102" s="900"/>
      <c r="CY102" s="900"/>
      <c r="CZ102" s="900"/>
      <c r="DA102" s="901"/>
      <c r="DB102" s="899">
        <v>18</v>
      </c>
      <c r="DC102" s="900"/>
      <c r="DD102" s="900"/>
      <c r="DE102" s="900"/>
      <c r="DF102" s="901"/>
      <c r="DG102" s="899" t="s">
        <v>202</v>
      </c>
      <c r="DH102" s="900"/>
      <c r="DI102" s="900"/>
      <c r="DJ102" s="900"/>
      <c r="DK102" s="901"/>
      <c r="DL102" s="899" t="s">
        <v>202</v>
      </c>
      <c r="DM102" s="900"/>
      <c r="DN102" s="900"/>
      <c r="DO102" s="900"/>
      <c r="DP102" s="901"/>
      <c r="DQ102" s="899" t="s">
        <v>202</v>
      </c>
      <c r="DR102" s="900"/>
      <c r="DS102" s="900"/>
      <c r="DT102" s="900"/>
      <c r="DU102" s="901"/>
      <c r="DV102" s="893"/>
      <c r="DW102" s="894"/>
      <c r="DX102" s="894"/>
      <c r="DY102" s="894"/>
      <c r="DZ102" s="902"/>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1" t="s">
        <v>103</v>
      </c>
      <c r="BR103" s="881"/>
      <c r="BS103" s="881"/>
      <c r="BT103" s="881"/>
      <c r="BU103" s="881"/>
      <c r="BV103" s="881"/>
      <c r="BW103" s="881"/>
      <c r="BX103" s="881"/>
      <c r="BY103" s="881"/>
      <c r="BZ103" s="881"/>
      <c r="CA103" s="881"/>
      <c r="CB103" s="881"/>
      <c r="CC103" s="881"/>
      <c r="CD103" s="881"/>
      <c r="CE103" s="881"/>
      <c r="CF103" s="881"/>
      <c r="CG103" s="881"/>
      <c r="CH103" s="881"/>
      <c r="CI103" s="881"/>
      <c r="CJ103" s="881"/>
      <c r="CK103" s="881"/>
      <c r="CL103" s="881"/>
      <c r="CM103" s="881"/>
      <c r="CN103" s="881"/>
      <c r="CO103" s="881"/>
      <c r="CP103" s="881"/>
      <c r="CQ103" s="881"/>
      <c r="CR103" s="881"/>
      <c r="CS103" s="881"/>
      <c r="CT103" s="881"/>
      <c r="CU103" s="881"/>
      <c r="CV103" s="881"/>
      <c r="CW103" s="881"/>
      <c r="CX103" s="881"/>
      <c r="CY103" s="881"/>
      <c r="CZ103" s="881"/>
      <c r="DA103" s="881"/>
      <c r="DB103" s="881"/>
      <c r="DC103" s="881"/>
      <c r="DD103" s="881"/>
      <c r="DE103" s="881"/>
      <c r="DF103" s="881"/>
      <c r="DG103" s="881"/>
      <c r="DH103" s="881"/>
      <c r="DI103" s="881"/>
      <c r="DJ103" s="881"/>
      <c r="DK103" s="881"/>
      <c r="DL103" s="881"/>
      <c r="DM103" s="881"/>
      <c r="DN103" s="881"/>
      <c r="DO103" s="881"/>
      <c r="DP103" s="881"/>
      <c r="DQ103" s="881"/>
      <c r="DR103" s="881"/>
      <c r="DS103" s="881"/>
      <c r="DT103" s="881"/>
      <c r="DU103" s="881"/>
      <c r="DV103" s="881"/>
      <c r="DW103" s="881"/>
      <c r="DX103" s="881"/>
      <c r="DY103" s="881"/>
      <c r="DZ103" s="881"/>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4" t="s">
        <v>465</v>
      </c>
      <c r="BR104" s="714"/>
      <c r="BS104" s="714"/>
      <c r="BT104" s="714"/>
      <c r="BU104" s="714"/>
      <c r="BV104" s="714"/>
      <c r="BW104" s="714"/>
      <c r="BX104" s="714"/>
      <c r="BY104" s="714"/>
      <c r="BZ104" s="714"/>
      <c r="CA104" s="714"/>
      <c r="CB104" s="714"/>
      <c r="CC104" s="714"/>
      <c r="CD104" s="714"/>
      <c r="CE104" s="714"/>
      <c r="CF104" s="714"/>
      <c r="CG104" s="714"/>
      <c r="CH104" s="714"/>
      <c r="CI104" s="714"/>
      <c r="CJ104" s="714"/>
      <c r="CK104" s="714"/>
      <c r="CL104" s="714"/>
      <c r="CM104" s="714"/>
      <c r="CN104" s="714"/>
      <c r="CO104" s="714"/>
      <c r="CP104" s="714"/>
      <c r="CQ104" s="714"/>
      <c r="CR104" s="714"/>
      <c r="CS104" s="714"/>
      <c r="CT104" s="714"/>
      <c r="CU104" s="714"/>
      <c r="CV104" s="714"/>
      <c r="CW104" s="714"/>
      <c r="CX104" s="714"/>
      <c r="CY104" s="714"/>
      <c r="CZ104" s="714"/>
      <c r="DA104" s="714"/>
      <c r="DB104" s="714"/>
      <c r="DC104" s="714"/>
      <c r="DD104" s="714"/>
      <c r="DE104" s="714"/>
      <c r="DF104" s="714"/>
      <c r="DG104" s="714"/>
      <c r="DH104" s="714"/>
      <c r="DI104" s="714"/>
      <c r="DJ104" s="714"/>
      <c r="DK104" s="714"/>
      <c r="DL104" s="714"/>
      <c r="DM104" s="714"/>
      <c r="DN104" s="714"/>
      <c r="DO104" s="714"/>
      <c r="DP104" s="714"/>
      <c r="DQ104" s="714"/>
      <c r="DR104" s="714"/>
      <c r="DS104" s="714"/>
      <c r="DT104" s="714"/>
      <c r="DU104" s="714"/>
      <c r="DV104" s="714"/>
      <c r="DW104" s="714"/>
      <c r="DX104" s="714"/>
      <c r="DY104" s="714"/>
      <c r="DZ104" s="714"/>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466</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280</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2" t="s">
        <v>467</v>
      </c>
      <c r="B108" s="883"/>
      <c r="C108" s="883"/>
      <c r="D108" s="883"/>
      <c r="E108" s="883"/>
      <c r="F108" s="883"/>
      <c r="G108" s="883"/>
      <c r="H108" s="883"/>
      <c r="I108" s="883"/>
      <c r="J108" s="883"/>
      <c r="K108" s="883"/>
      <c r="L108" s="883"/>
      <c r="M108" s="883"/>
      <c r="N108" s="883"/>
      <c r="O108" s="883"/>
      <c r="P108" s="883"/>
      <c r="Q108" s="883"/>
      <c r="R108" s="883"/>
      <c r="S108" s="883"/>
      <c r="T108" s="883"/>
      <c r="U108" s="883"/>
      <c r="V108" s="883"/>
      <c r="W108" s="883"/>
      <c r="X108" s="883"/>
      <c r="Y108" s="883"/>
      <c r="Z108" s="883"/>
      <c r="AA108" s="883"/>
      <c r="AB108" s="883"/>
      <c r="AC108" s="883"/>
      <c r="AD108" s="883"/>
      <c r="AE108" s="883"/>
      <c r="AF108" s="883"/>
      <c r="AG108" s="883"/>
      <c r="AH108" s="883"/>
      <c r="AI108" s="883"/>
      <c r="AJ108" s="883"/>
      <c r="AK108" s="883"/>
      <c r="AL108" s="883"/>
      <c r="AM108" s="883"/>
      <c r="AN108" s="883"/>
      <c r="AO108" s="883"/>
      <c r="AP108" s="883"/>
      <c r="AQ108" s="883"/>
      <c r="AR108" s="883"/>
      <c r="AS108" s="883"/>
      <c r="AT108" s="884"/>
      <c r="AU108" s="882" t="s">
        <v>203</v>
      </c>
      <c r="AV108" s="883"/>
      <c r="AW108" s="883"/>
      <c r="AX108" s="883"/>
      <c r="AY108" s="883"/>
      <c r="AZ108" s="883"/>
      <c r="BA108" s="883"/>
      <c r="BB108" s="883"/>
      <c r="BC108" s="883"/>
      <c r="BD108" s="883"/>
      <c r="BE108" s="883"/>
      <c r="BF108" s="883"/>
      <c r="BG108" s="883"/>
      <c r="BH108" s="883"/>
      <c r="BI108" s="883"/>
      <c r="BJ108" s="883"/>
      <c r="BK108" s="883"/>
      <c r="BL108" s="883"/>
      <c r="BM108" s="883"/>
      <c r="BN108" s="883"/>
      <c r="BO108" s="883"/>
      <c r="BP108" s="883"/>
      <c r="BQ108" s="883"/>
      <c r="BR108" s="883"/>
      <c r="BS108" s="883"/>
      <c r="BT108" s="883"/>
      <c r="BU108" s="883"/>
      <c r="BV108" s="883"/>
      <c r="BW108" s="883"/>
      <c r="BX108" s="883"/>
      <c r="BY108" s="883"/>
      <c r="BZ108" s="883"/>
      <c r="CA108" s="883"/>
      <c r="CB108" s="883"/>
      <c r="CC108" s="883"/>
      <c r="CD108" s="883"/>
      <c r="CE108" s="883"/>
      <c r="CF108" s="883"/>
      <c r="CG108" s="883"/>
      <c r="CH108" s="883"/>
      <c r="CI108" s="883"/>
      <c r="CJ108" s="883"/>
      <c r="CK108" s="883"/>
      <c r="CL108" s="883"/>
      <c r="CM108" s="883"/>
      <c r="CN108" s="883"/>
      <c r="CO108" s="883"/>
      <c r="CP108" s="883"/>
      <c r="CQ108" s="883"/>
      <c r="CR108" s="883"/>
      <c r="CS108" s="883"/>
      <c r="CT108" s="883"/>
      <c r="CU108" s="883"/>
      <c r="CV108" s="883"/>
      <c r="CW108" s="883"/>
      <c r="CX108" s="883"/>
      <c r="CY108" s="883"/>
      <c r="CZ108" s="883"/>
      <c r="DA108" s="883"/>
      <c r="DB108" s="883"/>
      <c r="DC108" s="883"/>
      <c r="DD108" s="883"/>
      <c r="DE108" s="883"/>
      <c r="DF108" s="883"/>
      <c r="DG108" s="883"/>
      <c r="DH108" s="883"/>
      <c r="DI108" s="883"/>
      <c r="DJ108" s="883"/>
      <c r="DK108" s="883"/>
      <c r="DL108" s="883"/>
      <c r="DM108" s="883"/>
      <c r="DN108" s="883"/>
      <c r="DO108" s="883"/>
      <c r="DP108" s="883"/>
      <c r="DQ108" s="883"/>
      <c r="DR108" s="883"/>
      <c r="DS108" s="883"/>
      <c r="DT108" s="883"/>
      <c r="DU108" s="883"/>
      <c r="DV108" s="883"/>
      <c r="DW108" s="883"/>
      <c r="DX108" s="883"/>
      <c r="DY108" s="883"/>
      <c r="DZ108" s="884"/>
    </row>
    <row r="109" spans="1:131" s="48" customFormat="1" ht="26.25" customHeight="1" x14ac:dyDescent="0.2">
      <c r="A109" s="853" t="s">
        <v>468</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428</v>
      </c>
      <c r="AB109" s="854"/>
      <c r="AC109" s="854"/>
      <c r="AD109" s="854"/>
      <c r="AE109" s="855"/>
      <c r="AF109" s="856" t="s">
        <v>469</v>
      </c>
      <c r="AG109" s="854"/>
      <c r="AH109" s="854"/>
      <c r="AI109" s="854"/>
      <c r="AJ109" s="855"/>
      <c r="AK109" s="856" t="s">
        <v>387</v>
      </c>
      <c r="AL109" s="854"/>
      <c r="AM109" s="854"/>
      <c r="AN109" s="854"/>
      <c r="AO109" s="855"/>
      <c r="AP109" s="856" t="s">
        <v>470</v>
      </c>
      <c r="AQ109" s="854"/>
      <c r="AR109" s="854"/>
      <c r="AS109" s="854"/>
      <c r="AT109" s="857"/>
      <c r="AU109" s="853" t="s">
        <v>468</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428</v>
      </c>
      <c r="BR109" s="854"/>
      <c r="BS109" s="854"/>
      <c r="BT109" s="854"/>
      <c r="BU109" s="855"/>
      <c r="BV109" s="856" t="s">
        <v>469</v>
      </c>
      <c r="BW109" s="854"/>
      <c r="BX109" s="854"/>
      <c r="BY109" s="854"/>
      <c r="BZ109" s="855"/>
      <c r="CA109" s="856" t="s">
        <v>387</v>
      </c>
      <c r="CB109" s="854"/>
      <c r="CC109" s="854"/>
      <c r="CD109" s="854"/>
      <c r="CE109" s="855"/>
      <c r="CF109" s="885" t="s">
        <v>470</v>
      </c>
      <c r="CG109" s="885"/>
      <c r="CH109" s="885"/>
      <c r="CI109" s="885"/>
      <c r="CJ109" s="885"/>
      <c r="CK109" s="856" t="s">
        <v>91</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428</v>
      </c>
      <c r="DH109" s="854"/>
      <c r="DI109" s="854"/>
      <c r="DJ109" s="854"/>
      <c r="DK109" s="855"/>
      <c r="DL109" s="856" t="s">
        <v>469</v>
      </c>
      <c r="DM109" s="854"/>
      <c r="DN109" s="854"/>
      <c r="DO109" s="854"/>
      <c r="DP109" s="855"/>
      <c r="DQ109" s="856" t="s">
        <v>387</v>
      </c>
      <c r="DR109" s="854"/>
      <c r="DS109" s="854"/>
      <c r="DT109" s="854"/>
      <c r="DU109" s="855"/>
      <c r="DV109" s="856" t="s">
        <v>470</v>
      </c>
      <c r="DW109" s="854"/>
      <c r="DX109" s="854"/>
      <c r="DY109" s="854"/>
      <c r="DZ109" s="857"/>
    </row>
    <row r="110" spans="1:131" s="48" customFormat="1" ht="26.25" customHeight="1" x14ac:dyDescent="0.2">
      <c r="A110" s="764" t="s">
        <v>332</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757">
        <v>1626211</v>
      </c>
      <c r="AB110" s="758"/>
      <c r="AC110" s="758"/>
      <c r="AD110" s="758"/>
      <c r="AE110" s="759"/>
      <c r="AF110" s="760">
        <v>1683973</v>
      </c>
      <c r="AG110" s="758"/>
      <c r="AH110" s="758"/>
      <c r="AI110" s="758"/>
      <c r="AJ110" s="759"/>
      <c r="AK110" s="760">
        <v>1657443</v>
      </c>
      <c r="AL110" s="758"/>
      <c r="AM110" s="758"/>
      <c r="AN110" s="758"/>
      <c r="AO110" s="759"/>
      <c r="AP110" s="858">
        <v>26.8</v>
      </c>
      <c r="AQ110" s="859"/>
      <c r="AR110" s="859"/>
      <c r="AS110" s="859"/>
      <c r="AT110" s="860"/>
      <c r="AU110" s="861" t="s">
        <v>123</v>
      </c>
      <c r="AV110" s="862"/>
      <c r="AW110" s="862"/>
      <c r="AX110" s="862"/>
      <c r="AY110" s="862"/>
      <c r="AZ110" s="817" t="s">
        <v>471</v>
      </c>
      <c r="BA110" s="765"/>
      <c r="BB110" s="765"/>
      <c r="BC110" s="765"/>
      <c r="BD110" s="765"/>
      <c r="BE110" s="765"/>
      <c r="BF110" s="765"/>
      <c r="BG110" s="765"/>
      <c r="BH110" s="765"/>
      <c r="BI110" s="765"/>
      <c r="BJ110" s="765"/>
      <c r="BK110" s="765"/>
      <c r="BL110" s="765"/>
      <c r="BM110" s="765"/>
      <c r="BN110" s="765"/>
      <c r="BO110" s="765"/>
      <c r="BP110" s="766"/>
      <c r="BQ110" s="818">
        <v>14544290</v>
      </c>
      <c r="BR110" s="819"/>
      <c r="BS110" s="819"/>
      <c r="BT110" s="819"/>
      <c r="BU110" s="819"/>
      <c r="BV110" s="819">
        <v>14223145</v>
      </c>
      <c r="BW110" s="819"/>
      <c r="BX110" s="819"/>
      <c r="BY110" s="819"/>
      <c r="BZ110" s="819"/>
      <c r="CA110" s="819">
        <v>13149329</v>
      </c>
      <c r="CB110" s="819"/>
      <c r="CC110" s="819"/>
      <c r="CD110" s="819"/>
      <c r="CE110" s="819"/>
      <c r="CF110" s="843">
        <v>212.3</v>
      </c>
      <c r="CG110" s="844"/>
      <c r="CH110" s="844"/>
      <c r="CI110" s="844"/>
      <c r="CJ110" s="844"/>
      <c r="CK110" s="867" t="s">
        <v>383</v>
      </c>
      <c r="CL110" s="708"/>
      <c r="CM110" s="817" t="s">
        <v>63</v>
      </c>
      <c r="CN110" s="765"/>
      <c r="CO110" s="765"/>
      <c r="CP110" s="765"/>
      <c r="CQ110" s="765"/>
      <c r="CR110" s="765"/>
      <c r="CS110" s="765"/>
      <c r="CT110" s="765"/>
      <c r="CU110" s="765"/>
      <c r="CV110" s="765"/>
      <c r="CW110" s="765"/>
      <c r="CX110" s="765"/>
      <c r="CY110" s="765"/>
      <c r="CZ110" s="765"/>
      <c r="DA110" s="765"/>
      <c r="DB110" s="765"/>
      <c r="DC110" s="765"/>
      <c r="DD110" s="765"/>
      <c r="DE110" s="765"/>
      <c r="DF110" s="766"/>
      <c r="DG110" s="818" t="s">
        <v>202</v>
      </c>
      <c r="DH110" s="819"/>
      <c r="DI110" s="819"/>
      <c r="DJ110" s="819"/>
      <c r="DK110" s="819"/>
      <c r="DL110" s="819" t="s">
        <v>202</v>
      </c>
      <c r="DM110" s="819"/>
      <c r="DN110" s="819"/>
      <c r="DO110" s="819"/>
      <c r="DP110" s="819"/>
      <c r="DQ110" s="819" t="s">
        <v>202</v>
      </c>
      <c r="DR110" s="819"/>
      <c r="DS110" s="819"/>
      <c r="DT110" s="819"/>
      <c r="DU110" s="819"/>
      <c r="DV110" s="820" t="s">
        <v>202</v>
      </c>
      <c r="DW110" s="820"/>
      <c r="DX110" s="820"/>
      <c r="DY110" s="820"/>
      <c r="DZ110" s="821"/>
    </row>
    <row r="111" spans="1:131" s="48" customFormat="1" ht="26.25" customHeight="1" x14ac:dyDescent="0.2">
      <c r="A111" s="713" t="s">
        <v>454</v>
      </c>
      <c r="B111" s="714"/>
      <c r="C111" s="714"/>
      <c r="D111" s="714"/>
      <c r="E111" s="714"/>
      <c r="F111" s="714"/>
      <c r="G111" s="714"/>
      <c r="H111" s="714"/>
      <c r="I111" s="714"/>
      <c r="J111" s="714"/>
      <c r="K111" s="714"/>
      <c r="L111" s="714"/>
      <c r="M111" s="714"/>
      <c r="N111" s="714"/>
      <c r="O111" s="714"/>
      <c r="P111" s="714"/>
      <c r="Q111" s="714"/>
      <c r="R111" s="714"/>
      <c r="S111" s="714"/>
      <c r="T111" s="714"/>
      <c r="U111" s="714"/>
      <c r="V111" s="714"/>
      <c r="W111" s="714"/>
      <c r="X111" s="714"/>
      <c r="Y111" s="714"/>
      <c r="Z111" s="880"/>
      <c r="AA111" s="718" t="s">
        <v>202</v>
      </c>
      <c r="AB111" s="719"/>
      <c r="AC111" s="719"/>
      <c r="AD111" s="719"/>
      <c r="AE111" s="720"/>
      <c r="AF111" s="721" t="s">
        <v>202</v>
      </c>
      <c r="AG111" s="719"/>
      <c r="AH111" s="719"/>
      <c r="AI111" s="719"/>
      <c r="AJ111" s="720"/>
      <c r="AK111" s="721" t="s">
        <v>202</v>
      </c>
      <c r="AL111" s="719"/>
      <c r="AM111" s="719"/>
      <c r="AN111" s="719"/>
      <c r="AO111" s="720"/>
      <c r="AP111" s="790" t="s">
        <v>202</v>
      </c>
      <c r="AQ111" s="791"/>
      <c r="AR111" s="791"/>
      <c r="AS111" s="791"/>
      <c r="AT111" s="792"/>
      <c r="AU111" s="863"/>
      <c r="AV111" s="864"/>
      <c r="AW111" s="864"/>
      <c r="AX111" s="864"/>
      <c r="AY111" s="864"/>
      <c r="AZ111" s="789" t="s">
        <v>472</v>
      </c>
      <c r="BA111" s="726"/>
      <c r="BB111" s="726"/>
      <c r="BC111" s="726"/>
      <c r="BD111" s="726"/>
      <c r="BE111" s="726"/>
      <c r="BF111" s="726"/>
      <c r="BG111" s="726"/>
      <c r="BH111" s="726"/>
      <c r="BI111" s="726"/>
      <c r="BJ111" s="726"/>
      <c r="BK111" s="726"/>
      <c r="BL111" s="726"/>
      <c r="BM111" s="726"/>
      <c r="BN111" s="726"/>
      <c r="BO111" s="726"/>
      <c r="BP111" s="727"/>
      <c r="BQ111" s="793" t="s">
        <v>202</v>
      </c>
      <c r="BR111" s="794"/>
      <c r="BS111" s="794"/>
      <c r="BT111" s="794"/>
      <c r="BU111" s="794"/>
      <c r="BV111" s="794" t="s">
        <v>202</v>
      </c>
      <c r="BW111" s="794"/>
      <c r="BX111" s="794"/>
      <c r="BY111" s="794"/>
      <c r="BZ111" s="794"/>
      <c r="CA111" s="794" t="s">
        <v>202</v>
      </c>
      <c r="CB111" s="794"/>
      <c r="CC111" s="794"/>
      <c r="CD111" s="794"/>
      <c r="CE111" s="794"/>
      <c r="CF111" s="851" t="s">
        <v>202</v>
      </c>
      <c r="CG111" s="852"/>
      <c r="CH111" s="852"/>
      <c r="CI111" s="852"/>
      <c r="CJ111" s="852"/>
      <c r="CK111" s="868"/>
      <c r="CL111" s="710"/>
      <c r="CM111" s="789" t="s">
        <v>140</v>
      </c>
      <c r="CN111" s="726"/>
      <c r="CO111" s="726"/>
      <c r="CP111" s="726"/>
      <c r="CQ111" s="726"/>
      <c r="CR111" s="726"/>
      <c r="CS111" s="726"/>
      <c r="CT111" s="726"/>
      <c r="CU111" s="726"/>
      <c r="CV111" s="726"/>
      <c r="CW111" s="726"/>
      <c r="CX111" s="726"/>
      <c r="CY111" s="726"/>
      <c r="CZ111" s="726"/>
      <c r="DA111" s="726"/>
      <c r="DB111" s="726"/>
      <c r="DC111" s="726"/>
      <c r="DD111" s="726"/>
      <c r="DE111" s="726"/>
      <c r="DF111" s="727"/>
      <c r="DG111" s="793" t="s">
        <v>202</v>
      </c>
      <c r="DH111" s="794"/>
      <c r="DI111" s="794"/>
      <c r="DJ111" s="794"/>
      <c r="DK111" s="794"/>
      <c r="DL111" s="794" t="s">
        <v>202</v>
      </c>
      <c r="DM111" s="794"/>
      <c r="DN111" s="794"/>
      <c r="DO111" s="794"/>
      <c r="DP111" s="794"/>
      <c r="DQ111" s="794" t="s">
        <v>202</v>
      </c>
      <c r="DR111" s="794"/>
      <c r="DS111" s="794"/>
      <c r="DT111" s="794"/>
      <c r="DU111" s="794"/>
      <c r="DV111" s="795" t="s">
        <v>202</v>
      </c>
      <c r="DW111" s="795"/>
      <c r="DX111" s="795"/>
      <c r="DY111" s="795"/>
      <c r="DZ111" s="796"/>
    </row>
    <row r="112" spans="1:131" s="48" customFormat="1" ht="26.25" customHeight="1" x14ac:dyDescent="0.2">
      <c r="A112" s="697" t="s">
        <v>152</v>
      </c>
      <c r="B112" s="698"/>
      <c r="C112" s="726" t="s">
        <v>474</v>
      </c>
      <c r="D112" s="726"/>
      <c r="E112" s="726"/>
      <c r="F112" s="726"/>
      <c r="G112" s="726"/>
      <c r="H112" s="726"/>
      <c r="I112" s="726"/>
      <c r="J112" s="726"/>
      <c r="K112" s="726"/>
      <c r="L112" s="726"/>
      <c r="M112" s="726"/>
      <c r="N112" s="726"/>
      <c r="O112" s="726"/>
      <c r="P112" s="726"/>
      <c r="Q112" s="726"/>
      <c r="R112" s="726"/>
      <c r="S112" s="726"/>
      <c r="T112" s="726"/>
      <c r="U112" s="726"/>
      <c r="V112" s="726"/>
      <c r="W112" s="726"/>
      <c r="X112" s="726"/>
      <c r="Y112" s="726"/>
      <c r="Z112" s="727"/>
      <c r="AA112" s="718" t="s">
        <v>202</v>
      </c>
      <c r="AB112" s="719"/>
      <c r="AC112" s="719"/>
      <c r="AD112" s="719"/>
      <c r="AE112" s="720"/>
      <c r="AF112" s="721" t="s">
        <v>202</v>
      </c>
      <c r="AG112" s="719"/>
      <c r="AH112" s="719"/>
      <c r="AI112" s="719"/>
      <c r="AJ112" s="720"/>
      <c r="AK112" s="721" t="s">
        <v>202</v>
      </c>
      <c r="AL112" s="719"/>
      <c r="AM112" s="719"/>
      <c r="AN112" s="719"/>
      <c r="AO112" s="720"/>
      <c r="AP112" s="790" t="s">
        <v>202</v>
      </c>
      <c r="AQ112" s="791"/>
      <c r="AR112" s="791"/>
      <c r="AS112" s="791"/>
      <c r="AT112" s="792"/>
      <c r="AU112" s="863"/>
      <c r="AV112" s="864"/>
      <c r="AW112" s="864"/>
      <c r="AX112" s="864"/>
      <c r="AY112" s="864"/>
      <c r="AZ112" s="789" t="s">
        <v>268</v>
      </c>
      <c r="BA112" s="726"/>
      <c r="BB112" s="726"/>
      <c r="BC112" s="726"/>
      <c r="BD112" s="726"/>
      <c r="BE112" s="726"/>
      <c r="BF112" s="726"/>
      <c r="BG112" s="726"/>
      <c r="BH112" s="726"/>
      <c r="BI112" s="726"/>
      <c r="BJ112" s="726"/>
      <c r="BK112" s="726"/>
      <c r="BL112" s="726"/>
      <c r="BM112" s="726"/>
      <c r="BN112" s="726"/>
      <c r="BO112" s="726"/>
      <c r="BP112" s="727"/>
      <c r="BQ112" s="793">
        <v>10629427</v>
      </c>
      <c r="BR112" s="794"/>
      <c r="BS112" s="794"/>
      <c r="BT112" s="794"/>
      <c r="BU112" s="794"/>
      <c r="BV112" s="794">
        <v>10039966</v>
      </c>
      <c r="BW112" s="794"/>
      <c r="BX112" s="794"/>
      <c r="BY112" s="794"/>
      <c r="BZ112" s="794"/>
      <c r="CA112" s="794">
        <v>9299785</v>
      </c>
      <c r="CB112" s="794"/>
      <c r="CC112" s="794"/>
      <c r="CD112" s="794"/>
      <c r="CE112" s="794"/>
      <c r="CF112" s="851">
        <v>150.1</v>
      </c>
      <c r="CG112" s="852"/>
      <c r="CH112" s="852"/>
      <c r="CI112" s="852"/>
      <c r="CJ112" s="852"/>
      <c r="CK112" s="868"/>
      <c r="CL112" s="710"/>
      <c r="CM112" s="789" t="s">
        <v>393</v>
      </c>
      <c r="CN112" s="726"/>
      <c r="CO112" s="726"/>
      <c r="CP112" s="726"/>
      <c r="CQ112" s="726"/>
      <c r="CR112" s="726"/>
      <c r="CS112" s="726"/>
      <c r="CT112" s="726"/>
      <c r="CU112" s="726"/>
      <c r="CV112" s="726"/>
      <c r="CW112" s="726"/>
      <c r="CX112" s="726"/>
      <c r="CY112" s="726"/>
      <c r="CZ112" s="726"/>
      <c r="DA112" s="726"/>
      <c r="DB112" s="726"/>
      <c r="DC112" s="726"/>
      <c r="DD112" s="726"/>
      <c r="DE112" s="726"/>
      <c r="DF112" s="727"/>
      <c r="DG112" s="793" t="s">
        <v>202</v>
      </c>
      <c r="DH112" s="794"/>
      <c r="DI112" s="794"/>
      <c r="DJ112" s="794"/>
      <c r="DK112" s="794"/>
      <c r="DL112" s="794" t="s">
        <v>202</v>
      </c>
      <c r="DM112" s="794"/>
      <c r="DN112" s="794"/>
      <c r="DO112" s="794"/>
      <c r="DP112" s="794"/>
      <c r="DQ112" s="794" t="s">
        <v>202</v>
      </c>
      <c r="DR112" s="794"/>
      <c r="DS112" s="794"/>
      <c r="DT112" s="794"/>
      <c r="DU112" s="794"/>
      <c r="DV112" s="795" t="s">
        <v>202</v>
      </c>
      <c r="DW112" s="795"/>
      <c r="DX112" s="795"/>
      <c r="DY112" s="795"/>
      <c r="DZ112" s="796"/>
    </row>
    <row r="113" spans="1:130" s="48" customFormat="1" ht="26.25" customHeight="1" x14ac:dyDescent="0.2">
      <c r="A113" s="699"/>
      <c r="B113" s="700"/>
      <c r="C113" s="726" t="s">
        <v>476</v>
      </c>
      <c r="D113" s="726"/>
      <c r="E113" s="726"/>
      <c r="F113" s="726"/>
      <c r="G113" s="726"/>
      <c r="H113" s="726"/>
      <c r="I113" s="726"/>
      <c r="J113" s="726"/>
      <c r="K113" s="726"/>
      <c r="L113" s="726"/>
      <c r="M113" s="726"/>
      <c r="N113" s="726"/>
      <c r="O113" s="726"/>
      <c r="P113" s="726"/>
      <c r="Q113" s="726"/>
      <c r="R113" s="726"/>
      <c r="S113" s="726"/>
      <c r="T113" s="726"/>
      <c r="U113" s="726"/>
      <c r="V113" s="726"/>
      <c r="W113" s="726"/>
      <c r="X113" s="726"/>
      <c r="Y113" s="726"/>
      <c r="Z113" s="727"/>
      <c r="AA113" s="718">
        <v>1041843</v>
      </c>
      <c r="AB113" s="719"/>
      <c r="AC113" s="719"/>
      <c r="AD113" s="719"/>
      <c r="AE113" s="720"/>
      <c r="AF113" s="721">
        <v>1063028</v>
      </c>
      <c r="AG113" s="719"/>
      <c r="AH113" s="719"/>
      <c r="AI113" s="719"/>
      <c r="AJ113" s="720"/>
      <c r="AK113" s="721">
        <v>1035086</v>
      </c>
      <c r="AL113" s="719"/>
      <c r="AM113" s="719"/>
      <c r="AN113" s="719"/>
      <c r="AO113" s="720"/>
      <c r="AP113" s="790">
        <v>16.7</v>
      </c>
      <c r="AQ113" s="791"/>
      <c r="AR113" s="791"/>
      <c r="AS113" s="791"/>
      <c r="AT113" s="792"/>
      <c r="AU113" s="863"/>
      <c r="AV113" s="864"/>
      <c r="AW113" s="864"/>
      <c r="AX113" s="864"/>
      <c r="AY113" s="864"/>
      <c r="AZ113" s="789" t="s">
        <v>206</v>
      </c>
      <c r="BA113" s="726"/>
      <c r="BB113" s="726"/>
      <c r="BC113" s="726"/>
      <c r="BD113" s="726"/>
      <c r="BE113" s="726"/>
      <c r="BF113" s="726"/>
      <c r="BG113" s="726"/>
      <c r="BH113" s="726"/>
      <c r="BI113" s="726"/>
      <c r="BJ113" s="726"/>
      <c r="BK113" s="726"/>
      <c r="BL113" s="726"/>
      <c r="BM113" s="726"/>
      <c r="BN113" s="726"/>
      <c r="BO113" s="726"/>
      <c r="BP113" s="727"/>
      <c r="BQ113" s="793">
        <v>233078</v>
      </c>
      <c r="BR113" s="794"/>
      <c r="BS113" s="794"/>
      <c r="BT113" s="794"/>
      <c r="BU113" s="794"/>
      <c r="BV113" s="794">
        <v>209139</v>
      </c>
      <c r="BW113" s="794"/>
      <c r="BX113" s="794"/>
      <c r="BY113" s="794"/>
      <c r="BZ113" s="794"/>
      <c r="CA113" s="794">
        <v>245371</v>
      </c>
      <c r="CB113" s="794"/>
      <c r="CC113" s="794"/>
      <c r="CD113" s="794"/>
      <c r="CE113" s="794"/>
      <c r="CF113" s="851">
        <v>4</v>
      </c>
      <c r="CG113" s="852"/>
      <c r="CH113" s="852"/>
      <c r="CI113" s="852"/>
      <c r="CJ113" s="852"/>
      <c r="CK113" s="868"/>
      <c r="CL113" s="710"/>
      <c r="CM113" s="789" t="s">
        <v>402</v>
      </c>
      <c r="CN113" s="726"/>
      <c r="CO113" s="726"/>
      <c r="CP113" s="726"/>
      <c r="CQ113" s="726"/>
      <c r="CR113" s="726"/>
      <c r="CS113" s="726"/>
      <c r="CT113" s="726"/>
      <c r="CU113" s="726"/>
      <c r="CV113" s="726"/>
      <c r="CW113" s="726"/>
      <c r="CX113" s="726"/>
      <c r="CY113" s="726"/>
      <c r="CZ113" s="726"/>
      <c r="DA113" s="726"/>
      <c r="DB113" s="726"/>
      <c r="DC113" s="726"/>
      <c r="DD113" s="726"/>
      <c r="DE113" s="726"/>
      <c r="DF113" s="727"/>
      <c r="DG113" s="718" t="s">
        <v>202</v>
      </c>
      <c r="DH113" s="719"/>
      <c r="DI113" s="719"/>
      <c r="DJ113" s="719"/>
      <c r="DK113" s="720"/>
      <c r="DL113" s="721" t="s">
        <v>202</v>
      </c>
      <c r="DM113" s="719"/>
      <c r="DN113" s="719"/>
      <c r="DO113" s="719"/>
      <c r="DP113" s="720"/>
      <c r="DQ113" s="721" t="s">
        <v>202</v>
      </c>
      <c r="DR113" s="719"/>
      <c r="DS113" s="719"/>
      <c r="DT113" s="719"/>
      <c r="DU113" s="720"/>
      <c r="DV113" s="790" t="s">
        <v>202</v>
      </c>
      <c r="DW113" s="791"/>
      <c r="DX113" s="791"/>
      <c r="DY113" s="791"/>
      <c r="DZ113" s="792"/>
    </row>
    <row r="114" spans="1:130" s="48" customFormat="1" ht="26.25" customHeight="1" x14ac:dyDescent="0.2">
      <c r="A114" s="699"/>
      <c r="B114" s="700"/>
      <c r="C114" s="726" t="s">
        <v>477</v>
      </c>
      <c r="D114" s="726"/>
      <c r="E114" s="726"/>
      <c r="F114" s="726"/>
      <c r="G114" s="726"/>
      <c r="H114" s="726"/>
      <c r="I114" s="726"/>
      <c r="J114" s="726"/>
      <c r="K114" s="726"/>
      <c r="L114" s="726"/>
      <c r="M114" s="726"/>
      <c r="N114" s="726"/>
      <c r="O114" s="726"/>
      <c r="P114" s="726"/>
      <c r="Q114" s="726"/>
      <c r="R114" s="726"/>
      <c r="S114" s="726"/>
      <c r="T114" s="726"/>
      <c r="U114" s="726"/>
      <c r="V114" s="726"/>
      <c r="W114" s="726"/>
      <c r="X114" s="726"/>
      <c r="Y114" s="726"/>
      <c r="Z114" s="727"/>
      <c r="AA114" s="718">
        <v>23163</v>
      </c>
      <c r="AB114" s="719"/>
      <c r="AC114" s="719"/>
      <c r="AD114" s="719"/>
      <c r="AE114" s="720"/>
      <c r="AF114" s="721">
        <v>26557</v>
      </c>
      <c r="AG114" s="719"/>
      <c r="AH114" s="719"/>
      <c r="AI114" s="719"/>
      <c r="AJ114" s="720"/>
      <c r="AK114" s="721">
        <v>27062</v>
      </c>
      <c r="AL114" s="719"/>
      <c r="AM114" s="719"/>
      <c r="AN114" s="719"/>
      <c r="AO114" s="720"/>
      <c r="AP114" s="790">
        <v>0.4</v>
      </c>
      <c r="AQ114" s="791"/>
      <c r="AR114" s="791"/>
      <c r="AS114" s="791"/>
      <c r="AT114" s="792"/>
      <c r="AU114" s="863"/>
      <c r="AV114" s="864"/>
      <c r="AW114" s="864"/>
      <c r="AX114" s="864"/>
      <c r="AY114" s="864"/>
      <c r="AZ114" s="789" t="s">
        <v>478</v>
      </c>
      <c r="BA114" s="726"/>
      <c r="BB114" s="726"/>
      <c r="BC114" s="726"/>
      <c r="BD114" s="726"/>
      <c r="BE114" s="726"/>
      <c r="BF114" s="726"/>
      <c r="BG114" s="726"/>
      <c r="BH114" s="726"/>
      <c r="BI114" s="726"/>
      <c r="BJ114" s="726"/>
      <c r="BK114" s="726"/>
      <c r="BL114" s="726"/>
      <c r="BM114" s="726"/>
      <c r="BN114" s="726"/>
      <c r="BO114" s="726"/>
      <c r="BP114" s="727"/>
      <c r="BQ114" s="793">
        <v>1497538</v>
      </c>
      <c r="BR114" s="794"/>
      <c r="BS114" s="794"/>
      <c r="BT114" s="794"/>
      <c r="BU114" s="794"/>
      <c r="BV114" s="794">
        <v>1441250</v>
      </c>
      <c r="BW114" s="794"/>
      <c r="BX114" s="794"/>
      <c r="BY114" s="794"/>
      <c r="BZ114" s="794"/>
      <c r="CA114" s="794">
        <v>1524050</v>
      </c>
      <c r="CB114" s="794"/>
      <c r="CC114" s="794"/>
      <c r="CD114" s="794"/>
      <c r="CE114" s="794"/>
      <c r="CF114" s="851">
        <v>24.6</v>
      </c>
      <c r="CG114" s="852"/>
      <c r="CH114" s="852"/>
      <c r="CI114" s="852"/>
      <c r="CJ114" s="852"/>
      <c r="CK114" s="868"/>
      <c r="CL114" s="710"/>
      <c r="CM114" s="789" t="s">
        <v>479</v>
      </c>
      <c r="CN114" s="726"/>
      <c r="CO114" s="726"/>
      <c r="CP114" s="726"/>
      <c r="CQ114" s="726"/>
      <c r="CR114" s="726"/>
      <c r="CS114" s="726"/>
      <c r="CT114" s="726"/>
      <c r="CU114" s="726"/>
      <c r="CV114" s="726"/>
      <c r="CW114" s="726"/>
      <c r="CX114" s="726"/>
      <c r="CY114" s="726"/>
      <c r="CZ114" s="726"/>
      <c r="DA114" s="726"/>
      <c r="DB114" s="726"/>
      <c r="DC114" s="726"/>
      <c r="DD114" s="726"/>
      <c r="DE114" s="726"/>
      <c r="DF114" s="727"/>
      <c r="DG114" s="718" t="s">
        <v>202</v>
      </c>
      <c r="DH114" s="719"/>
      <c r="DI114" s="719"/>
      <c r="DJ114" s="719"/>
      <c r="DK114" s="720"/>
      <c r="DL114" s="721" t="s">
        <v>202</v>
      </c>
      <c r="DM114" s="719"/>
      <c r="DN114" s="719"/>
      <c r="DO114" s="719"/>
      <c r="DP114" s="720"/>
      <c r="DQ114" s="721" t="s">
        <v>202</v>
      </c>
      <c r="DR114" s="719"/>
      <c r="DS114" s="719"/>
      <c r="DT114" s="719"/>
      <c r="DU114" s="720"/>
      <c r="DV114" s="790" t="s">
        <v>202</v>
      </c>
      <c r="DW114" s="791"/>
      <c r="DX114" s="791"/>
      <c r="DY114" s="791"/>
      <c r="DZ114" s="792"/>
    </row>
    <row r="115" spans="1:130" s="48" customFormat="1" ht="26.25" customHeight="1" x14ac:dyDescent="0.2">
      <c r="A115" s="699"/>
      <c r="B115" s="700"/>
      <c r="C115" s="726" t="s">
        <v>371</v>
      </c>
      <c r="D115" s="726"/>
      <c r="E115" s="726"/>
      <c r="F115" s="726"/>
      <c r="G115" s="726"/>
      <c r="H115" s="726"/>
      <c r="I115" s="726"/>
      <c r="J115" s="726"/>
      <c r="K115" s="726"/>
      <c r="L115" s="726"/>
      <c r="M115" s="726"/>
      <c r="N115" s="726"/>
      <c r="O115" s="726"/>
      <c r="P115" s="726"/>
      <c r="Q115" s="726"/>
      <c r="R115" s="726"/>
      <c r="S115" s="726"/>
      <c r="T115" s="726"/>
      <c r="U115" s="726"/>
      <c r="V115" s="726"/>
      <c r="W115" s="726"/>
      <c r="X115" s="726"/>
      <c r="Y115" s="726"/>
      <c r="Z115" s="727"/>
      <c r="AA115" s="718">
        <v>130</v>
      </c>
      <c r="AB115" s="719"/>
      <c r="AC115" s="719"/>
      <c r="AD115" s="719"/>
      <c r="AE115" s="720"/>
      <c r="AF115" s="721">
        <v>130</v>
      </c>
      <c r="AG115" s="719"/>
      <c r="AH115" s="719"/>
      <c r="AI115" s="719"/>
      <c r="AJ115" s="720"/>
      <c r="AK115" s="721" t="s">
        <v>202</v>
      </c>
      <c r="AL115" s="719"/>
      <c r="AM115" s="719"/>
      <c r="AN115" s="719"/>
      <c r="AO115" s="720"/>
      <c r="AP115" s="790" t="s">
        <v>202</v>
      </c>
      <c r="AQ115" s="791"/>
      <c r="AR115" s="791"/>
      <c r="AS115" s="791"/>
      <c r="AT115" s="792"/>
      <c r="AU115" s="863"/>
      <c r="AV115" s="864"/>
      <c r="AW115" s="864"/>
      <c r="AX115" s="864"/>
      <c r="AY115" s="864"/>
      <c r="AZ115" s="789" t="s">
        <v>346</v>
      </c>
      <c r="BA115" s="726"/>
      <c r="BB115" s="726"/>
      <c r="BC115" s="726"/>
      <c r="BD115" s="726"/>
      <c r="BE115" s="726"/>
      <c r="BF115" s="726"/>
      <c r="BG115" s="726"/>
      <c r="BH115" s="726"/>
      <c r="BI115" s="726"/>
      <c r="BJ115" s="726"/>
      <c r="BK115" s="726"/>
      <c r="BL115" s="726"/>
      <c r="BM115" s="726"/>
      <c r="BN115" s="726"/>
      <c r="BO115" s="726"/>
      <c r="BP115" s="727"/>
      <c r="BQ115" s="793" t="s">
        <v>202</v>
      </c>
      <c r="BR115" s="794"/>
      <c r="BS115" s="794"/>
      <c r="BT115" s="794"/>
      <c r="BU115" s="794"/>
      <c r="BV115" s="794" t="s">
        <v>202</v>
      </c>
      <c r="BW115" s="794"/>
      <c r="BX115" s="794"/>
      <c r="BY115" s="794"/>
      <c r="BZ115" s="794"/>
      <c r="CA115" s="794" t="s">
        <v>202</v>
      </c>
      <c r="CB115" s="794"/>
      <c r="CC115" s="794"/>
      <c r="CD115" s="794"/>
      <c r="CE115" s="794"/>
      <c r="CF115" s="851" t="s">
        <v>202</v>
      </c>
      <c r="CG115" s="852"/>
      <c r="CH115" s="852"/>
      <c r="CI115" s="852"/>
      <c r="CJ115" s="852"/>
      <c r="CK115" s="868"/>
      <c r="CL115" s="710"/>
      <c r="CM115" s="789" t="s">
        <v>31</v>
      </c>
      <c r="CN115" s="726"/>
      <c r="CO115" s="726"/>
      <c r="CP115" s="726"/>
      <c r="CQ115" s="726"/>
      <c r="CR115" s="726"/>
      <c r="CS115" s="726"/>
      <c r="CT115" s="726"/>
      <c r="CU115" s="726"/>
      <c r="CV115" s="726"/>
      <c r="CW115" s="726"/>
      <c r="CX115" s="726"/>
      <c r="CY115" s="726"/>
      <c r="CZ115" s="726"/>
      <c r="DA115" s="726"/>
      <c r="DB115" s="726"/>
      <c r="DC115" s="726"/>
      <c r="DD115" s="726"/>
      <c r="DE115" s="726"/>
      <c r="DF115" s="727"/>
      <c r="DG115" s="718" t="s">
        <v>202</v>
      </c>
      <c r="DH115" s="719"/>
      <c r="DI115" s="719"/>
      <c r="DJ115" s="719"/>
      <c r="DK115" s="720"/>
      <c r="DL115" s="721" t="s">
        <v>202</v>
      </c>
      <c r="DM115" s="719"/>
      <c r="DN115" s="719"/>
      <c r="DO115" s="719"/>
      <c r="DP115" s="720"/>
      <c r="DQ115" s="721" t="s">
        <v>202</v>
      </c>
      <c r="DR115" s="719"/>
      <c r="DS115" s="719"/>
      <c r="DT115" s="719"/>
      <c r="DU115" s="720"/>
      <c r="DV115" s="790" t="s">
        <v>202</v>
      </c>
      <c r="DW115" s="791"/>
      <c r="DX115" s="791"/>
      <c r="DY115" s="791"/>
      <c r="DZ115" s="792"/>
    </row>
    <row r="116" spans="1:130" s="48" customFormat="1" ht="26.25" customHeight="1" x14ac:dyDescent="0.2">
      <c r="A116" s="701"/>
      <c r="B116" s="702"/>
      <c r="C116" s="798" t="s">
        <v>1</v>
      </c>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9"/>
      <c r="AA116" s="718" t="s">
        <v>202</v>
      </c>
      <c r="AB116" s="719"/>
      <c r="AC116" s="719"/>
      <c r="AD116" s="719"/>
      <c r="AE116" s="720"/>
      <c r="AF116" s="721" t="s">
        <v>202</v>
      </c>
      <c r="AG116" s="719"/>
      <c r="AH116" s="719"/>
      <c r="AI116" s="719"/>
      <c r="AJ116" s="720"/>
      <c r="AK116" s="721" t="s">
        <v>202</v>
      </c>
      <c r="AL116" s="719"/>
      <c r="AM116" s="719"/>
      <c r="AN116" s="719"/>
      <c r="AO116" s="720"/>
      <c r="AP116" s="790" t="s">
        <v>202</v>
      </c>
      <c r="AQ116" s="791"/>
      <c r="AR116" s="791"/>
      <c r="AS116" s="791"/>
      <c r="AT116" s="792"/>
      <c r="AU116" s="863"/>
      <c r="AV116" s="864"/>
      <c r="AW116" s="864"/>
      <c r="AX116" s="864"/>
      <c r="AY116" s="864"/>
      <c r="AZ116" s="870" t="s">
        <v>223</v>
      </c>
      <c r="BA116" s="871"/>
      <c r="BB116" s="871"/>
      <c r="BC116" s="871"/>
      <c r="BD116" s="871"/>
      <c r="BE116" s="871"/>
      <c r="BF116" s="871"/>
      <c r="BG116" s="871"/>
      <c r="BH116" s="871"/>
      <c r="BI116" s="871"/>
      <c r="BJ116" s="871"/>
      <c r="BK116" s="871"/>
      <c r="BL116" s="871"/>
      <c r="BM116" s="871"/>
      <c r="BN116" s="871"/>
      <c r="BO116" s="871"/>
      <c r="BP116" s="872"/>
      <c r="BQ116" s="793" t="s">
        <v>202</v>
      </c>
      <c r="BR116" s="794"/>
      <c r="BS116" s="794"/>
      <c r="BT116" s="794"/>
      <c r="BU116" s="794"/>
      <c r="BV116" s="794" t="s">
        <v>202</v>
      </c>
      <c r="BW116" s="794"/>
      <c r="BX116" s="794"/>
      <c r="BY116" s="794"/>
      <c r="BZ116" s="794"/>
      <c r="CA116" s="794" t="s">
        <v>202</v>
      </c>
      <c r="CB116" s="794"/>
      <c r="CC116" s="794"/>
      <c r="CD116" s="794"/>
      <c r="CE116" s="794"/>
      <c r="CF116" s="851" t="s">
        <v>202</v>
      </c>
      <c r="CG116" s="852"/>
      <c r="CH116" s="852"/>
      <c r="CI116" s="852"/>
      <c r="CJ116" s="852"/>
      <c r="CK116" s="868"/>
      <c r="CL116" s="710"/>
      <c r="CM116" s="789" t="s">
        <v>11</v>
      </c>
      <c r="CN116" s="726"/>
      <c r="CO116" s="726"/>
      <c r="CP116" s="726"/>
      <c r="CQ116" s="726"/>
      <c r="CR116" s="726"/>
      <c r="CS116" s="726"/>
      <c r="CT116" s="726"/>
      <c r="CU116" s="726"/>
      <c r="CV116" s="726"/>
      <c r="CW116" s="726"/>
      <c r="CX116" s="726"/>
      <c r="CY116" s="726"/>
      <c r="CZ116" s="726"/>
      <c r="DA116" s="726"/>
      <c r="DB116" s="726"/>
      <c r="DC116" s="726"/>
      <c r="DD116" s="726"/>
      <c r="DE116" s="726"/>
      <c r="DF116" s="727"/>
      <c r="DG116" s="718" t="s">
        <v>202</v>
      </c>
      <c r="DH116" s="719"/>
      <c r="DI116" s="719"/>
      <c r="DJ116" s="719"/>
      <c r="DK116" s="720"/>
      <c r="DL116" s="721" t="s">
        <v>202</v>
      </c>
      <c r="DM116" s="719"/>
      <c r="DN116" s="719"/>
      <c r="DO116" s="719"/>
      <c r="DP116" s="720"/>
      <c r="DQ116" s="721" t="s">
        <v>202</v>
      </c>
      <c r="DR116" s="719"/>
      <c r="DS116" s="719"/>
      <c r="DT116" s="719"/>
      <c r="DU116" s="720"/>
      <c r="DV116" s="790" t="s">
        <v>202</v>
      </c>
      <c r="DW116" s="791"/>
      <c r="DX116" s="791"/>
      <c r="DY116" s="791"/>
      <c r="DZ116" s="792"/>
    </row>
    <row r="117" spans="1:130" s="48" customFormat="1" ht="26.25" customHeight="1" x14ac:dyDescent="0.2">
      <c r="A117" s="853" t="s">
        <v>273</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830" t="s">
        <v>327</v>
      </c>
      <c r="Z117" s="855"/>
      <c r="AA117" s="873">
        <v>2691347</v>
      </c>
      <c r="AB117" s="874"/>
      <c r="AC117" s="874"/>
      <c r="AD117" s="874"/>
      <c r="AE117" s="875"/>
      <c r="AF117" s="876">
        <v>2773688</v>
      </c>
      <c r="AG117" s="874"/>
      <c r="AH117" s="874"/>
      <c r="AI117" s="874"/>
      <c r="AJ117" s="875"/>
      <c r="AK117" s="876">
        <v>2719591</v>
      </c>
      <c r="AL117" s="874"/>
      <c r="AM117" s="874"/>
      <c r="AN117" s="874"/>
      <c r="AO117" s="875"/>
      <c r="AP117" s="877"/>
      <c r="AQ117" s="878"/>
      <c r="AR117" s="878"/>
      <c r="AS117" s="878"/>
      <c r="AT117" s="879"/>
      <c r="AU117" s="863"/>
      <c r="AV117" s="864"/>
      <c r="AW117" s="864"/>
      <c r="AX117" s="864"/>
      <c r="AY117" s="864"/>
      <c r="AZ117" s="848" t="s">
        <v>481</v>
      </c>
      <c r="BA117" s="849"/>
      <c r="BB117" s="849"/>
      <c r="BC117" s="849"/>
      <c r="BD117" s="849"/>
      <c r="BE117" s="849"/>
      <c r="BF117" s="849"/>
      <c r="BG117" s="849"/>
      <c r="BH117" s="849"/>
      <c r="BI117" s="849"/>
      <c r="BJ117" s="849"/>
      <c r="BK117" s="849"/>
      <c r="BL117" s="849"/>
      <c r="BM117" s="849"/>
      <c r="BN117" s="849"/>
      <c r="BO117" s="849"/>
      <c r="BP117" s="850"/>
      <c r="BQ117" s="793" t="s">
        <v>202</v>
      </c>
      <c r="BR117" s="794"/>
      <c r="BS117" s="794"/>
      <c r="BT117" s="794"/>
      <c r="BU117" s="794"/>
      <c r="BV117" s="794" t="s">
        <v>202</v>
      </c>
      <c r="BW117" s="794"/>
      <c r="BX117" s="794"/>
      <c r="BY117" s="794"/>
      <c r="BZ117" s="794"/>
      <c r="CA117" s="794" t="s">
        <v>202</v>
      </c>
      <c r="CB117" s="794"/>
      <c r="CC117" s="794"/>
      <c r="CD117" s="794"/>
      <c r="CE117" s="794"/>
      <c r="CF117" s="851" t="s">
        <v>202</v>
      </c>
      <c r="CG117" s="852"/>
      <c r="CH117" s="852"/>
      <c r="CI117" s="852"/>
      <c r="CJ117" s="852"/>
      <c r="CK117" s="868"/>
      <c r="CL117" s="710"/>
      <c r="CM117" s="789" t="s">
        <v>342</v>
      </c>
      <c r="CN117" s="726"/>
      <c r="CO117" s="726"/>
      <c r="CP117" s="726"/>
      <c r="CQ117" s="726"/>
      <c r="CR117" s="726"/>
      <c r="CS117" s="726"/>
      <c r="CT117" s="726"/>
      <c r="CU117" s="726"/>
      <c r="CV117" s="726"/>
      <c r="CW117" s="726"/>
      <c r="CX117" s="726"/>
      <c r="CY117" s="726"/>
      <c r="CZ117" s="726"/>
      <c r="DA117" s="726"/>
      <c r="DB117" s="726"/>
      <c r="DC117" s="726"/>
      <c r="DD117" s="726"/>
      <c r="DE117" s="726"/>
      <c r="DF117" s="727"/>
      <c r="DG117" s="718" t="s">
        <v>202</v>
      </c>
      <c r="DH117" s="719"/>
      <c r="DI117" s="719"/>
      <c r="DJ117" s="719"/>
      <c r="DK117" s="720"/>
      <c r="DL117" s="721" t="s">
        <v>202</v>
      </c>
      <c r="DM117" s="719"/>
      <c r="DN117" s="719"/>
      <c r="DO117" s="719"/>
      <c r="DP117" s="720"/>
      <c r="DQ117" s="721" t="s">
        <v>202</v>
      </c>
      <c r="DR117" s="719"/>
      <c r="DS117" s="719"/>
      <c r="DT117" s="719"/>
      <c r="DU117" s="720"/>
      <c r="DV117" s="790" t="s">
        <v>202</v>
      </c>
      <c r="DW117" s="791"/>
      <c r="DX117" s="791"/>
      <c r="DY117" s="791"/>
      <c r="DZ117" s="792"/>
    </row>
    <row r="118" spans="1:130" s="48" customFormat="1" ht="26.25" customHeight="1" x14ac:dyDescent="0.2">
      <c r="A118" s="853" t="s">
        <v>91</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856" t="s">
        <v>428</v>
      </c>
      <c r="AB118" s="854"/>
      <c r="AC118" s="854"/>
      <c r="AD118" s="854"/>
      <c r="AE118" s="855"/>
      <c r="AF118" s="856" t="s">
        <v>469</v>
      </c>
      <c r="AG118" s="854"/>
      <c r="AH118" s="854"/>
      <c r="AI118" s="854"/>
      <c r="AJ118" s="855"/>
      <c r="AK118" s="856" t="s">
        <v>387</v>
      </c>
      <c r="AL118" s="854"/>
      <c r="AM118" s="854"/>
      <c r="AN118" s="854"/>
      <c r="AO118" s="855"/>
      <c r="AP118" s="856" t="s">
        <v>470</v>
      </c>
      <c r="AQ118" s="854"/>
      <c r="AR118" s="854"/>
      <c r="AS118" s="854"/>
      <c r="AT118" s="857"/>
      <c r="AU118" s="863"/>
      <c r="AV118" s="864"/>
      <c r="AW118" s="864"/>
      <c r="AX118" s="864"/>
      <c r="AY118" s="864"/>
      <c r="AZ118" s="797" t="s">
        <v>482</v>
      </c>
      <c r="BA118" s="798"/>
      <c r="BB118" s="798"/>
      <c r="BC118" s="798"/>
      <c r="BD118" s="798"/>
      <c r="BE118" s="798"/>
      <c r="BF118" s="798"/>
      <c r="BG118" s="798"/>
      <c r="BH118" s="798"/>
      <c r="BI118" s="798"/>
      <c r="BJ118" s="798"/>
      <c r="BK118" s="798"/>
      <c r="BL118" s="798"/>
      <c r="BM118" s="798"/>
      <c r="BN118" s="798"/>
      <c r="BO118" s="798"/>
      <c r="BP118" s="799"/>
      <c r="BQ118" s="826" t="s">
        <v>202</v>
      </c>
      <c r="BR118" s="827"/>
      <c r="BS118" s="827"/>
      <c r="BT118" s="827"/>
      <c r="BU118" s="827"/>
      <c r="BV118" s="827" t="s">
        <v>202</v>
      </c>
      <c r="BW118" s="827"/>
      <c r="BX118" s="827"/>
      <c r="BY118" s="827"/>
      <c r="BZ118" s="827"/>
      <c r="CA118" s="827" t="s">
        <v>202</v>
      </c>
      <c r="CB118" s="827"/>
      <c r="CC118" s="827"/>
      <c r="CD118" s="827"/>
      <c r="CE118" s="827"/>
      <c r="CF118" s="851" t="s">
        <v>202</v>
      </c>
      <c r="CG118" s="852"/>
      <c r="CH118" s="852"/>
      <c r="CI118" s="852"/>
      <c r="CJ118" s="852"/>
      <c r="CK118" s="868"/>
      <c r="CL118" s="710"/>
      <c r="CM118" s="789" t="s">
        <v>483</v>
      </c>
      <c r="CN118" s="726"/>
      <c r="CO118" s="726"/>
      <c r="CP118" s="726"/>
      <c r="CQ118" s="726"/>
      <c r="CR118" s="726"/>
      <c r="CS118" s="726"/>
      <c r="CT118" s="726"/>
      <c r="CU118" s="726"/>
      <c r="CV118" s="726"/>
      <c r="CW118" s="726"/>
      <c r="CX118" s="726"/>
      <c r="CY118" s="726"/>
      <c r="CZ118" s="726"/>
      <c r="DA118" s="726"/>
      <c r="DB118" s="726"/>
      <c r="DC118" s="726"/>
      <c r="DD118" s="726"/>
      <c r="DE118" s="726"/>
      <c r="DF118" s="727"/>
      <c r="DG118" s="718" t="s">
        <v>202</v>
      </c>
      <c r="DH118" s="719"/>
      <c r="DI118" s="719"/>
      <c r="DJ118" s="719"/>
      <c r="DK118" s="720"/>
      <c r="DL118" s="721" t="s">
        <v>202</v>
      </c>
      <c r="DM118" s="719"/>
      <c r="DN118" s="719"/>
      <c r="DO118" s="719"/>
      <c r="DP118" s="720"/>
      <c r="DQ118" s="721" t="s">
        <v>202</v>
      </c>
      <c r="DR118" s="719"/>
      <c r="DS118" s="719"/>
      <c r="DT118" s="719"/>
      <c r="DU118" s="720"/>
      <c r="DV118" s="790" t="s">
        <v>202</v>
      </c>
      <c r="DW118" s="791"/>
      <c r="DX118" s="791"/>
      <c r="DY118" s="791"/>
      <c r="DZ118" s="792"/>
    </row>
    <row r="119" spans="1:130" s="48" customFormat="1" ht="26.25" customHeight="1" x14ac:dyDescent="0.2">
      <c r="A119" s="707" t="s">
        <v>383</v>
      </c>
      <c r="B119" s="708"/>
      <c r="C119" s="817" t="s">
        <v>63</v>
      </c>
      <c r="D119" s="765"/>
      <c r="E119" s="765"/>
      <c r="F119" s="765"/>
      <c r="G119" s="765"/>
      <c r="H119" s="765"/>
      <c r="I119" s="765"/>
      <c r="J119" s="765"/>
      <c r="K119" s="765"/>
      <c r="L119" s="765"/>
      <c r="M119" s="765"/>
      <c r="N119" s="765"/>
      <c r="O119" s="765"/>
      <c r="P119" s="765"/>
      <c r="Q119" s="765"/>
      <c r="R119" s="765"/>
      <c r="S119" s="765"/>
      <c r="T119" s="765"/>
      <c r="U119" s="765"/>
      <c r="V119" s="765"/>
      <c r="W119" s="765"/>
      <c r="X119" s="765"/>
      <c r="Y119" s="765"/>
      <c r="Z119" s="766"/>
      <c r="AA119" s="757" t="s">
        <v>202</v>
      </c>
      <c r="AB119" s="758"/>
      <c r="AC119" s="758"/>
      <c r="AD119" s="758"/>
      <c r="AE119" s="759"/>
      <c r="AF119" s="760" t="s">
        <v>202</v>
      </c>
      <c r="AG119" s="758"/>
      <c r="AH119" s="758"/>
      <c r="AI119" s="758"/>
      <c r="AJ119" s="759"/>
      <c r="AK119" s="760" t="s">
        <v>202</v>
      </c>
      <c r="AL119" s="758"/>
      <c r="AM119" s="758"/>
      <c r="AN119" s="758"/>
      <c r="AO119" s="759"/>
      <c r="AP119" s="858" t="s">
        <v>202</v>
      </c>
      <c r="AQ119" s="859"/>
      <c r="AR119" s="859"/>
      <c r="AS119" s="859"/>
      <c r="AT119" s="860"/>
      <c r="AU119" s="865"/>
      <c r="AV119" s="866"/>
      <c r="AW119" s="866"/>
      <c r="AX119" s="866"/>
      <c r="AY119" s="866"/>
      <c r="AZ119" s="69" t="s">
        <v>273</v>
      </c>
      <c r="BA119" s="69"/>
      <c r="BB119" s="69"/>
      <c r="BC119" s="69"/>
      <c r="BD119" s="69"/>
      <c r="BE119" s="69"/>
      <c r="BF119" s="69"/>
      <c r="BG119" s="69"/>
      <c r="BH119" s="69"/>
      <c r="BI119" s="69"/>
      <c r="BJ119" s="69"/>
      <c r="BK119" s="69"/>
      <c r="BL119" s="69"/>
      <c r="BM119" s="69"/>
      <c r="BN119" s="69"/>
      <c r="BO119" s="830" t="s">
        <v>169</v>
      </c>
      <c r="BP119" s="831"/>
      <c r="BQ119" s="826">
        <v>26904333</v>
      </c>
      <c r="BR119" s="827"/>
      <c r="BS119" s="827"/>
      <c r="BT119" s="827"/>
      <c r="BU119" s="827"/>
      <c r="BV119" s="827">
        <v>25913500</v>
      </c>
      <c r="BW119" s="827"/>
      <c r="BX119" s="827"/>
      <c r="BY119" s="827"/>
      <c r="BZ119" s="827"/>
      <c r="CA119" s="827">
        <v>24218535</v>
      </c>
      <c r="CB119" s="827"/>
      <c r="CC119" s="827"/>
      <c r="CD119" s="827"/>
      <c r="CE119" s="827"/>
      <c r="CF119" s="684"/>
      <c r="CG119" s="685"/>
      <c r="CH119" s="685"/>
      <c r="CI119" s="685"/>
      <c r="CJ119" s="834"/>
      <c r="CK119" s="869"/>
      <c r="CL119" s="712"/>
      <c r="CM119" s="797" t="s">
        <v>484</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37" t="s">
        <v>202</v>
      </c>
      <c r="DH119" s="738"/>
      <c r="DI119" s="738"/>
      <c r="DJ119" s="738"/>
      <c r="DK119" s="739"/>
      <c r="DL119" s="740" t="s">
        <v>202</v>
      </c>
      <c r="DM119" s="738"/>
      <c r="DN119" s="738"/>
      <c r="DO119" s="738"/>
      <c r="DP119" s="739"/>
      <c r="DQ119" s="740" t="s">
        <v>202</v>
      </c>
      <c r="DR119" s="738"/>
      <c r="DS119" s="738"/>
      <c r="DT119" s="738"/>
      <c r="DU119" s="739"/>
      <c r="DV119" s="814" t="s">
        <v>202</v>
      </c>
      <c r="DW119" s="815"/>
      <c r="DX119" s="815"/>
      <c r="DY119" s="815"/>
      <c r="DZ119" s="816"/>
    </row>
    <row r="120" spans="1:130" s="48" customFormat="1" ht="26.25" customHeight="1" x14ac:dyDescent="0.2">
      <c r="A120" s="709"/>
      <c r="B120" s="710"/>
      <c r="C120" s="789" t="s">
        <v>140</v>
      </c>
      <c r="D120" s="726"/>
      <c r="E120" s="726"/>
      <c r="F120" s="726"/>
      <c r="G120" s="726"/>
      <c r="H120" s="726"/>
      <c r="I120" s="726"/>
      <c r="J120" s="726"/>
      <c r="K120" s="726"/>
      <c r="L120" s="726"/>
      <c r="M120" s="726"/>
      <c r="N120" s="726"/>
      <c r="O120" s="726"/>
      <c r="P120" s="726"/>
      <c r="Q120" s="726"/>
      <c r="R120" s="726"/>
      <c r="S120" s="726"/>
      <c r="T120" s="726"/>
      <c r="U120" s="726"/>
      <c r="V120" s="726"/>
      <c r="W120" s="726"/>
      <c r="X120" s="726"/>
      <c r="Y120" s="726"/>
      <c r="Z120" s="727"/>
      <c r="AA120" s="718" t="s">
        <v>202</v>
      </c>
      <c r="AB120" s="719"/>
      <c r="AC120" s="719"/>
      <c r="AD120" s="719"/>
      <c r="AE120" s="720"/>
      <c r="AF120" s="721" t="s">
        <v>202</v>
      </c>
      <c r="AG120" s="719"/>
      <c r="AH120" s="719"/>
      <c r="AI120" s="719"/>
      <c r="AJ120" s="720"/>
      <c r="AK120" s="721" t="s">
        <v>202</v>
      </c>
      <c r="AL120" s="719"/>
      <c r="AM120" s="719"/>
      <c r="AN120" s="719"/>
      <c r="AO120" s="720"/>
      <c r="AP120" s="790" t="s">
        <v>202</v>
      </c>
      <c r="AQ120" s="791"/>
      <c r="AR120" s="791"/>
      <c r="AS120" s="791"/>
      <c r="AT120" s="792"/>
      <c r="AU120" s="835" t="s">
        <v>473</v>
      </c>
      <c r="AV120" s="836"/>
      <c r="AW120" s="836"/>
      <c r="AX120" s="836"/>
      <c r="AY120" s="837"/>
      <c r="AZ120" s="817" t="s">
        <v>216</v>
      </c>
      <c r="BA120" s="765"/>
      <c r="BB120" s="765"/>
      <c r="BC120" s="765"/>
      <c r="BD120" s="765"/>
      <c r="BE120" s="765"/>
      <c r="BF120" s="765"/>
      <c r="BG120" s="765"/>
      <c r="BH120" s="765"/>
      <c r="BI120" s="765"/>
      <c r="BJ120" s="765"/>
      <c r="BK120" s="765"/>
      <c r="BL120" s="765"/>
      <c r="BM120" s="765"/>
      <c r="BN120" s="765"/>
      <c r="BO120" s="765"/>
      <c r="BP120" s="766"/>
      <c r="BQ120" s="818">
        <v>2839147</v>
      </c>
      <c r="BR120" s="819"/>
      <c r="BS120" s="819"/>
      <c r="BT120" s="819"/>
      <c r="BU120" s="819"/>
      <c r="BV120" s="819">
        <v>2982040</v>
      </c>
      <c r="BW120" s="819"/>
      <c r="BX120" s="819"/>
      <c r="BY120" s="819"/>
      <c r="BZ120" s="819"/>
      <c r="CA120" s="819">
        <v>3034165</v>
      </c>
      <c r="CB120" s="819"/>
      <c r="CC120" s="819"/>
      <c r="CD120" s="819"/>
      <c r="CE120" s="819"/>
      <c r="CF120" s="843">
        <v>49</v>
      </c>
      <c r="CG120" s="844"/>
      <c r="CH120" s="844"/>
      <c r="CI120" s="844"/>
      <c r="CJ120" s="844"/>
      <c r="CK120" s="822" t="s">
        <v>269</v>
      </c>
      <c r="CL120" s="781"/>
      <c r="CM120" s="781"/>
      <c r="CN120" s="781"/>
      <c r="CO120" s="782"/>
      <c r="CP120" s="845" t="s">
        <v>375</v>
      </c>
      <c r="CQ120" s="846"/>
      <c r="CR120" s="846"/>
      <c r="CS120" s="846"/>
      <c r="CT120" s="846"/>
      <c r="CU120" s="846"/>
      <c r="CV120" s="846"/>
      <c r="CW120" s="846"/>
      <c r="CX120" s="846"/>
      <c r="CY120" s="846"/>
      <c r="CZ120" s="846"/>
      <c r="DA120" s="846"/>
      <c r="DB120" s="846"/>
      <c r="DC120" s="846"/>
      <c r="DD120" s="846"/>
      <c r="DE120" s="846"/>
      <c r="DF120" s="847"/>
      <c r="DG120" s="818">
        <v>7906584</v>
      </c>
      <c r="DH120" s="819"/>
      <c r="DI120" s="819"/>
      <c r="DJ120" s="819"/>
      <c r="DK120" s="819"/>
      <c r="DL120" s="819">
        <v>7419452</v>
      </c>
      <c r="DM120" s="819"/>
      <c r="DN120" s="819"/>
      <c r="DO120" s="819"/>
      <c r="DP120" s="819"/>
      <c r="DQ120" s="819">
        <v>6873961</v>
      </c>
      <c r="DR120" s="819"/>
      <c r="DS120" s="819"/>
      <c r="DT120" s="819"/>
      <c r="DU120" s="819"/>
      <c r="DV120" s="820">
        <v>111</v>
      </c>
      <c r="DW120" s="820"/>
      <c r="DX120" s="820"/>
      <c r="DY120" s="820"/>
      <c r="DZ120" s="821"/>
    </row>
    <row r="121" spans="1:130" s="48" customFormat="1" ht="26.25" customHeight="1" x14ac:dyDescent="0.2">
      <c r="A121" s="709"/>
      <c r="B121" s="710"/>
      <c r="C121" s="848" t="s">
        <v>139</v>
      </c>
      <c r="D121" s="849"/>
      <c r="E121" s="849"/>
      <c r="F121" s="849"/>
      <c r="G121" s="849"/>
      <c r="H121" s="849"/>
      <c r="I121" s="849"/>
      <c r="J121" s="849"/>
      <c r="K121" s="849"/>
      <c r="L121" s="849"/>
      <c r="M121" s="849"/>
      <c r="N121" s="849"/>
      <c r="O121" s="849"/>
      <c r="P121" s="849"/>
      <c r="Q121" s="849"/>
      <c r="R121" s="849"/>
      <c r="S121" s="849"/>
      <c r="T121" s="849"/>
      <c r="U121" s="849"/>
      <c r="V121" s="849"/>
      <c r="W121" s="849"/>
      <c r="X121" s="849"/>
      <c r="Y121" s="849"/>
      <c r="Z121" s="850"/>
      <c r="AA121" s="718" t="s">
        <v>202</v>
      </c>
      <c r="AB121" s="719"/>
      <c r="AC121" s="719"/>
      <c r="AD121" s="719"/>
      <c r="AE121" s="720"/>
      <c r="AF121" s="721" t="s">
        <v>202</v>
      </c>
      <c r="AG121" s="719"/>
      <c r="AH121" s="719"/>
      <c r="AI121" s="719"/>
      <c r="AJ121" s="720"/>
      <c r="AK121" s="721" t="s">
        <v>202</v>
      </c>
      <c r="AL121" s="719"/>
      <c r="AM121" s="719"/>
      <c r="AN121" s="719"/>
      <c r="AO121" s="720"/>
      <c r="AP121" s="790" t="s">
        <v>202</v>
      </c>
      <c r="AQ121" s="791"/>
      <c r="AR121" s="791"/>
      <c r="AS121" s="791"/>
      <c r="AT121" s="792"/>
      <c r="AU121" s="838"/>
      <c r="AV121" s="839"/>
      <c r="AW121" s="839"/>
      <c r="AX121" s="839"/>
      <c r="AY121" s="840"/>
      <c r="AZ121" s="789" t="s">
        <v>485</v>
      </c>
      <c r="BA121" s="726"/>
      <c r="BB121" s="726"/>
      <c r="BC121" s="726"/>
      <c r="BD121" s="726"/>
      <c r="BE121" s="726"/>
      <c r="BF121" s="726"/>
      <c r="BG121" s="726"/>
      <c r="BH121" s="726"/>
      <c r="BI121" s="726"/>
      <c r="BJ121" s="726"/>
      <c r="BK121" s="726"/>
      <c r="BL121" s="726"/>
      <c r="BM121" s="726"/>
      <c r="BN121" s="726"/>
      <c r="BO121" s="726"/>
      <c r="BP121" s="727"/>
      <c r="BQ121" s="793">
        <v>244259</v>
      </c>
      <c r="BR121" s="794"/>
      <c r="BS121" s="794"/>
      <c r="BT121" s="794"/>
      <c r="BU121" s="794"/>
      <c r="BV121" s="794">
        <v>203968</v>
      </c>
      <c r="BW121" s="794"/>
      <c r="BX121" s="794"/>
      <c r="BY121" s="794"/>
      <c r="BZ121" s="794"/>
      <c r="CA121" s="794">
        <v>157288</v>
      </c>
      <c r="CB121" s="794"/>
      <c r="CC121" s="794"/>
      <c r="CD121" s="794"/>
      <c r="CE121" s="794"/>
      <c r="CF121" s="851">
        <v>2.5</v>
      </c>
      <c r="CG121" s="852"/>
      <c r="CH121" s="852"/>
      <c r="CI121" s="852"/>
      <c r="CJ121" s="852"/>
      <c r="CK121" s="823"/>
      <c r="CL121" s="784"/>
      <c r="CM121" s="784"/>
      <c r="CN121" s="784"/>
      <c r="CO121" s="785"/>
      <c r="CP121" s="811" t="s">
        <v>462</v>
      </c>
      <c r="CQ121" s="812"/>
      <c r="CR121" s="812"/>
      <c r="CS121" s="812"/>
      <c r="CT121" s="812"/>
      <c r="CU121" s="812"/>
      <c r="CV121" s="812"/>
      <c r="CW121" s="812"/>
      <c r="CX121" s="812"/>
      <c r="CY121" s="812"/>
      <c r="CZ121" s="812"/>
      <c r="DA121" s="812"/>
      <c r="DB121" s="812"/>
      <c r="DC121" s="812"/>
      <c r="DD121" s="812"/>
      <c r="DE121" s="812"/>
      <c r="DF121" s="813"/>
      <c r="DG121" s="793">
        <v>2543863</v>
      </c>
      <c r="DH121" s="794"/>
      <c r="DI121" s="794"/>
      <c r="DJ121" s="794"/>
      <c r="DK121" s="794"/>
      <c r="DL121" s="794">
        <v>2459477</v>
      </c>
      <c r="DM121" s="794"/>
      <c r="DN121" s="794"/>
      <c r="DO121" s="794"/>
      <c r="DP121" s="794"/>
      <c r="DQ121" s="794">
        <v>2281427</v>
      </c>
      <c r="DR121" s="794"/>
      <c r="DS121" s="794"/>
      <c r="DT121" s="794"/>
      <c r="DU121" s="794"/>
      <c r="DV121" s="795">
        <v>36.799999999999997</v>
      </c>
      <c r="DW121" s="795"/>
      <c r="DX121" s="795"/>
      <c r="DY121" s="795"/>
      <c r="DZ121" s="796"/>
    </row>
    <row r="122" spans="1:130" s="48" customFormat="1" ht="26.25" customHeight="1" x14ac:dyDescent="0.2">
      <c r="A122" s="709"/>
      <c r="B122" s="710"/>
      <c r="C122" s="789" t="s">
        <v>479</v>
      </c>
      <c r="D122" s="726"/>
      <c r="E122" s="726"/>
      <c r="F122" s="726"/>
      <c r="G122" s="726"/>
      <c r="H122" s="726"/>
      <c r="I122" s="726"/>
      <c r="J122" s="726"/>
      <c r="K122" s="726"/>
      <c r="L122" s="726"/>
      <c r="M122" s="726"/>
      <c r="N122" s="726"/>
      <c r="O122" s="726"/>
      <c r="P122" s="726"/>
      <c r="Q122" s="726"/>
      <c r="R122" s="726"/>
      <c r="S122" s="726"/>
      <c r="T122" s="726"/>
      <c r="U122" s="726"/>
      <c r="V122" s="726"/>
      <c r="W122" s="726"/>
      <c r="X122" s="726"/>
      <c r="Y122" s="726"/>
      <c r="Z122" s="727"/>
      <c r="AA122" s="718" t="s">
        <v>202</v>
      </c>
      <c r="AB122" s="719"/>
      <c r="AC122" s="719"/>
      <c r="AD122" s="719"/>
      <c r="AE122" s="720"/>
      <c r="AF122" s="721" t="s">
        <v>202</v>
      </c>
      <c r="AG122" s="719"/>
      <c r="AH122" s="719"/>
      <c r="AI122" s="719"/>
      <c r="AJ122" s="720"/>
      <c r="AK122" s="721" t="s">
        <v>202</v>
      </c>
      <c r="AL122" s="719"/>
      <c r="AM122" s="719"/>
      <c r="AN122" s="719"/>
      <c r="AO122" s="720"/>
      <c r="AP122" s="790" t="s">
        <v>202</v>
      </c>
      <c r="AQ122" s="791"/>
      <c r="AR122" s="791"/>
      <c r="AS122" s="791"/>
      <c r="AT122" s="792"/>
      <c r="AU122" s="838"/>
      <c r="AV122" s="839"/>
      <c r="AW122" s="839"/>
      <c r="AX122" s="839"/>
      <c r="AY122" s="840"/>
      <c r="AZ122" s="797" t="s">
        <v>487</v>
      </c>
      <c r="BA122" s="798"/>
      <c r="BB122" s="798"/>
      <c r="BC122" s="798"/>
      <c r="BD122" s="798"/>
      <c r="BE122" s="798"/>
      <c r="BF122" s="798"/>
      <c r="BG122" s="798"/>
      <c r="BH122" s="798"/>
      <c r="BI122" s="798"/>
      <c r="BJ122" s="798"/>
      <c r="BK122" s="798"/>
      <c r="BL122" s="798"/>
      <c r="BM122" s="798"/>
      <c r="BN122" s="798"/>
      <c r="BO122" s="798"/>
      <c r="BP122" s="799"/>
      <c r="BQ122" s="826">
        <v>16881866</v>
      </c>
      <c r="BR122" s="827"/>
      <c r="BS122" s="827"/>
      <c r="BT122" s="827"/>
      <c r="BU122" s="827"/>
      <c r="BV122" s="827">
        <v>16236319</v>
      </c>
      <c r="BW122" s="827"/>
      <c r="BX122" s="827"/>
      <c r="BY122" s="827"/>
      <c r="BZ122" s="827"/>
      <c r="CA122" s="827">
        <v>15215096</v>
      </c>
      <c r="CB122" s="827"/>
      <c r="CC122" s="827"/>
      <c r="CD122" s="827"/>
      <c r="CE122" s="827"/>
      <c r="CF122" s="828">
        <v>245.6</v>
      </c>
      <c r="CG122" s="829"/>
      <c r="CH122" s="829"/>
      <c r="CI122" s="829"/>
      <c r="CJ122" s="829"/>
      <c r="CK122" s="823"/>
      <c r="CL122" s="784"/>
      <c r="CM122" s="784"/>
      <c r="CN122" s="784"/>
      <c r="CO122" s="785"/>
      <c r="CP122" s="811" t="s">
        <v>315</v>
      </c>
      <c r="CQ122" s="812"/>
      <c r="CR122" s="812"/>
      <c r="CS122" s="812"/>
      <c r="CT122" s="812"/>
      <c r="CU122" s="812"/>
      <c r="CV122" s="812"/>
      <c r="CW122" s="812"/>
      <c r="CX122" s="812"/>
      <c r="CY122" s="812"/>
      <c r="CZ122" s="812"/>
      <c r="DA122" s="812"/>
      <c r="DB122" s="812"/>
      <c r="DC122" s="812"/>
      <c r="DD122" s="812"/>
      <c r="DE122" s="812"/>
      <c r="DF122" s="813"/>
      <c r="DG122" s="793">
        <v>178980</v>
      </c>
      <c r="DH122" s="794"/>
      <c r="DI122" s="794"/>
      <c r="DJ122" s="794"/>
      <c r="DK122" s="794"/>
      <c r="DL122" s="794">
        <v>161037</v>
      </c>
      <c r="DM122" s="794"/>
      <c r="DN122" s="794"/>
      <c r="DO122" s="794"/>
      <c r="DP122" s="794"/>
      <c r="DQ122" s="794">
        <v>144397</v>
      </c>
      <c r="DR122" s="794"/>
      <c r="DS122" s="794"/>
      <c r="DT122" s="794"/>
      <c r="DU122" s="794"/>
      <c r="DV122" s="795">
        <v>2.2999999999999998</v>
      </c>
      <c r="DW122" s="795"/>
      <c r="DX122" s="795"/>
      <c r="DY122" s="795"/>
      <c r="DZ122" s="796"/>
    </row>
    <row r="123" spans="1:130" s="48" customFormat="1" ht="26.25" customHeight="1" x14ac:dyDescent="0.2">
      <c r="A123" s="709"/>
      <c r="B123" s="710"/>
      <c r="C123" s="789" t="s">
        <v>11</v>
      </c>
      <c r="D123" s="726"/>
      <c r="E123" s="726"/>
      <c r="F123" s="726"/>
      <c r="G123" s="726"/>
      <c r="H123" s="726"/>
      <c r="I123" s="726"/>
      <c r="J123" s="726"/>
      <c r="K123" s="726"/>
      <c r="L123" s="726"/>
      <c r="M123" s="726"/>
      <c r="N123" s="726"/>
      <c r="O123" s="726"/>
      <c r="P123" s="726"/>
      <c r="Q123" s="726"/>
      <c r="R123" s="726"/>
      <c r="S123" s="726"/>
      <c r="T123" s="726"/>
      <c r="U123" s="726"/>
      <c r="V123" s="726"/>
      <c r="W123" s="726"/>
      <c r="X123" s="726"/>
      <c r="Y123" s="726"/>
      <c r="Z123" s="727"/>
      <c r="AA123" s="718" t="s">
        <v>202</v>
      </c>
      <c r="AB123" s="719"/>
      <c r="AC123" s="719"/>
      <c r="AD123" s="719"/>
      <c r="AE123" s="720"/>
      <c r="AF123" s="721" t="s">
        <v>202</v>
      </c>
      <c r="AG123" s="719"/>
      <c r="AH123" s="719"/>
      <c r="AI123" s="719"/>
      <c r="AJ123" s="720"/>
      <c r="AK123" s="721" t="s">
        <v>202</v>
      </c>
      <c r="AL123" s="719"/>
      <c r="AM123" s="719"/>
      <c r="AN123" s="719"/>
      <c r="AO123" s="720"/>
      <c r="AP123" s="790" t="s">
        <v>202</v>
      </c>
      <c r="AQ123" s="791"/>
      <c r="AR123" s="791"/>
      <c r="AS123" s="791"/>
      <c r="AT123" s="792"/>
      <c r="AU123" s="841"/>
      <c r="AV123" s="842"/>
      <c r="AW123" s="842"/>
      <c r="AX123" s="842"/>
      <c r="AY123" s="842"/>
      <c r="AZ123" s="69" t="s">
        <v>273</v>
      </c>
      <c r="BA123" s="69"/>
      <c r="BB123" s="69"/>
      <c r="BC123" s="69"/>
      <c r="BD123" s="69"/>
      <c r="BE123" s="69"/>
      <c r="BF123" s="69"/>
      <c r="BG123" s="69"/>
      <c r="BH123" s="69"/>
      <c r="BI123" s="69"/>
      <c r="BJ123" s="69"/>
      <c r="BK123" s="69"/>
      <c r="BL123" s="69"/>
      <c r="BM123" s="69"/>
      <c r="BN123" s="69"/>
      <c r="BO123" s="830" t="s">
        <v>488</v>
      </c>
      <c r="BP123" s="831"/>
      <c r="BQ123" s="832">
        <v>19965272</v>
      </c>
      <c r="BR123" s="833"/>
      <c r="BS123" s="833"/>
      <c r="BT123" s="833"/>
      <c r="BU123" s="833"/>
      <c r="BV123" s="833">
        <v>19422327</v>
      </c>
      <c r="BW123" s="833"/>
      <c r="BX123" s="833"/>
      <c r="BY123" s="833"/>
      <c r="BZ123" s="833"/>
      <c r="CA123" s="833">
        <v>18406549</v>
      </c>
      <c r="CB123" s="833"/>
      <c r="CC123" s="833"/>
      <c r="CD123" s="833"/>
      <c r="CE123" s="833"/>
      <c r="CF123" s="684"/>
      <c r="CG123" s="685"/>
      <c r="CH123" s="685"/>
      <c r="CI123" s="685"/>
      <c r="CJ123" s="834"/>
      <c r="CK123" s="823"/>
      <c r="CL123" s="784"/>
      <c r="CM123" s="784"/>
      <c r="CN123" s="784"/>
      <c r="CO123" s="785"/>
      <c r="CP123" s="811"/>
      <c r="CQ123" s="812"/>
      <c r="CR123" s="812"/>
      <c r="CS123" s="812"/>
      <c r="CT123" s="812"/>
      <c r="CU123" s="812"/>
      <c r="CV123" s="812"/>
      <c r="CW123" s="812"/>
      <c r="CX123" s="812"/>
      <c r="CY123" s="812"/>
      <c r="CZ123" s="812"/>
      <c r="DA123" s="812"/>
      <c r="DB123" s="812"/>
      <c r="DC123" s="812"/>
      <c r="DD123" s="812"/>
      <c r="DE123" s="812"/>
      <c r="DF123" s="813"/>
      <c r="DG123" s="718"/>
      <c r="DH123" s="719"/>
      <c r="DI123" s="719"/>
      <c r="DJ123" s="719"/>
      <c r="DK123" s="720"/>
      <c r="DL123" s="721"/>
      <c r="DM123" s="719"/>
      <c r="DN123" s="719"/>
      <c r="DO123" s="719"/>
      <c r="DP123" s="720"/>
      <c r="DQ123" s="721"/>
      <c r="DR123" s="719"/>
      <c r="DS123" s="719"/>
      <c r="DT123" s="719"/>
      <c r="DU123" s="720"/>
      <c r="DV123" s="790"/>
      <c r="DW123" s="791"/>
      <c r="DX123" s="791"/>
      <c r="DY123" s="791"/>
      <c r="DZ123" s="792"/>
    </row>
    <row r="124" spans="1:130" s="48" customFormat="1" ht="26.25" customHeight="1" x14ac:dyDescent="0.2">
      <c r="A124" s="709"/>
      <c r="B124" s="710"/>
      <c r="C124" s="789" t="s">
        <v>342</v>
      </c>
      <c r="D124" s="726"/>
      <c r="E124" s="726"/>
      <c r="F124" s="726"/>
      <c r="G124" s="726"/>
      <c r="H124" s="726"/>
      <c r="I124" s="726"/>
      <c r="J124" s="726"/>
      <c r="K124" s="726"/>
      <c r="L124" s="726"/>
      <c r="M124" s="726"/>
      <c r="N124" s="726"/>
      <c r="O124" s="726"/>
      <c r="P124" s="726"/>
      <c r="Q124" s="726"/>
      <c r="R124" s="726"/>
      <c r="S124" s="726"/>
      <c r="T124" s="726"/>
      <c r="U124" s="726"/>
      <c r="V124" s="726"/>
      <c r="W124" s="726"/>
      <c r="X124" s="726"/>
      <c r="Y124" s="726"/>
      <c r="Z124" s="727"/>
      <c r="AA124" s="718" t="s">
        <v>202</v>
      </c>
      <c r="AB124" s="719"/>
      <c r="AC124" s="719"/>
      <c r="AD124" s="719"/>
      <c r="AE124" s="720"/>
      <c r="AF124" s="721" t="s">
        <v>202</v>
      </c>
      <c r="AG124" s="719"/>
      <c r="AH124" s="719"/>
      <c r="AI124" s="719"/>
      <c r="AJ124" s="720"/>
      <c r="AK124" s="721" t="s">
        <v>202</v>
      </c>
      <c r="AL124" s="719"/>
      <c r="AM124" s="719"/>
      <c r="AN124" s="719"/>
      <c r="AO124" s="720"/>
      <c r="AP124" s="790" t="s">
        <v>202</v>
      </c>
      <c r="AQ124" s="791"/>
      <c r="AR124" s="791"/>
      <c r="AS124" s="791"/>
      <c r="AT124" s="792"/>
      <c r="AU124" s="805" t="s">
        <v>489</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v>114.6</v>
      </c>
      <c r="BR124" s="809"/>
      <c r="BS124" s="809"/>
      <c r="BT124" s="809"/>
      <c r="BU124" s="809"/>
      <c r="BV124" s="809">
        <v>101.5</v>
      </c>
      <c r="BW124" s="809"/>
      <c r="BX124" s="809"/>
      <c r="BY124" s="809"/>
      <c r="BZ124" s="809"/>
      <c r="CA124" s="809">
        <v>93.8</v>
      </c>
      <c r="CB124" s="809"/>
      <c r="CC124" s="809"/>
      <c r="CD124" s="809"/>
      <c r="CE124" s="809"/>
      <c r="CF124" s="692"/>
      <c r="CG124" s="693"/>
      <c r="CH124" s="693"/>
      <c r="CI124" s="693"/>
      <c r="CJ124" s="810"/>
      <c r="CK124" s="824"/>
      <c r="CL124" s="824"/>
      <c r="CM124" s="824"/>
      <c r="CN124" s="824"/>
      <c r="CO124" s="825"/>
      <c r="CP124" s="811" t="s">
        <v>490</v>
      </c>
      <c r="CQ124" s="812"/>
      <c r="CR124" s="812"/>
      <c r="CS124" s="812"/>
      <c r="CT124" s="812"/>
      <c r="CU124" s="812"/>
      <c r="CV124" s="812"/>
      <c r="CW124" s="812"/>
      <c r="CX124" s="812"/>
      <c r="CY124" s="812"/>
      <c r="CZ124" s="812"/>
      <c r="DA124" s="812"/>
      <c r="DB124" s="812"/>
      <c r="DC124" s="812"/>
      <c r="DD124" s="812"/>
      <c r="DE124" s="812"/>
      <c r="DF124" s="813"/>
      <c r="DG124" s="737" t="s">
        <v>202</v>
      </c>
      <c r="DH124" s="738"/>
      <c r="DI124" s="738"/>
      <c r="DJ124" s="738"/>
      <c r="DK124" s="739"/>
      <c r="DL124" s="740" t="s">
        <v>202</v>
      </c>
      <c r="DM124" s="738"/>
      <c r="DN124" s="738"/>
      <c r="DO124" s="738"/>
      <c r="DP124" s="739"/>
      <c r="DQ124" s="740" t="s">
        <v>202</v>
      </c>
      <c r="DR124" s="738"/>
      <c r="DS124" s="738"/>
      <c r="DT124" s="738"/>
      <c r="DU124" s="739"/>
      <c r="DV124" s="814" t="s">
        <v>202</v>
      </c>
      <c r="DW124" s="815"/>
      <c r="DX124" s="815"/>
      <c r="DY124" s="815"/>
      <c r="DZ124" s="816"/>
    </row>
    <row r="125" spans="1:130" s="48" customFormat="1" ht="26.25" customHeight="1" x14ac:dyDescent="0.2">
      <c r="A125" s="709"/>
      <c r="B125" s="710"/>
      <c r="C125" s="789" t="s">
        <v>483</v>
      </c>
      <c r="D125" s="726"/>
      <c r="E125" s="726"/>
      <c r="F125" s="726"/>
      <c r="G125" s="726"/>
      <c r="H125" s="726"/>
      <c r="I125" s="726"/>
      <c r="J125" s="726"/>
      <c r="K125" s="726"/>
      <c r="L125" s="726"/>
      <c r="M125" s="726"/>
      <c r="N125" s="726"/>
      <c r="O125" s="726"/>
      <c r="P125" s="726"/>
      <c r="Q125" s="726"/>
      <c r="R125" s="726"/>
      <c r="S125" s="726"/>
      <c r="T125" s="726"/>
      <c r="U125" s="726"/>
      <c r="V125" s="726"/>
      <c r="W125" s="726"/>
      <c r="X125" s="726"/>
      <c r="Y125" s="726"/>
      <c r="Z125" s="727"/>
      <c r="AA125" s="718" t="s">
        <v>202</v>
      </c>
      <c r="AB125" s="719"/>
      <c r="AC125" s="719"/>
      <c r="AD125" s="719"/>
      <c r="AE125" s="720"/>
      <c r="AF125" s="721" t="s">
        <v>202</v>
      </c>
      <c r="AG125" s="719"/>
      <c r="AH125" s="719"/>
      <c r="AI125" s="719"/>
      <c r="AJ125" s="720"/>
      <c r="AK125" s="721" t="s">
        <v>202</v>
      </c>
      <c r="AL125" s="719"/>
      <c r="AM125" s="719"/>
      <c r="AN125" s="719"/>
      <c r="AO125" s="720"/>
      <c r="AP125" s="790" t="s">
        <v>202</v>
      </c>
      <c r="AQ125" s="791"/>
      <c r="AR125" s="791"/>
      <c r="AS125" s="791"/>
      <c r="AT125" s="792"/>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80" t="s">
        <v>493</v>
      </c>
      <c r="CL125" s="781"/>
      <c r="CM125" s="781"/>
      <c r="CN125" s="781"/>
      <c r="CO125" s="782"/>
      <c r="CP125" s="817" t="s">
        <v>143</v>
      </c>
      <c r="CQ125" s="765"/>
      <c r="CR125" s="765"/>
      <c r="CS125" s="765"/>
      <c r="CT125" s="765"/>
      <c r="CU125" s="765"/>
      <c r="CV125" s="765"/>
      <c r="CW125" s="765"/>
      <c r="CX125" s="765"/>
      <c r="CY125" s="765"/>
      <c r="CZ125" s="765"/>
      <c r="DA125" s="765"/>
      <c r="DB125" s="765"/>
      <c r="DC125" s="765"/>
      <c r="DD125" s="765"/>
      <c r="DE125" s="765"/>
      <c r="DF125" s="766"/>
      <c r="DG125" s="818" t="s">
        <v>202</v>
      </c>
      <c r="DH125" s="819"/>
      <c r="DI125" s="819"/>
      <c r="DJ125" s="819"/>
      <c r="DK125" s="819"/>
      <c r="DL125" s="819" t="s">
        <v>202</v>
      </c>
      <c r="DM125" s="819"/>
      <c r="DN125" s="819"/>
      <c r="DO125" s="819"/>
      <c r="DP125" s="819"/>
      <c r="DQ125" s="819" t="s">
        <v>202</v>
      </c>
      <c r="DR125" s="819"/>
      <c r="DS125" s="819"/>
      <c r="DT125" s="819"/>
      <c r="DU125" s="819"/>
      <c r="DV125" s="820" t="s">
        <v>202</v>
      </c>
      <c r="DW125" s="820"/>
      <c r="DX125" s="820"/>
      <c r="DY125" s="820"/>
      <c r="DZ125" s="821"/>
    </row>
    <row r="126" spans="1:130" s="48" customFormat="1" ht="26.25" customHeight="1" x14ac:dyDescent="0.2">
      <c r="A126" s="709"/>
      <c r="B126" s="710"/>
      <c r="C126" s="789" t="s">
        <v>484</v>
      </c>
      <c r="D126" s="726"/>
      <c r="E126" s="726"/>
      <c r="F126" s="726"/>
      <c r="G126" s="726"/>
      <c r="H126" s="726"/>
      <c r="I126" s="726"/>
      <c r="J126" s="726"/>
      <c r="K126" s="726"/>
      <c r="L126" s="726"/>
      <c r="M126" s="726"/>
      <c r="N126" s="726"/>
      <c r="O126" s="726"/>
      <c r="P126" s="726"/>
      <c r="Q126" s="726"/>
      <c r="R126" s="726"/>
      <c r="S126" s="726"/>
      <c r="T126" s="726"/>
      <c r="U126" s="726"/>
      <c r="V126" s="726"/>
      <c r="W126" s="726"/>
      <c r="X126" s="726"/>
      <c r="Y126" s="726"/>
      <c r="Z126" s="727"/>
      <c r="AA126" s="718" t="s">
        <v>202</v>
      </c>
      <c r="AB126" s="719"/>
      <c r="AC126" s="719"/>
      <c r="AD126" s="719"/>
      <c r="AE126" s="720"/>
      <c r="AF126" s="721" t="s">
        <v>202</v>
      </c>
      <c r="AG126" s="719"/>
      <c r="AH126" s="719"/>
      <c r="AI126" s="719"/>
      <c r="AJ126" s="720"/>
      <c r="AK126" s="721" t="s">
        <v>202</v>
      </c>
      <c r="AL126" s="719"/>
      <c r="AM126" s="719"/>
      <c r="AN126" s="719"/>
      <c r="AO126" s="720"/>
      <c r="AP126" s="790" t="s">
        <v>202</v>
      </c>
      <c r="AQ126" s="791"/>
      <c r="AR126" s="791"/>
      <c r="AS126" s="791"/>
      <c r="AT126" s="792"/>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3"/>
      <c r="CL126" s="784"/>
      <c r="CM126" s="784"/>
      <c r="CN126" s="784"/>
      <c r="CO126" s="785"/>
      <c r="CP126" s="789" t="s">
        <v>414</v>
      </c>
      <c r="CQ126" s="726"/>
      <c r="CR126" s="726"/>
      <c r="CS126" s="726"/>
      <c r="CT126" s="726"/>
      <c r="CU126" s="726"/>
      <c r="CV126" s="726"/>
      <c r="CW126" s="726"/>
      <c r="CX126" s="726"/>
      <c r="CY126" s="726"/>
      <c r="CZ126" s="726"/>
      <c r="DA126" s="726"/>
      <c r="DB126" s="726"/>
      <c r="DC126" s="726"/>
      <c r="DD126" s="726"/>
      <c r="DE126" s="726"/>
      <c r="DF126" s="727"/>
      <c r="DG126" s="793" t="s">
        <v>202</v>
      </c>
      <c r="DH126" s="794"/>
      <c r="DI126" s="794"/>
      <c r="DJ126" s="794"/>
      <c r="DK126" s="794"/>
      <c r="DL126" s="794" t="s">
        <v>202</v>
      </c>
      <c r="DM126" s="794"/>
      <c r="DN126" s="794"/>
      <c r="DO126" s="794"/>
      <c r="DP126" s="794"/>
      <c r="DQ126" s="794" t="s">
        <v>202</v>
      </c>
      <c r="DR126" s="794"/>
      <c r="DS126" s="794"/>
      <c r="DT126" s="794"/>
      <c r="DU126" s="794"/>
      <c r="DV126" s="795" t="s">
        <v>202</v>
      </c>
      <c r="DW126" s="795"/>
      <c r="DX126" s="795"/>
      <c r="DY126" s="795"/>
      <c r="DZ126" s="796"/>
    </row>
    <row r="127" spans="1:130" s="48" customFormat="1" ht="26.25" customHeight="1" x14ac:dyDescent="0.2">
      <c r="A127" s="711"/>
      <c r="B127" s="712"/>
      <c r="C127" s="797" t="s">
        <v>80</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18">
        <v>130</v>
      </c>
      <c r="AB127" s="719"/>
      <c r="AC127" s="719"/>
      <c r="AD127" s="719"/>
      <c r="AE127" s="720"/>
      <c r="AF127" s="721">
        <v>130</v>
      </c>
      <c r="AG127" s="719"/>
      <c r="AH127" s="719"/>
      <c r="AI127" s="719"/>
      <c r="AJ127" s="720"/>
      <c r="AK127" s="721" t="s">
        <v>202</v>
      </c>
      <c r="AL127" s="719"/>
      <c r="AM127" s="719"/>
      <c r="AN127" s="719"/>
      <c r="AO127" s="720"/>
      <c r="AP127" s="790" t="s">
        <v>202</v>
      </c>
      <c r="AQ127" s="791"/>
      <c r="AR127" s="791"/>
      <c r="AS127" s="791"/>
      <c r="AT127" s="792"/>
      <c r="AU127" s="56"/>
      <c r="AV127" s="56"/>
      <c r="AW127" s="56"/>
      <c r="AX127" s="800" t="s">
        <v>495</v>
      </c>
      <c r="AY127" s="801"/>
      <c r="AZ127" s="801"/>
      <c r="BA127" s="801"/>
      <c r="BB127" s="801"/>
      <c r="BC127" s="801"/>
      <c r="BD127" s="801"/>
      <c r="BE127" s="802"/>
      <c r="BF127" s="803" t="s">
        <v>122</v>
      </c>
      <c r="BG127" s="801"/>
      <c r="BH127" s="801"/>
      <c r="BI127" s="801"/>
      <c r="BJ127" s="801"/>
      <c r="BK127" s="801"/>
      <c r="BL127" s="802"/>
      <c r="BM127" s="803" t="s">
        <v>415</v>
      </c>
      <c r="BN127" s="801"/>
      <c r="BO127" s="801"/>
      <c r="BP127" s="801"/>
      <c r="BQ127" s="801"/>
      <c r="BR127" s="801"/>
      <c r="BS127" s="802"/>
      <c r="BT127" s="803" t="s">
        <v>406</v>
      </c>
      <c r="BU127" s="801"/>
      <c r="BV127" s="801"/>
      <c r="BW127" s="801"/>
      <c r="BX127" s="801"/>
      <c r="BY127" s="801"/>
      <c r="BZ127" s="804"/>
      <c r="CA127" s="56"/>
      <c r="CB127" s="56"/>
      <c r="CC127" s="56"/>
      <c r="CD127" s="74"/>
      <c r="CE127" s="74"/>
      <c r="CF127" s="74"/>
      <c r="CG127" s="56"/>
      <c r="CH127" s="56"/>
      <c r="CI127" s="56"/>
      <c r="CJ127" s="75"/>
      <c r="CK127" s="783"/>
      <c r="CL127" s="784"/>
      <c r="CM127" s="784"/>
      <c r="CN127" s="784"/>
      <c r="CO127" s="785"/>
      <c r="CP127" s="789" t="s">
        <v>443</v>
      </c>
      <c r="CQ127" s="726"/>
      <c r="CR127" s="726"/>
      <c r="CS127" s="726"/>
      <c r="CT127" s="726"/>
      <c r="CU127" s="726"/>
      <c r="CV127" s="726"/>
      <c r="CW127" s="726"/>
      <c r="CX127" s="726"/>
      <c r="CY127" s="726"/>
      <c r="CZ127" s="726"/>
      <c r="DA127" s="726"/>
      <c r="DB127" s="726"/>
      <c r="DC127" s="726"/>
      <c r="DD127" s="726"/>
      <c r="DE127" s="726"/>
      <c r="DF127" s="727"/>
      <c r="DG127" s="793" t="s">
        <v>202</v>
      </c>
      <c r="DH127" s="794"/>
      <c r="DI127" s="794"/>
      <c r="DJ127" s="794"/>
      <c r="DK127" s="794"/>
      <c r="DL127" s="794" t="s">
        <v>202</v>
      </c>
      <c r="DM127" s="794"/>
      <c r="DN127" s="794"/>
      <c r="DO127" s="794"/>
      <c r="DP127" s="794"/>
      <c r="DQ127" s="794" t="s">
        <v>202</v>
      </c>
      <c r="DR127" s="794"/>
      <c r="DS127" s="794"/>
      <c r="DT127" s="794"/>
      <c r="DU127" s="794"/>
      <c r="DV127" s="795" t="s">
        <v>202</v>
      </c>
      <c r="DW127" s="795"/>
      <c r="DX127" s="795"/>
      <c r="DY127" s="795"/>
      <c r="DZ127" s="796"/>
    </row>
    <row r="128" spans="1:130" s="48" customFormat="1" ht="26.25" customHeight="1" x14ac:dyDescent="0.2">
      <c r="A128" s="753" t="s">
        <v>496</v>
      </c>
      <c r="B128" s="754"/>
      <c r="C128" s="754"/>
      <c r="D128" s="754"/>
      <c r="E128" s="754"/>
      <c r="F128" s="754"/>
      <c r="G128" s="754"/>
      <c r="H128" s="754"/>
      <c r="I128" s="754"/>
      <c r="J128" s="754"/>
      <c r="K128" s="754"/>
      <c r="L128" s="754"/>
      <c r="M128" s="754"/>
      <c r="N128" s="754"/>
      <c r="O128" s="754"/>
      <c r="P128" s="754"/>
      <c r="Q128" s="754"/>
      <c r="R128" s="754"/>
      <c r="S128" s="754"/>
      <c r="T128" s="754"/>
      <c r="U128" s="754"/>
      <c r="V128" s="754"/>
      <c r="W128" s="755" t="s">
        <v>8</v>
      </c>
      <c r="X128" s="755"/>
      <c r="Y128" s="755"/>
      <c r="Z128" s="756"/>
      <c r="AA128" s="757">
        <v>40926</v>
      </c>
      <c r="AB128" s="758"/>
      <c r="AC128" s="758"/>
      <c r="AD128" s="758"/>
      <c r="AE128" s="759"/>
      <c r="AF128" s="760">
        <v>33187</v>
      </c>
      <c r="AG128" s="758"/>
      <c r="AH128" s="758"/>
      <c r="AI128" s="758"/>
      <c r="AJ128" s="759"/>
      <c r="AK128" s="760">
        <v>30507</v>
      </c>
      <c r="AL128" s="758"/>
      <c r="AM128" s="758"/>
      <c r="AN128" s="758"/>
      <c r="AO128" s="759"/>
      <c r="AP128" s="761"/>
      <c r="AQ128" s="762"/>
      <c r="AR128" s="762"/>
      <c r="AS128" s="762"/>
      <c r="AT128" s="763"/>
      <c r="AU128" s="56"/>
      <c r="AV128" s="56"/>
      <c r="AW128" s="56"/>
      <c r="AX128" s="764" t="s">
        <v>311</v>
      </c>
      <c r="AY128" s="765"/>
      <c r="AZ128" s="765"/>
      <c r="BA128" s="765"/>
      <c r="BB128" s="765"/>
      <c r="BC128" s="765"/>
      <c r="BD128" s="765"/>
      <c r="BE128" s="766"/>
      <c r="BF128" s="767" t="s">
        <v>202</v>
      </c>
      <c r="BG128" s="768"/>
      <c r="BH128" s="768"/>
      <c r="BI128" s="768"/>
      <c r="BJ128" s="768"/>
      <c r="BK128" s="768"/>
      <c r="BL128" s="769"/>
      <c r="BM128" s="767">
        <v>13.81</v>
      </c>
      <c r="BN128" s="768"/>
      <c r="BO128" s="768"/>
      <c r="BP128" s="768"/>
      <c r="BQ128" s="768"/>
      <c r="BR128" s="768"/>
      <c r="BS128" s="769"/>
      <c r="BT128" s="767">
        <v>20</v>
      </c>
      <c r="BU128" s="768"/>
      <c r="BV128" s="768"/>
      <c r="BW128" s="768"/>
      <c r="BX128" s="768"/>
      <c r="BY128" s="768"/>
      <c r="BZ128" s="770"/>
      <c r="CA128" s="74"/>
      <c r="CB128" s="74"/>
      <c r="CC128" s="74"/>
      <c r="CD128" s="74"/>
      <c r="CE128" s="74"/>
      <c r="CF128" s="74"/>
      <c r="CG128" s="56"/>
      <c r="CH128" s="56"/>
      <c r="CI128" s="56"/>
      <c r="CJ128" s="75"/>
      <c r="CK128" s="786"/>
      <c r="CL128" s="787"/>
      <c r="CM128" s="787"/>
      <c r="CN128" s="787"/>
      <c r="CO128" s="788"/>
      <c r="CP128" s="771" t="s">
        <v>399</v>
      </c>
      <c r="CQ128" s="745"/>
      <c r="CR128" s="745"/>
      <c r="CS128" s="745"/>
      <c r="CT128" s="745"/>
      <c r="CU128" s="745"/>
      <c r="CV128" s="745"/>
      <c r="CW128" s="745"/>
      <c r="CX128" s="745"/>
      <c r="CY128" s="745"/>
      <c r="CZ128" s="745"/>
      <c r="DA128" s="745"/>
      <c r="DB128" s="745"/>
      <c r="DC128" s="745"/>
      <c r="DD128" s="745"/>
      <c r="DE128" s="745"/>
      <c r="DF128" s="746"/>
      <c r="DG128" s="772" t="s">
        <v>202</v>
      </c>
      <c r="DH128" s="773"/>
      <c r="DI128" s="773"/>
      <c r="DJ128" s="773"/>
      <c r="DK128" s="773"/>
      <c r="DL128" s="773" t="s">
        <v>202</v>
      </c>
      <c r="DM128" s="773"/>
      <c r="DN128" s="773"/>
      <c r="DO128" s="773"/>
      <c r="DP128" s="773"/>
      <c r="DQ128" s="773" t="s">
        <v>202</v>
      </c>
      <c r="DR128" s="773"/>
      <c r="DS128" s="773"/>
      <c r="DT128" s="773"/>
      <c r="DU128" s="773"/>
      <c r="DV128" s="774" t="s">
        <v>202</v>
      </c>
      <c r="DW128" s="774"/>
      <c r="DX128" s="774"/>
      <c r="DY128" s="774"/>
      <c r="DZ128" s="775"/>
    </row>
    <row r="129" spans="1:131" s="48" customFormat="1" ht="26.25" customHeight="1" x14ac:dyDescent="0.2">
      <c r="A129" s="713" t="s">
        <v>174</v>
      </c>
      <c r="B129" s="714"/>
      <c r="C129" s="714"/>
      <c r="D129" s="714"/>
      <c r="E129" s="714"/>
      <c r="F129" s="714"/>
      <c r="G129" s="714"/>
      <c r="H129" s="714"/>
      <c r="I129" s="714"/>
      <c r="J129" s="714"/>
      <c r="K129" s="714"/>
      <c r="L129" s="714"/>
      <c r="M129" s="714"/>
      <c r="N129" s="714"/>
      <c r="O129" s="714"/>
      <c r="P129" s="714"/>
      <c r="Q129" s="714"/>
      <c r="R129" s="714"/>
      <c r="S129" s="714"/>
      <c r="T129" s="714"/>
      <c r="U129" s="714"/>
      <c r="V129" s="714"/>
      <c r="W129" s="715" t="s">
        <v>238</v>
      </c>
      <c r="X129" s="716"/>
      <c r="Y129" s="716"/>
      <c r="Z129" s="717"/>
      <c r="AA129" s="718">
        <v>7673899</v>
      </c>
      <c r="AB129" s="719"/>
      <c r="AC129" s="719"/>
      <c r="AD129" s="719"/>
      <c r="AE129" s="720"/>
      <c r="AF129" s="721">
        <v>8030327</v>
      </c>
      <c r="AG129" s="719"/>
      <c r="AH129" s="719"/>
      <c r="AI129" s="719"/>
      <c r="AJ129" s="720"/>
      <c r="AK129" s="721">
        <v>7790144</v>
      </c>
      <c r="AL129" s="719"/>
      <c r="AM129" s="719"/>
      <c r="AN129" s="719"/>
      <c r="AO129" s="720"/>
      <c r="AP129" s="722"/>
      <c r="AQ129" s="723"/>
      <c r="AR129" s="723"/>
      <c r="AS129" s="723"/>
      <c r="AT129" s="724"/>
      <c r="AU129" s="67"/>
      <c r="AV129" s="67"/>
      <c r="AW129" s="67"/>
      <c r="AX129" s="725" t="s">
        <v>113</v>
      </c>
      <c r="AY129" s="726"/>
      <c r="AZ129" s="726"/>
      <c r="BA129" s="726"/>
      <c r="BB129" s="726"/>
      <c r="BC129" s="726"/>
      <c r="BD129" s="726"/>
      <c r="BE129" s="727"/>
      <c r="BF129" s="776" t="s">
        <v>202</v>
      </c>
      <c r="BG129" s="777"/>
      <c r="BH129" s="777"/>
      <c r="BI129" s="777"/>
      <c r="BJ129" s="777"/>
      <c r="BK129" s="777"/>
      <c r="BL129" s="778"/>
      <c r="BM129" s="776">
        <v>18.809999999999999</v>
      </c>
      <c r="BN129" s="777"/>
      <c r="BO129" s="777"/>
      <c r="BP129" s="777"/>
      <c r="BQ129" s="777"/>
      <c r="BR129" s="777"/>
      <c r="BS129" s="778"/>
      <c r="BT129" s="776">
        <v>30</v>
      </c>
      <c r="BU129" s="777"/>
      <c r="BV129" s="777"/>
      <c r="BW129" s="777"/>
      <c r="BX129" s="777"/>
      <c r="BY129" s="777"/>
      <c r="BZ129" s="779"/>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13" t="s">
        <v>497</v>
      </c>
      <c r="B130" s="714"/>
      <c r="C130" s="714"/>
      <c r="D130" s="714"/>
      <c r="E130" s="714"/>
      <c r="F130" s="714"/>
      <c r="G130" s="714"/>
      <c r="H130" s="714"/>
      <c r="I130" s="714"/>
      <c r="J130" s="714"/>
      <c r="K130" s="714"/>
      <c r="L130" s="714"/>
      <c r="M130" s="714"/>
      <c r="N130" s="714"/>
      <c r="O130" s="714"/>
      <c r="P130" s="714"/>
      <c r="Q130" s="714"/>
      <c r="R130" s="714"/>
      <c r="S130" s="714"/>
      <c r="T130" s="714"/>
      <c r="U130" s="714"/>
      <c r="V130" s="714"/>
      <c r="W130" s="715" t="s">
        <v>498</v>
      </c>
      <c r="X130" s="716"/>
      <c r="Y130" s="716"/>
      <c r="Z130" s="717"/>
      <c r="AA130" s="718">
        <v>1622860</v>
      </c>
      <c r="AB130" s="719"/>
      <c r="AC130" s="719"/>
      <c r="AD130" s="719"/>
      <c r="AE130" s="720"/>
      <c r="AF130" s="721">
        <v>1638869</v>
      </c>
      <c r="AG130" s="719"/>
      <c r="AH130" s="719"/>
      <c r="AI130" s="719"/>
      <c r="AJ130" s="720"/>
      <c r="AK130" s="721">
        <v>1596283</v>
      </c>
      <c r="AL130" s="719"/>
      <c r="AM130" s="719"/>
      <c r="AN130" s="719"/>
      <c r="AO130" s="720"/>
      <c r="AP130" s="722"/>
      <c r="AQ130" s="723"/>
      <c r="AR130" s="723"/>
      <c r="AS130" s="723"/>
      <c r="AT130" s="724"/>
      <c r="AU130" s="67"/>
      <c r="AV130" s="67"/>
      <c r="AW130" s="67"/>
      <c r="AX130" s="725" t="s">
        <v>430</v>
      </c>
      <c r="AY130" s="726"/>
      <c r="AZ130" s="726"/>
      <c r="BA130" s="726"/>
      <c r="BB130" s="726"/>
      <c r="BC130" s="726"/>
      <c r="BD130" s="726"/>
      <c r="BE130" s="727"/>
      <c r="BF130" s="728">
        <v>17.2</v>
      </c>
      <c r="BG130" s="729"/>
      <c r="BH130" s="729"/>
      <c r="BI130" s="729"/>
      <c r="BJ130" s="729"/>
      <c r="BK130" s="729"/>
      <c r="BL130" s="730"/>
      <c r="BM130" s="728">
        <v>25</v>
      </c>
      <c r="BN130" s="729"/>
      <c r="BO130" s="729"/>
      <c r="BP130" s="729"/>
      <c r="BQ130" s="729"/>
      <c r="BR130" s="729"/>
      <c r="BS130" s="730"/>
      <c r="BT130" s="728">
        <v>35</v>
      </c>
      <c r="BU130" s="729"/>
      <c r="BV130" s="729"/>
      <c r="BW130" s="729"/>
      <c r="BX130" s="729"/>
      <c r="BY130" s="729"/>
      <c r="BZ130" s="73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176</v>
      </c>
      <c r="X131" s="735"/>
      <c r="Y131" s="735"/>
      <c r="Z131" s="736"/>
      <c r="AA131" s="737">
        <v>6051039</v>
      </c>
      <c r="AB131" s="738"/>
      <c r="AC131" s="738"/>
      <c r="AD131" s="738"/>
      <c r="AE131" s="739"/>
      <c r="AF131" s="740">
        <v>6391458</v>
      </c>
      <c r="AG131" s="738"/>
      <c r="AH131" s="738"/>
      <c r="AI131" s="738"/>
      <c r="AJ131" s="739"/>
      <c r="AK131" s="740">
        <v>6193861</v>
      </c>
      <c r="AL131" s="738"/>
      <c r="AM131" s="738"/>
      <c r="AN131" s="738"/>
      <c r="AO131" s="739"/>
      <c r="AP131" s="741"/>
      <c r="AQ131" s="742"/>
      <c r="AR131" s="742"/>
      <c r="AS131" s="742"/>
      <c r="AT131" s="743"/>
      <c r="AU131" s="67"/>
      <c r="AV131" s="67"/>
      <c r="AW131" s="67"/>
      <c r="AX131" s="744" t="s">
        <v>62</v>
      </c>
      <c r="AY131" s="745"/>
      <c r="AZ131" s="745"/>
      <c r="BA131" s="745"/>
      <c r="BB131" s="745"/>
      <c r="BC131" s="745"/>
      <c r="BD131" s="745"/>
      <c r="BE131" s="746"/>
      <c r="BF131" s="747">
        <v>93.8</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03" t="s">
        <v>117</v>
      </c>
      <c r="B132" s="704"/>
      <c r="C132" s="704"/>
      <c r="D132" s="704"/>
      <c r="E132" s="704"/>
      <c r="F132" s="704"/>
      <c r="G132" s="704"/>
      <c r="H132" s="704"/>
      <c r="I132" s="704"/>
      <c r="J132" s="704"/>
      <c r="K132" s="704"/>
      <c r="L132" s="704"/>
      <c r="M132" s="704"/>
      <c r="N132" s="704"/>
      <c r="O132" s="704"/>
      <c r="P132" s="704"/>
      <c r="Q132" s="704"/>
      <c r="R132" s="704"/>
      <c r="S132" s="704"/>
      <c r="T132" s="704"/>
      <c r="U132" s="704"/>
      <c r="V132" s="678" t="s">
        <v>499</v>
      </c>
      <c r="W132" s="678"/>
      <c r="X132" s="678"/>
      <c r="Y132" s="678"/>
      <c r="Z132" s="679"/>
      <c r="AA132" s="680">
        <v>16.981563000000001</v>
      </c>
      <c r="AB132" s="681"/>
      <c r="AC132" s="681"/>
      <c r="AD132" s="681"/>
      <c r="AE132" s="682"/>
      <c r="AF132" s="683">
        <v>17.236004680000001</v>
      </c>
      <c r="AG132" s="681"/>
      <c r="AH132" s="681"/>
      <c r="AI132" s="681"/>
      <c r="AJ132" s="682"/>
      <c r="AK132" s="683">
        <v>17.643292290000002</v>
      </c>
      <c r="AL132" s="681"/>
      <c r="AM132" s="681"/>
      <c r="AN132" s="681"/>
      <c r="AO132" s="682"/>
      <c r="AP132" s="684"/>
      <c r="AQ132" s="685"/>
      <c r="AR132" s="685"/>
      <c r="AS132" s="685"/>
      <c r="AT132" s="686"/>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05"/>
      <c r="B133" s="706"/>
      <c r="C133" s="706"/>
      <c r="D133" s="706"/>
      <c r="E133" s="706"/>
      <c r="F133" s="706"/>
      <c r="G133" s="706"/>
      <c r="H133" s="706"/>
      <c r="I133" s="706"/>
      <c r="J133" s="706"/>
      <c r="K133" s="706"/>
      <c r="L133" s="706"/>
      <c r="M133" s="706"/>
      <c r="N133" s="706"/>
      <c r="O133" s="706"/>
      <c r="P133" s="706"/>
      <c r="Q133" s="706"/>
      <c r="R133" s="706"/>
      <c r="S133" s="706"/>
      <c r="T133" s="706"/>
      <c r="U133" s="706"/>
      <c r="V133" s="687" t="s">
        <v>59</v>
      </c>
      <c r="W133" s="687"/>
      <c r="X133" s="687"/>
      <c r="Y133" s="687"/>
      <c r="Z133" s="688"/>
      <c r="AA133" s="689">
        <v>17</v>
      </c>
      <c r="AB133" s="690"/>
      <c r="AC133" s="690"/>
      <c r="AD133" s="690"/>
      <c r="AE133" s="691"/>
      <c r="AF133" s="689">
        <v>17.2</v>
      </c>
      <c r="AG133" s="690"/>
      <c r="AH133" s="690"/>
      <c r="AI133" s="690"/>
      <c r="AJ133" s="691"/>
      <c r="AK133" s="689">
        <v>17.2</v>
      </c>
      <c r="AL133" s="690"/>
      <c r="AM133" s="690"/>
      <c r="AN133" s="690"/>
      <c r="AO133" s="691"/>
      <c r="AP133" s="692"/>
      <c r="AQ133" s="693"/>
      <c r="AR133" s="693"/>
      <c r="AS133" s="693"/>
      <c r="AT133" s="69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sggUMbexCBxLLxikt9lTnA5z5S4shg32DtIG0nZYjpbX0Bt0YFzZyIw0nzuTc+aeCgKth41EefGo90gx5Lfknw==" saltValue="jbKg0I4lymk30k1pRVnuM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70A94-ADE5-4D6F-BD8A-B73444DFE5E7}">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317" customWidth="1"/>
    <col min="121" max="121" width="0" style="316" hidden="1" customWidth="1"/>
    <col min="122" max="16384" width="9" style="316" hidden="1"/>
  </cols>
  <sheetData>
    <row r="1" spans="1:120" ht="13.2"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316"/>
    </row>
    <row r="17" spans="119:120" ht="13.2" x14ac:dyDescent="0.2">
      <c r="DP17" s="316"/>
    </row>
    <row r="18" spans="119:120" ht="13.2" x14ac:dyDescent="0.2"/>
    <row r="19" spans="119:120" ht="13.2" x14ac:dyDescent="0.2"/>
    <row r="20" spans="119:120" ht="13.2" x14ac:dyDescent="0.2">
      <c r="DO20" s="316"/>
      <c r="DP20" s="316"/>
    </row>
    <row r="21" spans="119:120" ht="13.2" x14ac:dyDescent="0.2">
      <c r="DP21" s="316"/>
    </row>
    <row r="22" spans="119:120" ht="13.2" x14ac:dyDescent="0.2"/>
    <row r="23" spans="119:120" ht="13.2" x14ac:dyDescent="0.2">
      <c r="DO23" s="316"/>
      <c r="DP23" s="316"/>
    </row>
    <row r="24" spans="119:120" ht="13.2" x14ac:dyDescent="0.2">
      <c r="DP24" s="316"/>
    </row>
    <row r="25" spans="119:120" ht="13.2" x14ac:dyDescent="0.2">
      <c r="DP25" s="316"/>
    </row>
    <row r="26" spans="119:120" ht="13.2" x14ac:dyDescent="0.2">
      <c r="DO26" s="316"/>
      <c r="DP26" s="316"/>
    </row>
    <row r="27" spans="119:120" ht="13.2" x14ac:dyDescent="0.2"/>
    <row r="28" spans="119:120" ht="13.2" x14ac:dyDescent="0.2">
      <c r="DO28" s="316"/>
      <c r="DP28" s="316"/>
    </row>
    <row r="29" spans="119:120" ht="13.2" x14ac:dyDescent="0.2">
      <c r="DP29" s="316"/>
    </row>
    <row r="30" spans="119:120" ht="13.2" x14ac:dyDescent="0.2"/>
    <row r="31" spans="119:120" ht="13.2" x14ac:dyDescent="0.2">
      <c r="DO31" s="316"/>
      <c r="DP31" s="316"/>
    </row>
    <row r="32" spans="119:120" ht="13.2" x14ac:dyDescent="0.2"/>
    <row r="33" spans="98:120" ht="13.2" x14ac:dyDescent="0.2">
      <c r="DO33" s="316"/>
      <c r="DP33" s="316"/>
    </row>
    <row r="34" spans="98:120" ht="13.2" x14ac:dyDescent="0.2">
      <c r="DM34" s="316"/>
    </row>
    <row r="35" spans="98:120" ht="13.2" x14ac:dyDescent="0.2">
      <c r="CT35" s="316"/>
      <c r="CU35" s="316"/>
      <c r="CV35" s="316"/>
      <c r="CY35" s="316"/>
      <c r="CZ35" s="316"/>
      <c r="DA35" s="316"/>
      <c r="DD35" s="316"/>
      <c r="DE35" s="316"/>
      <c r="DF35" s="316"/>
      <c r="DI35" s="316"/>
      <c r="DJ35" s="316"/>
      <c r="DK35" s="316"/>
      <c r="DM35" s="316"/>
      <c r="DN35" s="316"/>
      <c r="DO35" s="316"/>
      <c r="DP35" s="316"/>
    </row>
    <row r="36" spans="98:120" ht="13.2" x14ac:dyDescent="0.2"/>
    <row r="37" spans="98:120" ht="13.2" x14ac:dyDescent="0.2">
      <c r="CW37" s="316"/>
      <c r="DB37" s="316"/>
      <c r="DG37" s="316"/>
      <c r="DL37" s="316"/>
      <c r="DP37" s="316"/>
    </row>
    <row r="38" spans="98:120" ht="13.2" x14ac:dyDescent="0.2">
      <c r="CT38" s="316"/>
      <c r="CU38" s="316"/>
      <c r="CV38" s="316"/>
      <c r="CW38" s="316"/>
      <c r="CY38" s="316"/>
      <c r="CZ38" s="316"/>
      <c r="DA38" s="316"/>
      <c r="DB38" s="316"/>
      <c r="DD38" s="316"/>
      <c r="DE38" s="316"/>
      <c r="DF38" s="316"/>
      <c r="DG38" s="316"/>
      <c r="DI38" s="316"/>
      <c r="DJ38" s="316"/>
      <c r="DK38" s="316"/>
      <c r="DL38" s="316"/>
      <c r="DN38" s="316"/>
      <c r="DO38" s="316"/>
      <c r="DP38" s="31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316"/>
      <c r="DO49" s="316"/>
      <c r="DP49" s="31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316"/>
      <c r="CS63" s="316"/>
      <c r="CX63" s="316"/>
      <c r="DC63" s="316"/>
      <c r="DH63" s="316"/>
    </row>
    <row r="64" spans="22:120" ht="13.2" x14ac:dyDescent="0.2">
      <c r="V64" s="316"/>
    </row>
    <row r="65" spans="15:120" ht="13.2" x14ac:dyDescent="0.2">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ht="13.2" x14ac:dyDescent="0.2">
      <c r="Q66" s="316"/>
      <c r="S66" s="316"/>
      <c r="U66" s="316"/>
      <c r="DM66" s="316"/>
    </row>
    <row r="67" spans="15:120" ht="13.2" x14ac:dyDescent="0.2">
      <c r="O67" s="316"/>
      <c r="P67" s="316"/>
      <c r="R67" s="316"/>
      <c r="T67" s="316"/>
      <c r="Y67" s="316"/>
      <c r="CT67" s="316"/>
      <c r="CV67" s="316"/>
      <c r="CW67" s="316"/>
      <c r="CY67" s="316"/>
      <c r="DA67" s="316"/>
      <c r="DB67" s="316"/>
      <c r="DD67" s="316"/>
      <c r="DF67" s="316"/>
      <c r="DG67" s="316"/>
      <c r="DI67" s="316"/>
      <c r="DK67" s="316"/>
      <c r="DL67" s="316"/>
      <c r="DN67" s="316"/>
      <c r="DO67" s="316"/>
      <c r="DP67" s="316"/>
    </row>
    <row r="68" spans="15:120" ht="13.2" x14ac:dyDescent="0.2"/>
    <row r="69" spans="15:120" ht="13.2" x14ac:dyDescent="0.2"/>
    <row r="70" spans="15:120" ht="13.2" x14ac:dyDescent="0.2"/>
    <row r="71" spans="15:120" ht="13.2" x14ac:dyDescent="0.2"/>
    <row r="72" spans="15:120" ht="13.2" x14ac:dyDescent="0.2">
      <c r="DP72" s="316"/>
    </row>
    <row r="73" spans="15:120" ht="13.2" x14ac:dyDescent="0.2">
      <c r="DP73" s="31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316"/>
      <c r="CX96" s="316"/>
      <c r="DC96" s="316"/>
      <c r="DH96" s="316"/>
    </row>
    <row r="97" spans="24:120" ht="13.2" x14ac:dyDescent="0.2">
      <c r="CS97" s="316"/>
      <c r="CX97" s="316"/>
      <c r="DC97" s="316"/>
      <c r="DH97" s="316"/>
      <c r="DP97" s="317" t="s">
        <v>547</v>
      </c>
    </row>
    <row r="98" spans="24:120" ht="13.2" hidden="1" x14ac:dyDescent="0.2">
      <c r="CS98" s="316"/>
      <c r="CX98" s="316"/>
      <c r="DC98" s="316"/>
      <c r="DH98" s="316"/>
    </row>
    <row r="99" spans="24:120" ht="13.2" hidden="1" x14ac:dyDescent="0.2">
      <c r="CS99" s="316"/>
      <c r="CX99" s="316"/>
      <c r="DC99" s="316"/>
      <c r="DH99" s="316"/>
    </row>
    <row r="101" spans="24:120" ht="12" hidden="1" customHeight="1" x14ac:dyDescent="0.2">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2">
      <c r="CU102" s="316"/>
      <c r="CZ102" s="316"/>
      <c r="DE102" s="316"/>
      <c r="DJ102" s="316"/>
      <c r="DM102" s="316"/>
    </row>
    <row r="103" spans="24:120" ht="13.2" hidden="1" x14ac:dyDescent="0.2">
      <c r="CT103" s="316"/>
      <c r="CV103" s="316"/>
      <c r="CW103" s="316"/>
      <c r="CY103" s="316"/>
      <c r="DA103" s="316"/>
      <c r="DB103" s="316"/>
      <c r="DD103" s="316"/>
      <c r="DF103" s="316"/>
      <c r="DG103" s="316"/>
      <c r="DI103" s="316"/>
      <c r="DK103" s="316"/>
      <c r="DL103" s="316"/>
      <c r="DM103" s="316"/>
      <c r="DN103" s="316"/>
      <c r="DO103" s="316"/>
      <c r="DP103" s="316"/>
    </row>
    <row r="104" spans="24:120" ht="13.2" hidden="1" x14ac:dyDescent="0.2">
      <c r="CV104" s="316"/>
      <c r="CW104" s="316"/>
      <c r="DA104" s="316"/>
      <c r="DB104" s="316"/>
      <c r="DF104" s="316"/>
      <c r="DG104" s="316"/>
      <c r="DK104" s="316"/>
      <c r="DL104" s="316"/>
      <c r="DN104" s="316"/>
      <c r="DO104" s="316"/>
      <c r="DP104" s="316"/>
    </row>
    <row r="105" spans="24:120" ht="12.75" hidden="1" customHeight="1" x14ac:dyDescent="0.2"/>
  </sheetData>
  <sheetProtection algorithmName="SHA-512" hashValue="7fEl1V1swnAfCZv9Xyu4R6pyDNSrygPYcs3Ws1Cl9MBmVb6uPWChN53ytfxfHRmtkK4n9Xhuf0GzyJN0TVOdYA==" saltValue="rYPVnDVpGGixAWoTx1DOHw==" spinCount="100000" sheet="1" objects="1" scenarios="1"/>
  <dataConsolidate/>
  <phoneticPr fontId="4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5BhhbVm8gjHDGdZaE6eFvn/ZzAyI6yutRf6VJXGDzklEJUMvr0JYBquh+LNeTJhQeOnAcDhGZrsreY2cxw/ecw==" saltValue="AL9O/FtvulkEsHtLabq8dw=="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500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335</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03" t="s">
        <v>83</v>
      </c>
      <c r="AP7" s="127"/>
      <c r="AQ7" s="138" t="s">
        <v>501</v>
      </c>
      <c r="AR7" s="152"/>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04"/>
      <c r="AP8" s="128" t="s">
        <v>502</v>
      </c>
      <c r="AQ8" s="139" t="s">
        <v>503</v>
      </c>
      <c r="AR8" s="153" t="s">
        <v>420</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14" t="s">
        <v>504</v>
      </c>
      <c r="AL9" s="1015"/>
      <c r="AM9" s="1015"/>
      <c r="AN9" s="1016"/>
      <c r="AO9" s="117">
        <v>2283424</v>
      </c>
      <c r="AP9" s="117">
        <v>113046</v>
      </c>
      <c r="AQ9" s="140">
        <v>65553</v>
      </c>
      <c r="AR9" s="154">
        <v>72.400000000000006</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14" t="s">
        <v>209</v>
      </c>
      <c r="AL10" s="1015"/>
      <c r="AM10" s="1015"/>
      <c r="AN10" s="1016"/>
      <c r="AO10" s="118">
        <v>286419</v>
      </c>
      <c r="AP10" s="118">
        <v>14180</v>
      </c>
      <c r="AQ10" s="141">
        <v>8503</v>
      </c>
      <c r="AR10" s="155">
        <v>66.8</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14" t="s">
        <v>397</v>
      </c>
      <c r="AL11" s="1015"/>
      <c r="AM11" s="1015"/>
      <c r="AN11" s="1016"/>
      <c r="AO11" s="118">
        <v>535</v>
      </c>
      <c r="AP11" s="118">
        <v>26</v>
      </c>
      <c r="AQ11" s="141">
        <v>289</v>
      </c>
      <c r="AR11" s="155">
        <v>-91</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14" t="s">
        <v>237</v>
      </c>
      <c r="AL12" s="1015"/>
      <c r="AM12" s="1015"/>
      <c r="AN12" s="1016"/>
      <c r="AO12" s="118" t="s">
        <v>202</v>
      </c>
      <c r="AP12" s="118" t="s">
        <v>202</v>
      </c>
      <c r="AQ12" s="141">
        <v>23</v>
      </c>
      <c r="AR12" s="155" t="s">
        <v>202</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14" t="s">
        <v>505</v>
      </c>
      <c r="AL13" s="1015"/>
      <c r="AM13" s="1015"/>
      <c r="AN13" s="1016"/>
      <c r="AO13" s="118">
        <v>83343</v>
      </c>
      <c r="AP13" s="118">
        <v>4126</v>
      </c>
      <c r="AQ13" s="141">
        <v>2667</v>
      </c>
      <c r="AR13" s="155">
        <v>54.7</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14" t="s">
        <v>506</v>
      </c>
      <c r="AL14" s="1015"/>
      <c r="AM14" s="1015"/>
      <c r="AN14" s="1016"/>
      <c r="AO14" s="118">
        <v>13204</v>
      </c>
      <c r="AP14" s="118">
        <v>654</v>
      </c>
      <c r="AQ14" s="141">
        <v>1163</v>
      </c>
      <c r="AR14" s="155">
        <v>-43.8</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7" t="s">
        <v>313</v>
      </c>
      <c r="AL15" s="1018"/>
      <c r="AM15" s="1018"/>
      <c r="AN15" s="1019"/>
      <c r="AO15" s="118">
        <v>-158131</v>
      </c>
      <c r="AP15" s="118">
        <v>-7829</v>
      </c>
      <c r="AQ15" s="141">
        <v>-4250</v>
      </c>
      <c r="AR15" s="155">
        <v>84.2</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7" t="s">
        <v>273</v>
      </c>
      <c r="AL16" s="1018"/>
      <c r="AM16" s="1018"/>
      <c r="AN16" s="1019"/>
      <c r="AO16" s="118">
        <v>2508794</v>
      </c>
      <c r="AP16" s="118">
        <v>124204</v>
      </c>
      <c r="AQ16" s="141">
        <v>73949</v>
      </c>
      <c r="AR16" s="155">
        <v>68</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178</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507</v>
      </c>
      <c r="AP20" s="129" t="s">
        <v>339</v>
      </c>
      <c r="AQ20" s="142" t="s">
        <v>41</v>
      </c>
      <c r="AR20" s="156"/>
    </row>
    <row r="21" spans="1:46" s="81" customFormat="1" ht="13.2"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20" t="s">
        <v>508</v>
      </c>
      <c r="AL21" s="1021"/>
      <c r="AM21" s="1021"/>
      <c r="AN21" s="1022"/>
      <c r="AO21" s="120">
        <v>11.49</v>
      </c>
      <c r="AP21" s="130">
        <v>6.65</v>
      </c>
      <c r="AQ21" s="143">
        <v>4.84</v>
      </c>
      <c r="AR21" s="91"/>
      <c r="AS21" s="162"/>
      <c r="AT21" s="83"/>
    </row>
    <row r="22" spans="1:46" s="81" customFormat="1" ht="13.2"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20" t="s">
        <v>509</v>
      </c>
      <c r="AL22" s="1021"/>
      <c r="AM22" s="1021"/>
      <c r="AN22" s="1022"/>
      <c r="AO22" s="121">
        <v>94.5</v>
      </c>
      <c r="AP22" s="131">
        <v>97</v>
      </c>
      <c r="AQ22" s="144">
        <v>-2.5</v>
      </c>
      <c r="AR22" s="132"/>
      <c r="AS22" s="162"/>
      <c r="AT22" s="83"/>
    </row>
    <row r="23" spans="1:46" s="81" customFormat="1" ht="13.2"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2"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2"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2" x14ac:dyDescent="0.2">
      <c r="A26" s="1013" t="s">
        <v>510</v>
      </c>
      <c r="B26" s="1013"/>
      <c r="C26" s="1013"/>
      <c r="D26" s="1013"/>
      <c r="E26" s="1013"/>
      <c r="F26" s="1013"/>
      <c r="G26" s="1013"/>
      <c r="H26" s="1013"/>
      <c r="I26" s="1013"/>
      <c r="J26" s="1013"/>
      <c r="K26" s="1013"/>
      <c r="L26" s="1013"/>
      <c r="M26" s="1013"/>
      <c r="N26" s="1013"/>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3"/>
      <c r="AK26" s="1013"/>
      <c r="AL26" s="1013"/>
      <c r="AM26" s="1013"/>
      <c r="AN26" s="1013"/>
      <c r="AO26" s="1013"/>
      <c r="AP26" s="1013"/>
      <c r="AQ26" s="1013"/>
      <c r="AR26" s="1013"/>
      <c r="AS26" s="1013"/>
      <c r="AT26" s="91"/>
    </row>
    <row r="27" spans="1:46" ht="13.2" x14ac:dyDescent="0.2">
      <c r="A27" s="85"/>
      <c r="AO27" s="90"/>
      <c r="AP27" s="90"/>
      <c r="AQ27" s="90"/>
      <c r="AR27" s="90"/>
      <c r="AS27" s="90"/>
      <c r="AT27" s="90"/>
    </row>
    <row r="28" spans="1:46" ht="16.2" x14ac:dyDescent="0.2">
      <c r="A28" s="82" t="s">
        <v>263</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120</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03" t="s">
        <v>83</v>
      </c>
      <c r="AP30" s="127"/>
      <c r="AQ30" s="138" t="s">
        <v>501</v>
      </c>
      <c r="AR30" s="152"/>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04"/>
      <c r="AP31" s="128" t="s">
        <v>502</v>
      </c>
      <c r="AQ31" s="139" t="s">
        <v>503</v>
      </c>
      <c r="AR31" s="153" t="s">
        <v>420</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7" t="s">
        <v>511</v>
      </c>
      <c r="AL32" s="1008"/>
      <c r="AM32" s="1008"/>
      <c r="AN32" s="1009"/>
      <c r="AO32" s="118">
        <v>1657443</v>
      </c>
      <c r="AP32" s="118">
        <v>82056</v>
      </c>
      <c r="AQ32" s="145">
        <v>33124</v>
      </c>
      <c r="AR32" s="155">
        <v>147.69999999999999</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7" t="s">
        <v>512</v>
      </c>
      <c r="AL33" s="1008"/>
      <c r="AM33" s="1008"/>
      <c r="AN33" s="1009"/>
      <c r="AO33" s="118" t="s">
        <v>202</v>
      </c>
      <c r="AP33" s="118" t="s">
        <v>202</v>
      </c>
      <c r="AQ33" s="145" t="s">
        <v>202</v>
      </c>
      <c r="AR33" s="155" t="s">
        <v>202</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7" t="s">
        <v>513</v>
      </c>
      <c r="AL34" s="1008"/>
      <c r="AM34" s="1008"/>
      <c r="AN34" s="1009"/>
      <c r="AO34" s="118" t="s">
        <v>202</v>
      </c>
      <c r="AP34" s="118" t="s">
        <v>202</v>
      </c>
      <c r="AQ34" s="145" t="s">
        <v>202</v>
      </c>
      <c r="AR34" s="155" t="s">
        <v>202</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7" t="s">
        <v>514</v>
      </c>
      <c r="AL35" s="1008"/>
      <c r="AM35" s="1008"/>
      <c r="AN35" s="1009"/>
      <c r="AO35" s="118">
        <v>1035086</v>
      </c>
      <c r="AP35" s="118">
        <v>51244</v>
      </c>
      <c r="AQ35" s="145">
        <v>9022</v>
      </c>
      <c r="AR35" s="155">
        <v>468</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7" t="s">
        <v>37</v>
      </c>
      <c r="AL36" s="1008"/>
      <c r="AM36" s="1008"/>
      <c r="AN36" s="1009"/>
      <c r="AO36" s="118">
        <v>27062</v>
      </c>
      <c r="AP36" s="118">
        <v>1340</v>
      </c>
      <c r="AQ36" s="145">
        <v>1987</v>
      </c>
      <c r="AR36" s="155">
        <v>-32.6</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7" t="s">
        <v>349</v>
      </c>
      <c r="AL37" s="1008"/>
      <c r="AM37" s="1008"/>
      <c r="AN37" s="1009"/>
      <c r="AO37" s="118" t="s">
        <v>202</v>
      </c>
      <c r="AP37" s="118" t="s">
        <v>202</v>
      </c>
      <c r="AQ37" s="145">
        <v>678</v>
      </c>
      <c r="AR37" s="155" t="s">
        <v>202</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10" t="s">
        <v>515</v>
      </c>
      <c r="AL38" s="1011"/>
      <c r="AM38" s="1011"/>
      <c r="AN38" s="1012"/>
      <c r="AO38" s="122" t="s">
        <v>202</v>
      </c>
      <c r="AP38" s="122" t="s">
        <v>202</v>
      </c>
      <c r="AQ38" s="146">
        <v>0</v>
      </c>
      <c r="AR38" s="144" t="s">
        <v>202</v>
      </c>
      <c r="AS38" s="165"/>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10" t="s">
        <v>57</v>
      </c>
      <c r="AL39" s="1011"/>
      <c r="AM39" s="1011"/>
      <c r="AN39" s="1012"/>
      <c r="AO39" s="118">
        <v>-30507</v>
      </c>
      <c r="AP39" s="118">
        <v>-1510</v>
      </c>
      <c r="AQ39" s="145">
        <v>-3119</v>
      </c>
      <c r="AR39" s="155">
        <v>-51.6</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7" t="s">
        <v>516</v>
      </c>
      <c r="AL40" s="1008"/>
      <c r="AM40" s="1008"/>
      <c r="AN40" s="1009"/>
      <c r="AO40" s="118">
        <v>-1596283</v>
      </c>
      <c r="AP40" s="118">
        <v>-79028</v>
      </c>
      <c r="AQ40" s="145">
        <v>-27108</v>
      </c>
      <c r="AR40" s="155">
        <v>191.5</v>
      </c>
      <c r="AS40" s="165"/>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7" t="s">
        <v>385</v>
      </c>
      <c r="AL41" s="998"/>
      <c r="AM41" s="998"/>
      <c r="AN41" s="999"/>
      <c r="AO41" s="118">
        <v>1092801</v>
      </c>
      <c r="AP41" s="118">
        <v>54102</v>
      </c>
      <c r="AQ41" s="145">
        <v>14583</v>
      </c>
      <c r="AR41" s="155">
        <v>271</v>
      </c>
      <c r="AS41" s="165"/>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517</v>
      </c>
      <c r="AL42" s="90"/>
      <c r="AM42" s="90"/>
      <c r="AN42" s="90"/>
      <c r="AO42" s="90"/>
      <c r="AP42" s="90"/>
      <c r="AQ42" s="132"/>
      <c r="AR42" s="132"/>
      <c r="AS42" s="165"/>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518</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519</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05" t="s">
        <v>83</v>
      </c>
      <c r="AN49" s="1000" t="s">
        <v>440</v>
      </c>
      <c r="AO49" s="1001"/>
      <c r="AP49" s="1001"/>
      <c r="AQ49" s="1001"/>
      <c r="AR49" s="1002"/>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6"/>
      <c r="AN50" s="114" t="s">
        <v>491</v>
      </c>
      <c r="AO50" s="124" t="s">
        <v>492</v>
      </c>
      <c r="AP50" s="135" t="s">
        <v>520</v>
      </c>
      <c r="AQ50" s="148" t="s">
        <v>380</v>
      </c>
      <c r="AR50" s="158" t="s">
        <v>521</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522</v>
      </c>
      <c r="AL51" s="103"/>
      <c r="AM51" s="108">
        <v>378223</v>
      </c>
      <c r="AN51" s="115">
        <v>17338</v>
      </c>
      <c r="AO51" s="125">
        <v>-75.099999999999994</v>
      </c>
      <c r="AP51" s="136">
        <v>53869</v>
      </c>
      <c r="AQ51" s="149">
        <v>0.4</v>
      </c>
      <c r="AR51" s="159">
        <v>-75.5</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274</v>
      </c>
      <c r="AM52" s="109">
        <v>274934</v>
      </c>
      <c r="AN52" s="116">
        <v>12603</v>
      </c>
      <c r="AO52" s="126">
        <v>-76.599999999999994</v>
      </c>
      <c r="AP52" s="137">
        <v>35046</v>
      </c>
      <c r="AQ52" s="150">
        <v>7.1</v>
      </c>
      <c r="AR52" s="160">
        <v>-83.7</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523</v>
      </c>
      <c r="AL53" s="103"/>
      <c r="AM53" s="108">
        <v>1493432</v>
      </c>
      <c r="AN53" s="115">
        <v>69862</v>
      </c>
      <c r="AO53" s="125">
        <v>302.89999999999998</v>
      </c>
      <c r="AP53" s="136">
        <v>59119</v>
      </c>
      <c r="AQ53" s="149">
        <v>9.6999999999999993</v>
      </c>
      <c r="AR53" s="159">
        <v>293.2</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274</v>
      </c>
      <c r="AM54" s="109">
        <v>586415</v>
      </c>
      <c r="AN54" s="116">
        <v>27432</v>
      </c>
      <c r="AO54" s="126">
        <v>117.7</v>
      </c>
      <c r="AP54" s="137">
        <v>29900</v>
      </c>
      <c r="AQ54" s="150">
        <v>-14.7</v>
      </c>
      <c r="AR54" s="160">
        <v>132.4</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475</v>
      </c>
      <c r="AL55" s="103"/>
      <c r="AM55" s="108">
        <v>830726</v>
      </c>
      <c r="AN55" s="115">
        <v>39483</v>
      </c>
      <c r="AO55" s="125">
        <v>-43.5</v>
      </c>
      <c r="AP55" s="136">
        <v>53895</v>
      </c>
      <c r="AQ55" s="149">
        <v>-8.8000000000000007</v>
      </c>
      <c r="AR55" s="159">
        <v>-34.700000000000003</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274</v>
      </c>
      <c r="AM56" s="109">
        <v>536512</v>
      </c>
      <c r="AN56" s="116">
        <v>25500</v>
      </c>
      <c r="AO56" s="126">
        <v>-7</v>
      </c>
      <c r="AP56" s="137">
        <v>31224</v>
      </c>
      <c r="AQ56" s="150">
        <v>4.4000000000000004</v>
      </c>
      <c r="AR56" s="160">
        <v>-11.4</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524</v>
      </c>
      <c r="AL57" s="103"/>
      <c r="AM57" s="108">
        <v>1369115</v>
      </c>
      <c r="AN57" s="115">
        <v>66269</v>
      </c>
      <c r="AO57" s="125">
        <v>67.8</v>
      </c>
      <c r="AP57" s="136">
        <v>47161</v>
      </c>
      <c r="AQ57" s="149">
        <v>-12.5</v>
      </c>
      <c r="AR57" s="159">
        <v>80.3</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274</v>
      </c>
      <c r="AM58" s="109">
        <v>1217674</v>
      </c>
      <c r="AN58" s="116">
        <v>58939</v>
      </c>
      <c r="AO58" s="126">
        <v>131.1</v>
      </c>
      <c r="AP58" s="137">
        <v>24595</v>
      </c>
      <c r="AQ58" s="150">
        <v>-21.2</v>
      </c>
      <c r="AR58" s="160">
        <v>152.30000000000001</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137</v>
      </c>
      <c r="AL59" s="103"/>
      <c r="AM59" s="108">
        <v>659521</v>
      </c>
      <c r="AN59" s="115">
        <v>32651</v>
      </c>
      <c r="AO59" s="125">
        <v>-50.7</v>
      </c>
      <c r="AP59" s="136">
        <v>43423</v>
      </c>
      <c r="AQ59" s="149">
        <v>-7.9</v>
      </c>
      <c r="AR59" s="159">
        <v>-42.8</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274</v>
      </c>
      <c r="AM60" s="109">
        <v>451840</v>
      </c>
      <c r="AN60" s="116">
        <v>22369</v>
      </c>
      <c r="AO60" s="126">
        <v>-62</v>
      </c>
      <c r="AP60" s="137">
        <v>22207</v>
      </c>
      <c r="AQ60" s="150">
        <v>-9.6999999999999993</v>
      </c>
      <c r="AR60" s="160">
        <v>-52.3</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525</v>
      </c>
      <c r="AL61" s="106"/>
      <c r="AM61" s="108">
        <v>946203</v>
      </c>
      <c r="AN61" s="115">
        <v>45121</v>
      </c>
      <c r="AO61" s="125">
        <v>40.299999999999997</v>
      </c>
      <c r="AP61" s="136">
        <v>51493</v>
      </c>
      <c r="AQ61" s="151">
        <v>-3.8</v>
      </c>
      <c r="AR61" s="159">
        <v>44.1</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274</v>
      </c>
      <c r="AM62" s="109">
        <v>613475</v>
      </c>
      <c r="AN62" s="116">
        <v>29369</v>
      </c>
      <c r="AO62" s="126">
        <v>20.6</v>
      </c>
      <c r="AP62" s="137">
        <v>28594</v>
      </c>
      <c r="AQ62" s="150">
        <v>-6.8</v>
      </c>
      <c r="AR62" s="160">
        <v>27.4</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d7Rb9CaK2zPkgwi1FduvbFd3pFSZjZ4xNCyzc4acBtFyDDtWFyn9+tYhfezn398Z4kr8SbiETuanFEoanvAlSg==" saltValue="Dl/x4DmLmEK3vm2Xbyx6cg=="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95</v>
      </c>
    </row>
    <row r="120" spans="125:125" ht="13.5" hidden="1" customHeight="1" x14ac:dyDescent="0.2"/>
    <row r="121" spans="125:125" ht="13.5" hidden="1" customHeight="1" x14ac:dyDescent="0.2">
      <c r="DU121" s="78"/>
    </row>
  </sheetData>
  <sheetProtection algorithmName="SHA-512" hashValue="crnpMRNyIvFL72hfUrpuxg5F7VY/syTaXiHL9Oyy6Zp/aS9kL0pJkvOVWRb5D17a8InWh8RCdMpYlz3mGukY3w==" saltValue="/GPvO5X4l4e5wDlLc0wHO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95</v>
      </c>
    </row>
  </sheetData>
  <sheetProtection algorithmName="SHA-512" hashValue="BZ2cEVd8TIPjf3DJQ2w1lsg5iBlpotQYHXs/sooHuTLAIz/dcZDI8PVZZeac/r28Wl5Ii1JEX2rP4AvYnaPkTA==" saltValue="xK1v2hHFXqVQ4Ax+wpAgH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
      <c r="B46" s="167" t="s">
        <v>5</v>
      </c>
      <c r="C46" s="171"/>
      <c r="D46" s="171"/>
      <c r="E46" s="172" t="s">
        <v>16</v>
      </c>
      <c r="F46" s="173" t="s">
        <v>527</v>
      </c>
      <c r="G46" s="177" t="s">
        <v>528</v>
      </c>
      <c r="H46" s="177" t="s">
        <v>529</v>
      </c>
      <c r="I46" s="177" t="s">
        <v>530</v>
      </c>
      <c r="J46" s="182" t="s">
        <v>531</v>
      </c>
    </row>
    <row r="47" spans="2:10" ht="57.75" customHeight="1" x14ac:dyDescent="0.2">
      <c r="B47" s="168"/>
      <c r="C47" s="1023" t="s">
        <v>3</v>
      </c>
      <c r="D47" s="1023"/>
      <c r="E47" s="1024"/>
      <c r="F47" s="174">
        <v>23.43</v>
      </c>
      <c r="G47" s="178">
        <v>23.28</v>
      </c>
      <c r="H47" s="178">
        <v>20.89</v>
      </c>
      <c r="I47" s="178">
        <v>20.04</v>
      </c>
      <c r="J47" s="183">
        <v>20.77</v>
      </c>
    </row>
    <row r="48" spans="2:10" ht="57.75" customHeight="1" x14ac:dyDescent="0.2">
      <c r="B48" s="169"/>
      <c r="C48" s="1025" t="s">
        <v>9</v>
      </c>
      <c r="D48" s="1025"/>
      <c r="E48" s="1026"/>
      <c r="F48" s="175">
        <v>0.24</v>
      </c>
      <c r="G48" s="179">
        <v>0.46</v>
      </c>
      <c r="H48" s="179">
        <v>0.16</v>
      </c>
      <c r="I48" s="179">
        <v>0.2</v>
      </c>
      <c r="J48" s="184">
        <v>0.68</v>
      </c>
    </row>
    <row r="49" spans="2:10" ht="57.75" customHeight="1" x14ac:dyDescent="0.2">
      <c r="B49" s="170"/>
      <c r="C49" s="1027" t="s">
        <v>15</v>
      </c>
      <c r="D49" s="1027"/>
      <c r="E49" s="1028"/>
      <c r="F49" s="176" t="s">
        <v>532</v>
      </c>
      <c r="G49" s="180">
        <v>0.25</v>
      </c>
      <c r="H49" s="180">
        <v>3.89</v>
      </c>
      <c r="I49" s="180">
        <v>0.12</v>
      </c>
      <c r="J49" s="185">
        <v>0.48</v>
      </c>
    </row>
    <row r="50" spans="2:10" ht="13.2" x14ac:dyDescent="0.2"/>
  </sheetData>
  <sheetProtection algorithmName="SHA-512" hashValue="6AfXiFDcmNySlIqjIYf0Kt+ib+iHFJlSzg9mzmF2gSH/wvCuwwkDx4KP16jTOeLMDZflHCQyayGj4eKEKR2CAA==" saltValue="Zsrc6mcvy1OHh4ay++B+l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久美</cp:lastModifiedBy>
  <cp:lastPrinted>2024-03-18T23:47:06Z</cp:lastPrinted>
  <dcterms:created xsi:type="dcterms:W3CDTF">2024-03-08T00:23:22Z</dcterms:created>
  <dcterms:modified xsi:type="dcterms:W3CDTF">2024-03-18T23:49:48Z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2024-03-18T00:16:49Z</vt:filetime>
  </property>
</Properties>
</file>