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7980" activeTab="0"/>
  </bookViews>
  <sheets>
    <sheet name="表紙" sheetId="1" r:id="rId1"/>
    <sheet name="目次" sheetId="2" r:id="rId2"/>
    <sheet name="総括集計表見出し" sheetId="3" r:id="rId3"/>
    <sheet name="０１～０８表" sheetId="4" r:id="rId4"/>
    <sheet name="０９表" sheetId="5" r:id="rId5"/>
    <sheet name="１０～１８・２１表" sheetId="6" r:id="rId6"/>
    <sheet name="２０表" sheetId="7" r:id="rId7"/>
    <sheet name="２０表ⅱ" sheetId="8" r:id="rId8"/>
    <sheet name="２０表ⅲ" sheetId="9" r:id="rId9"/>
  </sheets>
  <definedNames>
    <definedName name="_xlnm.Print_Area" localSheetId="3">'０１～０８表'!$B$1:$N$62</definedName>
    <definedName name="_xlnm.Print_Area" localSheetId="4">'０９表'!$B$1:$P$60</definedName>
    <definedName name="_xlnm.Print_Area" localSheetId="5">'１０～１８・２１表'!$B$1:$P$70</definedName>
    <definedName name="_xlnm.Print_Area" localSheetId="6">'２０表'!$B$1:$P$61</definedName>
    <definedName name="_xlnm.Print_Area" localSheetId="7">'２０表ⅱ'!$B$1:$N$52</definedName>
    <definedName name="_xlnm.Print_Area" localSheetId="8">'２０表ⅲ'!$B$1:$N$64</definedName>
    <definedName name="_xlnm.Print_Area" localSheetId="0">'表紙'!$A$1:$H$46</definedName>
    <definedName name="_xlnm.Print_Area" localSheetId="1">'目次'!$A$1:$G$32</definedName>
  </definedNames>
  <calcPr fullCalcOnLoad="1"/>
</workbook>
</file>

<file path=xl/sharedStrings.xml><?xml version="1.0" encoding="utf-8"?>
<sst xmlns="http://schemas.openxmlformats.org/spreadsheetml/2006/main" count="787" uniqueCount="262">
  <si>
    <t>B</t>
  </si>
  <si>
    <t>A</t>
  </si>
  <si>
    <t>E</t>
  </si>
  <si>
    <t>G</t>
  </si>
  <si>
    <t>F</t>
  </si>
  <si>
    <t>C</t>
  </si>
  <si>
    <t>D</t>
  </si>
  <si>
    <t>H</t>
  </si>
  <si>
    <t>I</t>
  </si>
  <si>
    <t>(％)</t>
  </si>
  <si>
    <t>G/C×100</t>
  </si>
  <si>
    <t>C/B×100</t>
  </si>
  <si>
    <t>(％)</t>
  </si>
  <si>
    <t>E/D×100</t>
  </si>
  <si>
    <t>G/F×100</t>
  </si>
  <si>
    <t>I/H×100</t>
  </si>
  <si>
    <t>山村振興地域</t>
  </si>
  <si>
    <t>近畿圏</t>
  </si>
  <si>
    <t>過疎地域</t>
  </si>
  <si>
    <t>実延長</t>
  </si>
  <si>
    <t>面積</t>
  </si>
  <si>
    <t>区　　　　　　　　　　　分</t>
  </si>
  <si>
    <t>市町村立</t>
  </si>
  <si>
    <t>その他</t>
  </si>
  <si>
    <t>市町村立以外</t>
  </si>
  <si>
    <t>宅地</t>
  </si>
  <si>
    <t>実施率</t>
  </si>
  <si>
    <t>処理人口</t>
  </si>
  <si>
    <t>年間総収集量</t>
  </si>
  <si>
    <t>(人)</t>
  </si>
  <si>
    <t>簡易水道</t>
  </si>
  <si>
    <t>一部事務組合営</t>
  </si>
  <si>
    <t>現在排水人口</t>
  </si>
  <si>
    <t>計画排水区域面積</t>
  </si>
  <si>
    <t>現在排水区域面積</t>
  </si>
  <si>
    <t>計画終末処理場数</t>
  </si>
  <si>
    <t>現在終末処理場数</t>
  </si>
  <si>
    <t>計画処理区域面積</t>
  </si>
  <si>
    <t>現在処理区域内人口</t>
  </si>
  <si>
    <t>現在水洗便所設置済人口</t>
  </si>
  <si>
    <t>処理率</t>
  </si>
  <si>
    <t>排水区域面積</t>
  </si>
  <si>
    <t>終末処理場数</t>
  </si>
  <si>
    <t>処理区域面積</t>
  </si>
  <si>
    <t>現在処理区域面積</t>
  </si>
  <si>
    <t>うち汚水に係るもの</t>
  </si>
  <si>
    <t>(人)</t>
  </si>
  <si>
    <t>区　　　　　　　　　　　　　分</t>
  </si>
  <si>
    <t>うち特定地域生活排水処理施設に係るもの</t>
  </si>
  <si>
    <t>うち個別排水処理施設に係るもの</t>
  </si>
  <si>
    <t>市町村立施設</t>
  </si>
  <si>
    <t>箇所数</t>
  </si>
  <si>
    <t>延面積</t>
  </si>
  <si>
    <t>その他の行政機関</t>
  </si>
  <si>
    <t>小学校</t>
  </si>
  <si>
    <t>中学校</t>
  </si>
  <si>
    <t>公園</t>
  </si>
  <si>
    <t>（人）</t>
  </si>
  <si>
    <t>専任職員数</t>
  </si>
  <si>
    <t>町 村 計</t>
  </si>
  <si>
    <t>府    計</t>
  </si>
  <si>
    <t>延面積</t>
  </si>
  <si>
    <t>本庁舎</t>
  </si>
  <si>
    <t>児童館</t>
  </si>
  <si>
    <t>公民館</t>
  </si>
  <si>
    <t>図書館</t>
  </si>
  <si>
    <t>体育館</t>
  </si>
  <si>
    <t>野球場</t>
  </si>
  <si>
    <t>戸数</t>
  </si>
  <si>
    <t>山林</t>
  </si>
  <si>
    <t>(m)</t>
  </si>
  <si>
    <t>総括集計表</t>
  </si>
  <si>
    <t>全市町村別公共施設の状況</t>
  </si>
  <si>
    <t>道路</t>
  </si>
  <si>
    <t>公営住宅等</t>
  </si>
  <si>
    <t>廃棄物処理施設</t>
  </si>
  <si>
    <t>下水道等</t>
  </si>
  <si>
    <t>児童福祉施設</t>
  </si>
  <si>
    <t>老人福祉施設</t>
  </si>
  <si>
    <t>保護施設</t>
  </si>
  <si>
    <t>集会施設</t>
  </si>
  <si>
    <t>公有財産</t>
  </si>
  <si>
    <t>基金</t>
  </si>
  <si>
    <t>目　　　　　　　　　　　　　次</t>
  </si>
  <si>
    <t>Ⅰ</t>
  </si>
  <si>
    <t>Ⅱ</t>
  </si>
  <si>
    <t>(㎡)</t>
  </si>
  <si>
    <t>（人）</t>
  </si>
  <si>
    <t xml:space="preserve"> （人）</t>
  </si>
  <si>
    <t>都市　　　</t>
  </si>
  <si>
    <t>下水路</t>
  </si>
  <si>
    <t>公共 下水道</t>
  </si>
  <si>
    <t>市 町 村 公 共 施 設 状 況 調</t>
  </si>
  <si>
    <t>（戸）</t>
  </si>
  <si>
    <t>（ｍ）</t>
  </si>
  <si>
    <t>し尿処理施設</t>
  </si>
  <si>
    <t>ごみ処理施設</t>
  </si>
  <si>
    <t>（kl）</t>
  </si>
  <si>
    <t>飲料水供給施設</t>
  </si>
  <si>
    <t>保育所</t>
  </si>
  <si>
    <t>一部事務組合立施設</t>
  </si>
  <si>
    <t>母子生活支援施設</t>
  </si>
  <si>
    <t>授産施設</t>
  </si>
  <si>
    <t>支所・出張所</t>
  </si>
  <si>
    <t>職員公舎</t>
  </si>
  <si>
    <t>隣保館</t>
  </si>
  <si>
    <t>公会堂・市民会館</t>
  </si>
  <si>
    <t>体育施設</t>
  </si>
  <si>
    <t>陸上競技場</t>
  </si>
  <si>
    <t>保健センター</t>
  </si>
  <si>
    <t>青年の家
自然の家</t>
  </si>
  <si>
    <t>（t）</t>
  </si>
  <si>
    <t>（㎡）</t>
  </si>
  <si>
    <t>概況</t>
  </si>
  <si>
    <t>Ⅰ　総　　括　　集　　計　　表</t>
  </si>
  <si>
    <t>Ⅰ　総　括　集　計　表（京都市を除く。）</t>
  </si>
  <si>
    <t>(㎡)</t>
  </si>
  <si>
    <t>(㎡)</t>
  </si>
  <si>
    <t>プール</t>
  </si>
  <si>
    <t>給水人口</t>
  </si>
  <si>
    <t>地域
指定</t>
  </si>
  <si>
    <t>総合博物館</t>
  </si>
  <si>
    <t>科学博物館</t>
  </si>
  <si>
    <t>歴史博物館</t>
  </si>
  <si>
    <t>美術博物館</t>
  </si>
  <si>
    <t>その他</t>
  </si>
  <si>
    <t>（　　　　　　〃　　　　　 　）</t>
  </si>
  <si>
    <t>京都府総務部自治振興課</t>
  </si>
  <si>
    <t>平成１７年</t>
  </si>
  <si>
    <t>１４ 市 計</t>
  </si>
  <si>
    <t>住民基本台帳登載人口＋外国人登録人口　　　</t>
  </si>
  <si>
    <t>住民基本台帳登載人口</t>
  </si>
  <si>
    <t>（当該年度３月３１日現在）（人）</t>
  </si>
  <si>
    <t>外国人登録人口</t>
  </si>
  <si>
    <t>平均幅員</t>
  </si>
  <si>
    <t>(m)</t>
  </si>
  <si>
    <t>都市公園</t>
  </si>
  <si>
    <t>計</t>
  </si>
  <si>
    <t>１都市公園等（都市計画区域内）</t>
  </si>
  <si>
    <t>２その他の公園（都市計画区域外）</t>
  </si>
  <si>
    <t>住基+外登人口１人当たり</t>
  </si>
  <si>
    <t>公園面積</t>
  </si>
  <si>
    <t>（当該年度３月３１日現在）　　（人）　　　     　 Ａ＋Ｂ＝Ｃ</t>
  </si>
  <si>
    <t>Ｄ</t>
  </si>
  <si>
    <t>Ｅ</t>
  </si>
  <si>
    <t>　Ｅ/Ｄ</t>
  </si>
  <si>
    <t>１公営住宅</t>
  </si>
  <si>
    <t>２改良住宅</t>
  </si>
  <si>
    <t>３単独住宅</t>
  </si>
  <si>
    <t>合計（1+2+3）</t>
  </si>
  <si>
    <t>農道延長</t>
  </si>
  <si>
    <t>林道延長</t>
  </si>
  <si>
    <t>市町村</t>
  </si>
  <si>
    <t>市町村営</t>
  </si>
  <si>
    <t>６５歳以上の人口</t>
  </si>
  <si>
    <t>区　　　　　　　　　　　分</t>
  </si>
  <si>
    <t>１　行　　　　　　政　　　　　　財　　　　　　産</t>
  </si>
  <si>
    <t>本庁舎</t>
  </si>
  <si>
    <t>前年度末</t>
  </si>
  <si>
    <t>当該年度中増減</t>
  </si>
  <si>
    <t>当該年度末</t>
  </si>
  <si>
    <t>公　　共　　用　　財　　産</t>
  </si>
  <si>
    <t>山　林</t>
  </si>
  <si>
    <t>　　２０表（続き）</t>
  </si>
  <si>
    <t>田畑</t>
  </si>
  <si>
    <t>　　０９表</t>
  </si>
  <si>
    <t>　　１８表（続き）～２０表</t>
  </si>
  <si>
    <t>　　０１表～０８表</t>
  </si>
  <si>
    <t>Ａ</t>
  </si>
  <si>
    <t>Ｂ</t>
  </si>
  <si>
    <t>箇     所     数</t>
  </si>
  <si>
    <t>面     積</t>
  </si>
  <si>
    <t>面     積      Ｆ</t>
  </si>
  <si>
    <t>面     積     Ｇ</t>
  </si>
  <si>
    <t>面     積     Ｈ</t>
  </si>
  <si>
    <t>面     積      Ｉ</t>
  </si>
  <si>
    <t>(㎡)</t>
  </si>
  <si>
    <t>博物館等</t>
  </si>
  <si>
    <t>博物館</t>
  </si>
  <si>
    <t>特別養護老人
ホーム</t>
  </si>
  <si>
    <t>軽費老人
ホーム</t>
  </si>
  <si>
    <t>養護老人
ホーム</t>
  </si>
  <si>
    <t>農業施設</t>
  </si>
  <si>
    <t>林業施設</t>
  </si>
  <si>
    <t>上水道等</t>
  </si>
  <si>
    <t>道路</t>
  </si>
  <si>
    <t>公　　　　園</t>
  </si>
  <si>
    <t>公営住宅等</t>
  </si>
  <si>
    <t>廃棄物処理施設</t>
  </si>
  <si>
    <t>　　　　　　　　下　　　　　　水　　　　　　道　　　　　　等</t>
  </si>
  <si>
    <t>そ　の　他　施　設</t>
  </si>
  <si>
    <t>そ　の　他　施　設</t>
  </si>
  <si>
    <t>（注）「住民基本台帳登載人口＋外国人登録人口」は、以降「住基＋外登人口」と表現する。</t>
  </si>
  <si>
    <t>（F+G+H+I）/C</t>
  </si>
  <si>
    <t>診療施設</t>
  </si>
  <si>
    <t>病院</t>
  </si>
  <si>
    <t>診療所</t>
  </si>
  <si>
    <t>病床数</t>
  </si>
  <si>
    <t>市町村立以外の施設</t>
  </si>
  <si>
    <t>合計</t>
  </si>
  <si>
    <t>１　行　政　財　産</t>
  </si>
  <si>
    <t>2　普　通　財　産</t>
  </si>
  <si>
    <t>基　　　　　　　　　金　　　　　　　（地積㎡）　</t>
  </si>
  <si>
    <t>1　土　地　開　発　基　金</t>
  </si>
  <si>
    <t>2　そ　の　他　の　基　金</t>
  </si>
  <si>
    <t>公営住宅</t>
  </si>
  <si>
    <t>その他の施設</t>
  </si>
  <si>
    <t>消防施設</t>
  </si>
  <si>
    <t>中等教育学校</t>
  </si>
  <si>
    <t>高等学校</t>
  </si>
  <si>
    <t>その他の施設</t>
  </si>
  <si>
    <t>公共用財産</t>
  </si>
  <si>
    <t>(市町村立以外の施設)</t>
  </si>
  <si>
    <t>9 合併処理浄化槽処理人口</t>
  </si>
  <si>
    <t>8 ｺﾐｭﾆﾃｨ･ﾌﾟﾗﾝﾄ処理人口</t>
  </si>
  <si>
    <t>2 都市下水路</t>
  </si>
  <si>
    <t>1 公共下水道</t>
  </si>
  <si>
    <t>3 農業集落排水施設</t>
  </si>
  <si>
    <t>4 漁業集落排水施設</t>
  </si>
  <si>
    <t>5 林業集落排水施設</t>
  </si>
  <si>
    <t>6 簡易排水施設</t>
  </si>
  <si>
    <t>7 小規模集合排水施設</t>
  </si>
  <si>
    <t>　　１０表～１８表・２１表</t>
  </si>
  <si>
    <t>更生施設</t>
  </si>
  <si>
    <t>平成２２年</t>
  </si>
  <si>
    <t>平成１７年</t>
  </si>
  <si>
    <t>(㎡)</t>
  </si>
  <si>
    <t>国勢調査</t>
  </si>
  <si>
    <t>人口　（人）</t>
  </si>
  <si>
    <t>幼稚園等</t>
  </si>
  <si>
    <t>幼稚園</t>
  </si>
  <si>
    <t>認定こども園</t>
  </si>
  <si>
    <t>土地</t>
  </si>
  <si>
    <t>公　　　有　　　財　　　産　　　（土地＝地積㎡、建物＝延面積㎡）　</t>
  </si>
  <si>
    <t>建物</t>
  </si>
  <si>
    <t>公　　　有　　　財　　　産　　　（土地＝地積㎡、建物＝延面積㎡）　</t>
  </si>
  <si>
    <t>公有財産（土地＝地積㎡、建物＝延面積㎡）　</t>
  </si>
  <si>
    <t>産業大分類別就業者総数</t>
  </si>
  <si>
    <t>第１次産業就業者数</t>
  </si>
  <si>
    <t>第２次産業就業者数</t>
  </si>
  <si>
    <t xml:space="preserve">第３次産業就業者数 </t>
  </si>
  <si>
    <t>職員数</t>
  </si>
  <si>
    <t>敷地面積</t>
  </si>
  <si>
    <t>水面面積</t>
  </si>
  <si>
    <t>前年度末</t>
  </si>
  <si>
    <t>当該年度中増減</t>
  </si>
  <si>
    <t>当該年度末</t>
  </si>
  <si>
    <t>（専任職員数： 平成２５年 ４ 月 １ 日現在）</t>
  </si>
  <si>
    <t>その他施設
(市町村立施設)</t>
  </si>
  <si>
    <t>幼稚園・認定こども園</t>
  </si>
  <si>
    <t>（平成２５年 ４ 月  １ 日現在）</t>
  </si>
  <si>
    <t>（平成２５年 ３ 月 ３１日現在）</t>
  </si>
  <si>
    <t>（平成２４年１０月  １ 日現在）</t>
  </si>
  <si>
    <t>（平成２５年 ５ 月 １日現在）</t>
  </si>
  <si>
    <t>（施設の状況：平成２５年３月３１日現在）</t>
  </si>
  <si>
    <t>平  成  ２４ 年  度</t>
  </si>
  <si>
    <t>平成２５年３月末日 現在</t>
  </si>
  <si>
    <t>平  成  ２３年  度</t>
  </si>
  <si>
    <t>平  成  ２４  年  度</t>
  </si>
  <si>
    <t>平  成  ２３  年  度</t>
  </si>
  <si>
    <t>平  成  ２４ 年  度</t>
  </si>
  <si>
    <t>平  成  ２３ 年  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</si>
</sst>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);[Red]\(#,##0.0\)"/>
    <numFmt numFmtId="179" formatCode="#,##0.0_ 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#,##0.0;[Red]\-#,##0.0"/>
    <numFmt numFmtId="186" formatCode="0.00_);[Red]\(0.00\)"/>
    <numFmt numFmtId="187" formatCode="#,##0.0;&quot;△ &quot;#,##0.0"/>
    <numFmt numFmtId="188" formatCode="#,##0.00_);[Red]\(#,##0.00\)"/>
    <numFmt numFmtId="189" formatCode="#,##0;&quot;△ &quot;#,##0"/>
    <numFmt numFmtId="190" formatCode="_ * #,##0.0_ ;_ * \-#,##0.0_ ;_ * &quot;-&quot;?_ ;_ @_ "/>
    <numFmt numFmtId="191" formatCode="#,##0.0;&quot;△ &quot;#,##0.0\ "/>
    <numFmt numFmtId="192" formatCode="#,##0.0;&quot;△ &quot;\ #,##0.0\ "/>
    <numFmt numFmtId="193" formatCode="#,##0.0\ ;&quot;△ &quot;#,##0.0\ "/>
    <numFmt numFmtId="194" formatCode="#,##0\ ;&quot;△ &quot;#,##0\ "/>
    <numFmt numFmtId="195" formatCode="#,##0.0_ ;[Red]\-#,##0.0\ "/>
    <numFmt numFmtId="196" formatCode="#,##0_);[Red]\(#,##0\)"/>
    <numFmt numFmtId="197" formatCode="#,##0_ ;[Red]\-#,##0\ "/>
    <numFmt numFmtId="198" formatCode="0_ "/>
    <numFmt numFmtId="199" formatCode="[&lt;=999]000;[&lt;=99999]000\-00;000\-0000"/>
    <numFmt numFmtId="200" formatCode="0.0_ "/>
    <numFmt numFmtId="201" formatCode="_ * #,##0.0_ ;_ * \-#,##0.0_ ;_ * &quot;-&quot;_ ;_ @_ "/>
    <numFmt numFmtId="202" formatCode="_ * #,##0;_ * &quot;△&quot;#,##0;_ * &quot;-&quot;_ ;_ @_ "/>
    <numFmt numFmtId="203" formatCode="_ * #,##0.0;_ * &quot;△&quot;#,##0.0;_ * &quot;-&quot;_ ;_ @_ 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2"/>
      <color indexed="8"/>
      <name val="ＭＳ 明朝"/>
      <family val="1"/>
    </font>
    <font>
      <b/>
      <sz val="18"/>
      <color indexed="8"/>
      <name val="ＭＳ 明朝"/>
      <family val="1"/>
    </font>
    <font>
      <b/>
      <sz val="24"/>
      <color indexed="8"/>
      <name val="ＭＳ 明朝"/>
      <family val="1"/>
    </font>
    <font>
      <b/>
      <sz val="20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明朝"/>
      <family val="1"/>
    </font>
    <font>
      <b/>
      <sz val="18"/>
      <name val="ＭＳ 明朝"/>
      <family val="1"/>
    </font>
    <font>
      <b/>
      <sz val="24"/>
      <name val="ＭＳ 明朝"/>
      <family val="1"/>
    </font>
    <font>
      <b/>
      <sz val="16"/>
      <name val="ＭＳ 明朝"/>
      <family val="1"/>
    </font>
    <font>
      <sz val="9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7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202" fontId="6" fillId="0" borderId="10" xfId="0" applyNumberFormat="1" applyFont="1" applyFill="1" applyBorder="1" applyAlignment="1">
      <alignment horizontal="right" vertical="center"/>
    </xf>
    <xf numFmtId="202" fontId="6" fillId="0" borderId="11" xfId="0" applyNumberFormat="1" applyFont="1" applyFill="1" applyBorder="1" applyAlignment="1">
      <alignment horizontal="right" vertical="center"/>
    </xf>
    <xf numFmtId="202" fontId="6" fillId="0" borderId="12" xfId="0" applyNumberFormat="1" applyFont="1" applyFill="1" applyBorder="1" applyAlignment="1">
      <alignment horizontal="right" vertical="center"/>
    </xf>
    <xf numFmtId="202" fontId="6" fillId="0" borderId="13" xfId="0" applyNumberFormat="1" applyFont="1" applyFill="1" applyBorder="1" applyAlignment="1">
      <alignment horizontal="right" vertical="center"/>
    </xf>
    <xf numFmtId="41" fontId="6" fillId="0" borderId="14" xfId="0" applyNumberFormat="1" applyFont="1" applyFill="1" applyBorder="1" applyAlignment="1" applyProtection="1">
      <alignment vertical="center" shrinkToFit="1"/>
      <protection locked="0"/>
    </xf>
    <xf numFmtId="41" fontId="6" fillId="0" borderId="15" xfId="0" applyNumberFormat="1" applyFont="1" applyFill="1" applyBorder="1" applyAlignment="1" applyProtection="1">
      <alignment vertical="center" shrinkToFit="1"/>
      <protection locked="0"/>
    </xf>
    <xf numFmtId="41" fontId="6" fillId="0" borderId="10" xfId="0" applyNumberFormat="1" applyFont="1" applyFill="1" applyBorder="1" applyAlignment="1" applyProtection="1">
      <alignment vertical="center" shrinkToFit="1"/>
      <protection locked="0"/>
    </xf>
    <xf numFmtId="41" fontId="6" fillId="0" borderId="11" xfId="0" applyNumberFormat="1" applyFont="1" applyFill="1" applyBorder="1" applyAlignment="1" applyProtection="1">
      <alignment vertical="center" shrinkToFit="1"/>
      <protection locked="0"/>
    </xf>
    <xf numFmtId="190" fontId="6" fillId="0" borderId="10" xfId="0" applyNumberFormat="1" applyFont="1" applyFill="1" applyBorder="1" applyAlignment="1" applyProtection="1">
      <alignment vertical="center" shrinkToFit="1"/>
      <protection locked="0"/>
    </xf>
    <xf numFmtId="190" fontId="6" fillId="0" borderId="11" xfId="0" applyNumberFormat="1" applyFont="1" applyFill="1" applyBorder="1" applyAlignment="1" applyProtection="1">
      <alignment vertical="center" shrinkToFit="1"/>
      <protection locked="0"/>
    </xf>
    <xf numFmtId="176" fontId="6" fillId="0" borderId="10" xfId="0" applyNumberFormat="1" applyFont="1" applyFill="1" applyBorder="1" applyAlignment="1" applyProtection="1">
      <alignment vertical="center" shrinkToFit="1"/>
      <protection locked="0"/>
    </xf>
    <xf numFmtId="176" fontId="6" fillId="0" borderId="11" xfId="0" applyNumberFormat="1" applyFont="1" applyFill="1" applyBorder="1" applyAlignment="1" applyProtection="1">
      <alignment vertical="center" shrinkToFit="1"/>
      <protection locked="0"/>
    </xf>
    <xf numFmtId="41" fontId="6" fillId="0" borderId="10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 applyProtection="1">
      <alignment vertical="center"/>
      <protection locked="0"/>
    </xf>
    <xf numFmtId="41" fontId="6" fillId="0" borderId="11" xfId="0" applyNumberFormat="1" applyFont="1" applyFill="1" applyBorder="1" applyAlignment="1" applyProtection="1">
      <alignment vertical="center"/>
      <protection locked="0"/>
    </xf>
    <xf numFmtId="41" fontId="6" fillId="0" borderId="12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6" fillId="0" borderId="11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 applyProtection="1">
      <alignment horizontal="right" vertical="center"/>
      <protection locked="0"/>
    </xf>
    <xf numFmtId="202" fontId="6" fillId="0" borderId="11" xfId="0" applyNumberFormat="1" applyFont="1" applyFill="1" applyBorder="1" applyAlignment="1" applyProtection="1">
      <alignment horizontal="right" vertical="center"/>
      <protection locked="0"/>
    </xf>
    <xf numFmtId="202" fontId="6" fillId="0" borderId="18" xfId="0" applyNumberFormat="1" applyFont="1" applyFill="1" applyBorder="1" applyAlignment="1" applyProtection="1">
      <alignment horizontal="right" vertical="center"/>
      <protection locked="0"/>
    </xf>
    <xf numFmtId="202" fontId="6" fillId="0" borderId="19" xfId="0" applyNumberFormat="1" applyFont="1" applyFill="1" applyBorder="1" applyAlignment="1">
      <alignment horizontal="right" vertical="center"/>
    </xf>
    <xf numFmtId="202" fontId="6" fillId="0" borderId="16" xfId="0" applyNumberFormat="1" applyFont="1" applyFill="1" applyBorder="1" applyAlignment="1">
      <alignment horizontal="right" vertical="center"/>
    </xf>
    <xf numFmtId="202" fontId="6" fillId="0" borderId="10" xfId="0" applyNumberFormat="1" applyFont="1" applyFill="1" applyBorder="1" applyAlignment="1" applyProtection="1">
      <alignment vertical="center"/>
      <protection locked="0"/>
    </xf>
    <xf numFmtId="202" fontId="6" fillId="0" borderId="11" xfId="0" applyNumberFormat="1" applyFont="1" applyFill="1" applyBorder="1" applyAlignment="1" applyProtection="1">
      <alignment vertical="center"/>
      <protection locked="0"/>
    </xf>
    <xf numFmtId="202" fontId="6" fillId="0" borderId="12" xfId="0" applyNumberFormat="1" applyFont="1" applyFill="1" applyBorder="1" applyAlignment="1" applyProtection="1">
      <alignment vertical="center"/>
      <protection locked="0"/>
    </xf>
    <xf numFmtId="202" fontId="6" fillId="0" borderId="13" xfId="0" applyNumberFormat="1" applyFont="1" applyFill="1" applyBorder="1" applyAlignment="1" applyProtection="1">
      <alignment vertical="center"/>
      <protection locked="0"/>
    </xf>
    <xf numFmtId="202" fontId="6" fillId="0" borderId="19" xfId="0" applyNumberFormat="1" applyFont="1" applyFill="1" applyBorder="1" applyAlignment="1" applyProtection="1">
      <alignment vertical="center"/>
      <protection locked="0"/>
    </xf>
    <xf numFmtId="202" fontId="6" fillId="0" borderId="18" xfId="0" applyNumberFormat="1" applyFont="1" applyFill="1" applyBorder="1" applyAlignment="1" applyProtection="1">
      <alignment vertical="center"/>
      <protection locked="0"/>
    </xf>
    <xf numFmtId="202" fontId="6" fillId="0" borderId="16" xfId="0" applyNumberFormat="1" applyFont="1" applyFill="1" applyBorder="1" applyAlignment="1" applyProtection="1">
      <alignment vertical="center"/>
      <protection locked="0"/>
    </xf>
    <xf numFmtId="41" fontId="6" fillId="0" borderId="16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4" fillId="0" borderId="0" xfId="0" applyFont="1" applyAlignment="1" quotePrefix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distributed" vertical="center" wrapTex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top" shrinkToFit="1"/>
    </xf>
    <xf numFmtId="0" fontId="15" fillId="0" borderId="0" xfId="0" applyFont="1" applyAlignment="1">
      <alignment horizontal="distributed" vertical="center" inden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 vertical="center"/>
    </xf>
    <xf numFmtId="0" fontId="12" fillId="0" borderId="0" xfId="0" applyFont="1" applyAlignment="1">
      <alignment vertical="center" shrinkToFit="1"/>
    </xf>
    <xf numFmtId="0" fontId="10" fillId="0" borderId="0" xfId="61" applyFont="1" applyAlignment="1">
      <alignment horizontal="center"/>
      <protection/>
    </xf>
    <xf numFmtId="0" fontId="11" fillId="0" borderId="0" xfId="61" applyFont="1" applyAlignment="1">
      <alignment horizontal="center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203" fontId="6" fillId="0" borderId="16" xfId="0" applyNumberFormat="1" applyFont="1" applyFill="1" applyBorder="1" applyAlignment="1">
      <alignment horizontal="center" vertical="center"/>
    </xf>
    <xf numFmtId="203" fontId="6" fillId="0" borderId="19" xfId="0" applyNumberFormat="1" applyFont="1" applyFill="1" applyBorder="1" applyAlignment="1">
      <alignment horizontal="center" vertical="center"/>
    </xf>
    <xf numFmtId="203" fontId="6" fillId="0" borderId="17" xfId="0" applyNumberFormat="1" applyFont="1" applyFill="1" applyBorder="1" applyAlignment="1">
      <alignment horizontal="center" vertical="center"/>
    </xf>
    <xf numFmtId="203" fontId="6" fillId="0" borderId="18" xfId="0" applyNumberFormat="1" applyFont="1" applyFill="1" applyBorder="1" applyAlignment="1">
      <alignment horizontal="center" vertical="center"/>
    </xf>
    <xf numFmtId="190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190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190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190" fontId="6" fillId="0" borderId="18" xfId="0" applyNumberFormat="1" applyFont="1" applyFill="1" applyBorder="1" applyAlignment="1" applyProtection="1">
      <alignment horizontal="center" vertical="center" shrinkToFit="1"/>
      <protection locked="0"/>
    </xf>
    <xf numFmtId="41" fontId="6" fillId="0" borderId="20" xfId="0" applyNumberFormat="1" applyFont="1" applyFill="1" applyBorder="1" applyAlignment="1">
      <alignment horizontal="center" vertical="center"/>
    </xf>
    <xf numFmtId="41" fontId="6" fillId="0" borderId="21" xfId="0" applyNumberFormat="1" applyFont="1" applyFill="1" applyBorder="1" applyAlignment="1">
      <alignment horizontal="center" vertical="center"/>
    </xf>
    <xf numFmtId="41" fontId="6" fillId="0" borderId="22" xfId="0" applyNumberFormat="1" applyFont="1" applyFill="1" applyBorder="1" applyAlignment="1">
      <alignment horizontal="center" vertical="center"/>
    </xf>
    <xf numFmtId="202" fontId="6" fillId="0" borderId="23" xfId="0" applyNumberFormat="1" applyFont="1" applyFill="1" applyBorder="1" applyAlignment="1" applyProtection="1">
      <alignment horizontal="center" vertical="center"/>
      <protection locked="0"/>
    </xf>
    <xf numFmtId="202" fontId="6" fillId="0" borderId="24" xfId="0" applyNumberFormat="1" applyFont="1" applyFill="1" applyBorder="1" applyAlignment="1" applyProtection="1">
      <alignment horizontal="center" vertical="center"/>
      <protection locked="0"/>
    </xf>
    <xf numFmtId="202" fontId="6" fillId="0" borderId="25" xfId="0" applyNumberFormat="1" applyFont="1" applyFill="1" applyBorder="1" applyAlignment="1" applyProtection="1">
      <alignment horizontal="center" vertical="center"/>
      <protection locked="0"/>
    </xf>
    <xf numFmtId="202" fontId="6" fillId="0" borderId="26" xfId="0" applyNumberFormat="1" applyFont="1" applyFill="1" applyBorder="1" applyAlignment="1" applyProtection="1">
      <alignment horizontal="center" vertical="center"/>
      <protection locked="0"/>
    </xf>
    <xf numFmtId="202" fontId="6" fillId="0" borderId="27" xfId="0" applyNumberFormat="1" applyFont="1" applyFill="1" applyBorder="1" applyAlignment="1" applyProtection="1">
      <alignment horizontal="center" vertical="center"/>
      <protection locked="0"/>
    </xf>
    <xf numFmtId="202" fontId="6" fillId="0" borderId="28" xfId="0" applyNumberFormat="1" applyFont="1" applyFill="1" applyBorder="1" applyAlignment="1" applyProtection="1">
      <alignment horizontal="center" vertical="center"/>
      <protection locked="0"/>
    </xf>
    <xf numFmtId="202" fontId="6" fillId="0" borderId="29" xfId="0" applyNumberFormat="1" applyFont="1" applyFill="1" applyBorder="1" applyAlignment="1" applyProtection="1">
      <alignment horizontal="center" vertical="center"/>
      <protection locked="0"/>
    </xf>
    <xf numFmtId="202" fontId="6" fillId="0" borderId="30" xfId="0" applyNumberFormat="1" applyFont="1" applyFill="1" applyBorder="1" applyAlignment="1" applyProtection="1">
      <alignment horizontal="center" vertical="center"/>
      <protection locked="0"/>
    </xf>
    <xf numFmtId="202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33" fillId="0" borderId="0" xfId="61" applyFont="1" applyAlignment="1">
      <alignment horizontal="center"/>
      <protection/>
    </xf>
    <xf numFmtId="0" fontId="4" fillId="0" borderId="0" xfId="61" applyFont="1">
      <alignment/>
      <protection/>
    </xf>
    <xf numFmtId="0" fontId="34" fillId="0" borderId="0" xfId="61" applyFont="1" applyAlignment="1">
      <alignment horizontal="center"/>
      <protection/>
    </xf>
    <xf numFmtId="0" fontId="35" fillId="0" borderId="0" xfId="61" applyFont="1" applyAlignment="1">
      <alignment horizontal="center"/>
      <protection/>
    </xf>
    <xf numFmtId="0" fontId="35" fillId="0" borderId="0" xfId="61" applyFont="1" applyAlignment="1">
      <alignment horizontal="center"/>
      <protection/>
    </xf>
    <xf numFmtId="0" fontId="36" fillId="0" borderId="0" xfId="61" applyFont="1" applyAlignment="1">
      <alignment horizontal="center"/>
      <protection/>
    </xf>
    <xf numFmtId="0" fontId="33" fillId="0" borderId="0" xfId="61" applyFont="1" applyAlignment="1">
      <alignment horizontal="distributed"/>
      <protection/>
    </xf>
    <xf numFmtId="0" fontId="33" fillId="0" borderId="0" xfId="61" applyFont="1" applyAlignment="1">
      <alignment/>
      <protection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textRotation="255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202" fontId="6" fillId="0" borderId="42" xfId="0" applyNumberFormat="1" applyFont="1" applyFill="1" applyBorder="1" applyAlignment="1" applyProtection="1">
      <alignment vertical="center"/>
      <protection locked="0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202" fontId="6" fillId="0" borderId="10" xfId="0" applyNumberFormat="1" applyFont="1" applyFill="1" applyBorder="1" applyAlignment="1" applyProtection="1">
      <alignment horizontal="center" vertical="center"/>
      <protection locked="0"/>
    </xf>
    <xf numFmtId="202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right" vertical="center"/>
    </xf>
    <xf numFmtId="202" fontId="6" fillId="0" borderId="45" xfId="0" applyNumberFormat="1" applyFont="1" applyFill="1" applyBorder="1" applyAlignment="1" applyProtection="1">
      <alignment vertical="center"/>
      <protection locked="0"/>
    </xf>
    <xf numFmtId="0" fontId="6" fillId="0" borderId="46" xfId="0" applyFont="1" applyFill="1" applyBorder="1" applyAlignment="1">
      <alignment horizontal="center" vertical="center" shrinkToFit="1"/>
    </xf>
    <xf numFmtId="202" fontId="6" fillId="0" borderId="45" xfId="0" applyNumberFormat="1" applyFont="1" applyFill="1" applyBorder="1" applyAlignment="1" applyProtection="1">
      <alignment horizontal="center" vertical="center"/>
      <protection locked="0"/>
    </xf>
    <xf numFmtId="202" fontId="6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 shrinkToFit="1"/>
    </xf>
    <xf numFmtId="202" fontId="6" fillId="0" borderId="16" xfId="0" applyNumberFormat="1" applyFont="1" applyFill="1" applyBorder="1" applyAlignment="1" applyProtection="1">
      <alignment horizontal="center" vertical="center"/>
      <protection locked="0"/>
    </xf>
    <xf numFmtId="202" fontId="6" fillId="0" borderId="11" xfId="0" applyNumberFormat="1" applyFont="1" applyFill="1" applyBorder="1" applyAlignment="1" applyProtection="1">
      <alignment horizontal="center" vertical="center"/>
      <protection locked="0"/>
    </xf>
    <xf numFmtId="202" fontId="6" fillId="0" borderId="49" xfId="0" applyNumberFormat="1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>
      <alignment horizontal="center" vertical="center" shrinkToFit="1"/>
    </xf>
    <xf numFmtId="202" fontId="6" fillId="0" borderId="19" xfId="0" applyNumberFormat="1" applyFont="1" applyFill="1" applyBorder="1" applyAlignment="1" applyProtection="1">
      <alignment horizontal="center" vertical="center"/>
      <protection locked="0"/>
    </xf>
    <xf numFmtId="202" fontId="6" fillId="0" borderId="51" xfId="0" applyNumberFormat="1" applyFont="1" applyFill="1" applyBorder="1" applyAlignment="1" applyProtection="1">
      <alignment horizontal="center" vertical="center"/>
      <protection locked="0"/>
    </xf>
    <xf numFmtId="202" fontId="6" fillId="0" borderId="52" xfId="0" applyNumberFormat="1" applyFont="1" applyFill="1" applyBorder="1" applyAlignment="1" applyProtection="1">
      <alignment horizontal="center" vertical="center"/>
      <protection locked="0"/>
    </xf>
    <xf numFmtId="202" fontId="6" fillId="0" borderId="53" xfId="0" applyNumberFormat="1" applyFont="1" applyFill="1" applyBorder="1" applyAlignment="1" applyProtection="1">
      <alignment horizontal="center" vertical="center"/>
      <protection locked="0"/>
    </xf>
    <xf numFmtId="202" fontId="6" fillId="0" borderId="54" xfId="0" applyNumberFormat="1" applyFont="1" applyFill="1" applyBorder="1" applyAlignment="1" applyProtection="1">
      <alignment horizontal="center" vertical="center"/>
      <protection locked="0"/>
    </xf>
    <xf numFmtId="202" fontId="6" fillId="0" borderId="55" xfId="0" applyNumberFormat="1" applyFont="1" applyFill="1" applyBorder="1" applyAlignment="1" applyProtection="1">
      <alignment horizontal="center" vertical="center"/>
      <protection locked="0"/>
    </xf>
    <xf numFmtId="202" fontId="6" fillId="0" borderId="56" xfId="0" applyNumberFormat="1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>
      <alignment horizontal="distributed" vertical="center" shrinkToFit="1"/>
    </xf>
    <xf numFmtId="0" fontId="6" fillId="0" borderId="39" xfId="0" applyFont="1" applyFill="1" applyBorder="1" applyAlignment="1">
      <alignment horizontal="distributed" vertical="center" shrinkToFit="1"/>
    </xf>
    <xf numFmtId="20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202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 vertical="center" shrinkToFit="1"/>
    </xf>
    <xf numFmtId="0" fontId="6" fillId="0" borderId="45" xfId="0" applyFont="1" applyFill="1" applyBorder="1" applyAlignment="1">
      <alignment horizontal="distributed" vertical="center" shrinkToFi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textRotation="255" shrinkToFit="1"/>
    </xf>
    <xf numFmtId="0" fontId="6" fillId="0" borderId="58" xfId="0" applyFont="1" applyFill="1" applyBorder="1" applyAlignment="1">
      <alignment horizontal="center" vertical="center" shrinkToFit="1"/>
    </xf>
    <xf numFmtId="189" fontId="38" fillId="0" borderId="10" xfId="49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0" fontId="6" fillId="0" borderId="45" xfId="0" applyFont="1" applyFill="1" applyBorder="1" applyAlignment="1">
      <alignment shrinkToFit="1"/>
    </xf>
    <xf numFmtId="0" fontId="6" fillId="0" borderId="58" xfId="0" applyFont="1" applyFill="1" applyBorder="1" applyAlignment="1">
      <alignment horizontal="left" vertical="center" shrinkToFit="1"/>
    </xf>
    <xf numFmtId="203" fontId="6" fillId="0" borderId="45" xfId="0" applyNumberFormat="1" applyFont="1" applyFill="1" applyBorder="1" applyAlignment="1" applyProtection="1">
      <alignment vertical="center"/>
      <protection locked="0"/>
    </xf>
    <xf numFmtId="203" fontId="6" fillId="0" borderId="10" xfId="0" applyNumberFormat="1" applyFont="1" applyFill="1" applyBorder="1" applyAlignment="1" applyProtection="1">
      <alignment vertical="center"/>
      <protection locked="0"/>
    </xf>
    <xf numFmtId="203" fontId="6" fillId="0" borderId="42" xfId="0" applyNumberFormat="1" applyFont="1" applyFill="1" applyBorder="1" applyAlignment="1" applyProtection="1">
      <alignment vertical="center"/>
      <protection locked="0"/>
    </xf>
    <xf numFmtId="0" fontId="6" fillId="0" borderId="36" xfId="0" applyFont="1" applyFill="1" applyBorder="1" applyAlignment="1">
      <alignment horizontal="distributed" vertical="center" textRotation="255"/>
    </xf>
    <xf numFmtId="0" fontId="39" fillId="0" borderId="16" xfId="0" applyFont="1" applyFill="1" applyBorder="1" applyAlignment="1">
      <alignment horizontal="center" vertical="center" textRotation="255" shrinkToFit="1"/>
    </xf>
    <xf numFmtId="0" fontId="39" fillId="0" borderId="16" xfId="0" applyFont="1" applyFill="1" applyBorder="1" applyAlignment="1">
      <alignment horizontal="center" vertical="center" textRotation="255"/>
    </xf>
    <xf numFmtId="0" fontId="6" fillId="0" borderId="45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5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/>
    </xf>
    <xf numFmtId="0" fontId="39" fillId="0" borderId="59" xfId="0" applyFont="1" applyFill="1" applyBorder="1" applyAlignment="1">
      <alignment horizontal="center" vertical="center" textRotation="255" shrinkToFit="1"/>
    </xf>
    <xf numFmtId="0" fontId="39" fillId="0" borderId="59" xfId="0" applyFont="1" applyFill="1" applyBorder="1" applyAlignment="1">
      <alignment horizontal="center" vertical="center" textRotation="255"/>
    </xf>
    <xf numFmtId="0" fontId="6" fillId="0" borderId="3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37" fillId="0" borderId="47" xfId="0" applyFont="1" applyFill="1" applyBorder="1" applyAlignment="1">
      <alignment horizontal="distributed" vertical="center"/>
    </xf>
    <xf numFmtId="0" fontId="37" fillId="0" borderId="4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center" vertical="center" shrinkToFit="1"/>
    </xf>
    <xf numFmtId="0" fontId="40" fillId="0" borderId="49" xfId="0" applyFont="1" applyFill="1" applyBorder="1" applyAlignment="1">
      <alignment horizontal="center" vertical="center" textRotation="255"/>
    </xf>
    <xf numFmtId="0" fontId="40" fillId="0" borderId="58" xfId="0" applyFont="1" applyFill="1" applyBorder="1" applyAlignment="1">
      <alignment horizontal="distributed" vertical="center"/>
    </xf>
    <xf numFmtId="0" fontId="40" fillId="0" borderId="37" xfId="0" applyFont="1" applyFill="1" applyBorder="1" applyAlignment="1">
      <alignment horizontal="center" vertical="center" textRotation="255"/>
    </xf>
    <xf numFmtId="0" fontId="40" fillId="0" borderId="51" xfId="0" applyFont="1" applyFill="1" applyBorder="1" applyAlignment="1">
      <alignment horizontal="center" vertical="center" textRotation="255"/>
    </xf>
    <xf numFmtId="0" fontId="6" fillId="0" borderId="45" xfId="0" applyFont="1" applyFill="1" applyBorder="1" applyAlignment="1">
      <alignment horizontal="distributed" vertical="center"/>
    </xf>
    <xf numFmtId="0" fontId="6" fillId="0" borderId="58" xfId="0" applyFont="1" applyFill="1" applyBorder="1" applyAlignment="1">
      <alignment horizontal="distributed" vertical="center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distributed" vertical="center"/>
    </xf>
    <xf numFmtId="0" fontId="39" fillId="0" borderId="49" xfId="0" applyFont="1" applyFill="1" applyBorder="1" applyAlignment="1">
      <alignment horizontal="center" vertical="center" textRotation="255" shrinkToFit="1"/>
    </xf>
    <xf numFmtId="0" fontId="6" fillId="0" borderId="10" xfId="0" applyFont="1" applyFill="1" applyBorder="1" applyAlignment="1">
      <alignment horizontal="distributed" vertical="center"/>
    </xf>
    <xf numFmtId="0" fontId="40" fillId="0" borderId="10" xfId="0" applyFont="1" applyFill="1" applyBorder="1" applyAlignment="1">
      <alignment horizontal="distributed" vertical="center" shrinkToFit="1"/>
    </xf>
    <xf numFmtId="0" fontId="40" fillId="0" borderId="45" xfId="0" applyFont="1" applyFill="1" applyBorder="1" applyAlignment="1">
      <alignment horizontal="distributed" vertical="center" shrinkToFit="1"/>
    </xf>
    <xf numFmtId="0" fontId="39" fillId="0" borderId="37" xfId="0" applyFont="1" applyFill="1" applyBorder="1" applyAlignment="1">
      <alignment horizontal="center" vertical="center" textRotation="255" shrinkToFit="1"/>
    </xf>
    <xf numFmtId="0" fontId="39" fillId="0" borderId="51" xfId="0" applyFont="1" applyFill="1" applyBorder="1" applyAlignment="1">
      <alignment horizontal="center" vertical="center" textRotation="255" shrinkToFit="1"/>
    </xf>
    <xf numFmtId="0" fontId="6" fillId="0" borderId="49" xfId="0" applyFont="1" applyFill="1" applyBorder="1" applyAlignment="1">
      <alignment horizontal="center" vertical="center" textRotation="255" shrinkToFit="1"/>
    </xf>
    <xf numFmtId="0" fontId="40" fillId="0" borderId="38" xfId="0" applyFont="1" applyFill="1" applyBorder="1" applyAlignment="1">
      <alignment horizontal="center" vertical="center" textRotation="255" shrinkToFit="1"/>
    </xf>
    <xf numFmtId="0" fontId="40" fillId="0" borderId="46" xfId="0" applyFont="1" applyFill="1" applyBorder="1" applyAlignment="1">
      <alignment horizontal="center" vertical="center" textRotation="255" shrinkToFit="1"/>
    </xf>
    <xf numFmtId="0" fontId="40" fillId="0" borderId="16" xfId="0" applyFont="1" applyFill="1" applyBorder="1" applyAlignment="1">
      <alignment horizontal="distributed" vertical="center"/>
    </xf>
    <xf numFmtId="0" fontId="40" fillId="0" borderId="43" xfId="0" applyFont="1" applyFill="1" applyBorder="1" applyAlignment="1">
      <alignment horizontal="center" vertical="center" textRotation="255" shrinkToFit="1"/>
    </xf>
    <xf numFmtId="0" fontId="40" fillId="0" borderId="44" xfId="0" applyFont="1" applyFill="1" applyBorder="1" applyAlignment="1">
      <alignment horizontal="center" vertical="center" textRotation="255" shrinkToFit="1"/>
    </xf>
    <xf numFmtId="0" fontId="40" fillId="0" borderId="59" xfId="0" applyFont="1" applyFill="1" applyBorder="1" applyAlignment="1">
      <alignment horizontal="distributed" vertical="center"/>
    </xf>
    <xf numFmtId="0" fontId="6" fillId="0" borderId="61" xfId="0" applyFont="1" applyFill="1" applyBorder="1" applyAlignment="1">
      <alignment horizontal="center" vertical="center" textRotation="255" shrinkToFit="1"/>
    </xf>
    <xf numFmtId="0" fontId="40" fillId="0" borderId="62" xfId="0" applyFont="1" applyFill="1" applyBorder="1" applyAlignment="1">
      <alignment horizontal="center" vertical="center" textRotation="255" shrinkToFit="1"/>
    </xf>
    <xf numFmtId="0" fontId="40" fillId="0" borderId="63" xfId="0" applyFont="1" applyFill="1" applyBorder="1" applyAlignment="1">
      <alignment horizontal="center" vertical="center" textRotation="255" shrinkToFit="1"/>
    </xf>
    <xf numFmtId="0" fontId="41" fillId="0" borderId="64" xfId="0" applyFont="1" applyFill="1" applyBorder="1" applyAlignment="1">
      <alignment horizontal="distributed" vertical="center"/>
    </xf>
    <xf numFmtId="0" fontId="40" fillId="0" borderId="12" xfId="0" applyFont="1" applyFill="1" applyBorder="1" applyAlignment="1">
      <alignment horizontal="distributed" vertical="center" shrinkToFit="1"/>
    </xf>
    <xf numFmtId="0" fontId="40" fillId="0" borderId="65" xfId="0" applyFont="1" applyFill="1" applyBorder="1" applyAlignment="1">
      <alignment horizontal="distributed" vertical="center" shrinkToFit="1"/>
    </xf>
    <xf numFmtId="0" fontId="6" fillId="0" borderId="66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distributed" vertical="center" textRotation="255" wrapText="1"/>
    </xf>
    <xf numFmtId="0" fontId="6" fillId="0" borderId="14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70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distributed" vertical="center" textRotation="255" wrapText="1"/>
    </xf>
    <xf numFmtId="0" fontId="6" fillId="0" borderId="7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71" xfId="0" applyFont="1" applyFill="1" applyBorder="1" applyAlignment="1">
      <alignment vertical="center"/>
    </xf>
    <xf numFmtId="0" fontId="6" fillId="0" borderId="7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/>
    </xf>
    <xf numFmtId="190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190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distributed" vertical="center" shrinkToFit="1"/>
    </xf>
    <xf numFmtId="0" fontId="37" fillId="0" borderId="59" xfId="0" applyFont="1" applyFill="1" applyBorder="1" applyAlignment="1">
      <alignment horizontal="distributed" vertical="center" shrinkToFit="1"/>
    </xf>
    <xf numFmtId="0" fontId="6" fillId="0" borderId="19" xfId="0" applyFont="1" applyFill="1" applyBorder="1" applyAlignment="1">
      <alignment vertical="center"/>
    </xf>
    <xf numFmtId="0" fontId="37" fillId="0" borderId="19" xfId="0" applyFont="1" applyFill="1" applyBorder="1" applyAlignment="1">
      <alignment horizontal="distributed" vertical="center" shrinkToFit="1"/>
    </xf>
    <xf numFmtId="0" fontId="37" fillId="0" borderId="16" xfId="0" applyFont="1" applyFill="1" applyBorder="1" applyAlignment="1">
      <alignment horizontal="distributed" vertical="center"/>
    </xf>
    <xf numFmtId="0" fontId="37" fillId="0" borderId="59" xfId="0" applyFont="1" applyFill="1" applyBorder="1" applyAlignment="1">
      <alignment horizontal="distributed" vertical="center"/>
    </xf>
    <xf numFmtId="0" fontId="37" fillId="0" borderId="19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7" fillId="0" borderId="10" xfId="0" applyFont="1" applyFill="1" applyBorder="1" applyAlignment="1">
      <alignment horizontal="center" vertical="center" textRotation="255" shrinkToFit="1"/>
    </xf>
    <xf numFmtId="0" fontId="37" fillId="0" borderId="59" xfId="0" applyFont="1" applyFill="1" applyBorder="1" applyAlignment="1">
      <alignment horizontal="center" vertical="center" textRotation="255" shrinkToFit="1"/>
    </xf>
    <xf numFmtId="0" fontId="37" fillId="0" borderId="19" xfId="0" applyFont="1" applyFill="1" applyBorder="1" applyAlignment="1">
      <alignment horizontal="center" vertical="center" textRotation="255" shrinkToFit="1"/>
    </xf>
    <xf numFmtId="0" fontId="6" fillId="0" borderId="7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 textRotation="255"/>
    </xf>
    <xf numFmtId="0" fontId="6" fillId="0" borderId="64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37" fillId="0" borderId="10" xfId="0" applyFont="1" applyFill="1" applyBorder="1" applyAlignment="1">
      <alignment horizontal="distributed" vertical="center" wrapText="1" shrinkToFit="1"/>
    </xf>
    <xf numFmtId="0" fontId="37" fillId="0" borderId="10" xfId="0" applyFont="1" applyFill="1" applyBorder="1" applyAlignment="1">
      <alignment horizontal="distributed" vertical="center" shrinkToFit="1"/>
    </xf>
    <xf numFmtId="0" fontId="37" fillId="0" borderId="45" xfId="0" applyFont="1" applyFill="1" applyBorder="1" applyAlignment="1">
      <alignment horizontal="distributed" vertical="center"/>
    </xf>
    <xf numFmtId="0" fontId="37" fillId="0" borderId="58" xfId="0" applyFont="1" applyFill="1" applyBorder="1" applyAlignment="1">
      <alignment horizontal="distributed" vertical="center"/>
    </xf>
    <xf numFmtId="0" fontId="37" fillId="0" borderId="71" xfId="0" applyFont="1" applyFill="1" applyBorder="1" applyAlignment="1">
      <alignment horizontal="center" vertical="center"/>
    </xf>
    <xf numFmtId="0" fontId="37" fillId="0" borderId="71" xfId="0" applyFont="1" applyFill="1" applyBorder="1" applyAlignment="1">
      <alignment horizontal="center" vertical="center" shrinkToFit="1"/>
    </xf>
    <xf numFmtId="0" fontId="37" fillId="0" borderId="38" xfId="0" applyFont="1" applyFill="1" applyBorder="1" applyAlignment="1">
      <alignment horizontal="distributed" vertical="center" shrinkToFit="1"/>
    </xf>
    <xf numFmtId="0" fontId="37" fillId="0" borderId="39" xfId="0" applyFont="1" applyFill="1" applyBorder="1" applyAlignment="1">
      <alignment horizontal="distributed" vertical="center" shrinkToFit="1"/>
    </xf>
    <xf numFmtId="0" fontId="37" fillId="0" borderId="46" xfId="0" applyFont="1" applyFill="1" applyBorder="1" applyAlignment="1">
      <alignment horizontal="distributed" vertical="center" shrinkToFit="1"/>
    </xf>
    <xf numFmtId="0" fontId="37" fillId="0" borderId="43" xfId="0" applyFont="1" applyFill="1" applyBorder="1" applyAlignment="1">
      <alignment horizontal="distributed" vertical="center" shrinkToFit="1"/>
    </xf>
    <xf numFmtId="0" fontId="37" fillId="0" borderId="0" xfId="0" applyFont="1" applyFill="1" applyBorder="1" applyAlignment="1">
      <alignment horizontal="distributed" vertical="center" shrinkToFit="1"/>
    </xf>
    <xf numFmtId="0" fontId="37" fillId="0" borderId="44" xfId="0" applyFont="1" applyFill="1" applyBorder="1" applyAlignment="1">
      <alignment horizontal="distributed" vertical="center" shrinkToFit="1"/>
    </xf>
    <xf numFmtId="0" fontId="37" fillId="0" borderId="40" xfId="0" applyFont="1" applyFill="1" applyBorder="1" applyAlignment="1">
      <alignment horizontal="distributed" vertical="center" shrinkToFit="1"/>
    </xf>
    <xf numFmtId="0" fontId="37" fillId="0" borderId="41" xfId="0" applyFont="1" applyFill="1" applyBorder="1" applyAlignment="1">
      <alignment horizontal="distributed" vertical="center" shrinkToFit="1"/>
    </xf>
    <xf numFmtId="0" fontId="37" fillId="0" borderId="47" xfId="0" applyFont="1" applyFill="1" applyBorder="1" applyAlignment="1">
      <alignment horizontal="distributed" vertical="center" shrinkToFit="1"/>
    </xf>
    <xf numFmtId="0" fontId="37" fillId="0" borderId="71" xfId="0" applyFont="1" applyFill="1" applyBorder="1" applyAlignment="1">
      <alignment horizontal="distributed" vertical="center"/>
    </xf>
    <xf numFmtId="0" fontId="37" fillId="0" borderId="38" xfId="0" applyFont="1" applyFill="1" applyBorder="1" applyAlignment="1">
      <alignment horizontal="distributed" vertical="center" wrapText="1" shrinkToFit="1"/>
    </xf>
    <xf numFmtId="0" fontId="6" fillId="0" borderId="36" xfId="0" applyFont="1" applyFill="1" applyBorder="1" applyAlignment="1">
      <alignment horizontal="center" vertical="center" textRotation="255" shrinkToFit="1"/>
    </xf>
    <xf numFmtId="0" fontId="37" fillId="0" borderId="10" xfId="0" applyFont="1" applyFill="1" applyBorder="1" applyAlignment="1">
      <alignment horizontal="distributed" vertical="center" wrapText="1"/>
    </xf>
    <xf numFmtId="0" fontId="37" fillId="0" borderId="46" xfId="0" applyFont="1" applyFill="1" applyBorder="1" applyAlignment="1">
      <alignment vertical="center" shrinkToFit="1"/>
    </xf>
    <xf numFmtId="41" fontId="6" fillId="0" borderId="49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vertical="center"/>
    </xf>
    <xf numFmtId="41" fontId="6" fillId="0" borderId="36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0" fontId="37" fillId="0" borderId="39" xfId="0" applyFont="1" applyFill="1" applyBorder="1" applyAlignment="1">
      <alignment horizontal="distributed" vertical="center"/>
    </xf>
    <xf numFmtId="0" fontId="37" fillId="0" borderId="46" xfId="0" applyFont="1" applyFill="1" applyBorder="1" applyAlignment="1">
      <alignment horizontal="distributed" vertical="center"/>
    </xf>
    <xf numFmtId="0" fontId="37" fillId="0" borderId="45" xfId="0" applyFont="1" applyFill="1" applyBorder="1" applyAlignment="1">
      <alignment horizontal="distributed" vertical="center" shrinkToFit="1"/>
    </xf>
    <xf numFmtId="0" fontId="37" fillId="0" borderId="58" xfId="0" applyFont="1" applyFill="1" applyBorder="1" applyAlignment="1">
      <alignment horizontal="distributed" vertical="center" shrinkToFit="1"/>
    </xf>
    <xf numFmtId="0" fontId="6" fillId="0" borderId="37" xfId="0" applyFont="1" applyFill="1" applyBorder="1" applyAlignment="1">
      <alignment horizontal="center" vertical="center" textRotation="255"/>
    </xf>
    <xf numFmtId="0" fontId="6" fillId="0" borderId="59" xfId="0" applyFont="1" applyFill="1" applyBorder="1" applyAlignment="1">
      <alignment horizontal="center" vertical="center" textRotation="255"/>
    </xf>
    <xf numFmtId="0" fontId="37" fillId="0" borderId="41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distributed" vertical="center"/>
    </xf>
    <xf numFmtId="0" fontId="37" fillId="0" borderId="44" xfId="0" applyFont="1" applyFill="1" applyBorder="1" applyAlignment="1">
      <alignment horizontal="distributed" vertical="center"/>
    </xf>
    <xf numFmtId="0" fontId="37" fillId="0" borderId="58" xfId="0" applyFont="1" applyFill="1" applyBorder="1" applyAlignment="1">
      <alignment horizontal="center" vertical="center" shrinkToFit="1"/>
    </xf>
    <xf numFmtId="0" fontId="37" fillId="0" borderId="16" xfId="0" applyFont="1" applyFill="1" applyBorder="1" applyAlignment="1">
      <alignment horizontal="distributed" vertical="center" textRotation="255"/>
    </xf>
    <xf numFmtId="0" fontId="37" fillId="0" borderId="38" xfId="0" applyFont="1" applyFill="1" applyBorder="1" applyAlignment="1">
      <alignment horizontal="distributed" vertical="center"/>
    </xf>
    <xf numFmtId="0" fontId="37" fillId="0" borderId="59" xfId="0" applyFont="1" applyFill="1" applyBorder="1" applyAlignment="1">
      <alignment horizontal="distributed" vertical="center" textRotation="255"/>
    </xf>
    <xf numFmtId="0" fontId="37" fillId="0" borderId="43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vertical="center"/>
    </xf>
    <xf numFmtId="0" fontId="6" fillId="0" borderId="64" xfId="0" applyFont="1" applyFill="1" applyBorder="1" applyAlignment="1">
      <alignment horizontal="center" vertical="center" textRotation="255"/>
    </xf>
    <xf numFmtId="0" fontId="37" fillId="0" borderId="64" xfId="0" applyFont="1" applyFill="1" applyBorder="1" applyAlignment="1">
      <alignment horizontal="distributed" vertical="center" textRotation="255"/>
    </xf>
    <xf numFmtId="0" fontId="37" fillId="0" borderId="62" xfId="0" applyFont="1" applyFill="1" applyBorder="1" applyAlignment="1">
      <alignment horizontal="distributed" vertical="center"/>
    </xf>
    <xf numFmtId="0" fontId="37" fillId="0" borderId="63" xfId="0" applyFont="1" applyFill="1" applyBorder="1" applyAlignment="1">
      <alignment horizontal="distributed" vertical="center"/>
    </xf>
    <xf numFmtId="0" fontId="37" fillId="0" borderId="66" xfId="0" applyFont="1" applyFill="1" applyBorder="1" applyAlignment="1">
      <alignment horizontal="center" vertical="center" shrinkToFit="1"/>
    </xf>
    <xf numFmtId="0" fontId="37" fillId="0" borderId="73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distributed" vertical="center"/>
    </xf>
    <xf numFmtId="0" fontId="37" fillId="0" borderId="0" xfId="0" applyFont="1" applyFill="1" applyAlignment="1">
      <alignment horizontal="distributed" vertical="center" shrinkToFit="1"/>
    </xf>
    <xf numFmtId="0" fontId="3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 shrinkToFit="1"/>
    </xf>
    <xf numFmtId="0" fontId="6" fillId="0" borderId="0" xfId="0" applyFont="1" applyFill="1" applyAlignment="1">
      <alignment/>
    </xf>
    <xf numFmtId="0" fontId="6" fillId="0" borderId="5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 textRotation="255" shrinkToFit="1"/>
    </xf>
    <xf numFmtId="0" fontId="37" fillId="0" borderId="16" xfId="0" applyFont="1" applyFill="1" applyBorder="1" applyAlignment="1">
      <alignment horizontal="center" vertical="center" textRotation="255"/>
    </xf>
    <xf numFmtId="0" fontId="37" fillId="0" borderId="71" xfId="0" applyFont="1" applyFill="1" applyBorder="1" applyAlignment="1">
      <alignment horizontal="center" vertical="center" textRotation="255"/>
    </xf>
    <xf numFmtId="0" fontId="37" fillId="0" borderId="39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distributed" vertical="center" shrinkToFit="1"/>
    </xf>
    <xf numFmtId="0" fontId="40" fillId="0" borderId="37" xfId="0" applyFont="1" applyFill="1" applyBorder="1" applyAlignment="1">
      <alignment horizontal="center" vertical="center" textRotation="255" shrinkToFit="1"/>
    </xf>
    <xf numFmtId="0" fontId="37" fillId="0" borderId="59" xfId="0" applyFont="1" applyFill="1" applyBorder="1" applyAlignment="1">
      <alignment horizontal="center" vertical="center" textRotation="255"/>
    </xf>
    <xf numFmtId="0" fontId="37" fillId="0" borderId="0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 shrinkToFit="1"/>
    </xf>
    <xf numFmtId="0" fontId="37" fillId="0" borderId="3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 shrinkToFit="1"/>
    </xf>
    <xf numFmtId="0" fontId="37" fillId="0" borderId="40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39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 shrinkToFit="1"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37" fillId="0" borderId="16" xfId="0" applyFont="1" applyFill="1" applyBorder="1" applyAlignment="1">
      <alignment horizontal="center" vertical="center" textRotation="255" shrinkToFit="1"/>
    </xf>
    <xf numFmtId="0" fontId="40" fillId="0" borderId="51" xfId="0" applyFont="1" applyFill="1" applyBorder="1" applyAlignment="1">
      <alignment horizontal="center" vertical="center" textRotation="255" shrinkToFit="1"/>
    </xf>
    <xf numFmtId="0" fontId="6" fillId="0" borderId="38" xfId="0" applyFont="1" applyFill="1" applyBorder="1" applyAlignment="1">
      <alignment horizontal="center" vertical="center" textRotation="255" shrinkToFit="1"/>
    </xf>
    <xf numFmtId="0" fontId="6" fillId="0" borderId="40" xfId="0" applyFont="1" applyFill="1" applyBorder="1" applyAlignment="1">
      <alignment horizontal="center" vertical="center" textRotation="255" shrinkToFit="1"/>
    </xf>
    <xf numFmtId="0" fontId="6" fillId="0" borderId="16" xfId="0" applyFont="1" applyFill="1" applyBorder="1" applyAlignment="1">
      <alignment horizontal="center" vertical="center" textRotation="255" shrinkToFit="1"/>
    </xf>
    <xf numFmtId="0" fontId="6" fillId="0" borderId="71" xfId="0" applyFont="1" applyFill="1" applyBorder="1" applyAlignment="1">
      <alignment/>
    </xf>
    <xf numFmtId="0" fontId="6" fillId="0" borderId="59" xfId="0" applyFont="1" applyFill="1" applyBorder="1" applyAlignment="1">
      <alignment horizontal="center" vertical="center" textRotation="255" shrinkToFit="1"/>
    </xf>
    <xf numFmtId="0" fontId="6" fillId="0" borderId="19" xfId="0" applyFont="1" applyFill="1" applyBorder="1" applyAlignment="1">
      <alignment horizontal="center" vertical="center" textRotation="255" shrinkToFit="1"/>
    </xf>
    <xf numFmtId="0" fontId="6" fillId="0" borderId="10" xfId="0" applyFont="1" applyFill="1" applyBorder="1" applyAlignment="1">
      <alignment horizontal="center" vertical="center" textRotation="255" shrinkToFit="1"/>
    </xf>
    <xf numFmtId="0" fontId="6" fillId="0" borderId="46" xfId="0" applyFont="1" applyFill="1" applyBorder="1" applyAlignment="1">
      <alignment horizontal="center" vertical="center" textRotation="255" shrinkToFit="1"/>
    </xf>
    <xf numFmtId="0" fontId="6" fillId="0" borderId="71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center" vertical="center" textRotation="255" shrinkToFit="1"/>
    </xf>
    <xf numFmtId="0" fontId="6" fillId="0" borderId="44" xfId="0" applyFont="1" applyFill="1" applyBorder="1" applyAlignment="1">
      <alignment horizontal="center" vertical="center" textRotation="255" shrinkToFit="1"/>
    </xf>
    <xf numFmtId="0" fontId="6" fillId="0" borderId="47" xfId="0" applyFont="1" applyFill="1" applyBorder="1" applyAlignment="1">
      <alignment horizontal="center" vertical="center" textRotation="255" shrinkToFit="1"/>
    </xf>
    <xf numFmtId="0" fontId="6" fillId="0" borderId="38" xfId="0" applyFont="1" applyFill="1" applyBorder="1" applyAlignment="1">
      <alignment horizontal="center" vertical="distributed" textRotation="255"/>
    </xf>
    <xf numFmtId="0" fontId="6" fillId="0" borderId="46" xfId="0" applyFont="1" applyFill="1" applyBorder="1" applyAlignment="1">
      <alignment horizontal="center" vertical="distributed" textRotation="255"/>
    </xf>
    <xf numFmtId="0" fontId="6" fillId="0" borderId="43" xfId="0" applyFont="1" applyFill="1" applyBorder="1" applyAlignment="1">
      <alignment horizontal="center" vertical="distributed" textRotation="255"/>
    </xf>
    <xf numFmtId="0" fontId="6" fillId="0" borderId="44" xfId="0" applyFont="1" applyFill="1" applyBorder="1" applyAlignment="1">
      <alignment horizontal="center" vertical="distributed" textRotation="255"/>
    </xf>
    <xf numFmtId="0" fontId="6" fillId="0" borderId="40" xfId="0" applyFont="1" applyFill="1" applyBorder="1" applyAlignment="1">
      <alignment horizontal="center" vertical="distributed" textRotation="255"/>
    </xf>
    <xf numFmtId="0" fontId="6" fillId="0" borderId="47" xfId="0" applyFont="1" applyFill="1" applyBorder="1" applyAlignment="1">
      <alignment horizontal="center" vertical="distributed" textRotation="255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distributed" textRotation="255"/>
    </xf>
    <xf numFmtId="0" fontId="6" fillId="0" borderId="59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>
      <alignment horizontal="center" vertical="distributed" textRotation="255"/>
    </xf>
    <xf numFmtId="0" fontId="6" fillId="0" borderId="44" xfId="0" applyFont="1" applyFill="1" applyBorder="1" applyAlignment="1">
      <alignment vertical="center" textRotation="255" shrinkToFit="1"/>
    </xf>
    <xf numFmtId="0" fontId="6" fillId="0" borderId="71" xfId="0" applyFont="1" applyFill="1" applyBorder="1" applyAlignment="1">
      <alignment vertical="center" textRotation="255" shrinkToFit="1"/>
    </xf>
    <xf numFmtId="0" fontId="6" fillId="0" borderId="47" xfId="0" applyFont="1" applyFill="1" applyBorder="1" applyAlignment="1">
      <alignment vertical="center" textRotation="255" shrinkToFit="1"/>
    </xf>
    <xf numFmtId="0" fontId="6" fillId="0" borderId="41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distributed" textRotation="255"/>
    </xf>
    <xf numFmtId="0" fontId="6" fillId="0" borderId="46" xfId="0" applyFont="1" applyFill="1" applyBorder="1" applyAlignment="1">
      <alignment horizontal="center" vertical="distributed" textRotation="255"/>
    </xf>
    <xf numFmtId="0" fontId="6" fillId="0" borderId="47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center" vertical="distributed" textRotation="255"/>
    </xf>
    <xf numFmtId="0" fontId="6" fillId="0" borderId="44" xfId="0" applyFont="1" applyFill="1" applyBorder="1" applyAlignment="1">
      <alignment horizontal="center" vertical="distributed" textRotation="255"/>
    </xf>
    <xf numFmtId="0" fontId="6" fillId="0" borderId="40" xfId="0" applyFont="1" applyFill="1" applyBorder="1" applyAlignment="1">
      <alignment horizontal="center" vertical="distributed" textRotation="255"/>
    </xf>
    <xf numFmtId="0" fontId="6" fillId="0" borderId="47" xfId="0" applyFont="1" applyFill="1" applyBorder="1" applyAlignment="1">
      <alignment horizontal="center" vertical="distributed" textRotation="255"/>
    </xf>
    <xf numFmtId="0" fontId="6" fillId="0" borderId="43" xfId="0" applyFont="1" applyFill="1" applyBorder="1" applyAlignment="1">
      <alignment horizontal="center" vertical="center" textRotation="255"/>
    </xf>
    <xf numFmtId="0" fontId="6" fillId="0" borderId="51" xfId="0" applyFont="1" applyFill="1" applyBorder="1" applyAlignment="1">
      <alignment horizontal="center" vertical="center" textRotation="255" shrinkToFit="1"/>
    </xf>
    <xf numFmtId="0" fontId="6" fillId="0" borderId="61" xfId="0" applyFont="1" applyFill="1" applyBorder="1" applyAlignment="1">
      <alignment horizontal="center" vertical="center" textRotation="255"/>
    </xf>
    <xf numFmtId="0" fontId="6" fillId="0" borderId="62" xfId="0" applyFont="1" applyFill="1" applyBorder="1" applyAlignment="1">
      <alignment horizontal="center" vertical="distributed" textRotation="255"/>
    </xf>
    <xf numFmtId="0" fontId="6" fillId="0" borderId="63" xfId="0" applyFont="1" applyFill="1" applyBorder="1" applyAlignment="1">
      <alignment horizontal="center" vertical="distributed" textRotation="255"/>
    </xf>
    <xf numFmtId="0" fontId="6" fillId="0" borderId="65" xfId="0" applyFont="1" applyFill="1" applyBorder="1" applyAlignment="1">
      <alignment horizontal="distributed" vertical="center"/>
    </xf>
    <xf numFmtId="0" fontId="6" fillId="0" borderId="66" xfId="0" applyFont="1" applyFill="1" applyBorder="1" applyAlignment="1">
      <alignment horizontal="distributed" vertical="center"/>
    </xf>
    <xf numFmtId="0" fontId="6" fillId="0" borderId="73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共施設フォーム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133350</xdr:rowOff>
    </xdr:from>
    <xdr:to>
      <xdr:col>6</xdr:col>
      <xdr:colOff>0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505075" y="123825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133350</xdr:rowOff>
    </xdr:from>
    <xdr:to>
      <xdr:col>6</xdr:col>
      <xdr:colOff>0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2505075" y="1514475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133350</xdr:rowOff>
    </xdr:from>
    <xdr:to>
      <xdr:col>6</xdr:col>
      <xdr:colOff>0</xdr:colOff>
      <xdr:row>9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400550" y="2619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152400</xdr:rowOff>
    </xdr:from>
    <xdr:to>
      <xdr:col>6</xdr:col>
      <xdr:colOff>0</xdr:colOff>
      <xdr:row>11</xdr:row>
      <xdr:rowOff>161925</xdr:rowOff>
    </xdr:to>
    <xdr:sp>
      <xdr:nvSpPr>
        <xdr:cNvPr id="4" name="Freeform 5"/>
        <xdr:cNvSpPr>
          <a:spLocks/>
        </xdr:cNvSpPr>
      </xdr:nvSpPr>
      <xdr:spPr>
        <a:xfrm>
          <a:off x="4400550" y="3190875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133350</xdr:rowOff>
    </xdr:from>
    <xdr:to>
      <xdr:col>6</xdr:col>
      <xdr:colOff>0</xdr:colOff>
      <xdr:row>12</xdr:row>
      <xdr:rowOff>133350</xdr:rowOff>
    </xdr:to>
    <xdr:sp>
      <xdr:nvSpPr>
        <xdr:cNvPr id="5" name="Line 6"/>
        <xdr:cNvSpPr>
          <a:spLocks/>
        </xdr:cNvSpPr>
      </xdr:nvSpPr>
      <xdr:spPr>
        <a:xfrm>
          <a:off x="4410075" y="34480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6" name="Line 7"/>
        <xdr:cNvSpPr>
          <a:spLocks/>
        </xdr:cNvSpPr>
      </xdr:nvSpPr>
      <xdr:spPr>
        <a:xfrm>
          <a:off x="4400550" y="37242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133350</xdr:rowOff>
    </xdr:from>
    <xdr:to>
      <xdr:col>6</xdr:col>
      <xdr:colOff>0</xdr:colOff>
      <xdr:row>14</xdr:row>
      <xdr:rowOff>133350</xdr:rowOff>
    </xdr:to>
    <xdr:sp>
      <xdr:nvSpPr>
        <xdr:cNvPr id="7" name="Line 8"/>
        <xdr:cNvSpPr>
          <a:spLocks/>
        </xdr:cNvSpPr>
      </xdr:nvSpPr>
      <xdr:spPr>
        <a:xfrm>
          <a:off x="4400550" y="40005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152400</xdr:rowOff>
    </xdr:from>
    <xdr:to>
      <xdr:col>6</xdr:col>
      <xdr:colOff>0</xdr:colOff>
      <xdr:row>15</xdr:row>
      <xdr:rowOff>161925</xdr:rowOff>
    </xdr:to>
    <xdr:sp>
      <xdr:nvSpPr>
        <xdr:cNvPr id="8" name="Freeform 9"/>
        <xdr:cNvSpPr>
          <a:spLocks/>
        </xdr:cNvSpPr>
      </xdr:nvSpPr>
      <xdr:spPr>
        <a:xfrm>
          <a:off x="4391025" y="4295775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152400</xdr:rowOff>
    </xdr:from>
    <xdr:to>
      <xdr:col>6</xdr:col>
      <xdr:colOff>0</xdr:colOff>
      <xdr:row>16</xdr:row>
      <xdr:rowOff>161925</xdr:rowOff>
    </xdr:to>
    <xdr:sp>
      <xdr:nvSpPr>
        <xdr:cNvPr id="9" name="Freeform 10"/>
        <xdr:cNvSpPr>
          <a:spLocks/>
        </xdr:cNvSpPr>
      </xdr:nvSpPr>
      <xdr:spPr>
        <a:xfrm>
          <a:off x="4400550" y="4572000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142875</xdr:rowOff>
    </xdr:from>
    <xdr:to>
      <xdr:col>6</xdr:col>
      <xdr:colOff>9525</xdr:colOff>
      <xdr:row>17</xdr:row>
      <xdr:rowOff>152400</xdr:rowOff>
    </xdr:to>
    <xdr:sp>
      <xdr:nvSpPr>
        <xdr:cNvPr id="10" name="Freeform 11"/>
        <xdr:cNvSpPr>
          <a:spLocks/>
        </xdr:cNvSpPr>
      </xdr:nvSpPr>
      <xdr:spPr>
        <a:xfrm>
          <a:off x="4400550" y="483870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152400</xdr:rowOff>
    </xdr:from>
    <xdr:to>
      <xdr:col>6</xdr:col>
      <xdr:colOff>0</xdr:colOff>
      <xdr:row>19</xdr:row>
      <xdr:rowOff>161925</xdr:rowOff>
    </xdr:to>
    <xdr:sp>
      <xdr:nvSpPr>
        <xdr:cNvPr id="11" name="Freeform 12"/>
        <xdr:cNvSpPr>
          <a:spLocks/>
        </xdr:cNvSpPr>
      </xdr:nvSpPr>
      <xdr:spPr>
        <a:xfrm>
          <a:off x="4400550" y="5400675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1876425</xdr:colOff>
      <xdr:row>21</xdr:row>
      <xdr:rowOff>152400</xdr:rowOff>
    </xdr:from>
    <xdr:to>
      <xdr:col>5</xdr:col>
      <xdr:colOff>676275</xdr:colOff>
      <xdr:row>21</xdr:row>
      <xdr:rowOff>161925</xdr:rowOff>
    </xdr:to>
    <xdr:sp>
      <xdr:nvSpPr>
        <xdr:cNvPr id="12" name="Freeform 13"/>
        <xdr:cNvSpPr>
          <a:spLocks/>
        </xdr:cNvSpPr>
      </xdr:nvSpPr>
      <xdr:spPr>
        <a:xfrm>
          <a:off x="4381500" y="603885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161925</xdr:rowOff>
    </xdr:from>
    <xdr:to>
      <xdr:col>6</xdr:col>
      <xdr:colOff>0</xdr:colOff>
      <xdr:row>7</xdr:row>
      <xdr:rowOff>161925</xdr:rowOff>
    </xdr:to>
    <xdr:sp>
      <xdr:nvSpPr>
        <xdr:cNvPr id="13" name="Line 28"/>
        <xdr:cNvSpPr>
          <a:spLocks/>
        </xdr:cNvSpPr>
      </xdr:nvSpPr>
      <xdr:spPr>
        <a:xfrm>
          <a:off x="4391025" y="20955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161925</xdr:rowOff>
    </xdr:from>
    <xdr:to>
      <xdr:col>6</xdr:col>
      <xdr:colOff>0</xdr:colOff>
      <xdr:row>8</xdr:row>
      <xdr:rowOff>161925</xdr:rowOff>
    </xdr:to>
    <xdr:sp>
      <xdr:nvSpPr>
        <xdr:cNvPr id="14" name="Line 30"/>
        <xdr:cNvSpPr>
          <a:spLocks/>
        </xdr:cNvSpPr>
      </xdr:nvSpPr>
      <xdr:spPr>
        <a:xfrm>
          <a:off x="4400550" y="23717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152400</xdr:rowOff>
    </xdr:from>
    <xdr:to>
      <xdr:col>6</xdr:col>
      <xdr:colOff>0</xdr:colOff>
      <xdr:row>24</xdr:row>
      <xdr:rowOff>161925</xdr:rowOff>
    </xdr:to>
    <xdr:sp>
      <xdr:nvSpPr>
        <xdr:cNvPr id="15" name="Freeform 33"/>
        <xdr:cNvSpPr>
          <a:spLocks/>
        </xdr:cNvSpPr>
      </xdr:nvSpPr>
      <xdr:spPr>
        <a:xfrm>
          <a:off x="4400550" y="6867525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142875</xdr:rowOff>
    </xdr:from>
    <xdr:to>
      <xdr:col>6</xdr:col>
      <xdr:colOff>9525</xdr:colOff>
      <xdr:row>10</xdr:row>
      <xdr:rowOff>152400</xdr:rowOff>
    </xdr:to>
    <xdr:sp>
      <xdr:nvSpPr>
        <xdr:cNvPr id="16" name="Freeform 40"/>
        <xdr:cNvSpPr>
          <a:spLocks/>
        </xdr:cNvSpPr>
      </xdr:nvSpPr>
      <xdr:spPr>
        <a:xfrm>
          <a:off x="4391025" y="2905125"/>
          <a:ext cx="1381125" cy="9525"/>
        </a:xfrm>
        <a:custGeom>
          <a:pathLst>
            <a:path h="1" w="145">
              <a:moveTo>
                <a:pt x="0" y="0"/>
              </a:moveTo>
              <a:lnTo>
                <a:pt x="145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142875</xdr:rowOff>
    </xdr:from>
    <xdr:to>
      <xdr:col>6</xdr:col>
      <xdr:colOff>9525</xdr:colOff>
      <xdr:row>22</xdr:row>
      <xdr:rowOff>152400</xdr:rowOff>
    </xdr:to>
    <xdr:sp>
      <xdr:nvSpPr>
        <xdr:cNvPr id="17" name="Freeform 41"/>
        <xdr:cNvSpPr>
          <a:spLocks/>
        </xdr:cNvSpPr>
      </xdr:nvSpPr>
      <xdr:spPr>
        <a:xfrm>
          <a:off x="4400550" y="630555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133350</xdr:rowOff>
    </xdr:from>
    <xdr:to>
      <xdr:col>6</xdr:col>
      <xdr:colOff>0</xdr:colOff>
      <xdr:row>23</xdr:row>
      <xdr:rowOff>133350</xdr:rowOff>
    </xdr:to>
    <xdr:sp>
      <xdr:nvSpPr>
        <xdr:cNvPr id="18" name="Line 42"/>
        <xdr:cNvSpPr>
          <a:spLocks/>
        </xdr:cNvSpPr>
      </xdr:nvSpPr>
      <xdr:spPr>
        <a:xfrm>
          <a:off x="4400550" y="65722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1215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view="pageBreakPreview" zoomScale="60" zoomScalePageLayoutView="0" workbookViewId="0" topLeftCell="A1">
      <selection activeCell="G19" sqref="G19"/>
    </sheetView>
  </sheetViews>
  <sheetFormatPr defaultColWidth="9.00390625" defaultRowHeight="13.5"/>
  <cols>
    <col min="1" max="16384" width="9.00390625" style="81" customWidth="1"/>
  </cols>
  <sheetData>
    <row r="2" spans="1:8" ht="24">
      <c r="A2" s="80" t="s">
        <v>255</v>
      </c>
      <c r="B2" s="80"/>
      <c r="C2" s="80"/>
      <c r="D2" s="80"/>
      <c r="E2" s="80"/>
      <c r="F2" s="80"/>
      <c r="G2" s="80"/>
      <c r="H2" s="80"/>
    </row>
    <row r="3" spans="1:8" ht="15" customHeight="1">
      <c r="A3" s="82"/>
      <c r="B3" s="82"/>
      <c r="C3" s="82"/>
      <c r="D3" s="82"/>
      <c r="E3" s="82"/>
      <c r="F3" s="82"/>
      <c r="G3" s="82"/>
      <c r="H3" s="82"/>
    </row>
    <row r="4" spans="1:8" ht="15" customHeight="1">
      <c r="A4" s="82"/>
      <c r="B4" s="82"/>
      <c r="C4" s="82"/>
      <c r="D4" s="82"/>
      <c r="E4" s="82"/>
      <c r="F4" s="82"/>
      <c r="G4" s="82"/>
      <c r="H4" s="82"/>
    </row>
    <row r="9" spans="1:8" ht="28.5">
      <c r="A9" s="83" t="s">
        <v>92</v>
      </c>
      <c r="B9" s="83"/>
      <c r="C9" s="83"/>
      <c r="D9" s="83"/>
      <c r="E9" s="83"/>
      <c r="F9" s="83"/>
      <c r="G9" s="83"/>
      <c r="H9" s="83"/>
    </row>
    <row r="10" spans="1:8" ht="28.5">
      <c r="A10" s="84"/>
      <c r="B10" s="84"/>
      <c r="C10" s="84"/>
      <c r="D10" s="84"/>
      <c r="E10" s="84"/>
      <c r="F10" s="84"/>
      <c r="G10" s="84"/>
      <c r="H10" s="84"/>
    </row>
    <row r="11" spans="1:8" ht="20.25" customHeight="1">
      <c r="A11" s="84"/>
      <c r="B11" s="84"/>
      <c r="C11" s="84"/>
      <c r="D11" s="84"/>
      <c r="E11" s="84"/>
      <c r="F11" s="84"/>
      <c r="G11" s="84"/>
      <c r="H11" s="84"/>
    </row>
    <row r="14" spans="1:8" ht="18.75">
      <c r="A14" s="85" t="s">
        <v>256</v>
      </c>
      <c r="B14" s="85"/>
      <c r="C14" s="85"/>
      <c r="D14" s="85"/>
      <c r="E14" s="85"/>
      <c r="F14" s="85"/>
      <c r="G14" s="85"/>
      <c r="H14" s="85"/>
    </row>
    <row r="39" spans="2:8" ht="24">
      <c r="B39" s="86" t="s">
        <v>127</v>
      </c>
      <c r="C39" s="86"/>
      <c r="D39" s="86"/>
      <c r="E39" s="86"/>
      <c r="F39" s="86"/>
      <c r="G39" s="86"/>
      <c r="H39" s="87"/>
    </row>
  </sheetData>
  <sheetProtection/>
  <mergeCells count="4">
    <mergeCell ref="B39:G39"/>
    <mergeCell ref="A9:H9"/>
    <mergeCell ref="A2:H2"/>
    <mergeCell ref="A14:H14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1"/>
  <headerFooter alignWithMargins="0">
    <oddFooter>&amp;C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00390625" defaultRowHeight="21.75" customHeight="1"/>
  <cols>
    <col min="1" max="1" width="3.75390625" style="41" customWidth="1"/>
    <col min="2" max="2" width="3.375" style="41" customWidth="1"/>
    <col min="3" max="3" width="25.75390625" style="41" customWidth="1"/>
    <col min="4" max="4" width="24.75390625" style="42" customWidth="1"/>
    <col min="5" max="6" width="9.00390625" style="43" customWidth="1"/>
    <col min="7" max="7" width="5.875" style="41" customWidth="1"/>
    <col min="8" max="16384" width="9.00390625" style="41" customWidth="1"/>
  </cols>
  <sheetData>
    <row r="1" ht="21.75" customHeight="1">
      <c r="D1" s="42" t="s">
        <v>83</v>
      </c>
    </row>
    <row r="5" spans="1:7" ht="21.75" customHeight="1">
      <c r="A5" s="42" t="s">
        <v>84</v>
      </c>
      <c r="B5" s="59" t="s">
        <v>71</v>
      </c>
      <c r="C5" s="59"/>
      <c r="G5" s="45">
        <v>1</v>
      </c>
    </row>
    <row r="6" spans="1:7" ht="21.75" customHeight="1">
      <c r="A6" s="42" t="s">
        <v>85</v>
      </c>
      <c r="B6" s="59" t="s">
        <v>72</v>
      </c>
      <c r="C6" s="59"/>
      <c r="G6" s="46">
        <v>7</v>
      </c>
    </row>
    <row r="7" spans="1:7" ht="21.75" customHeight="1">
      <c r="A7" s="42"/>
      <c r="B7" s="44"/>
      <c r="C7" s="44" t="s">
        <v>113</v>
      </c>
      <c r="G7" s="46"/>
    </row>
    <row r="8" spans="1:7" ht="21.75" customHeight="1">
      <c r="A8" s="58"/>
      <c r="B8" s="58"/>
      <c r="C8" s="44" t="s">
        <v>73</v>
      </c>
      <c r="D8" s="47" t="s">
        <v>250</v>
      </c>
      <c r="G8" s="46">
        <v>10</v>
      </c>
    </row>
    <row r="9" spans="1:7" ht="21.75" customHeight="1">
      <c r="A9" s="58"/>
      <c r="B9" s="58"/>
      <c r="C9" s="44" t="s">
        <v>56</v>
      </c>
      <c r="D9" s="47" t="s">
        <v>251</v>
      </c>
      <c r="G9" s="46">
        <v>11</v>
      </c>
    </row>
    <row r="10" spans="1:7" ht="21.75" customHeight="1">
      <c r="A10" s="58"/>
      <c r="B10" s="58"/>
      <c r="C10" s="44" t="s">
        <v>74</v>
      </c>
      <c r="D10" s="48" t="s">
        <v>126</v>
      </c>
      <c r="G10" s="46">
        <v>13</v>
      </c>
    </row>
    <row r="11" spans="1:7" ht="21.75" customHeight="1">
      <c r="A11" s="58"/>
      <c r="B11" s="58"/>
      <c r="C11" s="44" t="s">
        <v>182</v>
      </c>
      <c r="D11" s="48" t="s">
        <v>126</v>
      </c>
      <c r="G11" s="46">
        <v>13</v>
      </c>
    </row>
    <row r="12" spans="1:7" ht="21.75" customHeight="1">
      <c r="A12" s="58"/>
      <c r="B12" s="58"/>
      <c r="C12" s="44" t="s">
        <v>183</v>
      </c>
      <c r="D12" s="48" t="s">
        <v>126</v>
      </c>
      <c r="G12" s="46">
        <v>13</v>
      </c>
    </row>
    <row r="13" spans="1:7" ht="21.75" customHeight="1">
      <c r="A13" s="58"/>
      <c r="B13" s="58"/>
      <c r="C13" s="44" t="s">
        <v>75</v>
      </c>
      <c r="D13" s="48" t="s">
        <v>126</v>
      </c>
      <c r="G13" s="46">
        <v>14</v>
      </c>
    </row>
    <row r="14" spans="1:7" ht="21.75" customHeight="1">
      <c r="A14" s="58"/>
      <c r="B14" s="58"/>
      <c r="C14" s="44" t="s">
        <v>184</v>
      </c>
      <c r="D14" s="48" t="s">
        <v>126</v>
      </c>
      <c r="G14" s="46">
        <v>14</v>
      </c>
    </row>
    <row r="15" spans="1:7" ht="21.75" customHeight="1">
      <c r="A15" s="58"/>
      <c r="B15" s="58"/>
      <c r="C15" s="44" t="s">
        <v>76</v>
      </c>
      <c r="D15" s="48" t="s">
        <v>126</v>
      </c>
      <c r="G15" s="46">
        <v>15</v>
      </c>
    </row>
    <row r="16" spans="1:7" ht="21.75" customHeight="1">
      <c r="A16" s="58"/>
      <c r="B16" s="58"/>
      <c r="C16" s="44" t="s">
        <v>77</v>
      </c>
      <c r="D16" s="47" t="s">
        <v>252</v>
      </c>
      <c r="G16" s="46">
        <v>23</v>
      </c>
    </row>
    <row r="17" spans="1:7" ht="21.75" customHeight="1">
      <c r="A17" s="58"/>
      <c r="B17" s="58"/>
      <c r="C17" s="44" t="s">
        <v>78</v>
      </c>
      <c r="D17" s="48" t="s">
        <v>126</v>
      </c>
      <c r="G17" s="46">
        <v>24</v>
      </c>
    </row>
    <row r="18" spans="1:7" ht="21.75" customHeight="1">
      <c r="A18" s="58"/>
      <c r="B18" s="58"/>
      <c r="C18" s="44" t="s">
        <v>79</v>
      </c>
      <c r="D18" s="48" t="s">
        <v>126</v>
      </c>
      <c r="G18" s="46">
        <v>26</v>
      </c>
    </row>
    <row r="19" spans="1:7" ht="21.75" customHeight="1">
      <c r="A19" s="58"/>
      <c r="B19" s="58"/>
      <c r="C19" s="44" t="s">
        <v>249</v>
      </c>
      <c r="D19" s="47" t="s">
        <v>253</v>
      </c>
      <c r="G19" s="46">
        <v>26</v>
      </c>
    </row>
    <row r="20" spans="1:7" ht="28.5">
      <c r="A20" s="58"/>
      <c r="B20" s="58"/>
      <c r="C20" s="49" t="s">
        <v>248</v>
      </c>
      <c r="D20" s="50" t="s">
        <v>254</v>
      </c>
      <c r="G20" s="46">
        <v>27</v>
      </c>
    </row>
    <row r="21" spans="1:7" ht="21.75" customHeight="1">
      <c r="A21" s="58"/>
      <c r="B21" s="58"/>
      <c r="C21" s="44"/>
      <c r="D21" s="51" t="s">
        <v>247</v>
      </c>
      <c r="G21" s="46"/>
    </row>
    <row r="22" spans="1:7" ht="21.75" customHeight="1">
      <c r="A22" s="58"/>
      <c r="B22" s="58"/>
      <c r="C22" s="52" t="s">
        <v>212</v>
      </c>
      <c r="D22" s="47" t="s">
        <v>251</v>
      </c>
      <c r="G22" s="46">
        <v>33</v>
      </c>
    </row>
    <row r="23" spans="1:7" ht="21.75" customHeight="1">
      <c r="A23" s="58"/>
      <c r="B23" s="58"/>
      <c r="C23" s="44" t="s">
        <v>80</v>
      </c>
      <c r="D23" s="48" t="s">
        <v>126</v>
      </c>
      <c r="G23" s="46">
        <v>33</v>
      </c>
    </row>
    <row r="24" spans="1:7" ht="21.75" customHeight="1">
      <c r="A24" s="58"/>
      <c r="B24" s="58"/>
      <c r="C24" s="44" t="s">
        <v>81</v>
      </c>
      <c r="D24" s="47" t="s">
        <v>251</v>
      </c>
      <c r="G24" s="46">
        <v>34</v>
      </c>
    </row>
    <row r="25" spans="1:7" ht="21.75" customHeight="1">
      <c r="A25" s="58"/>
      <c r="B25" s="58"/>
      <c r="C25" s="44" t="s">
        <v>82</v>
      </c>
      <c r="D25" s="48" t="s">
        <v>126</v>
      </c>
      <c r="G25" s="46">
        <v>46</v>
      </c>
    </row>
    <row r="26" spans="1:7" ht="21.75" customHeight="1">
      <c r="A26" s="58"/>
      <c r="B26" s="58"/>
      <c r="G26" s="46"/>
    </row>
    <row r="27" spans="1:7" ht="21.75" customHeight="1">
      <c r="A27" s="58"/>
      <c r="B27" s="58"/>
      <c r="C27" s="44"/>
      <c r="D27" s="53"/>
      <c r="G27" s="46"/>
    </row>
    <row r="28" spans="1:7" ht="21.75" customHeight="1">
      <c r="A28" s="58"/>
      <c r="B28" s="58"/>
      <c r="C28" s="44"/>
      <c r="D28" s="54"/>
      <c r="G28" s="46"/>
    </row>
    <row r="29" spans="1:7" ht="21.75" customHeight="1">
      <c r="A29" s="58"/>
      <c r="B29" s="58"/>
      <c r="C29" s="44"/>
      <c r="D29" s="54"/>
      <c r="G29" s="46"/>
    </row>
    <row r="30" spans="1:7" ht="21.75" customHeight="1">
      <c r="A30" s="58"/>
      <c r="B30" s="58"/>
      <c r="C30" s="55"/>
      <c r="G30" s="46"/>
    </row>
    <row r="31" spans="2:7" ht="21.75" customHeight="1">
      <c r="B31" s="55"/>
      <c r="C31" s="55"/>
      <c r="G31" s="46"/>
    </row>
    <row r="32" spans="2:7" ht="21.75" customHeight="1">
      <c r="B32" s="55"/>
      <c r="C32" s="55"/>
      <c r="G32" s="46"/>
    </row>
    <row r="33" spans="2:7" ht="21.75" customHeight="1">
      <c r="B33" s="55"/>
      <c r="C33" s="44"/>
      <c r="G33" s="46"/>
    </row>
    <row r="34" spans="1:7" ht="21.75" customHeight="1">
      <c r="A34" s="58"/>
      <c r="B34" s="58"/>
      <c r="C34" s="44"/>
      <c r="G34" s="46"/>
    </row>
    <row r="35" spans="1:7" ht="21.75" customHeight="1">
      <c r="A35" s="58"/>
      <c r="B35" s="58"/>
      <c r="C35" s="44"/>
      <c r="G35" s="46"/>
    </row>
    <row r="36" spans="1:7" ht="21.75" customHeight="1">
      <c r="A36" s="58"/>
      <c r="B36" s="58"/>
      <c r="C36" s="44"/>
      <c r="G36" s="46"/>
    </row>
    <row r="37" spans="1:7" ht="21.75" customHeight="1">
      <c r="A37" s="58"/>
      <c r="B37" s="58"/>
      <c r="G37" s="46"/>
    </row>
  </sheetData>
  <sheetProtection/>
  <mergeCells count="29">
    <mergeCell ref="B5:C5"/>
    <mergeCell ref="B6:C6"/>
    <mergeCell ref="A8:B8"/>
    <mergeCell ref="A9:B9"/>
    <mergeCell ref="A21:B21"/>
    <mergeCell ref="A19:B19"/>
    <mergeCell ref="A18:B18"/>
    <mergeCell ref="A20:B20"/>
    <mergeCell ref="A10:B10"/>
    <mergeCell ref="A11:B11"/>
    <mergeCell ref="A12:B12"/>
    <mergeCell ref="A13:B13"/>
    <mergeCell ref="A14:B14"/>
    <mergeCell ref="A15:B15"/>
    <mergeCell ref="A16:B16"/>
    <mergeCell ref="A17:B17"/>
    <mergeCell ref="A22:B22"/>
    <mergeCell ref="A25:B25"/>
    <mergeCell ref="A26:B26"/>
    <mergeCell ref="A27:B27"/>
    <mergeCell ref="A28:B28"/>
    <mergeCell ref="A23:B23"/>
    <mergeCell ref="A24:B24"/>
    <mergeCell ref="A36:B36"/>
    <mergeCell ref="A37:B37"/>
    <mergeCell ref="A29:B29"/>
    <mergeCell ref="A30:B30"/>
    <mergeCell ref="A34:B34"/>
    <mergeCell ref="A35:B35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Footer>&amp;C　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9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2" spans="1:8" ht="24">
      <c r="A2" s="56"/>
      <c r="B2" s="56"/>
      <c r="C2" s="56"/>
      <c r="D2" s="56"/>
      <c r="E2" s="56"/>
      <c r="F2" s="56"/>
      <c r="G2" s="56"/>
      <c r="H2" s="56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4">
      <c r="A9" s="56" t="s">
        <v>114</v>
      </c>
      <c r="B9" s="56"/>
      <c r="C9" s="56"/>
      <c r="D9" s="56"/>
      <c r="E9" s="56"/>
      <c r="F9" s="56"/>
      <c r="G9" s="56"/>
      <c r="H9" s="56"/>
    </row>
    <row r="10" spans="1:8" ht="28.5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>
      <c r="A14" s="57"/>
      <c r="B14" s="57"/>
      <c r="C14" s="57"/>
      <c r="D14" s="57"/>
      <c r="E14" s="57"/>
      <c r="F14" s="57"/>
      <c r="G14" s="57"/>
      <c r="H14" s="57"/>
    </row>
    <row r="39" spans="1:8" ht="24">
      <c r="A39" s="56"/>
      <c r="B39" s="56"/>
      <c r="C39" s="56"/>
      <c r="D39" s="56"/>
      <c r="E39" s="56"/>
      <c r="F39" s="56"/>
      <c r="G39" s="56"/>
      <c r="H39" s="56"/>
    </row>
  </sheetData>
  <sheetProtection/>
  <mergeCells count="4">
    <mergeCell ref="A2:H2"/>
    <mergeCell ref="A9:H9"/>
    <mergeCell ref="A14:H14"/>
    <mergeCell ref="A39:H39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1"/>
  <headerFooter alignWithMargins="0">
    <oddFooter>&amp;C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62"/>
  <sheetViews>
    <sheetView view="pageBreakPreview" zoomScaleNormal="75" zoomScaleSheetLayoutView="100" zoomScalePageLayoutView="0" workbookViewId="0" topLeftCell="A1">
      <pane xSplit="8" ySplit="6" topLeftCell="I7" activePane="bottomRight" state="frozen"/>
      <selection pane="topLeft" activeCell="M17" sqref="M17"/>
      <selection pane="topRight" activeCell="M17" sqref="M17"/>
      <selection pane="bottomLeft" activeCell="M17" sqref="M17"/>
      <selection pane="bottomRight" activeCell="B22" sqref="B22:H22"/>
    </sheetView>
  </sheetViews>
  <sheetFormatPr defaultColWidth="9.00390625" defaultRowHeight="13.5"/>
  <cols>
    <col min="1" max="1" width="0.875" style="91" customWidth="1"/>
    <col min="2" max="2" width="3.25390625" style="89" customWidth="1"/>
    <col min="3" max="4" width="3.00390625" style="89" customWidth="1"/>
    <col min="5" max="5" width="10.625" style="89" customWidth="1"/>
    <col min="6" max="6" width="2.875" style="89" customWidth="1"/>
    <col min="7" max="7" width="8.625" style="89" customWidth="1"/>
    <col min="8" max="8" width="3.625" style="90" customWidth="1"/>
    <col min="9" max="14" width="11.125" style="89" customWidth="1"/>
    <col min="15" max="16384" width="9.00390625" style="91" customWidth="1"/>
  </cols>
  <sheetData>
    <row r="1" ht="14.25">
      <c r="B1" s="88" t="s">
        <v>115</v>
      </c>
    </row>
    <row r="3" ht="14.25">
      <c r="B3" s="88" t="s">
        <v>167</v>
      </c>
    </row>
    <row r="4" ht="12.75" thickBot="1"/>
    <row r="5" spans="2:14" ht="15" customHeight="1">
      <c r="B5" s="92" t="s">
        <v>21</v>
      </c>
      <c r="C5" s="93"/>
      <c r="D5" s="93"/>
      <c r="E5" s="93"/>
      <c r="F5" s="93"/>
      <c r="G5" s="93"/>
      <c r="H5" s="93"/>
      <c r="I5" s="94" t="s">
        <v>257</v>
      </c>
      <c r="J5" s="95"/>
      <c r="K5" s="96"/>
      <c r="L5" s="94" t="s">
        <v>258</v>
      </c>
      <c r="M5" s="95"/>
      <c r="N5" s="96"/>
    </row>
    <row r="6" spans="2:14" ht="15" customHeight="1">
      <c r="B6" s="97"/>
      <c r="C6" s="98"/>
      <c r="D6" s="98"/>
      <c r="E6" s="98"/>
      <c r="F6" s="98"/>
      <c r="G6" s="98"/>
      <c r="H6" s="98"/>
      <c r="I6" s="99" t="s">
        <v>129</v>
      </c>
      <c r="J6" s="99" t="s">
        <v>59</v>
      </c>
      <c r="K6" s="100" t="s">
        <v>60</v>
      </c>
      <c r="L6" s="99" t="s">
        <v>129</v>
      </c>
      <c r="M6" s="99" t="s">
        <v>59</v>
      </c>
      <c r="N6" s="100" t="s">
        <v>60</v>
      </c>
    </row>
    <row r="7" spans="2:14" ht="15" customHeight="1">
      <c r="B7" s="101" t="s">
        <v>227</v>
      </c>
      <c r="C7" s="102" t="s">
        <v>228</v>
      </c>
      <c r="D7" s="103"/>
      <c r="E7" s="103"/>
      <c r="F7" s="104" t="s">
        <v>225</v>
      </c>
      <c r="G7" s="104"/>
      <c r="H7" s="104"/>
      <c r="I7" s="33">
        <v>1032944</v>
      </c>
      <c r="J7" s="33">
        <v>139905</v>
      </c>
      <c r="K7" s="34">
        <v>1172849</v>
      </c>
      <c r="L7" s="33">
        <v>1032944</v>
      </c>
      <c r="M7" s="33">
        <v>139905</v>
      </c>
      <c r="N7" s="34">
        <f>SUM(L7:M7)</f>
        <v>1172849</v>
      </c>
    </row>
    <row r="8" spans="2:14" ht="15" customHeight="1">
      <c r="B8" s="101"/>
      <c r="C8" s="105"/>
      <c r="D8" s="106"/>
      <c r="E8" s="106"/>
      <c r="F8" s="104" t="s">
        <v>224</v>
      </c>
      <c r="G8" s="104"/>
      <c r="H8" s="104"/>
      <c r="I8" s="33">
        <v>1026472</v>
      </c>
      <c r="J8" s="33">
        <v>135605</v>
      </c>
      <c r="K8" s="107">
        <v>1162077</v>
      </c>
      <c r="L8" s="33">
        <v>1026472</v>
      </c>
      <c r="M8" s="33">
        <v>135605</v>
      </c>
      <c r="N8" s="34">
        <f aca="true" t="shared" si="0" ref="N8:N18">SUM(L8:M8)</f>
        <v>1162077</v>
      </c>
    </row>
    <row r="9" spans="2:14" ht="14.25" customHeight="1">
      <c r="B9" s="101"/>
      <c r="C9" s="108" t="s">
        <v>237</v>
      </c>
      <c r="D9" s="109"/>
      <c r="E9" s="110"/>
      <c r="F9" s="104" t="s">
        <v>128</v>
      </c>
      <c r="G9" s="104"/>
      <c r="H9" s="111"/>
      <c r="I9" s="112">
        <v>491294</v>
      </c>
      <c r="J9" s="112">
        <v>68458</v>
      </c>
      <c r="K9" s="113">
        <v>559752</v>
      </c>
      <c r="L9" s="112">
        <v>491294</v>
      </c>
      <c r="M9" s="112">
        <v>68458</v>
      </c>
      <c r="N9" s="113">
        <f t="shared" si="0"/>
        <v>559752</v>
      </c>
    </row>
    <row r="10" spans="2:14" ht="14.25" customHeight="1">
      <c r="B10" s="101"/>
      <c r="C10" s="114" t="s">
        <v>87</v>
      </c>
      <c r="D10" s="115"/>
      <c r="E10" s="116"/>
      <c r="F10" s="104" t="s">
        <v>224</v>
      </c>
      <c r="G10" s="104"/>
      <c r="H10" s="111"/>
      <c r="I10" s="117">
        <v>474537</v>
      </c>
      <c r="J10" s="33">
        <v>63978</v>
      </c>
      <c r="K10" s="107">
        <v>538515</v>
      </c>
      <c r="L10" s="112">
        <v>474537</v>
      </c>
      <c r="M10" s="112">
        <v>63978</v>
      </c>
      <c r="N10" s="113">
        <f t="shared" si="0"/>
        <v>538515</v>
      </c>
    </row>
    <row r="11" spans="2:14" ht="14.25" customHeight="1">
      <c r="B11" s="101"/>
      <c r="C11" s="102" t="s">
        <v>238</v>
      </c>
      <c r="D11" s="103"/>
      <c r="E11" s="118"/>
      <c r="F11" s="104" t="s">
        <v>128</v>
      </c>
      <c r="G11" s="104"/>
      <c r="H11" s="111"/>
      <c r="I11" s="119">
        <v>22429</v>
      </c>
      <c r="J11" s="112">
        <v>5423</v>
      </c>
      <c r="K11" s="120">
        <v>27852</v>
      </c>
      <c r="L11" s="112">
        <v>22429</v>
      </c>
      <c r="M11" s="112">
        <v>5423</v>
      </c>
      <c r="N11" s="113">
        <f t="shared" si="0"/>
        <v>27852</v>
      </c>
    </row>
    <row r="12" spans="2:14" ht="14.25" customHeight="1">
      <c r="B12" s="101"/>
      <c r="C12" s="121" t="s">
        <v>88</v>
      </c>
      <c r="D12" s="122"/>
      <c r="E12" s="123"/>
      <c r="F12" s="104" t="s">
        <v>224</v>
      </c>
      <c r="G12" s="104"/>
      <c r="H12" s="111"/>
      <c r="I12" s="117">
        <v>16504</v>
      </c>
      <c r="J12" s="33">
        <v>4321</v>
      </c>
      <c r="K12" s="107">
        <v>20825</v>
      </c>
      <c r="L12" s="112">
        <v>16504</v>
      </c>
      <c r="M12" s="112">
        <v>4321</v>
      </c>
      <c r="N12" s="113">
        <f t="shared" si="0"/>
        <v>20825</v>
      </c>
    </row>
    <row r="13" spans="2:14" ht="14.25" customHeight="1">
      <c r="B13" s="101"/>
      <c r="C13" s="108" t="s">
        <v>239</v>
      </c>
      <c r="D13" s="109"/>
      <c r="E13" s="110"/>
      <c r="F13" s="104" t="s">
        <v>128</v>
      </c>
      <c r="G13" s="104"/>
      <c r="H13" s="111"/>
      <c r="I13" s="119">
        <v>136007</v>
      </c>
      <c r="J13" s="112">
        <v>20734</v>
      </c>
      <c r="K13" s="120">
        <v>156741</v>
      </c>
      <c r="L13" s="112">
        <v>136007</v>
      </c>
      <c r="M13" s="112">
        <v>20734</v>
      </c>
      <c r="N13" s="113">
        <f t="shared" si="0"/>
        <v>156741</v>
      </c>
    </row>
    <row r="14" spans="2:14" ht="14.25" customHeight="1">
      <c r="B14" s="101"/>
      <c r="C14" s="114" t="s">
        <v>88</v>
      </c>
      <c r="D14" s="115"/>
      <c r="E14" s="116"/>
      <c r="F14" s="104" t="s">
        <v>224</v>
      </c>
      <c r="G14" s="104"/>
      <c r="H14" s="111"/>
      <c r="I14" s="117">
        <v>117449</v>
      </c>
      <c r="J14" s="33">
        <v>17304</v>
      </c>
      <c r="K14" s="107">
        <v>134753</v>
      </c>
      <c r="L14" s="112">
        <v>117449</v>
      </c>
      <c r="M14" s="112">
        <v>17304</v>
      </c>
      <c r="N14" s="113">
        <f t="shared" si="0"/>
        <v>134753</v>
      </c>
    </row>
    <row r="15" spans="2:14" ht="14.25" customHeight="1">
      <c r="B15" s="101"/>
      <c r="C15" s="102" t="s">
        <v>240</v>
      </c>
      <c r="D15" s="103"/>
      <c r="E15" s="118"/>
      <c r="F15" s="104" t="s">
        <v>128</v>
      </c>
      <c r="G15" s="104"/>
      <c r="H15" s="111"/>
      <c r="I15" s="112">
        <v>322313</v>
      </c>
      <c r="J15" s="112">
        <v>41713</v>
      </c>
      <c r="K15" s="113">
        <v>364026</v>
      </c>
      <c r="L15" s="112">
        <v>322313</v>
      </c>
      <c r="M15" s="112">
        <v>41713</v>
      </c>
      <c r="N15" s="113">
        <f t="shared" si="0"/>
        <v>364026</v>
      </c>
    </row>
    <row r="16" spans="2:14" ht="14.25" customHeight="1">
      <c r="B16" s="101"/>
      <c r="C16" s="121" t="s">
        <v>87</v>
      </c>
      <c r="D16" s="122"/>
      <c r="E16" s="123"/>
      <c r="F16" s="104" t="s">
        <v>224</v>
      </c>
      <c r="G16" s="104"/>
      <c r="H16" s="111"/>
      <c r="I16" s="33">
        <v>308989</v>
      </c>
      <c r="J16" s="33">
        <v>39567</v>
      </c>
      <c r="K16" s="34">
        <v>348556</v>
      </c>
      <c r="L16" s="112">
        <v>308989</v>
      </c>
      <c r="M16" s="112">
        <v>39567</v>
      </c>
      <c r="N16" s="113">
        <f t="shared" si="0"/>
        <v>348556</v>
      </c>
    </row>
    <row r="17" spans="2:14" ht="12" customHeight="1">
      <c r="B17" s="124" t="s">
        <v>131</v>
      </c>
      <c r="C17" s="103"/>
      <c r="D17" s="103"/>
      <c r="E17" s="103"/>
      <c r="F17" s="103"/>
      <c r="G17" s="103"/>
      <c r="H17" s="103" t="s">
        <v>168</v>
      </c>
      <c r="I17" s="125">
        <v>1022401</v>
      </c>
      <c r="J17" s="125">
        <v>138226</v>
      </c>
      <c r="K17" s="126">
        <v>1160627</v>
      </c>
      <c r="L17" s="127">
        <v>1028267</v>
      </c>
      <c r="M17" s="125">
        <v>138489</v>
      </c>
      <c r="N17" s="126">
        <f t="shared" si="0"/>
        <v>1166756</v>
      </c>
    </row>
    <row r="18" spans="2:14" ht="12" customHeight="1">
      <c r="B18" s="128" t="s">
        <v>132</v>
      </c>
      <c r="C18" s="106"/>
      <c r="D18" s="106"/>
      <c r="E18" s="106"/>
      <c r="F18" s="106"/>
      <c r="G18" s="106"/>
      <c r="H18" s="106"/>
      <c r="I18" s="129"/>
      <c r="J18" s="129"/>
      <c r="K18" s="126">
        <v>0</v>
      </c>
      <c r="L18" s="130"/>
      <c r="M18" s="129"/>
      <c r="N18" s="126">
        <f t="shared" si="0"/>
        <v>0</v>
      </c>
    </row>
    <row r="19" spans="2:14" ht="12" customHeight="1">
      <c r="B19" s="124" t="s">
        <v>133</v>
      </c>
      <c r="C19" s="103"/>
      <c r="D19" s="103"/>
      <c r="E19" s="103"/>
      <c r="F19" s="103"/>
      <c r="G19" s="103"/>
      <c r="H19" s="103" t="s">
        <v>169</v>
      </c>
      <c r="I19" s="125">
        <v>10246</v>
      </c>
      <c r="J19" s="125">
        <v>1128</v>
      </c>
      <c r="K19" s="126">
        <v>11374</v>
      </c>
      <c r="L19" s="131"/>
      <c r="M19" s="132"/>
      <c r="N19" s="133"/>
    </row>
    <row r="20" spans="2:14" ht="12" customHeight="1">
      <c r="B20" s="128" t="s">
        <v>132</v>
      </c>
      <c r="C20" s="106"/>
      <c r="D20" s="106"/>
      <c r="E20" s="106"/>
      <c r="F20" s="106"/>
      <c r="G20" s="106"/>
      <c r="H20" s="106"/>
      <c r="I20" s="129"/>
      <c r="J20" s="129"/>
      <c r="K20" s="126">
        <v>0</v>
      </c>
      <c r="L20" s="134"/>
      <c r="M20" s="135"/>
      <c r="N20" s="133"/>
    </row>
    <row r="21" spans="2:14" s="139" customFormat="1" ht="13.5" customHeight="1">
      <c r="B21" s="136" t="s">
        <v>130</v>
      </c>
      <c r="C21" s="137"/>
      <c r="D21" s="137"/>
      <c r="E21" s="137"/>
      <c r="F21" s="137"/>
      <c r="G21" s="137"/>
      <c r="H21" s="137"/>
      <c r="I21" s="125">
        <f>SUM(I17:I20)</f>
        <v>1032647</v>
      </c>
      <c r="J21" s="125">
        <f>SUM(J17:J20)</f>
        <v>139354</v>
      </c>
      <c r="K21" s="138">
        <f>SUM(I21:J21)</f>
        <v>1172001</v>
      </c>
      <c r="L21" s="125">
        <f>SUM(L17:L20)</f>
        <v>1028267</v>
      </c>
      <c r="M21" s="125">
        <f>SUM(M17:M20)</f>
        <v>138489</v>
      </c>
      <c r="N21" s="138">
        <f>SUM(L21:M21)</f>
        <v>1166756</v>
      </c>
    </row>
    <row r="22" spans="2:14" s="139" customFormat="1" ht="13.5" customHeight="1">
      <c r="B22" s="128" t="s">
        <v>142</v>
      </c>
      <c r="C22" s="106"/>
      <c r="D22" s="106"/>
      <c r="E22" s="106"/>
      <c r="F22" s="106"/>
      <c r="G22" s="106"/>
      <c r="H22" s="106"/>
      <c r="I22" s="129"/>
      <c r="J22" s="129"/>
      <c r="K22" s="140"/>
      <c r="L22" s="129"/>
      <c r="M22" s="129"/>
      <c r="N22" s="140"/>
    </row>
    <row r="23" spans="2:14" ht="15" customHeight="1">
      <c r="B23" s="141" t="s">
        <v>120</v>
      </c>
      <c r="C23" s="142"/>
      <c r="D23" s="143"/>
      <c r="E23" s="144" t="s">
        <v>16</v>
      </c>
      <c r="F23" s="144"/>
      <c r="G23" s="144"/>
      <c r="H23" s="145"/>
      <c r="I23" s="33">
        <v>6</v>
      </c>
      <c r="J23" s="33">
        <v>5</v>
      </c>
      <c r="K23" s="34">
        <v>11</v>
      </c>
      <c r="L23" s="33">
        <v>6</v>
      </c>
      <c r="M23" s="33">
        <v>5</v>
      </c>
      <c r="N23" s="34">
        <f>SUM(L23:M23)</f>
        <v>11</v>
      </c>
    </row>
    <row r="24" spans="2:14" ht="15" customHeight="1">
      <c r="B24" s="146"/>
      <c r="C24" s="147"/>
      <c r="D24" s="148"/>
      <c r="E24" s="144" t="s">
        <v>17</v>
      </c>
      <c r="F24" s="144"/>
      <c r="G24" s="144"/>
      <c r="H24" s="145"/>
      <c r="I24" s="33">
        <v>14</v>
      </c>
      <c r="J24" s="33">
        <v>6</v>
      </c>
      <c r="K24" s="34">
        <v>20</v>
      </c>
      <c r="L24" s="33">
        <v>14</v>
      </c>
      <c r="M24" s="33">
        <v>6</v>
      </c>
      <c r="N24" s="34">
        <f>SUM(L24:M24)</f>
        <v>20</v>
      </c>
    </row>
    <row r="25" spans="2:14" ht="15" customHeight="1">
      <c r="B25" s="149"/>
      <c r="C25" s="150"/>
      <c r="D25" s="151"/>
      <c r="E25" s="144" t="s">
        <v>18</v>
      </c>
      <c r="F25" s="144"/>
      <c r="G25" s="144"/>
      <c r="H25" s="145"/>
      <c r="I25" s="39">
        <v>4</v>
      </c>
      <c r="J25" s="33">
        <v>4</v>
      </c>
      <c r="K25" s="34">
        <v>8</v>
      </c>
      <c r="L25" s="39">
        <v>4</v>
      </c>
      <c r="M25" s="33">
        <v>4</v>
      </c>
      <c r="N25" s="34">
        <f>SUM(L25:M25)</f>
        <v>8</v>
      </c>
    </row>
    <row r="26" spans="2:14" ht="15" customHeight="1">
      <c r="B26" s="152" t="s">
        <v>185</v>
      </c>
      <c r="C26" s="144" t="s">
        <v>19</v>
      </c>
      <c r="D26" s="144"/>
      <c r="E26" s="144"/>
      <c r="F26" s="145"/>
      <c r="G26" s="153" t="s">
        <v>70</v>
      </c>
      <c r="H26" s="153" t="s">
        <v>143</v>
      </c>
      <c r="I26" s="154">
        <v>7645782</v>
      </c>
      <c r="J26" s="33">
        <v>1722290</v>
      </c>
      <c r="K26" s="34">
        <v>9368072</v>
      </c>
      <c r="L26" s="154">
        <v>7673712</v>
      </c>
      <c r="M26" s="33">
        <v>1720356</v>
      </c>
      <c r="N26" s="34">
        <f>SUM(L26:M26)</f>
        <v>9394068</v>
      </c>
    </row>
    <row r="27" spans="2:14" ht="15" customHeight="1">
      <c r="B27" s="155"/>
      <c r="C27" s="144" t="s">
        <v>20</v>
      </c>
      <c r="D27" s="144"/>
      <c r="E27" s="144"/>
      <c r="F27" s="145"/>
      <c r="G27" s="153" t="s">
        <v>86</v>
      </c>
      <c r="H27" s="153" t="s">
        <v>144</v>
      </c>
      <c r="I27" s="33">
        <v>43546423</v>
      </c>
      <c r="J27" s="33">
        <v>9260675</v>
      </c>
      <c r="K27" s="34">
        <v>52807098</v>
      </c>
      <c r="L27" s="33">
        <v>43944945</v>
      </c>
      <c r="M27" s="33">
        <v>9266248</v>
      </c>
      <c r="N27" s="34">
        <f>SUM(L27:M27)</f>
        <v>53211193</v>
      </c>
    </row>
    <row r="28" spans="2:14" s="139" customFormat="1" ht="15" customHeight="1">
      <c r="B28" s="156"/>
      <c r="C28" s="144" t="s">
        <v>134</v>
      </c>
      <c r="D28" s="144"/>
      <c r="E28" s="157"/>
      <c r="F28" s="158"/>
      <c r="G28" s="159" t="s">
        <v>145</v>
      </c>
      <c r="H28" s="153" t="s">
        <v>135</v>
      </c>
      <c r="I28" s="160">
        <f aca="true" t="shared" si="1" ref="I28:N28">I27/I26</f>
        <v>5.6954832089117895</v>
      </c>
      <c r="J28" s="161">
        <f t="shared" si="1"/>
        <v>5.3769545198543796</v>
      </c>
      <c r="K28" s="162">
        <f t="shared" si="1"/>
        <v>5.636922730739046</v>
      </c>
      <c r="L28" s="160">
        <f t="shared" si="1"/>
        <v>5.726686771669304</v>
      </c>
      <c r="M28" s="161">
        <f t="shared" si="1"/>
        <v>5.386238662230376</v>
      </c>
      <c r="N28" s="162">
        <f t="shared" si="1"/>
        <v>5.6643397727161435</v>
      </c>
    </row>
    <row r="29" spans="2:14" ht="15" customHeight="1">
      <c r="B29" s="163" t="s">
        <v>186</v>
      </c>
      <c r="C29" s="164" t="s">
        <v>138</v>
      </c>
      <c r="D29" s="165" t="s">
        <v>22</v>
      </c>
      <c r="E29" s="98" t="s">
        <v>136</v>
      </c>
      <c r="F29" s="166" t="s">
        <v>170</v>
      </c>
      <c r="G29" s="167"/>
      <c r="H29" s="168"/>
      <c r="I29" s="4">
        <v>1270</v>
      </c>
      <c r="J29" s="4">
        <v>94</v>
      </c>
      <c r="K29" s="5">
        <v>1364</v>
      </c>
      <c r="L29" s="4">
        <v>1287</v>
      </c>
      <c r="M29" s="4">
        <v>95</v>
      </c>
      <c r="N29" s="5">
        <f aca="true" t="shared" si="2" ref="N29:N44">SUM(L29:M29)</f>
        <v>1382</v>
      </c>
    </row>
    <row r="30" spans="2:14" ht="15" customHeight="1">
      <c r="B30" s="169"/>
      <c r="C30" s="170"/>
      <c r="D30" s="171"/>
      <c r="E30" s="98"/>
      <c r="F30" s="166" t="s">
        <v>171</v>
      </c>
      <c r="G30" s="167"/>
      <c r="H30" s="153" t="s">
        <v>86</v>
      </c>
      <c r="I30" s="4">
        <v>7698173</v>
      </c>
      <c r="J30" s="4">
        <v>641974</v>
      </c>
      <c r="K30" s="5">
        <v>8340147</v>
      </c>
      <c r="L30" s="4">
        <v>7805517</v>
      </c>
      <c r="M30" s="4">
        <v>669237</v>
      </c>
      <c r="N30" s="5">
        <f t="shared" si="2"/>
        <v>8474754</v>
      </c>
    </row>
    <row r="31" spans="2:14" ht="15" customHeight="1">
      <c r="B31" s="169"/>
      <c r="C31" s="170"/>
      <c r="D31" s="171"/>
      <c r="E31" s="98" t="s">
        <v>23</v>
      </c>
      <c r="F31" s="166" t="s">
        <v>170</v>
      </c>
      <c r="G31" s="167"/>
      <c r="H31" s="168"/>
      <c r="I31" s="4">
        <v>523</v>
      </c>
      <c r="J31" s="4">
        <v>97</v>
      </c>
      <c r="K31" s="5">
        <v>620</v>
      </c>
      <c r="L31" s="4">
        <v>522</v>
      </c>
      <c r="M31" s="4">
        <v>98</v>
      </c>
      <c r="N31" s="5">
        <f t="shared" si="2"/>
        <v>620</v>
      </c>
    </row>
    <row r="32" spans="2:14" ht="15" customHeight="1">
      <c r="B32" s="169"/>
      <c r="C32" s="170"/>
      <c r="D32" s="171"/>
      <c r="E32" s="98"/>
      <c r="F32" s="166" t="s">
        <v>171</v>
      </c>
      <c r="G32" s="167"/>
      <c r="H32" s="153" t="s">
        <v>86</v>
      </c>
      <c r="I32" s="4">
        <v>284149</v>
      </c>
      <c r="J32" s="4">
        <v>66250</v>
      </c>
      <c r="K32" s="5">
        <v>350399</v>
      </c>
      <c r="L32" s="4">
        <v>264056</v>
      </c>
      <c r="M32" s="4">
        <v>65173</v>
      </c>
      <c r="N32" s="5">
        <f t="shared" si="2"/>
        <v>329229</v>
      </c>
    </row>
    <row r="33" spans="2:14" ht="15" customHeight="1">
      <c r="B33" s="169"/>
      <c r="C33" s="170"/>
      <c r="D33" s="171"/>
      <c r="E33" s="98" t="s">
        <v>137</v>
      </c>
      <c r="F33" s="166" t="s">
        <v>170</v>
      </c>
      <c r="G33" s="167"/>
      <c r="H33" s="168"/>
      <c r="I33" s="4">
        <v>1793</v>
      </c>
      <c r="J33" s="4">
        <v>191</v>
      </c>
      <c r="K33" s="5">
        <v>1984</v>
      </c>
      <c r="L33" s="4">
        <v>1809</v>
      </c>
      <c r="M33" s="4">
        <v>193</v>
      </c>
      <c r="N33" s="5">
        <f t="shared" si="2"/>
        <v>2002</v>
      </c>
    </row>
    <row r="34" spans="2:14" ht="15" customHeight="1">
      <c r="B34" s="169"/>
      <c r="C34" s="170"/>
      <c r="D34" s="171"/>
      <c r="E34" s="98"/>
      <c r="F34" s="166" t="s">
        <v>172</v>
      </c>
      <c r="G34" s="167"/>
      <c r="H34" s="153" t="s">
        <v>86</v>
      </c>
      <c r="I34" s="4">
        <v>7982322</v>
      </c>
      <c r="J34" s="4">
        <v>708224</v>
      </c>
      <c r="K34" s="5">
        <v>8690546</v>
      </c>
      <c r="L34" s="4">
        <v>8069573</v>
      </c>
      <c r="M34" s="4">
        <v>734410</v>
      </c>
      <c r="N34" s="5">
        <f t="shared" si="2"/>
        <v>8803983</v>
      </c>
    </row>
    <row r="35" spans="2:14" ht="15" customHeight="1">
      <c r="B35" s="169"/>
      <c r="C35" s="170"/>
      <c r="D35" s="172" t="s">
        <v>24</v>
      </c>
      <c r="E35" s="173"/>
      <c r="F35" s="166" t="s">
        <v>170</v>
      </c>
      <c r="G35" s="167"/>
      <c r="H35" s="168"/>
      <c r="I35" s="4">
        <v>6</v>
      </c>
      <c r="J35" s="4">
        <v>4</v>
      </c>
      <c r="K35" s="5">
        <v>10</v>
      </c>
      <c r="L35" s="4">
        <v>6</v>
      </c>
      <c r="M35" s="4">
        <v>4</v>
      </c>
      <c r="N35" s="5">
        <f t="shared" si="2"/>
        <v>10</v>
      </c>
    </row>
    <row r="36" spans="2:14" ht="15" customHeight="1">
      <c r="B36" s="169"/>
      <c r="C36" s="170"/>
      <c r="D36" s="174"/>
      <c r="E36" s="175"/>
      <c r="F36" s="166" t="s">
        <v>173</v>
      </c>
      <c r="G36" s="167"/>
      <c r="H36" s="153" t="s">
        <v>86</v>
      </c>
      <c r="I36" s="4">
        <v>2731086</v>
      </c>
      <c r="J36" s="4">
        <v>898692</v>
      </c>
      <c r="K36" s="5">
        <v>3629778</v>
      </c>
      <c r="L36" s="4">
        <v>2731086</v>
      </c>
      <c r="M36" s="4">
        <v>898495</v>
      </c>
      <c r="N36" s="5">
        <f t="shared" si="2"/>
        <v>3629581</v>
      </c>
    </row>
    <row r="37" spans="2:14" ht="15" customHeight="1">
      <c r="B37" s="169"/>
      <c r="C37" s="164" t="s">
        <v>139</v>
      </c>
      <c r="D37" s="165" t="s">
        <v>22</v>
      </c>
      <c r="E37" s="98" t="s">
        <v>136</v>
      </c>
      <c r="F37" s="166" t="s">
        <v>170</v>
      </c>
      <c r="G37" s="167"/>
      <c r="H37" s="168"/>
      <c r="I37" s="4">
        <v>1</v>
      </c>
      <c r="J37" s="4">
        <v>0</v>
      </c>
      <c r="K37" s="5">
        <v>1</v>
      </c>
      <c r="L37" s="4">
        <v>1</v>
      </c>
      <c r="M37" s="4">
        <v>0</v>
      </c>
      <c r="N37" s="5">
        <f t="shared" si="2"/>
        <v>1</v>
      </c>
    </row>
    <row r="38" spans="2:14" ht="15" customHeight="1">
      <c r="B38" s="169"/>
      <c r="C38" s="170"/>
      <c r="D38" s="171"/>
      <c r="E38" s="98"/>
      <c r="F38" s="166" t="s">
        <v>171</v>
      </c>
      <c r="G38" s="167"/>
      <c r="H38" s="153" t="s">
        <v>86</v>
      </c>
      <c r="I38" s="4">
        <v>219</v>
      </c>
      <c r="J38" s="4">
        <v>0</v>
      </c>
      <c r="K38" s="5">
        <v>219</v>
      </c>
      <c r="L38" s="4">
        <v>219</v>
      </c>
      <c r="M38" s="4">
        <v>0</v>
      </c>
      <c r="N38" s="5">
        <f t="shared" si="2"/>
        <v>219</v>
      </c>
    </row>
    <row r="39" spans="2:14" ht="15" customHeight="1">
      <c r="B39" s="169"/>
      <c r="C39" s="170"/>
      <c r="D39" s="171"/>
      <c r="E39" s="98" t="s">
        <v>23</v>
      </c>
      <c r="F39" s="166" t="s">
        <v>170</v>
      </c>
      <c r="G39" s="167"/>
      <c r="H39" s="168"/>
      <c r="I39" s="4">
        <v>21</v>
      </c>
      <c r="J39" s="4">
        <v>19</v>
      </c>
      <c r="K39" s="5">
        <v>40</v>
      </c>
      <c r="L39" s="4">
        <v>21</v>
      </c>
      <c r="M39" s="4">
        <v>20</v>
      </c>
      <c r="N39" s="5">
        <f t="shared" si="2"/>
        <v>41</v>
      </c>
    </row>
    <row r="40" spans="2:14" ht="15" customHeight="1">
      <c r="B40" s="169"/>
      <c r="C40" s="170"/>
      <c r="D40" s="171"/>
      <c r="E40" s="98"/>
      <c r="F40" s="166" t="s">
        <v>171</v>
      </c>
      <c r="G40" s="167"/>
      <c r="H40" s="153" t="s">
        <v>86</v>
      </c>
      <c r="I40" s="4">
        <v>463913</v>
      </c>
      <c r="J40" s="4">
        <v>357241</v>
      </c>
      <c r="K40" s="5">
        <v>821154</v>
      </c>
      <c r="L40" s="4">
        <v>338100</v>
      </c>
      <c r="M40" s="4">
        <v>354996</v>
      </c>
      <c r="N40" s="5">
        <f t="shared" si="2"/>
        <v>693096</v>
      </c>
    </row>
    <row r="41" spans="2:14" ht="15" customHeight="1">
      <c r="B41" s="169"/>
      <c r="C41" s="170"/>
      <c r="D41" s="171"/>
      <c r="E41" s="98" t="s">
        <v>137</v>
      </c>
      <c r="F41" s="166" t="s">
        <v>170</v>
      </c>
      <c r="G41" s="167"/>
      <c r="H41" s="168"/>
      <c r="I41" s="4">
        <v>22</v>
      </c>
      <c r="J41" s="4">
        <v>19</v>
      </c>
      <c r="K41" s="5">
        <v>41</v>
      </c>
      <c r="L41" s="4">
        <v>22</v>
      </c>
      <c r="M41" s="4">
        <v>20</v>
      </c>
      <c r="N41" s="5">
        <f t="shared" si="2"/>
        <v>42</v>
      </c>
    </row>
    <row r="42" spans="2:14" ht="15" customHeight="1">
      <c r="B42" s="169"/>
      <c r="C42" s="170"/>
      <c r="D42" s="171"/>
      <c r="E42" s="98"/>
      <c r="F42" s="166" t="s">
        <v>174</v>
      </c>
      <c r="G42" s="167"/>
      <c r="H42" s="153" t="s">
        <v>86</v>
      </c>
      <c r="I42" s="4">
        <v>464132</v>
      </c>
      <c r="J42" s="4">
        <v>357241</v>
      </c>
      <c r="K42" s="5">
        <v>821373</v>
      </c>
      <c r="L42" s="4">
        <v>338319</v>
      </c>
      <c r="M42" s="4">
        <v>354996</v>
      </c>
      <c r="N42" s="5">
        <f t="shared" si="2"/>
        <v>693315</v>
      </c>
    </row>
    <row r="43" spans="2:14" ht="15" customHeight="1">
      <c r="B43" s="169"/>
      <c r="C43" s="170"/>
      <c r="D43" s="172" t="s">
        <v>24</v>
      </c>
      <c r="E43" s="173"/>
      <c r="F43" s="166" t="s">
        <v>170</v>
      </c>
      <c r="G43" s="167"/>
      <c r="H43" s="168"/>
      <c r="I43" s="4">
        <v>2</v>
      </c>
      <c r="J43" s="4">
        <v>2</v>
      </c>
      <c r="K43" s="5">
        <v>4</v>
      </c>
      <c r="L43" s="4">
        <v>2</v>
      </c>
      <c r="M43" s="4">
        <v>2</v>
      </c>
      <c r="N43" s="5">
        <f t="shared" si="2"/>
        <v>4</v>
      </c>
    </row>
    <row r="44" spans="2:14" ht="15" customHeight="1">
      <c r="B44" s="169"/>
      <c r="C44" s="170"/>
      <c r="D44" s="174"/>
      <c r="E44" s="175"/>
      <c r="F44" s="166" t="s">
        <v>175</v>
      </c>
      <c r="G44" s="167"/>
      <c r="H44" s="153" t="s">
        <v>86</v>
      </c>
      <c r="I44" s="4">
        <v>1640000</v>
      </c>
      <c r="J44" s="4">
        <v>37091</v>
      </c>
      <c r="K44" s="5">
        <v>1677091</v>
      </c>
      <c r="L44" s="4">
        <v>1640000</v>
      </c>
      <c r="M44" s="4">
        <v>37091</v>
      </c>
      <c r="N44" s="5">
        <f t="shared" si="2"/>
        <v>1677091</v>
      </c>
    </row>
    <row r="45" spans="2:14" ht="15" customHeight="1">
      <c r="B45" s="169"/>
      <c r="C45" s="176" t="s">
        <v>140</v>
      </c>
      <c r="D45" s="177"/>
      <c r="E45" s="177"/>
      <c r="F45" s="177"/>
      <c r="G45" s="177"/>
      <c r="H45" s="178"/>
      <c r="I45" s="60">
        <f aca="true" t="shared" si="3" ref="I45:N45">(I34+I36+I42+I44)/I21</f>
        <v>12.412315147383374</v>
      </c>
      <c r="J45" s="60">
        <f t="shared" si="3"/>
        <v>14.360893838712919</v>
      </c>
      <c r="K45" s="62">
        <f t="shared" si="3"/>
        <v>12.644006276445156</v>
      </c>
      <c r="L45" s="60">
        <f t="shared" si="3"/>
        <v>12.427684638328373</v>
      </c>
      <c r="M45" s="60">
        <f t="shared" si="3"/>
        <v>14.622042183855758</v>
      </c>
      <c r="N45" s="62">
        <f t="shared" si="3"/>
        <v>12.688145593423132</v>
      </c>
    </row>
    <row r="46" spans="2:14" ht="15" customHeight="1">
      <c r="B46" s="169"/>
      <c r="C46" s="179" t="s">
        <v>141</v>
      </c>
      <c r="D46" s="180"/>
      <c r="E46" s="180"/>
      <c r="F46" s="181" t="s">
        <v>193</v>
      </c>
      <c r="G46" s="182"/>
      <c r="H46" s="183" t="s">
        <v>176</v>
      </c>
      <c r="I46" s="61"/>
      <c r="J46" s="61"/>
      <c r="K46" s="63"/>
      <c r="L46" s="61"/>
      <c r="M46" s="61"/>
      <c r="N46" s="63"/>
    </row>
    <row r="47" spans="2:14" ht="15" customHeight="1">
      <c r="B47" s="184" t="s">
        <v>187</v>
      </c>
      <c r="C47" s="185" t="s">
        <v>146</v>
      </c>
      <c r="D47" s="185"/>
      <c r="E47" s="185"/>
      <c r="F47" s="185"/>
      <c r="G47" s="185"/>
      <c r="H47" s="168" t="s">
        <v>93</v>
      </c>
      <c r="I47" s="4">
        <v>5358</v>
      </c>
      <c r="J47" s="4">
        <v>879</v>
      </c>
      <c r="K47" s="5">
        <v>6237</v>
      </c>
      <c r="L47" s="4">
        <v>5302</v>
      </c>
      <c r="M47" s="4">
        <v>878</v>
      </c>
      <c r="N47" s="5">
        <f aca="true" t="shared" si="4" ref="N47:N60">SUM(L47:M47)</f>
        <v>6180</v>
      </c>
    </row>
    <row r="48" spans="2:14" ht="15" customHeight="1">
      <c r="B48" s="186"/>
      <c r="C48" s="185" t="s">
        <v>147</v>
      </c>
      <c r="D48" s="185"/>
      <c r="E48" s="185"/>
      <c r="F48" s="185"/>
      <c r="G48" s="185"/>
      <c r="H48" s="168" t="s">
        <v>93</v>
      </c>
      <c r="I48" s="4">
        <v>649</v>
      </c>
      <c r="J48" s="4">
        <v>168</v>
      </c>
      <c r="K48" s="5">
        <v>817</v>
      </c>
      <c r="L48" s="4">
        <v>649</v>
      </c>
      <c r="M48" s="4">
        <v>168</v>
      </c>
      <c r="N48" s="5">
        <f t="shared" si="4"/>
        <v>817</v>
      </c>
    </row>
    <row r="49" spans="2:14" ht="15" customHeight="1">
      <c r="B49" s="186"/>
      <c r="C49" s="185" t="s">
        <v>148</v>
      </c>
      <c r="D49" s="185"/>
      <c r="E49" s="185"/>
      <c r="F49" s="185"/>
      <c r="G49" s="185"/>
      <c r="H49" s="168" t="s">
        <v>93</v>
      </c>
      <c r="I49" s="4">
        <v>498</v>
      </c>
      <c r="J49" s="4">
        <v>89</v>
      </c>
      <c r="K49" s="5">
        <v>587</v>
      </c>
      <c r="L49" s="4">
        <v>478</v>
      </c>
      <c r="M49" s="4">
        <v>91</v>
      </c>
      <c r="N49" s="5">
        <f t="shared" si="4"/>
        <v>569</v>
      </c>
    </row>
    <row r="50" spans="2:14" ht="15" customHeight="1">
      <c r="B50" s="187"/>
      <c r="C50" s="188" t="s">
        <v>149</v>
      </c>
      <c r="D50" s="189"/>
      <c r="E50" s="189"/>
      <c r="F50" s="189"/>
      <c r="G50" s="189"/>
      <c r="H50" s="168" t="s">
        <v>93</v>
      </c>
      <c r="I50" s="4">
        <v>6505</v>
      </c>
      <c r="J50" s="4">
        <v>1136</v>
      </c>
      <c r="K50" s="5">
        <v>7641</v>
      </c>
      <c r="L50" s="4">
        <v>6429</v>
      </c>
      <c r="M50" s="4">
        <v>1137</v>
      </c>
      <c r="N50" s="5">
        <f t="shared" si="4"/>
        <v>7566</v>
      </c>
    </row>
    <row r="51" spans="2:14" ht="15" customHeight="1">
      <c r="B51" s="190" t="s">
        <v>182</v>
      </c>
      <c r="C51" s="191"/>
      <c r="D51" s="191"/>
      <c r="E51" s="192" t="s">
        <v>150</v>
      </c>
      <c r="F51" s="189" t="s">
        <v>152</v>
      </c>
      <c r="G51" s="189"/>
      <c r="H51" s="168" t="s">
        <v>94</v>
      </c>
      <c r="I51" s="4">
        <v>1195978</v>
      </c>
      <c r="J51" s="4">
        <v>384164</v>
      </c>
      <c r="K51" s="5">
        <v>1580142</v>
      </c>
      <c r="L51" s="4">
        <v>1198998</v>
      </c>
      <c r="M51" s="4">
        <v>384160</v>
      </c>
      <c r="N51" s="5">
        <f t="shared" si="4"/>
        <v>1583158</v>
      </c>
    </row>
    <row r="52" spans="2:14" ht="15" customHeight="1">
      <c r="B52" s="190" t="s">
        <v>183</v>
      </c>
      <c r="C52" s="191"/>
      <c r="D52" s="191"/>
      <c r="E52" s="192" t="s">
        <v>151</v>
      </c>
      <c r="F52" s="189" t="s">
        <v>152</v>
      </c>
      <c r="G52" s="189"/>
      <c r="H52" s="168" t="s">
        <v>94</v>
      </c>
      <c r="I52" s="4">
        <v>802099</v>
      </c>
      <c r="J52" s="4">
        <v>324846</v>
      </c>
      <c r="K52" s="5">
        <v>1126945</v>
      </c>
      <c r="L52" s="4">
        <v>810251</v>
      </c>
      <c r="M52" s="4">
        <v>332318</v>
      </c>
      <c r="N52" s="5">
        <f t="shared" si="4"/>
        <v>1142569</v>
      </c>
    </row>
    <row r="53" spans="2:14" ht="15" customHeight="1">
      <c r="B53" s="193" t="s">
        <v>188</v>
      </c>
      <c r="C53" s="194" t="s">
        <v>95</v>
      </c>
      <c r="D53" s="194"/>
      <c r="E53" s="194"/>
      <c r="F53" s="195" t="s">
        <v>27</v>
      </c>
      <c r="G53" s="196"/>
      <c r="H53" s="168" t="s">
        <v>57</v>
      </c>
      <c r="I53" s="4">
        <v>112853</v>
      </c>
      <c r="J53" s="4">
        <v>21630</v>
      </c>
      <c r="K53" s="5">
        <v>134483</v>
      </c>
      <c r="L53" s="4">
        <v>106431</v>
      </c>
      <c r="M53" s="4">
        <v>19414</v>
      </c>
      <c r="N53" s="5">
        <f t="shared" si="4"/>
        <v>125845</v>
      </c>
    </row>
    <row r="54" spans="2:14" ht="15" customHeight="1">
      <c r="B54" s="197"/>
      <c r="C54" s="194"/>
      <c r="D54" s="194"/>
      <c r="E54" s="194"/>
      <c r="F54" s="195" t="s">
        <v>28</v>
      </c>
      <c r="G54" s="196"/>
      <c r="H54" s="168" t="s">
        <v>97</v>
      </c>
      <c r="I54" s="4">
        <v>125336</v>
      </c>
      <c r="J54" s="4">
        <v>21378</v>
      </c>
      <c r="K54" s="5">
        <v>146714</v>
      </c>
      <c r="L54" s="4">
        <v>115028</v>
      </c>
      <c r="M54" s="4">
        <v>20890</v>
      </c>
      <c r="N54" s="5">
        <f t="shared" si="4"/>
        <v>135918</v>
      </c>
    </row>
    <row r="55" spans="2:14" ht="15" customHeight="1">
      <c r="B55" s="197"/>
      <c r="C55" s="194" t="s">
        <v>96</v>
      </c>
      <c r="D55" s="194"/>
      <c r="E55" s="194"/>
      <c r="F55" s="195" t="s">
        <v>27</v>
      </c>
      <c r="G55" s="196"/>
      <c r="H55" s="168" t="s">
        <v>57</v>
      </c>
      <c r="I55" s="4">
        <v>1032123</v>
      </c>
      <c r="J55" s="4">
        <v>139395</v>
      </c>
      <c r="K55" s="5">
        <v>1171518</v>
      </c>
      <c r="L55" s="4">
        <v>1028180</v>
      </c>
      <c r="M55" s="4">
        <v>138487</v>
      </c>
      <c r="N55" s="5">
        <f t="shared" si="4"/>
        <v>1166667</v>
      </c>
    </row>
    <row r="56" spans="2:14" ht="15" customHeight="1">
      <c r="B56" s="198"/>
      <c r="C56" s="194"/>
      <c r="D56" s="194"/>
      <c r="E56" s="194"/>
      <c r="F56" s="195" t="s">
        <v>28</v>
      </c>
      <c r="G56" s="196"/>
      <c r="H56" s="168" t="s">
        <v>111</v>
      </c>
      <c r="I56" s="4">
        <v>310761</v>
      </c>
      <c r="J56" s="4">
        <v>36886</v>
      </c>
      <c r="K56" s="5">
        <v>347647</v>
      </c>
      <c r="L56" s="4">
        <v>316448</v>
      </c>
      <c r="M56" s="4">
        <v>37352</v>
      </c>
      <c r="N56" s="5">
        <f t="shared" si="4"/>
        <v>353800</v>
      </c>
    </row>
    <row r="57" spans="2:14" ht="15" customHeight="1">
      <c r="B57" s="199" t="s">
        <v>184</v>
      </c>
      <c r="C57" s="200" t="s">
        <v>119</v>
      </c>
      <c r="D57" s="201"/>
      <c r="E57" s="202" t="s">
        <v>153</v>
      </c>
      <c r="F57" s="195" t="s">
        <v>30</v>
      </c>
      <c r="G57" s="196"/>
      <c r="H57" s="168" t="s">
        <v>57</v>
      </c>
      <c r="I57" s="4">
        <v>83332</v>
      </c>
      <c r="J57" s="4">
        <v>48342</v>
      </c>
      <c r="K57" s="5">
        <v>131674</v>
      </c>
      <c r="L57" s="4">
        <v>82036</v>
      </c>
      <c r="M57" s="4">
        <v>47602</v>
      </c>
      <c r="N57" s="5">
        <f t="shared" si="4"/>
        <v>129638</v>
      </c>
    </row>
    <row r="58" spans="2:14" ht="15" customHeight="1">
      <c r="B58" s="101"/>
      <c r="C58" s="203"/>
      <c r="D58" s="204"/>
      <c r="E58" s="205"/>
      <c r="F58" s="195" t="s">
        <v>98</v>
      </c>
      <c r="G58" s="196"/>
      <c r="H58" s="168" t="s">
        <v>57</v>
      </c>
      <c r="I58" s="4">
        <v>574</v>
      </c>
      <c r="J58" s="4">
        <v>167</v>
      </c>
      <c r="K58" s="5">
        <v>741</v>
      </c>
      <c r="L58" s="4">
        <v>567</v>
      </c>
      <c r="M58" s="4">
        <v>159</v>
      </c>
      <c r="N58" s="5">
        <f t="shared" si="4"/>
        <v>726</v>
      </c>
    </row>
    <row r="59" spans="2:14" ht="15" customHeight="1">
      <c r="B59" s="101"/>
      <c r="C59" s="203"/>
      <c r="D59" s="204"/>
      <c r="E59" s="202" t="s">
        <v>31</v>
      </c>
      <c r="F59" s="195" t="s">
        <v>30</v>
      </c>
      <c r="G59" s="196"/>
      <c r="H59" s="168" t="s">
        <v>57</v>
      </c>
      <c r="I59" s="4">
        <v>0</v>
      </c>
      <c r="J59" s="4">
        <v>0</v>
      </c>
      <c r="K59" s="5">
        <v>0</v>
      </c>
      <c r="L59" s="4">
        <v>0</v>
      </c>
      <c r="M59" s="4">
        <v>0</v>
      </c>
      <c r="N59" s="5">
        <f t="shared" si="4"/>
        <v>0</v>
      </c>
    </row>
    <row r="60" spans="2:14" ht="15" customHeight="1" thickBot="1">
      <c r="B60" s="206"/>
      <c r="C60" s="207"/>
      <c r="D60" s="208"/>
      <c r="E60" s="209"/>
      <c r="F60" s="210" t="s">
        <v>98</v>
      </c>
      <c r="G60" s="211"/>
      <c r="H60" s="212" t="s">
        <v>57</v>
      </c>
      <c r="I60" s="6">
        <v>0</v>
      </c>
      <c r="J60" s="6">
        <v>0</v>
      </c>
      <c r="K60" s="7">
        <v>0</v>
      </c>
      <c r="L60" s="6">
        <v>0</v>
      </c>
      <c r="M60" s="6">
        <v>0</v>
      </c>
      <c r="N60" s="7">
        <f t="shared" si="4"/>
        <v>0</v>
      </c>
    </row>
    <row r="61" ht="6.75" customHeight="1"/>
    <row r="62" spans="3:14" ht="12">
      <c r="C62" s="213" t="s">
        <v>192</v>
      </c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</row>
  </sheetData>
  <sheetProtection/>
  <mergeCells count="120">
    <mergeCell ref="F60:G60"/>
    <mergeCell ref="L45:L46"/>
    <mergeCell ref="M45:M46"/>
    <mergeCell ref="N45:N46"/>
    <mergeCell ref="B51:D51"/>
    <mergeCell ref="C53:E54"/>
    <mergeCell ref="C55:E56"/>
    <mergeCell ref="B47:B50"/>
    <mergeCell ref="C47:G47"/>
    <mergeCell ref="C48:G48"/>
    <mergeCell ref="B22:H22"/>
    <mergeCell ref="F40:G40"/>
    <mergeCell ref="C50:G50"/>
    <mergeCell ref="C62:N62"/>
    <mergeCell ref="E57:E58"/>
    <mergeCell ref="F57:G57"/>
    <mergeCell ref="I45:I46"/>
    <mergeCell ref="J45:J46"/>
    <mergeCell ref="K45:K46"/>
    <mergeCell ref="E59:E60"/>
    <mergeCell ref="J17:J18"/>
    <mergeCell ref="K17:K18"/>
    <mergeCell ref="F36:G36"/>
    <mergeCell ref="F35:G35"/>
    <mergeCell ref="C27:F27"/>
    <mergeCell ref="B23:D25"/>
    <mergeCell ref="B26:B28"/>
    <mergeCell ref="E29:E30"/>
    <mergeCell ref="B19:G19"/>
    <mergeCell ref="D29:D34"/>
    <mergeCell ref="F11:H11"/>
    <mergeCell ref="F13:H13"/>
    <mergeCell ref="M19:M20"/>
    <mergeCell ref="N19:N20"/>
    <mergeCell ref="C10:E10"/>
    <mergeCell ref="N17:N18"/>
    <mergeCell ref="F12:H12"/>
    <mergeCell ref="L17:L18"/>
    <mergeCell ref="M17:M18"/>
    <mergeCell ref="I17:I18"/>
    <mergeCell ref="I5:K5"/>
    <mergeCell ref="J19:J20"/>
    <mergeCell ref="K19:K20"/>
    <mergeCell ref="B5:H6"/>
    <mergeCell ref="B7:B16"/>
    <mergeCell ref="F10:H10"/>
    <mergeCell ref="C16:E16"/>
    <mergeCell ref="C14:E14"/>
    <mergeCell ref="F14:H14"/>
    <mergeCell ref="F9:H9"/>
    <mergeCell ref="M21:M22"/>
    <mergeCell ref="N21:N22"/>
    <mergeCell ref="F29:G29"/>
    <mergeCell ref="F30:G30"/>
    <mergeCell ref="F34:G34"/>
    <mergeCell ref="F32:G32"/>
    <mergeCell ref="F31:G31"/>
    <mergeCell ref="E25:H25"/>
    <mergeCell ref="C28:F28"/>
    <mergeCell ref="C29:C36"/>
    <mergeCell ref="F59:G59"/>
    <mergeCell ref="F56:G56"/>
    <mergeCell ref="E39:E40"/>
    <mergeCell ref="E41:E42"/>
    <mergeCell ref="C57:D60"/>
    <mergeCell ref="L19:L20"/>
    <mergeCell ref="I19:I20"/>
    <mergeCell ref="F44:G44"/>
    <mergeCell ref="D43:E44"/>
    <mergeCell ref="F43:G43"/>
    <mergeCell ref="J21:J22"/>
    <mergeCell ref="K21:K22"/>
    <mergeCell ref="F39:G39"/>
    <mergeCell ref="F53:G53"/>
    <mergeCell ref="E31:E32"/>
    <mergeCell ref="F37:G37"/>
    <mergeCell ref="D35:E36"/>
    <mergeCell ref="F46:G46"/>
    <mergeCell ref="C46:E46"/>
    <mergeCell ref="B21:H21"/>
    <mergeCell ref="L5:N5"/>
    <mergeCell ref="C26:F26"/>
    <mergeCell ref="E23:H23"/>
    <mergeCell ref="E24:H24"/>
    <mergeCell ref="F16:H16"/>
    <mergeCell ref="F33:G33"/>
    <mergeCell ref="C15:E15"/>
    <mergeCell ref="F15:H15"/>
    <mergeCell ref="L21:L22"/>
    <mergeCell ref="I21:I22"/>
    <mergeCell ref="D37:D42"/>
    <mergeCell ref="E37:E38"/>
    <mergeCell ref="F52:G52"/>
    <mergeCell ref="F38:G38"/>
    <mergeCell ref="F58:G58"/>
    <mergeCell ref="F41:G41"/>
    <mergeCell ref="F42:G42"/>
    <mergeCell ref="F55:G55"/>
    <mergeCell ref="F54:G54"/>
    <mergeCell ref="C49:G49"/>
    <mergeCell ref="B57:B60"/>
    <mergeCell ref="H17:H18"/>
    <mergeCell ref="H19:H20"/>
    <mergeCell ref="B17:G17"/>
    <mergeCell ref="B18:G18"/>
    <mergeCell ref="B20:G20"/>
    <mergeCell ref="B53:B56"/>
    <mergeCell ref="E33:E34"/>
    <mergeCell ref="B52:D52"/>
    <mergeCell ref="B29:B46"/>
    <mergeCell ref="C37:C44"/>
    <mergeCell ref="C45:G45"/>
    <mergeCell ref="F51:G51"/>
    <mergeCell ref="C7:E8"/>
    <mergeCell ref="F7:H7"/>
    <mergeCell ref="F8:H8"/>
    <mergeCell ref="C9:E9"/>
    <mergeCell ref="C11:E11"/>
    <mergeCell ref="C13:E13"/>
    <mergeCell ref="C12:E12"/>
  </mergeCells>
  <printOptions horizontalCentered="1"/>
  <pageMargins left="0.5905511811023623" right="0.3937007874015748" top="0.5905511811023623" bottom="0.5905511811023623" header="0.5118110236220472" footer="0.5118110236220472"/>
  <pageSetup firstPageNumber="1" useFirstPageNumber="1" horizontalDpi="600" verticalDpi="600" orientation="portrait" paperSize="9" scale="87" r:id="rId1"/>
  <headerFooter alignWithMargins="0">
    <oddFooter>&amp;C&amp;"ＭＳ 明朝,標準"-1-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60"/>
  <sheetViews>
    <sheetView view="pageBreakPreview" zoomScaleNormal="75" zoomScaleSheetLayoutView="100" zoomScalePageLayoutView="0" workbookViewId="0" topLeftCell="A1">
      <pane xSplit="10" ySplit="4" topLeftCell="K5" activePane="bottomRight" state="frozen"/>
      <selection pane="topLeft" activeCell="M17" sqref="M17"/>
      <selection pane="topRight" activeCell="M17" sqref="M17"/>
      <selection pane="bottomLeft" activeCell="M17" sqref="M17"/>
      <selection pane="bottomRight" activeCell="D13" sqref="D13:H13"/>
    </sheetView>
  </sheetViews>
  <sheetFormatPr defaultColWidth="9.00390625" defaultRowHeight="13.5"/>
  <cols>
    <col min="1" max="1" width="1.00390625" style="91" customWidth="1"/>
    <col min="2" max="3" width="3.125" style="89" customWidth="1"/>
    <col min="4" max="4" width="5.625" style="89" customWidth="1"/>
    <col min="5" max="5" width="3.625" style="89" customWidth="1"/>
    <col min="6" max="6" width="4.375" style="89" customWidth="1"/>
    <col min="7" max="8" width="4.625" style="89" customWidth="1"/>
    <col min="9" max="9" width="3.625" style="90" customWidth="1"/>
    <col min="10" max="10" width="2.375" style="90" customWidth="1"/>
    <col min="11" max="16" width="10.625" style="89" customWidth="1"/>
    <col min="17" max="16384" width="9.00390625" style="91" customWidth="1"/>
  </cols>
  <sheetData>
    <row r="1" ht="14.25">
      <c r="B1" s="88" t="s">
        <v>165</v>
      </c>
    </row>
    <row r="2" ht="12.75" customHeight="1" thickBot="1"/>
    <row r="3" spans="2:16" ht="15" customHeight="1">
      <c r="B3" s="214" t="s">
        <v>47</v>
      </c>
      <c r="C3" s="215"/>
      <c r="D3" s="215"/>
      <c r="E3" s="215"/>
      <c r="F3" s="215"/>
      <c r="G3" s="215"/>
      <c r="H3" s="215"/>
      <c r="I3" s="215"/>
      <c r="J3" s="216"/>
      <c r="K3" s="94" t="s">
        <v>259</v>
      </c>
      <c r="L3" s="95"/>
      <c r="M3" s="96"/>
      <c r="N3" s="94" t="s">
        <v>260</v>
      </c>
      <c r="O3" s="95"/>
      <c r="P3" s="96"/>
    </row>
    <row r="4" spans="2:16" ht="15" customHeight="1" thickBot="1">
      <c r="B4" s="217"/>
      <c r="C4" s="218"/>
      <c r="D4" s="218"/>
      <c r="E4" s="218"/>
      <c r="F4" s="218"/>
      <c r="G4" s="218"/>
      <c r="H4" s="218"/>
      <c r="I4" s="218"/>
      <c r="J4" s="175"/>
      <c r="K4" s="99" t="s">
        <v>129</v>
      </c>
      <c r="L4" s="99" t="s">
        <v>59</v>
      </c>
      <c r="M4" s="100" t="s">
        <v>60</v>
      </c>
      <c r="N4" s="99" t="s">
        <v>129</v>
      </c>
      <c r="O4" s="99" t="s">
        <v>59</v>
      </c>
      <c r="P4" s="100" t="s">
        <v>60</v>
      </c>
    </row>
    <row r="5" spans="2:16" ht="15" customHeight="1">
      <c r="B5" s="219" t="s">
        <v>189</v>
      </c>
      <c r="C5" s="220" t="s">
        <v>216</v>
      </c>
      <c r="D5" s="221" t="s">
        <v>32</v>
      </c>
      <c r="E5" s="221"/>
      <c r="F5" s="221"/>
      <c r="G5" s="221"/>
      <c r="H5" s="222"/>
      <c r="I5" s="223" t="s">
        <v>29</v>
      </c>
      <c r="J5" s="224" t="s">
        <v>1</v>
      </c>
      <c r="K5" s="8">
        <v>858116</v>
      </c>
      <c r="L5" s="8">
        <v>110020</v>
      </c>
      <c r="M5" s="9">
        <v>968136</v>
      </c>
      <c r="N5" s="8">
        <v>864649</v>
      </c>
      <c r="O5" s="8">
        <v>110175</v>
      </c>
      <c r="P5" s="9">
        <f>SUM(N5:O5)</f>
        <v>974824</v>
      </c>
    </row>
    <row r="6" spans="2:16" ht="15" customHeight="1">
      <c r="B6" s="225"/>
      <c r="C6" s="226"/>
      <c r="D6" s="194" t="s">
        <v>33</v>
      </c>
      <c r="E6" s="194"/>
      <c r="F6" s="194"/>
      <c r="G6" s="194"/>
      <c r="H6" s="188"/>
      <c r="I6" s="153" t="s">
        <v>226</v>
      </c>
      <c r="J6" s="227" t="s">
        <v>0</v>
      </c>
      <c r="K6" s="10">
        <v>194537400</v>
      </c>
      <c r="L6" s="10">
        <v>35504600</v>
      </c>
      <c r="M6" s="11">
        <v>230042000</v>
      </c>
      <c r="N6" s="10">
        <v>194787400</v>
      </c>
      <c r="O6" s="10">
        <v>35504600</v>
      </c>
      <c r="P6" s="11">
        <f aca="true" t="shared" si="0" ref="P6:P15">SUM(N6:O6)</f>
        <v>230292000</v>
      </c>
    </row>
    <row r="7" spans="2:16" ht="15" customHeight="1">
      <c r="B7" s="225"/>
      <c r="C7" s="226"/>
      <c r="D7" s="194" t="s">
        <v>34</v>
      </c>
      <c r="E7" s="194"/>
      <c r="F7" s="194"/>
      <c r="G7" s="194"/>
      <c r="H7" s="188"/>
      <c r="I7" s="153" t="s">
        <v>226</v>
      </c>
      <c r="J7" s="227" t="s">
        <v>5</v>
      </c>
      <c r="K7" s="10">
        <v>150480270</v>
      </c>
      <c r="L7" s="10">
        <v>29621150</v>
      </c>
      <c r="M7" s="11">
        <v>180101420</v>
      </c>
      <c r="N7" s="10">
        <v>152845970</v>
      </c>
      <c r="O7" s="10">
        <v>29802050</v>
      </c>
      <c r="P7" s="11">
        <f t="shared" si="0"/>
        <v>182648020</v>
      </c>
    </row>
    <row r="8" spans="2:16" ht="15" customHeight="1">
      <c r="B8" s="225"/>
      <c r="C8" s="226"/>
      <c r="D8" s="194" t="s">
        <v>35</v>
      </c>
      <c r="E8" s="194"/>
      <c r="F8" s="194"/>
      <c r="G8" s="194"/>
      <c r="H8" s="188"/>
      <c r="I8" s="153"/>
      <c r="J8" s="227" t="s">
        <v>6</v>
      </c>
      <c r="K8" s="10">
        <v>24</v>
      </c>
      <c r="L8" s="10">
        <v>6</v>
      </c>
      <c r="M8" s="11">
        <v>30</v>
      </c>
      <c r="N8" s="10">
        <v>24</v>
      </c>
      <c r="O8" s="10">
        <v>6</v>
      </c>
      <c r="P8" s="11">
        <f t="shared" si="0"/>
        <v>30</v>
      </c>
    </row>
    <row r="9" spans="2:16" ht="15" customHeight="1">
      <c r="B9" s="225"/>
      <c r="C9" s="226"/>
      <c r="D9" s="194" t="s">
        <v>36</v>
      </c>
      <c r="E9" s="194"/>
      <c r="F9" s="194"/>
      <c r="G9" s="194"/>
      <c r="H9" s="188"/>
      <c r="I9" s="153"/>
      <c r="J9" s="227" t="s">
        <v>2</v>
      </c>
      <c r="K9" s="10">
        <v>24</v>
      </c>
      <c r="L9" s="10">
        <v>6</v>
      </c>
      <c r="M9" s="11">
        <v>30</v>
      </c>
      <c r="N9" s="10">
        <v>24</v>
      </c>
      <c r="O9" s="10">
        <v>6</v>
      </c>
      <c r="P9" s="11">
        <f t="shared" si="0"/>
        <v>30</v>
      </c>
    </row>
    <row r="10" spans="2:16" ht="15" customHeight="1">
      <c r="B10" s="225"/>
      <c r="C10" s="226"/>
      <c r="D10" s="194" t="s">
        <v>37</v>
      </c>
      <c r="E10" s="194"/>
      <c r="F10" s="194"/>
      <c r="G10" s="194"/>
      <c r="H10" s="188"/>
      <c r="I10" s="153" t="s">
        <v>226</v>
      </c>
      <c r="J10" s="227" t="s">
        <v>4</v>
      </c>
      <c r="K10" s="10">
        <v>194537400</v>
      </c>
      <c r="L10" s="10">
        <v>35504600</v>
      </c>
      <c r="M10" s="11">
        <v>230042000</v>
      </c>
      <c r="N10" s="10">
        <v>194787400</v>
      </c>
      <c r="O10" s="10">
        <v>35504600</v>
      </c>
      <c r="P10" s="11">
        <f t="shared" si="0"/>
        <v>230292000</v>
      </c>
    </row>
    <row r="11" spans="2:16" ht="15" customHeight="1">
      <c r="B11" s="225"/>
      <c r="C11" s="226"/>
      <c r="D11" s="194" t="s">
        <v>44</v>
      </c>
      <c r="E11" s="194"/>
      <c r="F11" s="194"/>
      <c r="G11" s="194"/>
      <c r="H11" s="188"/>
      <c r="I11" s="153" t="s">
        <v>226</v>
      </c>
      <c r="J11" s="227" t="s">
        <v>3</v>
      </c>
      <c r="K11" s="10">
        <v>150480270</v>
      </c>
      <c r="L11" s="10">
        <v>29621150</v>
      </c>
      <c r="M11" s="11">
        <v>180101420</v>
      </c>
      <c r="N11" s="10">
        <v>152845970</v>
      </c>
      <c r="O11" s="10">
        <v>29802050</v>
      </c>
      <c r="P11" s="11">
        <f t="shared" si="0"/>
        <v>182648020</v>
      </c>
    </row>
    <row r="12" spans="2:16" ht="15" customHeight="1">
      <c r="B12" s="225"/>
      <c r="C12" s="226"/>
      <c r="D12" s="194" t="s">
        <v>38</v>
      </c>
      <c r="E12" s="194"/>
      <c r="F12" s="194"/>
      <c r="G12" s="194"/>
      <c r="H12" s="188"/>
      <c r="I12" s="153" t="s">
        <v>29</v>
      </c>
      <c r="J12" s="227"/>
      <c r="K12" s="10">
        <v>858116</v>
      </c>
      <c r="L12" s="10">
        <v>110020</v>
      </c>
      <c r="M12" s="11">
        <v>968136</v>
      </c>
      <c r="N12" s="10">
        <v>864649</v>
      </c>
      <c r="O12" s="10">
        <v>110175</v>
      </c>
      <c r="P12" s="11">
        <f t="shared" si="0"/>
        <v>974824</v>
      </c>
    </row>
    <row r="13" spans="2:16" ht="15" customHeight="1">
      <c r="B13" s="225"/>
      <c r="C13" s="226"/>
      <c r="D13" s="194" t="s">
        <v>39</v>
      </c>
      <c r="E13" s="194"/>
      <c r="F13" s="194"/>
      <c r="G13" s="194"/>
      <c r="H13" s="188"/>
      <c r="I13" s="153" t="s">
        <v>29</v>
      </c>
      <c r="J13" s="227"/>
      <c r="K13" s="10">
        <v>769113</v>
      </c>
      <c r="L13" s="10">
        <v>94294</v>
      </c>
      <c r="M13" s="11">
        <v>863407</v>
      </c>
      <c r="N13" s="10">
        <v>780460</v>
      </c>
      <c r="O13" s="10">
        <v>96289</v>
      </c>
      <c r="P13" s="11">
        <f t="shared" si="0"/>
        <v>876749</v>
      </c>
    </row>
    <row r="14" spans="2:16" ht="15" customHeight="1">
      <c r="B14" s="225"/>
      <c r="C14" s="104" t="s">
        <v>215</v>
      </c>
      <c r="D14" s="228"/>
      <c r="E14" s="194" t="s">
        <v>33</v>
      </c>
      <c r="F14" s="194"/>
      <c r="G14" s="194"/>
      <c r="H14" s="188"/>
      <c r="I14" s="153" t="s">
        <v>226</v>
      </c>
      <c r="J14" s="227" t="s">
        <v>7</v>
      </c>
      <c r="K14" s="10">
        <v>45177000</v>
      </c>
      <c r="L14" s="10">
        <v>13700000</v>
      </c>
      <c r="M14" s="11">
        <v>58877000</v>
      </c>
      <c r="N14" s="10">
        <v>44876000</v>
      </c>
      <c r="O14" s="10">
        <v>13700000</v>
      </c>
      <c r="P14" s="11">
        <f t="shared" si="0"/>
        <v>58576000</v>
      </c>
    </row>
    <row r="15" spans="2:16" ht="15" customHeight="1">
      <c r="B15" s="225"/>
      <c r="C15" s="228"/>
      <c r="D15" s="228"/>
      <c r="E15" s="194" t="s">
        <v>34</v>
      </c>
      <c r="F15" s="194"/>
      <c r="G15" s="194"/>
      <c r="H15" s="188"/>
      <c r="I15" s="153" t="s">
        <v>226</v>
      </c>
      <c r="J15" s="227" t="s">
        <v>8</v>
      </c>
      <c r="K15" s="10">
        <v>40845400</v>
      </c>
      <c r="L15" s="10">
        <v>13032000</v>
      </c>
      <c r="M15" s="11">
        <v>53877400</v>
      </c>
      <c r="N15" s="10">
        <v>41713400</v>
      </c>
      <c r="O15" s="10">
        <v>13032000</v>
      </c>
      <c r="P15" s="11">
        <f t="shared" si="0"/>
        <v>54745400</v>
      </c>
    </row>
    <row r="16" spans="2:16" ht="15" customHeight="1">
      <c r="B16" s="225"/>
      <c r="C16" s="194" t="s">
        <v>40</v>
      </c>
      <c r="D16" s="194"/>
      <c r="E16" s="194"/>
      <c r="F16" s="188"/>
      <c r="G16" s="229" t="s">
        <v>10</v>
      </c>
      <c r="H16" s="166"/>
      <c r="I16" s="230" t="s">
        <v>9</v>
      </c>
      <c r="J16" s="104"/>
      <c r="K16" s="12">
        <f aca="true" t="shared" si="1" ref="K16:P16">K11/K7*100</f>
        <v>100</v>
      </c>
      <c r="L16" s="12">
        <f t="shared" si="1"/>
        <v>100</v>
      </c>
      <c r="M16" s="13">
        <f t="shared" si="1"/>
        <v>100</v>
      </c>
      <c r="N16" s="12">
        <f t="shared" si="1"/>
        <v>100</v>
      </c>
      <c r="O16" s="12">
        <f t="shared" si="1"/>
        <v>100</v>
      </c>
      <c r="P16" s="13">
        <f t="shared" si="1"/>
        <v>100</v>
      </c>
    </row>
    <row r="17" spans="2:16" ht="15" customHeight="1">
      <c r="B17" s="225"/>
      <c r="C17" s="231" t="s">
        <v>26</v>
      </c>
      <c r="D17" s="232" t="s">
        <v>91</v>
      </c>
      <c r="E17" s="104" t="s">
        <v>41</v>
      </c>
      <c r="F17" s="111"/>
      <c r="G17" s="229" t="s">
        <v>11</v>
      </c>
      <c r="H17" s="166"/>
      <c r="I17" s="230" t="s">
        <v>9</v>
      </c>
      <c r="J17" s="104"/>
      <c r="K17" s="12">
        <f aca="true" t="shared" si="2" ref="K17:P17">K7/K6*100</f>
        <v>77.35287404889753</v>
      </c>
      <c r="L17" s="12">
        <f t="shared" si="2"/>
        <v>83.42904863031832</v>
      </c>
      <c r="M17" s="13">
        <f t="shared" si="2"/>
        <v>78.29066866050547</v>
      </c>
      <c r="N17" s="12">
        <f t="shared" si="2"/>
        <v>78.46809906595601</v>
      </c>
      <c r="O17" s="12">
        <f t="shared" si="2"/>
        <v>83.93856007390592</v>
      </c>
      <c r="P17" s="13">
        <f t="shared" si="2"/>
        <v>79.31149149775068</v>
      </c>
    </row>
    <row r="18" spans="2:16" ht="15" customHeight="1">
      <c r="B18" s="225"/>
      <c r="C18" s="231"/>
      <c r="D18" s="232"/>
      <c r="E18" s="104" t="s">
        <v>42</v>
      </c>
      <c r="F18" s="111"/>
      <c r="G18" s="229" t="s">
        <v>13</v>
      </c>
      <c r="H18" s="166"/>
      <c r="I18" s="230" t="s">
        <v>9</v>
      </c>
      <c r="J18" s="104"/>
      <c r="K18" s="12">
        <f aca="true" t="shared" si="3" ref="K18:P18">K9/K8*100</f>
        <v>100</v>
      </c>
      <c r="L18" s="12">
        <f t="shared" si="3"/>
        <v>100</v>
      </c>
      <c r="M18" s="13">
        <f t="shared" si="3"/>
        <v>100</v>
      </c>
      <c r="N18" s="12">
        <f t="shared" si="3"/>
        <v>100</v>
      </c>
      <c r="O18" s="12">
        <f t="shared" si="3"/>
        <v>100</v>
      </c>
      <c r="P18" s="13">
        <f t="shared" si="3"/>
        <v>100</v>
      </c>
    </row>
    <row r="19" spans="2:16" ht="15" customHeight="1">
      <c r="B19" s="225"/>
      <c r="C19" s="231"/>
      <c r="D19" s="232"/>
      <c r="E19" s="104" t="s">
        <v>43</v>
      </c>
      <c r="F19" s="111"/>
      <c r="G19" s="229" t="s">
        <v>14</v>
      </c>
      <c r="H19" s="166"/>
      <c r="I19" s="230" t="s">
        <v>9</v>
      </c>
      <c r="J19" s="104"/>
      <c r="K19" s="12">
        <f aca="true" t="shared" si="4" ref="K19:P19">K11/K10*100</f>
        <v>77.35287404889753</v>
      </c>
      <c r="L19" s="12">
        <f t="shared" si="4"/>
        <v>83.42904863031832</v>
      </c>
      <c r="M19" s="13">
        <f t="shared" si="4"/>
        <v>78.29066866050547</v>
      </c>
      <c r="N19" s="12">
        <f t="shared" si="4"/>
        <v>78.46809906595601</v>
      </c>
      <c r="O19" s="12">
        <f t="shared" si="4"/>
        <v>83.93856007390592</v>
      </c>
      <c r="P19" s="13">
        <f t="shared" si="4"/>
        <v>79.31149149775068</v>
      </c>
    </row>
    <row r="20" spans="2:16" ht="15" customHeight="1">
      <c r="B20" s="225"/>
      <c r="C20" s="231"/>
      <c r="D20" s="233" t="s">
        <v>89</v>
      </c>
      <c r="E20" s="234" t="s">
        <v>41</v>
      </c>
      <c r="F20" s="234"/>
      <c r="G20" s="176"/>
      <c r="H20" s="178"/>
      <c r="I20" s="230" t="s">
        <v>12</v>
      </c>
      <c r="J20" s="104"/>
      <c r="K20" s="64">
        <f aca="true" t="shared" si="5" ref="K20:P20">K15/K14*100</f>
        <v>90.41193527680014</v>
      </c>
      <c r="L20" s="64">
        <f t="shared" si="5"/>
        <v>95.12408759124088</v>
      </c>
      <c r="M20" s="66">
        <f t="shared" si="5"/>
        <v>91.50839886543132</v>
      </c>
      <c r="N20" s="235">
        <f>N15/N14*100</f>
        <v>92.95258044388983</v>
      </c>
      <c r="O20" s="235">
        <f t="shared" si="5"/>
        <v>95.12408759124088</v>
      </c>
      <c r="P20" s="236">
        <f t="shared" si="5"/>
        <v>93.46046162250751</v>
      </c>
    </row>
    <row r="21" spans="2:16" ht="15" customHeight="1">
      <c r="B21" s="225"/>
      <c r="C21" s="231"/>
      <c r="D21" s="237" t="s">
        <v>90</v>
      </c>
      <c r="E21" s="238"/>
      <c r="F21" s="239" t="s">
        <v>15</v>
      </c>
      <c r="G21" s="240"/>
      <c r="H21" s="241"/>
      <c r="I21" s="230"/>
      <c r="J21" s="104"/>
      <c r="K21" s="65"/>
      <c r="L21" s="65"/>
      <c r="M21" s="67"/>
      <c r="N21" s="235"/>
      <c r="O21" s="235"/>
      <c r="P21" s="236"/>
    </row>
    <row r="22" spans="2:16" ht="15" customHeight="1">
      <c r="B22" s="225"/>
      <c r="C22" s="242" t="s">
        <v>217</v>
      </c>
      <c r="D22" s="234" t="s">
        <v>32</v>
      </c>
      <c r="E22" s="194"/>
      <c r="F22" s="194"/>
      <c r="G22" s="194"/>
      <c r="H22" s="188"/>
      <c r="I22" s="230" t="s">
        <v>29</v>
      </c>
      <c r="J22" s="104"/>
      <c r="K22" s="14">
        <v>40178</v>
      </c>
      <c r="L22" s="14">
        <v>5412</v>
      </c>
      <c r="M22" s="15">
        <v>45590</v>
      </c>
      <c r="N22" s="14">
        <v>39861</v>
      </c>
      <c r="O22" s="14">
        <v>5317</v>
      </c>
      <c r="P22" s="15">
        <f>SUM(N22:O22)</f>
        <v>45178</v>
      </c>
    </row>
    <row r="23" spans="2:16" ht="15" customHeight="1">
      <c r="B23" s="225"/>
      <c r="C23" s="243"/>
      <c r="D23" s="244"/>
      <c r="E23" s="194" t="s">
        <v>45</v>
      </c>
      <c r="F23" s="194"/>
      <c r="G23" s="194"/>
      <c r="H23" s="188"/>
      <c r="I23" s="230" t="s">
        <v>29</v>
      </c>
      <c r="J23" s="104"/>
      <c r="K23" s="14">
        <v>40178</v>
      </c>
      <c r="L23" s="14">
        <v>5412</v>
      </c>
      <c r="M23" s="15">
        <v>45590</v>
      </c>
      <c r="N23" s="14">
        <v>39861</v>
      </c>
      <c r="O23" s="14">
        <v>5317</v>
      </c>
      <c r="P23" s="15">
        <f aca="true" t="shared" si="6" ref="P23:P60">SUM(N23:O23)</f>
        <v>45178</v>
      </c>
    </row>
    <row r="24" spans="2:16" ht="15" customHeight="1">
      <c r="B24" s="225"/>
      <c r="C24" s="243"/>
      <c r="D24" s="194" t="s">
        <v>38</v>
      </c>
      <c r="E24" s="194"/>
      <c r="F24" s="194"/>
      <c r="G24" s="194"/>
      <c r="H24" s="188"/>
      <c r="I24" s="230" t="s">
        <v>29</v>
      </c>
      <c r="J24" s="104"/>
      <c r="K24" s="14">
        <v>40178</v>
      </c>
      <c r="L24" s="14">
        <v>5412</v>
      </c>
      <c r="M24" s="15">
        <v>45590</v>
      </c>
      <c r="N24" s="14">
        <v>39861</v>
      </c>
      <c r="O24" s="14">
        <v>5317</v>
      </c>
      <c r="P24" s="15">
        <f t="shared" si="6"/>
        <v>45178</v>
      </c>
    </row>
    <row r="25" spans="2:16" ht="15" customHeight="1">
      <c r="B25" s="225"/>
      <c r="C25" s="243"/>
      <c r="D25" s="234" t="s">
        <v>34</v>
      </c>
      <c r="E25" s="194"/>
      <c r="F25" s="194"/>
      <c r="G25" s="194"/>
      <c r="H25" s="188"/>
      <c r="I25" s="230" t="s">
        <v>226</v>
      </c>
      <c r="J25" s="104"/>
      <c r="K25" s="14">
        <v>21582000</v>
      </c>
      <c r="L25" s="14">
        <v>3147000</v>
      </c>
      <c r="M25" s="15">
        <v>24729000</v>
      </c>
      <c r="N25" s="14">
        <v>21670000</v>
      </c>
      <c r="O25" s="14">
        <v>3147000</v>
      </c>
      <c r="P25" s="15">
        <f t="shared" si="6"/>
        <v>24817000</v>
      </c>
    </row>
    <row r="26" spans="2:16" ht="15" customHeight="1">
      <c r="B26" s="225"/>
      <c r="C26" s="243"/>
      <c r="D26" s="244"/>
      <c r="E26" s="194" t="s">
        <v>45</v>
      </c>
      <c r="F26" s="194"/>
      <c r="G26" s="194"/>
      <c r="H26" s="188"/>
      <c r="I26" s="230" t="s">
        <v>226</v>
      </c>
      <c r="J26" s="104"/>
      <c r="K26" s="14">
        <v>21582000</v>
      </c>
      <c r="L26" s="14">
        <v>3147000</v>
      </c>
      <c r="M26" s="15">
        <v>24729000</v>
      </c>
      <c r="N26" s="14">
        <v>21670000</v>
      </c>
      <c r="O26" s="14">
        <v>3147000</v>
      </c>
      <c r="P26" s="15">
        <f t="shared" si="6"/>
        <v>24817000</v>
      </c>
    </row>
    <row r="27" spans="2:16" ht="15" customHeight="1">
      <c r="B27" s="225"/>
      <c r="C27" s="243"/>
      <c r="D27" s="194" t="s">
        <v>44</v>
      </c>
      <c r="E27" s="194"/>
      <c r="F27" s="194"/>
      <c r="G27" s="194"/>
      <c r="H27" s="188"/>
      <c r="I27" s="230" t="s">
        <v>226</v>
      </c>
      <c r="J27" s="104"/>
      <c r="K27" s="14">
        <v>21582000</v>
      </c>
      <c r="L27" s="14">
        <v>3147000</v>
      </c>
      <c r="M27" s="15">
        <v>24729000</v>
      </c>
      <c r="N27" s="14">
        <v>21670000</v>
      </c>
      <c r="O27" s="14">
        <v>3147000</v>
      </c>
      <c r="P27" s="15">
        <f t="shared" si="6"/>
        <v>24817000</v>
      </c>
    </row>
    <row r="28" spans="2:16" ht="15" customHeight="1">
      <c r="B28" s="225"/>
      <c r="C28" s="245"/>
      <c r="D28" s="194" t="s">
        <v>39</v>
      </c>
      <c r="E28" s="194"/>
      <c r="F28" s="194"/>
      <c r="G28" s="194"/>
      <c r="H28" s="188"/>
      <c r="I28" s="230" t="s">
        <v>29</v>
      </c>
      <c r="J28" s="104"/>
      <c r="K28" s="14">
        <v>32563</v>
      </c>
      <c r="L28" s="14">
        <v>4856</v>
      </c>
      <c r="M28" s="15">
        <v>37419</v>
      </c>
      <c r="N28" s="14">
        <v>33476</v>
      </c>
      <c r="O28" s="14">
        <v>4840</v>
      </c>
      <c r="P28" s="15">
        <f t="shared" si="6"/>
        <v>38316</v>
      </c>
    </row>
    <row r="29" spans="2:16" ht="15" customHeight="1">
      <c r="B29" s="225"/>
      <c r="C29" s="242" t="s">
        <v>218</v>
      </c>
      <c r="D29" s="234" t="s">
        <v>32</v>
      </c>
      <c r="E29" s="194"/>
      <c r="F29" s="194"/>
      <c r="G29" s="194"/>
      <c r="H29" s="188"/>
      <c r="I29" s="230" t="s">
        <v>29</v>
      </c>
      <c r="J29" s="104"/>
      <c r="K29" s="14">
        <v>539</v>
      </c>
      <c r="L29" s="14">
        <v>382</v>
      </c>
      <c r="M29" s="15">
        <v>921</v>
      </c>
      <c r="N29" s="14">
        <v>527</v>
      </c>
      <c r="O29" s="14">
        <v>376</v>
      </c>
      <c r="P29" s="15">
        <f t="shared" si="6"/>
        <v>903</v>
      </c>
    </row>
    <row r="30" spans="2:16" ht="15" customHeight="1">
      <c r="B30" s="225"/>
      <c r="C30" s="243"/>
      <c r="D30" s="244"/>
      <c r="E30" s="194" t="s">
        <v>45</v>
      </c>
      <c r="F30" s="194"/>
      <c r="G30" s="194"/>
      <c r="H30" s="188"/>
      <c r="I30" s="230" t="s">
        <v>29</v>
      </c>
      <c r="J30" s="104"/>
      <c r="K30" s="14">
        <v>539</v>
      </c>
      <c r="L30" s="14">
        <v>382</v>
      </c>
      <c r="M30" s="15">
        <v>921</v>
      </c>
      <c r="N30" s="14">
        <v>527</v>
      </c>
      <c r="O30" s="14">
        <v>376</v>
      </c>
      <c r="P30" s="15">
        <f t="shared" si="6"/>
        <v>903</v>
      </c>
    </row>
    <row r="31" spans="2:16" ht="15" customHeight="1">
      <c r="B31" s="225"/>
      <c r="C31" s="243"/>
      <c r="D31" s="194" t="s">
        <v>38</v>
      </c>
      <c r="E31" s="194"/>
      <c r="F31" s="194"/>
      <c r="G31" s="194"/>
      <c r="H31" s="188"/>
      <c r="I31" s="230" t="s">
        <v>29</v>
      </c>
      <c r="J31" s="104"/>
      <c r="K31" s="14">
        <v>539</v>
      </c>
      <c r="L31" s="14">
        <v>382</v>
      </c>
      <c r="M31" s="15">
        <v>921</v>
      </c>
      <c r="N31" s="14">
        <v>527</v>
      </c>
      <c r="O31" s="14">
        <v>376</v>
      </c>
      <c r="P31" s="15">
        <f t="shared" si="6"/>
        <v>903</v>
      </c>
    </row>
    <row r="32" spans="2:16" ht="15" customHeight="1">
      <c r="B32" s="225"/>
      <c r="C32" s="243"/>
      <c r="D32" s="234" t="s">
        <v>34</v>
      </c>
      <c r="E32" s="194"/>
      <c r="F32" s="194"/>
      <c r="G32" s="194"/>
      <c r="H32" s="188"/>
      <c r="I32" s="230" t="s">
        <v>226</v>
      </c>
      <c r="J32" s="104"/>
      <c r="K32" s="14">
        <v>132000</v>
      </c>
      <c r="L32" s="14">
        <v>200400</v>
      </c>
      <c r="M32" s="15">
        <v>332400</v>
      </c>
      <c r="N32" s="14">
        <v>132000</v>
      </c>
      <c r="O32" s="14">
        <v>200400</v>
      </c>
      <c r="P32" s="15">
        <f t="shared" si="6"/>
        <v>332400</v>
      </c>
    </row>
    <row r="33" spans="2:16" ht="15" customHeight="1">
      <c r="B33" s="225"/>
      <c r="C33" s="243"/>
      <c r="D33" s="244"/>
      <c r="E33" s="194" t="s">
        <v>45</v>
      </c>
      <c r="F33" s="194"/>
      <c r="G33" s="194"/>
      <c r="H33" s="188"/>
      <c r="I33" s="230" t="s">
        <v>226</v>
      </c>
      <c r="J33" s="104"/>
      <c r="K33" s="14">
        <v>132000</v>
      </c>
      <c r="L33" s="14">
        <v>200400</v>
      </c>
      <c r="M33" s="15">
        <v>332400</v>
      </c>
      <c r="N33" s="14">
        <v>132000</v>
      </c>
      <c r="O33" s="14">
        <v>200400</v>
      </c>
      <c r="P33" s="15">
        <f t="shared" si="6"/>
        <v>332400</v>
      </c>
    </row>
    <row r="34" spans="2:16" ht="15" customHeight="1">
      <c r="B34" s="225"/>
      <c r="C34" s="243"/>
      <c r="D34" s="194" t="s">
        <v>44</v>
      </c>
      <c r="E34" s="194"/>
      <c r="F34" s="194"/>
      <c r="G34" s="194"/>
      <c r="H34" s="188"/>
      <c r="I34" s="230" t="s">
        <v>226</v>
      </c>
      <c r="J34" s="104"/>
      <c r="K34" s="14">
        <v>132000</v>
      </c>
      <c r="L34" s="14">
        <v>200400</v>
      </c>
      <c r="M34" s="15">
        <v>332400</v>
      </c>
      <c r="N34" s="14">
        <v>132000</v>
      </c>
      <c r="O34" s="14">
        <v>200400</v>
      </c>
      <c r="P34" s="15">
        <f t="shared" si="6"/>
        <v>332400</v>
      </c>
    </row>
    <row r="35" spans="2:16" ht="15" customHeight="1">
      <c r="B35" s="225"/>
      <c r="C35" s="245"/>
      <c r="D35" s="194" t="s">
        <v>39</v>
      </c>
      <c r="E35" s="194"/>
      <c r="F35" s="194"/>
      <c r="G35" s="194"/>
      <c r="H35" s="188"/>
      <c r="I35" s="230" t="s">
        <v>29</v>
      </c>
      <c r="J35" s="104"/>
      <c r="K35" s="14">
        <v>505</v>
      </c>
      <c r="L35" s="14">
        <v>376</v>
      </c>
      <c r="M35" s="15">
        <v>881</v>
      </c>
      <c r="N35" s="14">
        <v>496</v>
      </c>
      <c r="O35" s="14">
        <v>370</v>
      </c>
      <c r="P35" s="15">
        <f t="shared" si="6"/>
        <v>866</v>
      </c>
    </row>
    <row r="36" spans="2:16" ht="15" customHeight="1">
      <c r="B36" s="225"/>
      <c r="C36" s="246" t="s">
        <v>219</v>
      </c>
      <c r="D36" s="234" t="s">
        <v>32</v>
      </c>
      <c r="E36" s="194"/>
      <c r="F36" s="194"/>
      <c r="G36" s="194"/>
      <c r="H36" s="188"/>
      <c r="I36" s="230" t="s">
        <v>29</v>
      </c>
      <c r="J36" s="104"/>
      <c r="K36" s="16">
        <v>0</v>
      </c>
      <c r="L36" s="16">
        <v>52</v>
      </c>
      <c r="M36" s="17">
        <v>52</v>
      </c>
      <c r="N36" s="16">
        <v>0</v>
      </c>
      <c r="O36" s="16">
        <v>52</v>
      </c>
      <c r="P36" s="17">
        <f t="shared" si="6"/>
        <v>52</v>
      </c>
    </row>
    <row r="37" spans="2:16" ht="15" customHeight="1">
      <c r="B37" s="225"/>
      <c r="C37" s="247"/>
      <c r="D37" s="244"/>
      <c r="E37" s="194" t="s">
        <v>45</v>
      </c>
      <c r="F37" s="194"/>
      <c r="G37" s="194"/>
      <c r="H37" s="188"/>
      <c r="I37" s="230" t="s">
        <v>29</v>
      </c>
      <c r="J37" s="104"/>
      <c r="K37" s="16">
        <v>0</v>
      </c>
      <c r="L37" s="16">
        <v>52</v>
      </c>
      <c r="M37" s="17">
        <v>52</v>
      </c>
      <c r="N37" s="16">
        <v>0</v>
      </c>
      <c r="O37" s="16">
        <v>52</v>
      </c>
      <c r="P37" s="17">
        <f t="shared" si="6"/>
        <v>52</v>
      </c>
    </row>
    <row r="38" spans="2:16" ht="15" customHeight="1">
      <c r="B38" s="225"/>
      <c r="C38" s="247"/>
      <c r="D38" s="194" t="s">
        <v>38</v>
      </c>
      <c r="E38" s="194"/>
      <c r="F38" s="194"/>
      <c r="G38" s="194"/>
      <c r="H38" s="188"/>
      <c r="I38" s="230" t="s">
        <v>29</v>
      </c>
      <c r="J38" s="104"/>
      <c r="K38" s="16">
        <v>0</v>
      </c>
      <c r="L38" s="16">
        <v>52</v>
      </c>
      <c r="M38" s="17">
        <v>52</v>
      </c>
      <c r="N38" s="16">
        <v>0</v>
      </c>
      <c r="O38" s="16">
        <v>52</v>
      </c>
      <c r="P38" s="17">
        <f t="shared" si="6"/>
        <v>52</v>
      </c>
    </row>
    <row r="39" spans="2:16" ht="15" customHeight="1">
      <c r="B39" s="225"/>
      <c r="C39" s="247"/>
      <c r="D39" s="234" t="s">
        <v>34</v>
      </c>
      <c r="E39" s="194"/>
      <c r="F39" s="194"/>
      <c r="G39" s="194"/>
      <c r="H39" s="188"/>
      <c r="I39" s="230" t="s">
        <v>226</v>
      </c>
      <c r="J39" s="104"/>
      <c r="K39" s="16">
        <v>0</v>
      </c>
      <c r="L39" s="16">
        <v>180000</v>
      </c>
      <c r="M39" s="17">
        <v>180000</v>
      </c>
      <c r="N39" s="16">
        <v>0</v>
      </c>
      <c r="O39" s="16">
        <v>180000</v>
      </c>
      <c r="P39" s="17">
        <f t="shared" si="6"/>
        <v>180000</v>
      </c>
    </row>
    <row r="40" spans="2:16" ht="15" customHeight="1">
      <c r="B40" s="225"/>
      <c r="C40" s="247"/>
      <c r="D40" s="244"/>
      <c r="E40" s="194" t="s">
        <v>45</v>
      </c>
      <c r="F40" s="194"/>
      <c r="G40" s="194"/>
      <c r="H40" s="188"/>
      <c r="I40" s="230" t="s">
        <v>226</v>
      </c>
      <c r="J40" s="104"/>
      <c r="K40" s="16">
        <v>0</v>
      </c>
      <c r="L40" s="16">
        <v>180000</v>
      </c>
      <c r="M40" s="17">
        <v>180000</v>
      </c>
      <c r="N40" s="16">
        <v>0</v>
      </c>
      <c r="O40" s="16">
        <v>180000</v>
      </c>
      <c r="P40" s="17">
        <f t="shared" si="6"/>
        <v>180000</v>
      </c>
    </row>
    <row r="41" spans="2:16" ht="15" customHeight="1">
      <c r="B41" s="225"/>
      <c r="C41" s="247"/>
      <c r="D41" s="194" t="s">
        <v>44</v>
      </c>
      <c r="E41" s="194"/>
      <c r="F41" s="194"/>
      <c r="G41" s="194"/>
      <c r="H41" s="188"/>
      <c r="I41" s="230" t="s">
        <v>226</v>
      </c>
      <c r="J41" s="104"/>
      <c r="K41" s="16">
        <v>0</v>
      </c>
      <c r="L41" s="16">
        <v>180000</v>
      </c>
      <c r="M41" s="17">
        <v>180000</v>
      </c>
      <c r="N41" s="16">
        <v>0</v>
      </c>
      <c r="O41" s="16">
        <v>180000</v>
      </c>
      <c r="P41" s="17">
        <f t="shared" si="6"/>
        <v>180000</v>
      </c>
    </row>
    <row r="42" spans="2:16" ht="15" customHeight="1">
      <c r="B42" s="225"/>
      <c r="C42" s="248"/>
      <c r="D42" s="194" t="s">
        <v>39</v>
      </c>
      <c r="E42" s="194"/>
      <c r="F42" s="194"/>
      <c r="G42" s="194"/>
      <c r="H42" s="188"/>
      <c r="I42" s="230" t="s">
        <v>29</v>
      </c>
      <c r="J42" s="104"/>
      <c r="K42" s="16">
        <v>0</v>
      </c>
      <c r="L42" s="16">
        <v>51</v>
      </c>
      <c r="M42" s="17">
        <v>51</v>
      </c>
      <c r="N42" s="16">
        <v>0</v>
      </c>
      <c r="O42" s="16">
        <v>51</v>
      </c>
      <c r="P42" s="17">
        <f t="shared" si="6"/>
        <v>51</v>
      </c>
    </row>
    <row r="43" spans="2:16" ht="15" customHeight="1">
      <c r="B43" s="225"/>
      <c r="C43" s="242" t="s">
        <v>220</v>
      </c>
      <c r="D43" s="234" t="s">
        <v>32</v>
      </c>
      <c r="E43" s="194"/>
      <c r="F43" s="194"/>
      <c r="G43" s="194"/>
      <c r="H43" s="188"/>
      <c r="I43" s="230" t="s">
        <v>29</v>
      </c>
      <c r="J43" s="104"/>
      <c r="K43" s="16">
        <v>48</v>
      </c>
      <c r="L43" s="16">
        <v>46</v>
      </c>
      <c r="M43" s="17">
        <v>94</v>
      </c>
      <c r="N43" s="16">
        <v>48</v>
      </c>
      <c r="O43" s="16">
        <v>46</v>
      </c>
      <c r="P43" s="17">
        <f t="shared" si="6"/>
        <v>94</v>
      </c>
    </row>
    <row r="44" spans="2:16" ht="15" customHeight="1">
      <c r="B44" s="225"/>
      <c r="C44" s="249"/>
      <c r="D44" s="244"/>
      <c r="E44" s="194" t="s">
        <v>45</v>
      </c>
      <c r="F44" s="194"/>
      <c r="G44" s="194"/>
      <c r="H44" s="188"/>
      <c r="I44" s="230" t="s">
        <v>29</v>
      </c>
      <c r="J44" s="104"/>
      <c r="K44" s="16">
        <v>48</v>
      </c>
      <c r="L44" s="16">
        <v>46</v>
      </c>
      <c r="M44" s="17">
        <v>94</v>
      </c>
      <c r="N44" s="16">
        <v>48</v>
      </c>
      <c r="O44" s="16">
        <v>46</v>
      </c>
      <c r="P44" s="17">
        <f t="shared" si="6"/>
        <v>94</v>
      </c>
    </row>
    <row r="45" spans="2:16" ht="15" customHeight="1">
      <c r="B45" s="225"/>
      <c r="C45" s="249"/>
      <c r="D45" s="194" t="s">
        <v>38</v>
      </c>
      <c r="E45" s="194"/>
      <c r="F45" s="194"/>
      <c r="G45" s="194"/>
      <c r="H45" s="188"/>
      <c r="I45" s="230" t="s">
        <v>29</v>
      </c>
      <c r="J45" s="104"/>
      <c r="K45" s="16">
        <v>48</v>
      </c>
      <c r="L45" s="16">
        <v>46</v>
      </c>
      <c r="M45" s="17">
        <v>94</v>
      </c>
      <c r="N45" s="16">
        <v>48</v>
      </c>
      <c r="O45" s="16">
        <v>46</v>
      </c>
      <c r="P45" s="17">
        <f t="shared" si="6"/>
        <v>94</v>
      </c>
    </row>
    <row r="46" spans="2:16" ht="15" customHeight="1">
      <c r="B46" s="225"/>
      <c r="C46" s="249"/>
      <c r="D46" s="234" t="s">
        <v>34</v>
      </c>
      <c r="E46" s="194"/>
      <c r="F46" s="194"/>
      <c r="G46" s="194"/>
      <c r="H46" s="188"/>
      <c r="I46" s="230" t="s">
        <v>226</v>
      </c>
      <c r="J46" s="104"/>
      <c r="K46" s="16">
        <v>50000</v>
      </c>
      <c r="L46" s="16">
        <v>50000</v>
      </c>
      <c r="M46" s="17">
        <v>100000</v>
      </c>
      <c r="N46" s="16">
        <v>50000</v>
      </c>
      <c r="O46" s="16">
        <v>50000</v>
      </c>
      <c r="P46" s="17">
        <f t="shared" si="6"/>
        <v>100000</v>
      </c>
    </row>
    <row r="47" spans="2:16" ht="15" customHeight="1">
      <c r="B47" s="225"/>
      <c r="C47" s="249"/>
      <c r="D47" s="244"/>
      <c r="E47" s="194" t="s">
        <v>45</v>
      </c>
      <c r="F47" s="194"/>
      <c r="G47" s="194"/>
      <c r="H47" s="188"/>
      <c r="I47" s="230" t="s">
        <v>226</v>
      </c>
      <c r="J47" s="104"/>
      <c r="K47" s="16">
        <v>50000</v>
      </c>
      <c r="L47" s="16">
        <v>50000</v>
      </c>
      <c r="M47" s="17">
        <v>100000</v>
      </c>
      <c r="N47" s="16">
        <v>50000</v>
      </c>
      <c r="O47" s="16">
        <v>50000</v>
      </c>
      <c r="P47" s="17">
        <f t="shared" si="6"/>
        <v>100000</v>
      </c>
    </row>
    <row r="48" spans="2:16" ht="15" customHeight="1">
      <c r="B48" s="225"/>
      <c r="C48" s="249"/>
      <c r="D48" s="194" t="s">
        <v>44</v>
      </c>
      <c r="E48" s="194"/>
      <c r="F48" s="194"/>
      <c r="G48" s="194"/>
      <c r="H48" s="188"/>
      <c r="I48" s="230" t="s">
        <v>226</v>
      </c>
      <c r="J48" s="104"/>
      <c r="K48" s="16">
        <v>50000</v>
      </c>
      <c r="L48" s="16">
        <v>50000</v>
      </c>
      <c r="M48" s="17">
        <v>100000</v>
      </c>
      <c r="N48" s="16">
        <v>50000</v>
      </c>
      <c r="O48" s="16">
        <v>50000</v>
      </c>
      <c r="P48" s="17">
        <f t="shared" si="6"/>
        <v>100000</v>
      </c>
    </row>
    <row r="49" spans="2:16" ht="15" customHeight="1">
      <c r="B49" s="225"/>
      <c r="C49" s="250"/>
      <c r="D49" s="194" t="s">
        <v>39</v>
      </c>
      <c r="E49" s="194"/>
      <c r="F49" s="194"/>
      <c r="G49" s="194"/>
      <c r="H49" s="188"/>
      <c r="I49" s="230" t="s">
        <v>29</v>
      </c>
      <c r="J49" s="104"/>
      <c r="K49" s="16">
        <v>48</v>
      </c>
      <c r="L49" s="16">
        <v>46</v>
      </c>
      <c r="M49" s="17">
        <v>94</v>
      </c>
      <c r="N49" s="16">
        <v>48</v>
      </c>
      <c r="O49" s="16">
        <v>46</v>
      </c>
      <c r="P49" s="17">
        <f t="shared" si="6"/>
        <v>94</v>
      </c>
    </row>
    <row r="50" spans="2:16" ht="15" customHeight="1">
      <c r="B50" s="225"/>
      <c r="C50" s="251" t="s">
        <v>221</v>
      </c>
      <c r="D50" s="234" t="s">
        <v>32</v>
      </c>
      <c r="E50" s="194"/>
      <c r="F50" s="194"/>
      <c r="G50" s="194"/>
      <c r="H50" s="188"/>
      <c r="I50" s="230" t="s">
        <v>29</v>
      </c>
      <c r="J50" s="104"/>
      <c r="K50" s="16">
        <v>60</v>
      </c>
      <c r="L50" s="16">
        <v>0</v>
      </c>
      <c r="M50" s="17">
        <v>60</v>
      </c>
      <c r="N50" s="16">
        <v>59</v>
      </c>
      <c r="O50" s="16">
        <v>0</v>
      </c>
      <c r="P50" s="17">
        <f t="shared" si="6"/>
        <v>59</v>
      </c>
    </row>
    <row r="51" spans="2:16" ht="15" customHeight="1">
      <c r="B51" s="225"/>
      <c r="C51" s="252"/>
      <c r="D51" s="244"/>
      <c r="E51" s="194" t="s">
        <v>45</v>
      </c>
      <c r="F51" s="194"/>
      <c r="G51" s="194"/>
      <c r="H51" s="188"/>
      <c r="I51" s="230" t="s">
        <v>29</v>
      </c>
      <c r="J51" s="104"/>
      <c r="K51" s="16">
        <v>60</v>
      </c>
      <c r="L51" s="16">
        <v>0</v>
      </c>
      <c r="M51" s="17">
        <v>60</v>
      </c>
      <c r="N51" s="16">
        <v>59</v>
      </c>
      <c r="O51" s="16">
        <v>0</v>
      </c>
      <c r="P51" s="17">
        <f t="shared" si="6"/>
        <v>59</v>
      </c>
    </row>
    <row r="52" spans="2:16" ht="15" customHeight="1">
      <c r="B52" s="225"/>
      <c r="C52" s="252"/>
      <c r="D52" s="194" t="s">
        <v>38</v>
      </c>
      <c r="E52" s="194"/>
      <c r="F52" s="194"/>
      <c r="G52" s="194"/>
      <c r="H52" s="188"/>
      <c r="I52" s="230" t="s">
        <v>29</v>
      </c>
      <c r="J52" s="104"/>
      <c r="K52" s="16">
        <v>60</v>
      </c>
      <c r="L52" s="16">
        <v>0</v>
      </c>
      <c r="M52" s="17">
        <v>60</v>
      </c>
      <c r="N52" s="16">
        <v>59</v>
      </c>
      <c r="O52" s="16">
        <v>0</v>
      </c>
      <c r="P52" s="17">
        <f t="shared" si="6"/>
        <v>59</v>
      </c>
    </row>
    <row r="53" spans="2:16" ht="15" customHeight="1">
      <c r="B53" s="225"/>
      <c r="C53" s="252"/>
      <c r="D53" s="234" t="s">
        <v>34</v>
      </c>
      <c r="E53" s="194"/>
      <c r="F53" s="194"/>
      <c r="G53" s="194"/>
      <c r="H53" s="188"/>
      <c r="I53" s="230" t="s">
        <v>226</v>
      </c>
      <c r="J53" s="104"/>
      <c r="K53" s="16">
        <v>50000</v>
      </c>
      <c r="L53" s="16">
        <v>0</v>
      </c>
      <c r="M53" s="17">
        <v>50000</v>
      </c>
      <c r="N53" s="16">
        <v>50000</v>
      </c>
      <c r="O53" s="16">
        <v>0</v>
      </c>
      <c r="P53" s="17">
        <f t="shared" si="6"/>
        <v>50000</v>
      </c>
    </row>
    <row r="54" spans="2:16" ht="15" customHeight="1">
      <c r="B54" s="225"/>
      <c r="C54" s="252"/>
      <c r="D54" s="244"/>
      <c r="E54" s="194" t="s">
        <v>45</v>
      </c>
      <c r="F54" s="194"/>
      <c r="G54" s="194"/>
      <c r="H54" s="188"/>
      <c r="I54" s="230" t="s">
        <v>226</v>
      </c>
      <c r="J54" s="104"/>
      <c r="K54" s="16">
        <v>50000</v>
      </c>
      <c r="L54" s="16">
        <v>0</v>
      </c>
      <c r="M54" s="17">
        <v>50000</v>
      </c>
      <c r="N54" s="16">
        <v>50000</v>
      </c>
      <c r="O54" s="16">
        <v>0</v>
      </c>
      <c r="P54" s="17">
        <f t="shared" si="6"/>
        <v>50000</v>
      </c>
    </row>
    <row r="55" spans="2:16" ht="15" customHeight="1">
      <c r="B55" s="225"/>
      <c r="C55" s="252"/>
      <c r="D55" s="194" t="s">
        <v>44</v>
      </c>
      <c r="E55" s="194"/>
      <c r="F55" s="194"/>
      <c r="G55" s="194"/>
      <c r="H55" s="188"/>
      <c r="I55" s="230" t="s">
        <v>226</v>
      </c>
      <c r="J55" s="104"/>
      <c r="K55" s="16">
        <v>50000</v>
      </c>
      <c r="L55" s="16">
        <v>0</v>
      </c>
      <c r="M55" s="17">
        <v>50000</v>
      </c>
      <c r="N55" s="16">
        <v>50000</v>
      </c>
      <c r="O55" s="16">
        <v>0</v>
      </c>
      <c r="P55" s="17">
        <f t="shared" si="6"/>
        <v>50000</v>
      </c>
    </row>
    <row r="56" spans="2:16" ht="15" customHeight="1">
      <c r="B56" s="225"/>
      <c r="C56" s="253"/>
      <c r="D56" s="194" t="s">
        <v>39</v>
      </c>
      <c r="E56" s="194"/>
      <c r="F56" s="194"/>
      <c r="G56" s="194"/>
      <c r="H56" s="188"/>
      <c r="I56" s="230" t="s">
        <v>29</v>
      </c>
      <c r="J56" s="104"/>
      <c r="K56" s="16">
        <v>60</v>
      </c>
      <c r="L56" s="16">
        <v>0</v>
      </c>
      <c r="M56" s="17">
        <v>60</v>
      </c>
      <c r="N56" s="16">
        <v>59</v>
      </c>
      <c r="O56" s="16">
        <v>0</v>
      </c>
      <c r="P56" s="17">
        <f t="shared" si="6"/>
        <v>59</v>
      </c>
    </row>
    <row r="57" spans="2:16" ht="15" customHeight="1">
      <c r="B57" s="225"/>
      <c r="C57" s="194" t="s">
        <v>214</v>
      </c>
      <c r="D57" s="194"/>
      <c r="E57" s="194"/>
      <c r="F57" s="194"/>
      <c r="G57" s="194"/>
      <c r="H57" s="188"/>
      <c r="I57" s="230" t="s">
        <v>29</v>
      </c>
      <c r="J57" s="104"/>
      <c r="K57" s="16">
        <v>816</v>
      </c>
      <c r="L57" s="16">
        <v>0</v>
      </c>
      <c r="M57" s="17">
        <v>816</v>
      </c>
      <c r="N57" s="16">
        <v>800</v>
      </c>
      <c r="O57" s="16">
        <v>0</v>
      </c>
      <c r="P57" s="17">
        <f t="shared" si="6"/>
        <v>800</v>
      </c>
    </row>
    <row r="58" spans="2:16" ht="15" customHeight="1">
      <c r="B58" s="225"/>
      <c r="C58" s="176" t="s">
        <v>213</v>
      </c>
      <c r="D58" s="177"/>
      <c r="E58" s="177"/>
      <c r="F58" s="177"/>
      <c r="G58" s="177"/>
      <c r="H58" s="177"/>
      <c r="I58" s="254" t="s">
        <v>46</v>
      </c>
      <c r="J58" s="98"/>
      <c r="K58" s="16">
        <v>67113</v>
      </c>
      <c r="L58" s="16">
        <v>13015</v>
      </c>
      <c r="M58" s="17">
        <v>80128</v>
      </c>
      <c r="N58" s="16">
        <v>66628</v>
      </c>
      <c r="O58" s="16">
        <v>12850</v>
      </c>
      <c r="P58" s="17">
        <f t="shared" si="6"/>
        <v>79478</v>
      </c>
    </row>
    <row r="59" spans="2:16" ht="15" customHeight="1">
      <c r="B59" s="225"/>
      <c r="C59" s="255"/>
      <c r="D59" s="111" t="s">
        <v>48</v>
      </c>
      <c r="E59" s="191"/>
      <c r="F59" s="191"/>
      <c r="G59" s="191"/>
      <c r="H59" s="191"/>
      <c r="I59" s="254" t="s">
        <v>46</v>
      </c>
      <c r="J59" s="98"/>
      <c r="K59" s="18">
        <v>7165</v>
      </c>
      <c r="L59" s="18">
        <v>3416</v>
      </c>
      <c r="M59" s="19">
        <v>10581</v>
      </c>
      <c r="N59" s="18">
        <v>7888</v>
      </c>
      <c r="O59" s="18">
        <v>3537</v>
      </c>
      <c r="P59" s="19">
        <f t="shared" si="6"/>
        <v>11425</v>
      </c>
    </row>
    <row r="60" spans="2:16" ht="15" customHeight="1" thickBot="1">
      <c r="B60" s="256"/>
      <c r="C60" s="257"/>
      <c r="D60" s="258" t="s">
        <v>49</v>
      </c>
      <c r="E60" s="259"/>
      <c r="F60" s="259"/>
      <c r="G60" s="259"/>
      <c r="H60" s="260"/>
      <c r="I60" s="261" t="s">
        <v>46</v>
      </c>
      <c r="J60" s="262"/>
      <c r="K60" s="20">
        <v>19</v>
      </c>
      <c r="L60" s="20">
        <v>0</v>
      </c>
      <c r="M60" s="21">
        <v>19</v>
      </c>
      <c r="N60" s="20">
        <v>16</v>
      </c>
      <c r="O60" s="20">
        <v>0</v>
      </c>
      <c r="P60" s="21">
        <f t="shared" si="6"/>
        <v>16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mergeCells count="123">
    <mergeCell ref="N3:P3"/>
    <mergeCell ref="B3:J4"/>
    <mergeCell ref="D5:H5"/>
    <mergeCell ref="D6:H6"/>
    <mergeCell ref="K3:M3"/>
    <mergeCell ref="C5:C13"/>
    <mergeCell ref="D8:H8"/>
    <mergeCell ref="D12:H12"/>
    <mergeCell ref="D13:H13"/>
    <mergeCell ref="D7:H7"/>
    <mergeCell ref="I43:J43"/>
    <mergeCell ref="E15:H15"/>
    <mergeCell ref="D9:H9"/>
    <mergeCell ref="D10:H10"/>
    <mergeCell ref="D11:H11"/>
    <mergeCell ref="E17:F17"/>
    <mergeCell ref="E14:H14"/>
    <mergeCell ref="C14:D15"/>
    <mergeCell ref="C16:F16"/>
    <mergeCell ref="G16:H16"/>
    <mergeCell ref="E44:H44"/>
    <mergeCell ref="I29:J29"/>
    <mergeCell ref="C17:C21"/>
    <mergeCell ref="I44:J44"/>
    <mergeCell ref="I38:J38"/>
    <mergeCell ref="I39:J39"/>
    <mergeCell ref="I40:J40"/>
    <mergeCell ref="I41:J41"/>
    <mergeCell ref="I42:J42"/>
    <mergeCell ref="D43:H43"/>
    <mergeCell ref="C36:C42"/>
    <mergeCell ref="D36:H36"/>
    <mergeCell ref="E37:H37"/>
    <mergeCell ref="D38:H38"/>
    <mergeCell ref="D39:H39"/>
    <mergeCell ref="E40:H40"/>
    <mergeCell ref="D41:H41"/>
    <mergeCell ref="D42:H42"/>
    <mergeCell ref="I45:J45"/>
    <mergeCell ref="D48:H48"/>
    <mergeCell ref="I48:J48"/>
    <mergeCell ref="E47:H47"/>
    <mergeCell ref="I47:J47"/>
    <mergeCell ref="D46:H46"/>
    <mergeCell ref="I46:J46"/>
    <mergeCell ref="D45:H45"/>
    <mergeCell ref="I36:J36"/>
    <mergeCell ref="I37:J37"/>
    <mergeCell ref="G17:H17"/>
    <mergeCell ref="I35:J35"/>
    <mergeCell ref="I31:J31"/>
    <mergeCell ref="I30:J30"/>
    <mergeCell ref="I25:J25"/>
    <mergeCell ref="E23:H23"/>
    <mergeCell ref="I23:J23"/>
    <mergeCell ref="E33:H33"/>
    <mergeCell ref="D25:H25"/>
    <mergeCell ref="E20:G20"/>
    <mergeCell ref="D17:D19"/>
    <mergeCell ref="D27:H27"/>
    <mergeCell ref="E18:F18"/>
    <mergeCell ref="E19:F19"/>
    <mergeCell ref="E26:H26"/>
    <mergeCell ref="D22:H22"/>
    <mergeCell ref="O20:O21"/>
    <mergeCell ref="I28:J28"/>
    <mergeCell ref="I20:J21"/>
    <mergeCell ref="M20:M21"/>
    <mergeCell ref="I24:J24"/>
    <mergeCell ref="I26:J26"/>
    <mergeCell ref="I27:J27"/>
    <mergeCell ref="I22:J22"/>
    <mergeCell ref="L20:L21"/>
    <mergeCell ref="C29:C35"/>
    <mergeCell ref="D29:H29"/>
    <mergeCell ref="E30:H30"/>
    <mergeCell ref="D31:H31"/>
    <mergeCell ref="D32:H32"/>
    <mergeCell ref="D35:H35"/>
    <mergeCell ref="D34:H34"/>
    <mergeCell ref="I16:J16"/>
    <mergeCell ref="G19:H19"/>
    <mergeCell ref="G18:H18"/>
    <mergeCell ref="I17:J17"/>
    <mergeCell ref="I18:J18"/>
    <mergeCell ref="I19:J19"/>
    <mergeCell ref="D49:H49"/>
    <mergeCell ref="I49:J49"/>
    <mergeCell ref="I54:J54"/>
    <mergeCell ref="D24:H24"/>
    <mergeCell ref="I52:J52"/>
    <mergeCell ref="D53:H53"/>
    <mergeCell ref="I32:J32"/>
    <mergeCell ref="D28:H28"/>
    <mergeCell ref="I34:J34"/>
    <mergeCell ref="I33:J33"/>
    <mergeCell ref="C50:C56"/>
    <mergeCell ref="D50:H50"/>
    <mergeCell ref="I50:J50"/>
    <mergeCell ref="E51:H51"/>
    <mergeCell ref="I51:J51"/>
    <mergeCell ref="D55:H55"/>
    <mergeCell ref="I55:J55"/>
    <mergeCell ref="P20:P21"/>
    <mergeCell ref="N20:N21"/>
    <mergeCell ref="K20:K21"/>
    <mergeCell ref="I53:J53"/>
    <mergeCell ref="C43:C49"/>
    <mergeCell ref="B5:B60"/>
    <mergeCell ref="C59:C60"/>
    <mergeCell ref="C58:H58"/>
    <mergeCell ref="D59:H59"/>
    <mergeCell ref="D60:H60"/>
    <mergeCell ref="I60:J60"/>
    <mergeCell ref="I59:J59"/>
    <mergeCell ref="I56:J56"/>
    <mergeCell ref="I57:J57"/>
    <mergeCell ref="C22:C28"/>
    <mergeCell ref="I58:J58"/>
    <mergeCell ref="D56:H56"/>
    <mergeCell ref="C57:H57"/>
    <mergeCell ref="E54:H54"/>
    <mergeCell ref="D52:H52"/>
  </mergeCells>
  <printOptions horizontalCentered="1"/>
  <pageMargins left="0.5905511811023623" right="0.3937007874015748" top="0.5905511811023623" bottom="0.5905511811023623" header="0.5118110236220472" footer="0.5118110236220472"/>
  <pageSetup firstPageNumber="21" useFirstPageNumber="1" horizontalDpi="600" verticalDpi="600" orientation="portrait" paperSize="9" scale="88" r:id="rId1"/>
  <headerFooter alignWithMargins="0">
    <oddFooter>&amp;C&amp;"ＭＳ 明朝,標準"-2-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P145"/>
  <sheetViews>
    <sheetView view="pageBreakPreview" zoomScaleNormal="75" zoomScaleSheetLayoutView="100" zoomScalePageLayoutView="0" workbookViewId="0" topLeftCell="A1">
      <pane xSplit="10" ySplit="4" topLeftCell="K5" activePane="bottomRight" state="frozen"/>
      <selection pane="topLeft" activeCell="M17" sqref="M17"/>
      <selection pane="topRight" activeCell="M17" sqref="M17"/>
      <selection pane="bottomLeft" activeCell="M17" sqref="M17"/>
      <selection pane="bottomRight" activeCell="C13" sqref="C13:J13"/>
    </sheetView>
  </sheetViews>
  <sheetFormatPr defaultColWidth="9.00390625" defaultRowHeight="13.5"/>
  <cols>
    <col min="1" max="1" width="0.875" style="91" customWidth="1"/>
    <col min="2" max="3" width="3.125" style="89" customWidth="1"/>
    <col min="4" max="4" width="2.875" style="89" customWidth="1"/>
    <col min="5" max="6" width="2.625" style="89" customWidth="1"/>
    <col min="7" max="7" width="11.75390625" style="263" customWidth="1"/>
    <col min="8" max="9" width="4.25390625" style="264" customWidth="1"/>
    <col min="10" max="10" width="4.125" style="90" customWidth="1"/>
    <col min="11" max="16" width="10.125" style="89" customWidth="1"/>
    <col min="17" max="16384" width="9.00390625" style="91" customWidth="1"/>
  </cols>
  <sheetData>
    <row r="1" ht="12.75" customHeight="1">
      <c r="B1" s="88" t="s">
        <v>222</v>
      </c>
    </row>
    <row r="2" spans="7:9" ht="12.75" customHeight="1" thickBot="1">
      <c r="G2" s="89"/>
      <c r="H2" s="89"/>
      <c r="I2" s="90"/>
    </row>
    <row r="3" spans="2:16" ht="15" customHeight="1">
      <c r="B3" s="92" t="s">
        <v>21</v>
      </c>
      <c r="C3" s="93"/>
      <c r="D3" s="93"/>
      <c r="E3" s="93"/>
      <c r="F3" s="93"/>
      <c r="G3" s="93"/>
      <c r="H3" s="93"/>
      <c r="I3" s="93"/>
      <c r="J3" s="93"/>
      <c r="K3" s="94" t="s">
        <v>261</v>
      </c>
      <c r="L3" s="95"/>
      <c r="M3" s="96"/>
      <c r="N3" s="94" t="s">
        <v>260</v>
      </c>
      <c r="O3" s="95"/>
      <c r="P3" s="96"/>
    </row>
    <row r="4" spans="2:16" ht="15" customHeight="1">
      <c r="B4" s="97"/>
      <c r="C4" s="98"/>
      <c r="D4" s="98"/>
      <c r="E4" s="98"/>
      <c r="F4" s="98"/>
      <c r="G4" s="98"/>
      <c r="H4" s="98"/>
      <c r="I4" s="98"/>
      <c r="J4" s="98"/>
      <c r="K4" s="99" t="s">
        <v>129</v>
      </c>
      <c r="L4" s="99" t="s">
        <v>59</v>
      </c>
      <c r="M4" s="100" t="s">
        <v>60</v>
      </c>
      <c r="N4" s="99" t="s">
        <v>129</v>
      </c>
      <c r="O4" s="99" t="s">
        <v>59</v>
      </c>
      <c r="P4" s="100" t="s">
        <v>60</v>
      </c>
    </row>
    <row r="5" spans="2:16" ht="15" customHeight="1">
      <c r="B5" s="225" t="s">
        <v>77</v>
      </c>
      <c r="C5" s="265" t="s">
        <v>99</v>
      </c>
      <c r="D5" s="265"/>
      <c r="E5" s="265"/>
      <c r="F5" s="265"/>
      <c r="G5" s="266" t="s">
        <v>50</v>
      </c>
      <c r="H5" s="267" t="s">
        <v>51</v>
      </c>
      <c r="I5" s="268"/>
      <c r="J5" s="269"/>
      <c r="K5" s="22">
        <v>117</v>
      </c>
      <c r="L5" s="22">
        <v>32</v>
      </c>
      <c r="M5" s="23">
        <v>149</v>
      </c>
      <c r="N5" s="22">
        <v>112</v>
      </c>
      <c r="O5" s="22">
        <v>32</v>
      </c>
      <c r="P5" s="23">
        <f aca="true" t="shared" si="0" ref="P5:P12">SUM(N5:O5)</f>
        <v>144</v>
      </c>
    </row>
    <row r="6" spans="2:16" ht="15" customHeight="1">
      <c r="B6" s="225"/>
      <c r="C6" s="265"/>
      <c r="D6" s="265"/>
      <c r="E6" s="265"/>
      <c r="F6" s="265"/>
      <c r="G6" s="266"/>
      <c r="H6" s="267" t="s">
        <v>52</v>
      </c>
      <c r="I6" s="268"/>
      <c r="J6" s="270" t="s">
        <v>116</v>
      </c>
      <c r="K6" s="22">
        <v>98369</v>
      </c>
      <c r="L6" s="22">
        <v>33922</v>
      </c>
      <c r="M6" s="23">
        <v>132291</v>
      </c>
      <c r="N6" s="22">
        <v>96679</v>
      </c>
      <c r="O6" s="22">
        <v>33974</v>
      </c>
      <c r="P6" s="23">
        <f t="shared" si="0"/>
        <v>130653</v>
      </c>
    </row>
    <row r="7" spans="2:16" ht="15" customHeight="1">
      <c r="B7" s="225"/>
      <c r="C7" s="265"/>
      <c r="D7" s="265"/>
      <c r="E7" s="265"/>
      <c r="F7" s="265"/>
      <c r="G7" s="266" t="s">
        <v>100</v>
      </c>
      <c r="H7" s="267" t="s">
        <v>51</v>
      </c>
      <c r="I7" s="268"/>
      <c r="J7" s="269"/>
      <c r="K7" s="16">
        <v>0</v>
      </c>
      <c r="L7" s="16">
        <v>0</v>
      </c>
      <c r="M7" s="17">
        <v>0</v>
      </c>
      <c r="N7" s="16">
        <v>0</v>
      </c>
      <c r="O7" s="16">
        <v>0</v>
      </c>
      <c r="P7" s="17">
        <f t="shared" si="0"/>
        <v>0</v>
      </c>
    </row>
    <row r="8" spans="2:16" ht="15" customHeight="1">
      <c r="B8" s="225"/>
      <c r="C8" s="265"/>
      <c r="D8" s="265"/>
      <c r="E8" s="265"/>
      <c r="F8" s="265"/>
      <c r="G8" s="266"/>
      <c r="H8" s="267" t="s">
        <v>52</v>
      </c>
      <c r="I8" s="268"/>
      <c r="J8" s="270" t="s">
        <v>116</v>
      </c>
      <c r="K8" s="16">
        <v>0</v>
      </c>
      <c r="L8" s="16">
        <v>0</v>
      </c>
      <c r="M8" s="17">
        <v>0</v>
      </c>
      <c r="N8" s="16">
        <v>0</v>
      </c>
      <c r="O8" s="16">
        <v>0</v>
      </c>
      <c r="P8" s="17">
        <f t="shared" si="0"/>
        <v>0</v>
      </c>
    </row>
    <row r="9" spans="2:16" ht="15" customHeight="1">
      <c r="B9" s="225"/>
      <c r="C9" s="271" t="s">
        <v>101</v>
      </c>
      <c r="D9" s="272"/>
      <c r="E9" s="272"/>
      <c r="F9" s="273"/>
      <c r="G9" s="266" t="s">
        <v>50</v>
      </c>
      <c r="H9" s="267" t="s">
        <v>51</v>
      </c>
      <c r="I9" s="268"/>
      <c r="J9" s="269"/>
      <c r="K9" s="16">
        <v>1</v>
      </c>
      <c r="L9" s="16">
        <v>0</v>
      </c>
      <c r="M9" s="17">
        <v>1</v>
      </c>
      <c r="N9" s="16">
        <v>1</v>
      </c>
      <c r="O9" s="16">
        <v>0</v>
      </c>
      <c r="P9" s="17">
        <f t="shared" si="0"/>
        <v>1</v>
      </c>
    </row>
    <row r="10" spans="2:16" ht="15" customHeight="1">
      <c r="B10" s="225"/>
      <c r="C10" s="274"/>
      <c r="D10" s="275"/>
      <c r="E10" s="275"/>
      <c r="F10" s="276"/>
      <c r="G10" s="266"/>
      <c r="H10" s="267" t="s">
        <v>52</v>
      </c>
      <c r="I10" s="268"/>
      <c r="J10" s="270" t="s">
        <v>116</v>
      </c>
      <c r="K10" s="16">
        <v>456</v>
      </c>
      <c r="L10" s="16">
        <v>0</v>
      </c>
      <c r="M10" s="17">
        <v>456</v>
      </c>
      <c r="N10" s="16">
        <v>456</v>
      </c>
      <c r="O10" s="16">
        <v>0</v>
      </c>
      <c r="P10" s="17">
        <f t="shared" si="0"/>
        <v>456</v>
      </c>
    </row>
    <row r="11" spans="2:16" ht="15" customHeight="1">
      <c r="B11" s="225"/>
      <c r="C11" s="274"/>
      <c r="D11" s="275"/>
      <c r="E11" s="275"/>
      <c r="F11" s="276"/>
      <c r="G11" s="266" t="s">
        <v>100</v>
      </c>
      <c r="H11" s="267" t="s">
        <v>51</v>
      </c>
      <c r="I11" s="268"/>
      <c r="J11" s="269"/>
      <c r="K11" s="16">
        <v>0</v>
      </c>
      <c r="L11" s="16">
        <v>0</v>
      </c>
      <c r="M11" s="17">
        <v>0</v>
      </c>
      <c r="N11" s="16">
        <v>0</v>
      </c>
      <c r="O11" s="16">
        <v>0</v>
      </c>
      <c r="P11" s="17">
        <f t="shared" si="0"/>
        <v>0</v>
      </c>
    </row>
    <row r="12" spans="2:16" ht="15" customHeight="1">
      <c r="B12" s="225"/>
      <c r="C12" s="277"/>
      <c r="D12" s="278"/>
      <c r="E12" s="278"/>
      <c r="F12" s="279"/>
      <c r="G12" s="266"/>
      <c r="H12" s="267" t="s">
        <v>52</v>
      </c>
      <c r="I12" s="268"/>
      <c r="J12" s="270" t="s">
        <v>116</v>
      </c>
      <c r="K12" s="16">
        <v>0</v>
      </c>
      <c r="L12" s="16">
        <v>0</v>
      </c>
      <c r="M12" s="17">
        <v>0</v>
      </c>
      <c r="N12" s="16">
        <v>0</v>
      </c>
      <c r="O12" s="16">
        <v>0</v>
      </c>
      <c r="P12" s="17">
        <f t="shared" si="0"/>
        <v>0</v>
      </c>
    </row>
    <row r="13" spans="2:16" ht="15" customHeight="1">
      <c r="B13" s="225" t="s">
        <v>78</v>
      </c>
      <c r="C13" s="267" t="s">
        <v>154</v>
      </c>
      <c r="D13" s="268"/>
      <c r="E13" s="268"/>
      <c r="F13" s="268"/>
      <c r="G13" s="268"/>
      <c r="H13" s="268"/>
      <c r="I13" s="268"/>
      <c r="J13" s="280"/>
      <c r="K13" s="16">
        <v>249218</v>
      </c>
      <c r="L13" s="16">
        <v>35717</v>
      </c>
      <c r="M13" s="17">
        <v>284935</v>
      </c>
      <c r="N13" s="16">
        <v>260558</v>
      </c>
      <c r="O13" s="16">
        <v>37135</v>
      </c>
      <c r="P13" s="17">
        <f aca="true" t="shared" si="1" ref="P13:P70">SUM(N13:O13)</f>
        <v>297693</v>
      </c>
    </row>
    <row r="14" spans="2:16" ht="15" customHeight="1">
      <c r="B14" s="225"/>
      <c r="C14" s="281" t="s">
        <v>181</v>
      </c>
      <c r="D14" s="272"/>
      <c r="E14" s="272"/>
      <c r="F14" s="273"/>
      <c r="G14" s="266" t="s">
        <v>50</v>
      </c>
      <c r="H14" s="267" t="s">
        <v>51</v>
      </c>
      <c r="I14" s="268"/>
      <c r="J14" s="269"/>
      <c r="K14" s="16">
        <v>1</v>
      </c>
      <c r="L14" s="16">
        <v>0</v>
      </c>
      <c r="M14" s="17">
        <v>1</v>
      </c>
      <c r="N14" s="16">
        <v>1</v>
      </c>
      <c r="O14" s="16">
        <v>0</v>
      </c>
      <c r="P14" s="17">
        <f t="shared" si="1"/>
        <v>1</v>
      </c>
    </row>
    <row r="15" spans="2:16" ht="15" customHeight="1">
      <c r="B15" s="225"/>
      <c r="C15" s="274"/>
      <c r="D15" s="275"/>
      <c r="E15" s="275"/>
      <c r="F15" s="276"/>
      <c r="G15" s="266"/>
      <c r="H15" s="267" t="s">
        <v>52</v>
      </c>
      <c r="I15" s="268"/>
      <c r="J15" s="270" t="s">
        <v>116</v>
      </c>
      <c r="K15" s="16">
        <v>2296</v>
      </c>
      <c r="L15" s="16">
        <v>0</v>
      </c>
      <c r="M15" s="17">
        <v>2296</v>
      </c>
      <c r="N15" s="16">
        <v>2296</v>
      </c>
      <c r="O15" s="16">
        <v>0</v>
      </c>
      <c r="P15" s="17">
        <f t="shared" si="1"/>
        <v>2296</v>
      </c>
    </row>
    <row r="16" spans="2:16" ht="15" customHeight="1">
      <c r="B16" s="225"/>
      <c r="C16" s="274"/>
      <c r="D16" s="275"/>
      <c r="E16" s="275"/>
      <c r="F16" s="276"/>
      <c r="G16" s="266" t="s">
        <v>100</v>
      </c>
      <c r="H16" s="267" t="s">
        <v>51</v>
      </c>
      <c r="I16" s="268"/>
      <c r="J16" s="269"/>
      <c r="K16" s="16">
        <v>0</v>
      </c>
      <c r="L16" s="16">
        <v>0</v>
      </c>
      <c r="M16" s="17">
        <v>0</v>
      </c>
      <c r="N16" s="16">
        <v>0</v>
      </c>
      <c r="O16" s="16">
        <v>0</v>
      </c>
      <c r="P16" s="17">
        <f t="shared" si="1"/>
        <v>0</v>
      </c>
    </row>
    <row r="17" spans="2:16" ht="15" customHeight="1">
      <c r="B17" s="225"/>
      <c r="C17" s="277"/>
      <c r="D17" s="278"/>
      <c r="E17" s="278"/>
      <c r="F17" s="279"/>
      <c r="G17" s="266"/>
      <c r="H17" s="267" t="s">
        <v>52</v>
      </c>
      <c r="I17" s="268"/>
      <c r="J17" s="270" t="s">
        <v>116</v>
      </c>
      <c r="K17" s="16">
        <v>0</v>
      </c>
      <c r="L17" s="16">
        <v>0</v>
      </c>
      <c r="M17" s="17">
        <v>0</v>
      </c>
      <c r="N17" s="16">
        <v>0</v>
      </c>
      <c r="O17" s="16">
        <v>0</v>
      </c>
      <c r="P17" s="17">
        <f t="shared" si="1"/>
        <v>0</v>
      </c>
    </row>
    <row r="18" spans="2:16" ht="15" customHeight="1">
      <c r="B18" s="225"/>
      <c r="C18" s="281" t="s">
        <v>179</v>
      </c>
      <c r="D18" s="272"/>
      <c r="E18" s="272"/>
      <c r="F18" s="273"/>
      <c r="G18" s="266" t="s">
        <v>50</v>
      </c>
      <c r="H18" s="267" t="s">
        <v>51</v>
      </c>
      <c r="I18" s="268"/>
      <c r="J18" s="269"/>
      <c r="K18" s="16">
        <v>0</v>
      </c>
      <c r="L18" s="16">
        <v>0</v>
      </c>
      <c r="M18" s="17">
        <v>0</v>
      </c>
      <c r="N18" s="16">
        <v>0</v>
      </c>
      <c r="O18" s="16">
        <v>0</v>
      </c>
      <c r="P18" s="17">
        <f t="shared" si="1"/>
        <v>0</v>
      </c>
    </row>
    <row r="19" spans="2:16" ht="15" customHeight="1">
      <c r="B19" s="225"/>
      <c r="C19" s="274"/>
      <c r="D19" s="275"/>
      <c r="E19" s="275"/>
      <c r="F19" s="276"/>
      <c r="G19" s="266"/>
      <c r="H19" s="267" t="s">
        <v>52</v>
      </c>
      <c r="I19" s="268"/>
      <c r="J19" s="270" t="s">
        <v>116</v>
      </c>
      <c r="K19" s="16">
        <v>0</v>
      </c>
      <c r="L19" s="16">
        <v>0</v>
      </c>
      <c r="M19" s="17">
        <v>0</v>
      </c>
      <c r="N19" s="16">
        <v>0</v>
      </c>
      <c r="O19" s="16">
        <v>0</v>
      </c>
      <c r="P19" s="17">
        <f t="shared" si="1"/>
        <v>0</v>
      </c>
    </row>
    <row r="20" spans="2:16" ht="15" customHeight="1">
      <c r="B20" s="225"/>
      <c r="C20" s="274"/>
      <c r="D20" s="275"/>
      <c r="E20" s="275"/>
      <c r="F20" s="276"/>
      <c r="G20" s="266" t="s">
        <v>100</v>
      </c>
      <c r="H20" s="267" t="s">
        <v>51</v>
      </c>
      <c r="I20" s="268"/>
      <c r="J20" s="269"/>
      <c r="K20" s="16">
        <v>0</v>
      </c>
      <c r="L20" s="16">
        <v>0</v>
      </c>
      <c r="M20" s="17">
        <v>0</v>
      </c>
      <c r="N20" s="16">
        <v>0</v>
      </c>
      <c r="O20" s="16">
        <v>0</v>
      </c>
      <c r="P20" s="17">
        <f t="shared" si="1"/>
        <v>0</v>
      </c>
    </row>
    <row r="21" spans="2:16" ht="15" customHeight="1">
      <c r="B21" s="225"/>
      <c r="C21" s="277"/>
      <c r="D21" s="278"/>
      <c r="E21" s="278"/>
      <c r="F21" s="279"/>
      <c r="G21" s="266"/>
      <c r="H21" s="267" t="s">
        <v>52</v>
      </c>
      <c r="I21" s="268"/>
      <c r="J21" s="270" t="s">
        <v>116</v>
      </c>
      <c r="K21" s="16">
        <v>0</v>
      </c>
      <c r="L21" s="16">
        <v>0</v>
      </c>
      <c r="M21" s="17">
        <v>0</v>
      </c>
      <c r="N21" s="16">
        <v>0</v>
      </c>
      <c r="O21" s="16">
        <v>0</v>
      </c>
      <c r="P21" s="17">
        <f t="shared" si="1"/>
        <v>0</v>
      </c>
    </row>
    <row r="22" spans="2:16" ht="15" customHeight="1">
      <c r="B22" s="225"/>
      <c r="C22" s="281" t="s">
        <v>180</v>
      </c>
      <c r="D22" s="272"/>
      <c r="E22" s="272"/>
      <c r="F22" s="273"/>
      <c r="G22" s="266" t="s">
        <v>50</v>
      </c>
      <c r="H22" s="267" t="s">
        <v>51</v>
      </c>
      <c r="I22" s="268"/>
      <c r="J22" s="269"/>
      <c r="K22" s="16">
        <v>0</v>
      </c>
      <c r="L22" s="16">
        <v>0</v>
      </c>
      <c r="M22" s="17">
        <v>0</v>
      </c>
      <c r="N22" s="16">
        <v>0</v>
      </c>
      <c r="O22" s="16">
        <v>0</v>
      </c>
      <c r="P22" s="17">
        <f t="shared" si="1"/>
        <v>0</v>
      </c>
    </row>
    <row r="23" spans="2:16" ht="15" customHeight="1">
      <c r="B23" s="225"/>
      <c r="C23" s="274"/>
      <c r="D23" s="275"/>
      <c r="E23" s="275"/>
      <c r="F23" s="276"/>
      <c r="G23" s="266"/>
      <c r="H23" s="267" t="s">
        <v>52</v>
      </c>
      <c r="I23" s="268"/>
      <c r="J23" s="270" t="s">
        <v>116</v>
      </c>
      <c r="K23" s="16">
        <v>0</v>
      </c>
      <c r="L23" s="16">
        <v>0</v>
      </c>
      <c r="M23" s="17">
        <v>0</v>
      </c>
      <c r="N23" s="16">
        <v>0</v>
      </c>
      <c r="O23" s="16">
        <v>0</v>
      </c>
      <c r="P23" s="17">
        <f t="shared" si="1"/>
        <v>0</v>
      </c>
    </row>
    <row r="24" spans="2:16" ht="15" customHeight="1">
      <c r="B24" s="225"/>
      <c r="C24" s="274"/>
      <c r="D24" s="275"/>
      <c r="E24" s="275"/>
      <c r="F24" s="276"/>
      <c r="G24" s="266" t="s">
        <v>100</v>
      </c>
      <c r="H24" s="267" t="s">
        <v>51</v>
      </c>
      <c r="I24" s="268"/>
      <c r="J24" s="269"/>
      <c r="K24" s="16">
        <v>0</v>
      </c>
      <c r="L24" s="16">
        <v>0</v>
      </c>
      <c r="M24" s="17">
        <v>0</v>
      </c>
      <c r="N24" s="16">
        <v>0</v>
      </c>
      <c r="O24" s="16">
        <v>0</v>
      </c>
      <c r="P24" s="17">
        <f t="shared" si="1"/>
        <v>0</v>
      </c>
    </row>
    <row r="25" spans="2:16" ht="15" customHeight="1">
      <c r="B25" s="225"/>
      <c r="C25" s="277"/>
      <c r="D25" s="278"/>
      <c r="E25" s="278"/>
      <c r="F25" s="279"/>
      <c r="G25" s="266"/>
      <c r="H25" s="267" t="s">
        <v>52</v>
      </c>
      <c r="I25" s="268"/>
      <c r="J25" s="270" t="s">
        <v>116</v>
      </c>
      <c r="K25" s="16">
        <v>0</v>
      </c>
      <c r="L25" s="16">
        <v>0</v>
      </c>
      <c r="M25" s="17">
        <v>0</v>
      </c>
      <c r="N25" s="16">
        <v>0</v>
      </c>
      <c r="O25" s="16">
        <v>0</v>
      </c>
      <c r="P25" s="17">
        <f t="shared" si="1"/>
        <v>0</v>
      </c>
    </row>
    <row r="26" spans="2:16" ht="15" customHeight="1">
      <c r="B26" s="282" t="s">
        <v>79</v>
      </c>
      <c r="C26" s="283" t="s">
        <v>102</v>
      </c>
      <c r="D26" s="283"/>
      <c r="E26" s="283"/>
      <c r="F26" s="283"/>
      <c r="G26" s="266" t="s">
        <v>50</v>
      </c>
      <c r="H26" s="267" t="s">
        <v>51</v>
      </c>
      <c r="I26" s="268"/>
      <c r="J26" s="269"/>
      <c r="K26" s="16">
        <v>0</v>
      </c>
      <c r="L26" s="16">
        <v>0</v>
      </c>
      <c r="M26" s="17">
        <v>0</v>
      </c>
      <c r="N26" s="16">
        <v>0</v>
      </c>
      <c r="O26" s="16">
        <v>0</v>
      </c>
      <c r="P26" s="17">
        <f t="shared" si="1"/>
        <v>0</v>
      </c>
    </row>
    <row r="27" spans="2:16" ht="15" customHeight="1">
      <c r="B27" s="282"/>
      <c r="C27" s="283"/>
      <c r="D27" s="283"/>
      <c r="E27" s="283"/>
      <c r="F27" s="283"/>
      <c r="G27" s="266"/>
      <c r="H27" s="267" t="s">
        <v>52</v>
      </c>
      <c r="I27" s="268"/>
      <c r="J27" s="270" t="s">
        <v>86</v>
      </c>
      <c r="K27" s="16">
        <v>0</v>
      </c>
      <c r="L27" s="16">
        <v>0</v>
      </c>
      <c r="M27" s="17">
        <v>0</v>
      </c>
      <c r="N27" s="16">
        <v>0</v>
      </c>
      <c r="O27" s="16">
        <v>0</v>
      </c>
      <c r="P27" s="17">
        <f t="shared" si="1"/>
        <v>0</v>
      </c>
    </row>
    <row r="28" spans="2:16" ht="15" customHeight="1">
      <c r="B28" s="282"/>
      <c r="C28" s="283" t="s">
        <v>223</v>
      </c>
      <c r="D28" s="283"/>
      <c r="E28" s="283"/>
      <c r="F28" s="283"/>
      <c r="G28" s="266" t="s">
        <v>50</v>
      </c>
      <c r="H28" s="267" t="s">
        <v>51</v>
      </c>
      <c r="I28" s="268"/>
      <c r="J28" s="269"/>
      <c r="K28" s="16">
        <v>0</v>
      </c>
      <c r="L28" s="16">
        <v>0</v>
      </c>
      <c r="M28" s="17">
        <v>0</v>
      </c>
      <c r="N28" s="16">
        <v>0</v>
      </c>
      <c r="O28" s="16">
        <v>0</v>
      </c>
      <c r="P28" s="17">
        <f t="shared" si="1"/>
        <v>0</v>
      </c>
    </row>
    <row r="29" spans="2:16" ht="15" customHeight="1">
      <c r="B29" s="282"/>
      <c r="C29" s="283"/>
      <c r="D29" s="283"/>
      <c r="E29" s="283"/>
      <c r="F29" s="283"/>
      <c r="G29" s="266"/>
      <c r="H29" s="267" t="s">
        <v>52</v>
      </c>
      <c r="I29" s="268"/>
      <c r="J29" s="270" t="s">
        <v>86</v>
      </c>
      <c r="K29" s="16">
        <v>0</v>
      </c>
      <c r="L29" s="16">
        <v>0</v>
      </c>
      <c r="M29" s="17">
        <v>0</v>
      </c>
      <c r="N29" s="16">
        <v>0</v>
      </c>
      <c r="O29" s="16">
        <v>0</v>
      </c>
      <c r="P29" s="17">
        <f t="shared" si="1"/>
        <v>0</v>
      </c>
    </row>
    <row r="30" spans="2:16" ht="15" customHeight="1">
      <c r="B30" s="282" t="s">
        <v>229</v>
      </c>
      <c r="C30" s="283" t="s">
        <v>230</v>
      </c>
      <c r="D30" s="283"/>
      <c r="E30" s="283"/>
      <c r="F30" s="283"/>
      <c r="G30" s="266" t="s">
        <v>50</v>
      </c>
      <c r="H30" s="267" t="s">
        <v>51</v>
      </c>
      <c r="I30" s="268"/>
      <c r="J30" s="269"/>
      <c r="K30" s="16">
        <v>44</v>
      </c>
      <c r="L30" s="16">
        <v>6</v>
      </c>
      <c r="M30" s="17">
        <v>50</v>
      </c>
      <c r="N30" s="16">
        <v>43</v>
      </c>
      <c r="O30" s="16">
        <v>6</v>
      </c>
      <c r="P30" s="17">
        <f t="shared" si="1"/>
        <v>49</v>
      </c>
    </row>
    <row r="31" spans="2:16" ht="15" customHeight="1">
      <c r="B31" s="282"/>
      <c r="C31" s="283"/>
      <c r="D31" s="283"/>
      <c r="E31" s="283"/>
      <c r="F31" s="283"/>
      <c r="G31" s="266"/>
      <c r="H31" s="267" t="s">
        <v>52</v>
      </c>
      <c r="I31" s="268"/>
      <c r="J31" s="270" t="s">
        <v>116</v>
      </c>
      <c r="K31" s="16">
        <v>41332</v>
      </c>
      <c r="L31" s="16">
        <v>5371</v>
      </c>
      <c r="M31" s="17">
        <v>46703</v>
      </c>
      <c r="N31" s="16">
        <v>40035</v>
      </c>
      <c r="O31" s="16">
        <v>5371</v>
      </c>
      <c r="P31" s="17">
        <f t="shared" si="1"/>
        <v>45406</v>
      </c>
    </row>
    <row r="32" spans="2:16" ht="15" customHeight="1">
      <c r="B32" s="282"/>
      <c r="C32" s="283" t="s">
        <v>231</v>
      </c>
      <c r="D32" s="283"/>
      <c r="E32" s="283"/>
      <c r="F32" s="283"/>
      <c r="G32" s="266" t="s">
        <v>50</v>
      </c>
      <c r="H32" s="267" t="s">
        <v>51</v>
      </c>
      <c r="I32" s="268"/>
      <c r="J32" s="284"/>
      <c r="K32" s="40">
        <v>0</v>
      </c>
      <c r="L32" s="40">
        <v>0</v>
      </c>
      <c r="M32" s="17">
        <v>0</v>
      </c>
      <c r="N32" s="285">
        <v>1</v>
      </c>
      <c r="O32" s="40">
        <v>0</v>
      </c>
      <c r="P32" s="286">
        <f t="shared" si="1"/>
        <v>1</v>
      </c>
    </row>
    <row r="33" spans="2:16" ht="15" customHeight="1">
      <c r="B33" s="282"/>
      <c r="C33" s="283"/>
      <c r="D33" s="283"/>
      <c r="E33" s="283"/>
      <c r="F33" s="283"/>
      <c r="G33" s="266"/>
      <c r="H33" s="267" t="s">
        <v>52</v>
      </c>
      <c r="I33" s="268"/>
      <c r="J33" s="270" t="s">
        <v>86</v>
      </c>
      <c r="K33" s="16">
        <v>0</v>
      </c>
      <c r="L33" s="16">
        <v>0</v>
      </c>
      <c r="M33" s="17">
        <v>0</v>
      </c>
      <c r="N33" s="287">
        <v>1748</v>
      </c>
      <c r="O33" s="16">
        <v>0</v>
      </c>
      <c r="P33" s="17">
        <f t="shared" si="1"/>
        <v>1748</v>
      </c>
    </row>
    <row r="34" spans="2:16" ht="15" customHeight="1">
      <c r="B34" s="288" t="s">
        <v>190</v>
      </c>
      <c r="C34" s="289" t="s">
        <v>50</v>
      </c>
      <c r="D34" s="290" t="s">
        <v>62</v>
      </c>
      <c r="E34" s="290"/>
      <c r="F34" s="290"/>
      <c r="G34" s="291"/>
      <c r="H34" s="292" t="s">
        <v>61</v>
      </c>
      <c r="I34" s="293"/>
      <c r="J34" s="270" t="s">
        <v>117</v>
      </c>
      <c r="K34" s="16">
        <v>144434</v>
      </c>
      <c r="L34" s="16">
        <v>42451</v>
      </c>
      <c r="M34" s="17">
        <v>186885</v>
      </c>
      <c r="N34" s="16">
        <v>142759</v>
      </c>
      <c r="O34" s="16">
        <v>42451</v>
      </c>
      <c r="P34" s="17">
        <f t="shared" si="1"/>
        <v>185210</v>
      </c>
    </row>
    <row r="35" spans="2:16" ht="15" customHeight="1">
      <c r="B35" s="294"/>
      <c r="C35" s="295"/>
      <c r="D35" s="296"/>
      <c r="E35" s="296"/>
      <c r="F35" s="296"/>
      <c r="G35" s="181"/>
      <c r="H35" s="293" t="s">
        <v>241</v>
      </c>
      <c r="I35" s="293"/>
      <c r="J35" s="270" t="s">
        <v>57</v>
      </c>
      <c r="K35" s="68"/>
      <c r="L35" s="69"/>
      <c r="M35" s="70"/>
      <c r="N35" s="16">
        <v>4630</v>
      </c>
      <c r="O35" s="16">
        <v>1069</v>
      </c>
      <c r="P35" s="17">
        <f>SUM(N35:O35)</f>
        <v>5699</v>
      </c>
    </row>
    <row r="36" spans="2:16" ht="15" customHeight="1">
      <c r="B36" s="297"/>
      <c r="C36" s="295"/>
      <c r="D36" s="290" t="s">
        <v>103</v>
      </c>
      <c r="E36" s="290"/>
      <c r="F36" s="290"/>
      <c r="G36" s="291"/>
      <c r="H36" s="293" t="s">
        <v>51</v>
      </c>
      <c r="I36" s="293"/>
      <c r="J36" s="269"/>
      <c r="K36" s="16">
        <v>26</v>
      </c>
      <c r="L36" s="16">
        <v>2</v>
      </c>
      <c r="M36" s="17">
        <v>28</v>
      </c>
      <c r="N36" s="16">
        <v>28</v>
      </c>
      <c r="O36" s="16">
        <v>2</v>
      </c>
      <c r="P36" s="17">
        <f t="shared" si="1"/>
        <v>30</v>
      </c>
    </row>
    <row r="37" spans="2:16" ht="15" customHeight="1">
      <c r="B37" s="297"/>
      <c r="C37" s="295"/>
      <c r="D37" s="298"/>
      <c r="E37" s="298"/>
      <c r="F37" s="298"/>
      <c r="G37" s="299"/>
      <c r="H37" s="293" t="s">
        <v>61</v>
      </c>
      <c r="I37" s="293"/>
      <c r="J37" s="270" t="s">
        <v>117</v>
      </c>
      <c r="K37" s="16">
        <v>33411</v>
      </c>
      <c r="L37" s="16">
        <v>2977</v>
      </c>
      <c r="M37" s="17">
        <v>36388</v>
      </c>
      <c r="N37" s="16">
        <v>32649</v>
      </c>
      <c r="O37" s="16">
        <v>2977</v>
      </c>
      <c r="P37" s="17">
        <f t="shared" si="1"/>
        <v>35626</v>
      </c>
    </row>
    <row r="38" spans="2:16" ht="15" customHeight="1">
      <c r="B38" s="297"/>
      <c r="C38" s="295"/>
      <c r="D38" s="296"/>
      <c r="E38" s="296"/>
      <c r="F38" s="296"/>
      <c r="G38" s="181"/>
      <c r="H38" s="293" t="s">
        <v>241</v>
      </c>
      <c r="I38" s="293"/>
      <c r="J38" s="270" t="s">
        <v>57</v>
      </c>
      <c r="K38" s="68"/>
      <c r="L38" s="69"/>
      <c r="M38" s="70"/>
      <c r="N38" s="16">
        <v>884</v>
      </c>
      <c r="O38" s="16">
        <v>17</v>
      </c>
      <c r="P38" s="17">
        <f>SUM(N38:O38)</f>
        <v>901</v>
      </c>
    </row>
    <row r="39" spans="2:16" ht="15" customHeight="1">
      <c r="B39" s="297"/>
      <c r="C39" s="295"/>
      <c r="D39" s="290" t="s">
        <v>104</v>
      </c>
      <c r="E39" s="290"/>
      <c r="F39" s="290"/>
      <c r="G39" s="291"/>
      <c r="H39" s="293" t="s">
        <v>68</v>
      </c>
      <c r="I39" s="293"/>
      <c r="J39" s="269" t="s">
        <v>93</v>
      </c>
      <c r="K39" s="16">
        <v>1</v>
      </c>
      <c r="L39" s="16">
        <v>2</v>
      </c>
      <c r="M39" s="17">
        <v>3</v>
      </c>
      <c r="N39" s="16">
        <v>2</v>
      </c>
      <c r="O39" s="16">
        <v>2</v>
      </c>
      <c r="P39" s="17">
        <f t="shared" si="1"/>
        <v>4</v>
      </c>
    </row>
    <row r="40" spans="2:16" ht="15" customHeight="1">
      <c r="B40" s="297"/>
      <c r="C40" s="295"/>
      <c r="D40" s="296"/>
      <c r="E40" s="296"/>
      <c r="F40" s="296"/>
      <c r="G40" s="181"/>
      <c r="H40" s="293" t="s">
        <v>61</v>
      </c>
      <c r="I40" s="293"/>
      <c r="J40" s="270" t="s">
        <v>117</v>
      </c>
      <c r="K40" s="16">
        <v>23</v>
      </c>
      <c r="L40" s="16">
        <v>80</v>
      </c>
      <c r="M40" s="17">
        <v>103</v>
      </c>
      <c r="N40" s="16">
        <v>46</v>
      </c>
      <c r="O40" s="16">
        <v>80</v>
      </c>
      <c r="P40" s="17">
        <f t="shared" si="1"/>
        <v>126</v>
      </c>
    </row>
    <row r="41" spans="2:16" ht="15" customHeight="1">
      <c r="B41" s="297"/>
      <c r="C41" s="295"/>
      <c r="D41" s="290" t="s">
        <v>63</v>
      </c>
      <c r="E41" s="290"/>
      <c r="F41" s="290"/>
      <c r="G41" s="291"/>
      <c r="H41" s="293" t="s">
        <v>51</v>
      </c>
      <c r="I41" s="293"/>
      <c r="J41" s="269"/>
      <c r="K41" s="16">
        <v>39</v>
      </c>
      <c r="L41" s="16">
        <v>5</v>
      </c>
      <c r="M41" s="17">
        <v>44</v>
      </c>
      <c r="N41" s="16">
        <v>37</v>
      </c>
      <c r="O41" s="16">
        <v>5</v>
      </c>
      <c r="P41" s="17">
        <f t="shared" si="1"/>
        <v>42</v>
      </c>
    </row>
    <row r="42" spans="2:16" ht="15" customHeight="1">
      <c r="B42" s="297"/>
      <c r="C42" s="295"/>
      <c r="D42" s="298"/>
      <c r="E42" s="298"/>
      <c r="F42" s="298"/>
      <c r="G42" s="299"/>
      <c r="H42" s="293" t="s">
        <v>61</v>
      </c>
      <c r="I42" s="293"/>
      <c r="J42" s="270" t="s">
        <v>117</v>
      </c>
      <c r="K42" s="16">
        <v>17520</v>
      </c>
      <c r="L42" s="16">
        <v>1405</v>
      </c>
      <c r="M42" s="17">
        <v>18925</v>
      </c>
      <c r="N42" s="16">
        <v>16670</v>
      </c>
      <c r="O42" s="16">
        <v>1405</v>
      </c>
      <c r="P42" s="17">
        <f t="shared" si="1"/>
        <v>18075</v>
      </c>
    </row>
    <row r="43" spans="2:16" ht="15" customHeight="1">
      <c r="B43" s="297"/>
      <c r="C43" s="295"/>
      <c r="D43" s="296"/>
      <c r="E43" s="296"/>
      <c r="F43" s="296"/>
      <c r="G43" s="181"/>
      <c r="H43" s="300" t="s">
        <v>58</v>
      </c>
      <c r="I43" s="300"/>
      <c r="J43" s="269" t="s">
        <v>57</v>
      </c>
      <c r="K43" s="16">
        <v>72</v>
      </c>
      <c r="L43" s="16">
        <v>9</v>
      </c>
      <c r="M43" s="17">
        <v>81</v>
      </c>
      <c r="N43" s="16">
        <v>64</v>
      </c>
      <c r="O43" s="16">
        <v>9</v>
      </c>
      <c r="P43" s="17">
        <f t="shared" si="1"/>
        <v>73</v>
      </c>
    </row>
    <row r="44" spans="2:16" ht="15" customHeight="1">
      <c r="B44" s="297"/>
      <c r="C44" s="295"/>
      <c r="D44" s="290" t="s">
        <v>105</v>
      </c>
      <c r="E44" s="290"/>
      <c r="F44" s="290"/>
      <c r="G44" s="291"/>
      <c r="H44" s="293" t="s">
        <v>51</v>
      </c>
      <c r="I44" s="293"/>
      <c r="J44" s="269"/>
      <c r="K44" s="16">
        <v>31</v>
      </c>
      <c r="L44" s="16">
        <v>5</v>
      </c>
      <c r="M44" s="17">
        <v>36</v>
      </c>
      <c r="N44" s="16">
        <v>31</v>
      </c>
      <c r="O44" s="16">
        <v>5</v>
      </c>
      <c r="P44" s="17">
        <f t="shared" si="1"/>
        <v>36</v>
      </c>
    </row>
    <row r="45" spans="2:16" ht="15" customHeight="1">
      <c r="B45" s="297"/>
      <c r="C45" s="295"/>
      <c r="D45" s="298"/>
      <c r="E45" s="298"/>
      <c r="F45" s="298"/>
      <c r="G45" s="299"/>
      <c r="H45" s="293" t="s">
        <v>61</v>
      </c>
      <c r="I45" s="293"/>
      <c r="J45" s="270" t="s">
        <v>117</v>
      </c>
      <c r="K45" s="16">
        <v>15977</v>
      </c>
      <c r="L45" s="16">
        <v>2977</v>
      </c>
      <c r="M45" s="17">
        <v>18954</v>
      </c>
      <c r="N45" s="16">
        <v>15977</v>
      </c>
      <c r="O45" s="16">
        <v>2977</v>
      </c>
      <c r="P45" s="17">
        <f t="shared" si="1"/>
        <v>18954</v>
      </c>
    </row>
    <row r="46" spans="2:16" ht="15" customHeight="1">
      <c r="B46" s="297"/>
      <c r="C46" s="295"/>
      <c r="D46" s="296"/>
      <c r="E46" s="296"/>
      <c r="F46" s="296"/>
      <c r="G46" s="181"/>
      <c r="H46" s="300" t="s">
        <v>58</v>
      </c>
      <c r="I46" s="300"/>
      <c r="J46" s="269" t="s">
        <v>57</v>
      </c>
      <c r="K46" s="68"/>
      <c r="L46" s="69"/>
      <c r="M46" s="70"/>
      <c r="N46" s="16">
        <v>49</v>
      </c>
      <c r="O46" s="16">
        <v>11</v>
      </c>
      <c r="P46" s="17">
        <f>SUM(N46:O46)</f>
        <v>60</v>
      </c>
    </row>
    <row r="47" spans="2:16" ht="15" customHeight="1">
      <c r="B47" s="297"/>
      <c r="C47" s="295"/>
      <c r="D47" s="290" t="s">
        <v>106</v>
      </c>
      <c r="E47" s="290"/>
      <c r="F47" s="290"/>
      <c r="G47" s="291"/>
      <c r="H47" s="293" t="s">
        <v>51</v>
      </c>
      <c r="I47" s="293"/>
      <c r="J47" s="269"/>
      <c r="K47" s="16">
        <v>67</v>
      </c>
      <c r="L47" s="16">
        <v>17</v>
      </c>
      <c r="M47" s="17">
        <v>84</v>
      </c>
      <c r="N47" s="16">
        <v>60</v>
      </c>
      <c r="O47" s="16">
        <v>17</v>
      </c>
      <c r="P47" s="17">
        <f t="shared" si="1"/>
        <v>77</v>
      </c>
    </row>
    <row r="48" spans="2:16" ht="15" customHeight="1">
      <c r="B48" s="297"/>
      <c r="C48" s="295"/>
      <c r="D48" s="298"/>
      <c r="E48" s="298"/>
      <c r="F48" s="298"/>
      <c r="G48" s="299"/>
      <c r="H48" s="293" t="s">
        <v>61</v>
      </c>
      <c r="I48" s="293"/>
      <c r="J48" s="270" t="s">
        <v>117</v>
      </c>
      <c r="K48" s="16">
        <v>165251</v>
      </c>
      <c r="L48" s="16">
        <v>19661</v>
      </c>
      <c r="M48" s="17">
        <v>184912</v>
      </c>
      <c r="N48" s="16">
        <v>160749</v>
      </c>
      <c r="O48" s="16">
        <v>19470</v>
      </c>
      <c r="P48" s="17">
        <f t="shared" si="1"/>
        <v>180219</v>
      </c>
    </row>
    <row r="49" spans="2:16" ht="15" customHeight="1">
      <c r="B49" s="297"/>
      <c r="C49" s="295"/>
      <c r="D49" s="296"/>
      <c r="E49" s="296"/>
      <c r="F49" s="296"/>
      <c r="G49" s="181"/>
      <c r="H49" s="300" t="s">
        <v>58</v>
      </c>
      <c r="I49" s="300"/>
      <c r="J49" s="269" t="s">
        <v>57</v>
      </c>
      <c r="K49" s="16">
        <v>146</v>
      </c>
      <c r="L49" s="16">
        <v>12</v>
      </c>
      <c r="M49" s="17">
        <v>158</v>
      </c>
      <c r="N49" s="16">
        <v>134</v>
      </c>
      <c r="O49" s="16">
        <v>11</v>
      </c>
      <c r="P49" s="17">
        <f t="shared" si="1"/>
        <v>145</v>
      </c>
    </row>
    <row r="50" spans="2:16" ht="15" customHeight="1">
      <c r="B50" s="297"/>
      <c r="C50" s="295"/>
      <c r="D50" s="290" t="s">
        <v>64</v>
      </c>
      <c r="E50" s="290"/>
      <c r="F50" s="290"/>
      <c r="G50" s="291"/>
      <c r="H50" s="293" t="s">
        <v>51</v>
      </c>
      <c r="I50" s="293"/>
      <c r="J50" s="269"/>
      <c r="K50" s="16">
        <v>157</v>
      </c>
      <c r="L50" s="16">
        <v>34</v>
      </c>
      <c r="M50" s="17">
        <v>191</v>
      </c>
      <c r="N50" s="16">
        <v>157</v>
      </c>
      <c r="O50" s="16">
        <v>36</v>
      </c>
      <c r="P50" s="17">
        <f t="shared" si="1"/>
        <v>193</v>
      </c>
    </row>
    <row r="51" spans="2:16" ht="15" customHeight="1">
      <c r="B51" s="297"/>
      <c r="C51" s="295"/>
      <c r="D51" s="298"/>
      <c r="E51" s="298"/>
      <c r="F51" s="298"/>
      <c r="G51" s="299"/>
      <c r="H51" s="293" t="s">
        <v>61</v>
      </c>
      <c r="I51" s="293"/>
      <c r="J51" s="270" t="s">
        <v>86</v>
      </c>
      <c r="K51" s="68"/>
      <c r="L51" s="69"/>
      <c r="M51" s="70"/>
      <c r="N51" s="16">
        <v>67869</v>
      </c>
      <c r="O51" s="16">
        <v>23952</v>
      </c>
      <c r="P51" s="17">
        <f>SUM(N51:O51)</f>
        <v>91821</v>
      </c>
    </row>
    <row r="52" spans="2:16" ht="15" customHeight="1">
      <c r="B52" s="297"/>
      <c r="C52" s="295"/>
      <c r="D52" s="296"/>
      <c r="E52" s="296"/>
      <c r="F52" s="296"/>
      <c r="G52" s="181"/>
      <c r="H52" s="300" t="s">
        <v>58</v>
      </c>
      <c r="I52" s="300"/>
      <c r="J52" s="269" t="s">
        <v>57</v>
      </c>
      <c r="K52" s="16">
        <v>61</v>
      </c>
      <c r="L52" s="16">
        <v>14</v>
      </c>
      <c r="M52" s="17">
        <v>75</v>
      </c>
      <c r="N52" s="16">
        <v>78</v>
      </c>
      <c r="O52" s="16">
        <v>12</v>
      </c>
      <c r="P52" s="17">
        <f t="shared" si="1"/>
        <v>90</v>
      </c>
    </row>
    <row r="53" spans="2:16" ht="15" customHeight="1">
      <c r="B53" s="297"/>
      <c r="C53" s="295"/>
      <c r="D53" s="290" t="s">
        <v>65</v>
      </c>
      <c r="E53" s="290"/>
      <c r="F53" s="290"/>
      <c r="G53" s="291"/>
      <c r="H53" s="293" t="s">
        <v>51</v>
      </c>
      <c r="I53" s="293"/>
      <c r="J53" s="269"/>
      <c r="K53" s="16">
        <v>34</v>
      </c>
      <c r="L53" s="16">
        <v>7</v>
      </c>
      <c r="M53" s="17">
        <v>41</v>
      </c>
      <c r="N53" s="16">
        <v>34</v>
      </c>
      <c r="O53" s="16">
        <v>7</v>
      </c>
      <c r="P53" s="17">
        <f t="shared" si="1"/>
        <v>41</v>
      </c>
    </row>
    <row r="54" spans="2:16" ht="15" customHeight="1">
      <c r="B54" s="297"/>
      <c r="C54" s="295"/>
      <c r="D54" s="298"/>
      <c r="E54" s="298"/>
      <c r="F54" s="298"/>
      <c r="G54" s="299"/>
      <c r="H54" s="293" t="s">
        <v>61</v>
      </c>
      <c r="I54" s="293"/>
      <c r="J54" s="270" t="s">
        <v>86</v>
      </c>
      <c r="K54" s="68"/>
      <c r="L54" s="69"/>
      <c r="M54" s="70"/>
      <c r="N54" s="16">
        <v>26816</v>
      </c>
      <c r="O54" s="16">
        <v>5582</v>
      </c>
      <c r="P54" s="17">
        <f t="shared" si="1"/>
        <v>32398</v>
      </c>
    </row>
    <row r="55" spans="2:16" ht="15" customHeight="1">
      <c r="B55" s="297"/>
      <c r="C55" s="295"/>
      <c r="D55" s="296"/>
      <c r="E55" s="296"/>
      <c r="F55" s="296"/>
      <c r="G55" s="181"/>
      <c r="H55" s="300" t="s">
        <v>58</v>
      </c>
      <c r="I55" s="300"/>
      <c r="J55" s="269" t="s">
        <v>57</v>
      </c>
      <c r="K55" s="16">
        <v>126</v>
      </c>
      <c r="L55" s="16">
        <v>15</v>
      </c>
      <c r="M55" s="17">
        <v>141</v>
      </c>
      <c r="N55" s="16">
        <v>120</v>
      </c>
      <c r="O55" s="16">
        <v>16</v>
      </c>
      <c r="P55" s="17">
        <f t="shared" si="1"/>
        <v>136</v>
      </c>
    </row>
    <row r="56" spans="2:16" ht="15" customHeight="1">
      <c r="B56" s="297"/>
      <c r="C56" s="295"/>
      <c r="D56" s="301" t="s">
        <v>177</v>
      </c>
      <c r="E56" s="301" t="s">
        <v>178</v>
      </c>
      <c r="F56" s="302" t="s">
        <v>121</v>
      </c>
      <c r="G56" s="291"/>
      <c r="H56" s="293" t="s">
        <v>51</v>
      </c>
      <c r="I56" s="293"/>
      <c r="J56" s="269"/>
      <c r="K56" s="16">
        <v>0</v>
      </c>
      <c r="L56" s="16">
        <v>0</v>
      </c>
      <c r="M56" s="17">
        <v>0</v>
      </c>
      <c r="N56" s="16">
        <v>0</v>
      </c>
      <c r="O56" s="16">
        <v>0</v>
      </c>
      <c r="P56" s="17">
        <f t="shared" si="1"/>
        <v>0</v>
      </c>
    </row>
    <row r="57" spans="2:16" ht="15" customHeight="1">
      <c r="B57" s="297"/>
      <c r="C57" s="295"/>
      <c r="D57" s="303"/>
      <c r="E57" s="303"/>
      <c r="F57" s="304"/>
      <c r="G57" s="299"/>
      <c r="H57" s="293" t="s">
        <v>20</v>
      </c>
      <c r="I57" s="293"/>
      <c r="J57" s="270" t="s">
        <v>86</v>
      </c>
      <c r="K57" s="68"/>
      <c r="L57" s="69"/>
      <c r="M57" s="70"/>
      <c r="N57" s="16">
        <v>0</v>
      </c>
      <c r="O57" s="16">
        <v>0</v>
      </c>
      <c r="P57" s="17">
        <f t="shared" si="1"/>
        <v>0</v>
      </c>
    </row>
    <row r="58" spans="2:16" ht="15" customHeight="1">
      <c r="B58" s="297"/>
      <c r="C58" s="295"/>
      <c r="D58" s="303"/>
      <c r="E58" s="303"/>
      <c r="F58" s="182"/>
      <c r="G58" s="181"/>
      <c r="H58" s="300" t="s">
        <v>58</v>
      </c>
      <c r="I58" s="300"/>
      <c r="J58" s="269" t="s">
        <v>57</v>
      </c>
      <c r="K58" s="16">
        <v>0</v>
      </c>
      <c r="L58" s="16">
        <v>0</v>
      </c>
      <c r="M58" s="17">
        <v>0</v>
      </c>
      <c r="N58" s="16">
        <v>0</v>
      </c>
      <c r="O58" s="16">
        <v>0</v>
      </c>
      <c r="P58" s="17">
        <f t="shared" si="1"/>
        <v>0</v>
      </c>
    </row>
    <row r="59" spans="2:16" ht="15" customHeight="1">
      <c r="B59" s="297"/>
      <c r="C59" s="295"/>
      <c r="D59" s="303"/>
      <c r="E59" s="303"/>
      <c r="F59" s="302" t="s">
        <v>122</v>
      </c>
      <c r="G59" s="291"/>
      <c r="H59" s="293" t="s">
        <v>51</v>
      </c>
      <c r="I59" s="293"/>
      <c r="J59" s="269"/>
      <c r="K59" s="16">
        <v>0</v>
      </c>
      <c r="L59" s="16">
        <v>0</v>
      </c>
      <c r="M59" s="17">
        <v>0</v>
      </c>
      <c r="N59" s="16">
        <v>0</v>
      </c>
      <c r="O59" s="16">
        <v>0</v>
      </c>
      <c r="P59" s="17">
        <f t="shared" si="1"/>
        <v>0</v>
      </c>
    </row>
    <row r="60" spans="2:16" ht="15" customHeight="1">
      <c r="B60" s="297"/>
      <c r="C60" s="295"/>
      <c r="D60" s="303"/>
      <c r="E60" s="303"/>
      <c r="F60" s="304"/>
      <c r="G60" s="299"/>
      <c r="H60" s="293" t="s">
        <v>20</v>
      </c>
      <c r="I60" s="293"/>
      <c r="J60" s="270" t="s">
        <v>86</v>
      </c>
      <c r="K60" s="68"/>
      <c r="L60" s="69"/>
      <c r="M60" s="70"/>
      <c r="N60" s="16">
        <v>0</v>
      </c>
      <c r="O60" s="16">
        <v>0</v>
      </c>
      <c r="P60" s="17">
        <f>SUM(N60:O60)</f>
        <v>0</v>
      </c>
    </row>
    <row r="61" spans="2:16" ht="15" customHeight="1">
      <c r="B61" s="297"/>
      <c r="C61" s="295"/>
      <c r="D61" s="303"/>
      <c r="E61" s="303"/>
      <c r="F61" s="182"/>
      <c r="G61" s="181"/>
      <c r="H61" s="300" t="s">
        <v>58</v>
      </c>
      <c r="I61" s="300"/>
      <c r="J61" s="269" t="s">
        <v>57</v>
      </c>
      <c r="K61" s="16">
        <v>0</v>
      </c>
      <c r="L61" s="16">
        <v>0</v>
      </c>
      <c r="M61" s="17">
        <v>0</v>
      </c>
      <c r="N61" s="16">
        <v>0</v>
      </c>
      <c r="O61" s="16">
        <v>0</v>
      </c>
      <c r="P61" s="17">
        <f t="shared" si="1"/>
        <v>0</v>
      </c>
    </row>
    <row r="62" spans="2:16" ht="15" customHeight="1">
      <c r="B62" s="297"/>
      <c r="C62" s="295"/>
      <c r="D62" s="303"/>
      <c r="E62" s="303"/>
      <c r="F62" s="302" t="s">
        <v>123</v>
      </c>
      <c r="G62" s="291"/>
      <c r="H62" s="293" t="s">
        <v>51</v>
      </c>
      <c r="I62" s="293"/>
      <c r="J62" s="269"/>
      <c r="K62" s="16">
        <v>2</v>
      </c>
      <c r="L62" s="16">
        <v>0</v>
      </c>
      <c r="M62" s="17">
        <v>2</v>
      </c>
      <c r="N62" s="16">
        <v>2</v>
      </c>
      <c r="O62" s="16">
        <v>0</v>
      </c>
      <c r="P62" s="17">
        <f t="shared" si="1"/>
        <v>2</v>
      </c>
    </row>
    <row r="63" spans="2:16" ht="15" customHeight="1">
      <c r="B63" s="297"/>
      <c r="C63" s="295"/>
      <c r="D63" s="303"/>
      <c r="E63" s="303"/>
      <c r="F63" s="304"/>
      <c r="G63" s="299"/>
      <c r="H63" s="293" t="s">
        <v>20</v>
      </c>
      <c r="I63" s="293"/>
      <c r="J63" s="270" t="s">
        <v>86</v>
      </c>
      <c r="K63" s="68"/>
      <c r="L63" s="69"/>
      <c r="M63" s="70"/>
      <c r="N63" s="16">
        <v>3332</v>
      </c>
      <c r="O63" s="16">
        <v>0</v>
      </c>
      <c r="P63" s="17">
        <f>SUM(N63:O63)</f>
        <v>3332</v>
      </c>
    </row>
    <row r="64" spans="2:16" ht="15" customHeight="1">
      <c r="B64" s="297"/>
      <c r="C64" s="295"/>
      <c r="D64" s="303"/>
      <c r="E64" s="303"/>
      <c r="F64" s="182"/>
      <c r="G64" s="181"/>
      <c r="H64" s="300" t="s">
        <v>58</v>
      </c>
      <c r="I64" s="300"/>
      <c r="J64" s="269" t="s">
        <v>57</v>
      </c>
      <c r="K64" s="16">
        <v>6</v>
      </c>
      <c r="L64" s="16">
        <v>0</v>
      </c>
      <c r="M64" s="17">
        <v>6</v>
      </c>
      <c r="N64" s="16">
        <v>6</v>
      </c>
      <c r="O64" s="16">
        <v>0</v>
      </c>
      <c r="P64" s="17">
        <f t="shared" si="1"/>
        <v>6</v>
      </c>
    </row>
    <row r="65" spans="2:16" ht="15" customHeight="1">
      <c r="B65" s="297"/>
      <c r="C65" s="295"/>
      <c r="D65" s="303"/>
      <c r="E65" s="303"/>
      <c r="F65" s="302" t="s">
        <v>124</v>
      </c>
      <c r="G65" s="291"/>
      <c r="H65" s="293" t="s">
        <v>51</v>
      </c>
      <c r="I65" s="293"/>
      <c r="J65" s="269"/>
      <c r="K65" s="16">
        <v>0</v>
      </c>
      <c r="L65" s="16">
        <v>0</v>
      </c>
      <c r="M65" s="17">
        <v>0</v>
      </c>
      <c r="N65" s="16">
        <v>0</v>
      </c>
      <c r="O65" s="16">
        <v>0</v>
      </c>
      <c r="P65" s="17">
        <f t="shared" si="1"/>
        <v>0</v>
      </c>
    </row>
    <row r="66" spans="2:16" ht="15" customHeight="1">
      <c r="B66" s="297"/>
      <c r="C66" s="295"/>
      <c r="D66" s="303"/>
      <c r="E66" s="303"/>
      <c r="F66" s="304"/>
      <c r="G66" s="299"/>
      <c r="H66" s="293" t="s">
        <v>20</v>
      </c>
      <c r="I66" s="293"/>
      <c r="J66" s="270" t="s">
        <v>86</v>
      </c>
      <c r="K66" s="68"/>
      <c r="L66" s="69"/>
      <c r="M66" s="70"/>
      <c r="N66" s="16">
        <v>0</v>
      </c>
      <c r="O66" s="16">
        <v>0</v>
      </c>
      <c r="P66" s="17">
        <f t="shared" si="1"/>
        <v>0</v>
      </c>
    </row>
    <row r="67" spans="2:16" ht="15" customHeight="1">
      <c r="B67" s="297"/>
      <c r="C67" s="295"/>
      <c r="D67" s="303"/>
      <c r="E67" s="303"/>
      <c r="F67" s="182"/>
      <c r="G67" s="181"/>
      <c r="H67" s="300" t="s">
        <v>58</v>
      </c>
      <c r="I67" s="300"/>
      <c r="J67" s="269" t="s">
        <v>57</v>
      </c>
      <c r="K67" s="16">
        <v>0</v>
      </c>
      <c r="L67" s="16">
        <v>0</v>
      </c>
      <c r="M67" s="17">
        <v>0</v>
      </c>
      <c r="N67" s="16">
        <v>0</v>
      </c>
      <c r="O67" s="16">
        <v>0</v>
      </c>
      <c r="P67" s="17">
        <f t="shared" si="1"/>
        <v>0</v>
      </c>
    </row>
    <row r="68" spans="2:16" ht="15" customHeight="1">
      <c r="B68" s="297"/>
      <c r="C68" s="295"/>
      <c r="D68" s="303"/>
      <c r="E68" s="303"/>
      <c r="F68" s="302" t="s">
        <v>125</v>
      </c>
      <c r="G68" s="291"/>
      <c r="H68" s="293" t="s">
        <v>51</v>
      </c>
      <c r="I68" s="293"/>
      <c r="J68" s="269"/>
      <c r="K68" s="16">
        <v>2</v>
      </c>
      <c r="L68" s="16">
        <v>0</v>
      </c>
      <c r="M68" s="17">
        <v>2</v>
      </c>
      <c r="N68" s="16">
        <v>2</v>
      </c>
      <c r="O68" s="16">
        <v>0</v>
      </c>
      <c r="P68" s="17">
        <f t="shared" si="1"/>
        <v>2</v>
      </c>
    </row>
    <row r="69" spans="2:16" ht="15" customHeight="1">
      <c r="B69" s="297"/>
      <c r="C69" s="295"/>
      <c r="D69" s="303"/>
      <c r="E69" s="303"/>
      <c r="F69" s="304"/>
      <c r="G69" s="299"/>
      <c r="H69" s="293" t="s">
        <v>20</v>
      </c>
      <c r="I69" s="293"/>
      <c r="J69" s="270" t="s">
        <v>86</v>
      </c>
      <c r="K69" s="68"/>
      <c r="L69" s="69"/>
      <c r="M69" s="70"/>
      <c r="N69" s="16">
        <v>2590</v>
      </c>
      <c r="O69" s="16">
        <v>0</v>
      </c>
      <c r="P69" s="17">
        <f>SUM(N69:O69)</f>
        <v>2590</v>
      </c>
    </row>
    <row r="70" spans="2:16" ht="15" customHeight="1" thickBot="1">
      <c r="B70" s="305"/>
      <c r="C70" s="306"/>
      <c r="D70" s="307"/>
      <c r="E70" s="307"/>
      <c r="F70" s="308"/>
      <c r="G70" s="309"/>
      <c r="H70" s="310" t="s">
        <v>58</v>
      </c>
      <c r="I70" s="310"/>
      <c r="J70" s="311" t="s">
        <v>57</v>
      </c>
      <c r="K70" s="24">
        <v>1</v>
      </c>
      <c r="L70" s="24">
        <v>0</v>
      </c>
      <c r="M70" s="25">
        <v>1</v>
      </c>
      <c r="N70" s="24">
        <v>1</v>
      </c>
      <c r="O70" s="24">
        <v>0</v>
      </c>
      <c r="P70" s="25">
        <f t="shared" si="1"/>
        <v>1</v>
      </c>
    </row>
    <row r="71" spans="3:10" ht="12">
      <c r="C71" s="312"/>
      <c r="D71" s="312"/>
      <c r="E71" s="312"/>
      <c r="F71" s="312"/>
      <c r="G71" s="313"/>
      <c r="H71" s="313"/>
      <c r="I71" s="313"/>
      <c r="J71" s="314"/>
    </row>
    <row r="72" spans="3:9" ht="12">
      <c r="C72" s="315"/>
      <c r="D72" s="315"/>
      <c r="E72" s="315"/>
      <c r="F72" s="315"/>
      <c r="G72" s="313"/>
      <c r="H72" s="316"/>
      <c r="I72" s="316"/>
    </row>
    <row r="73" spans="3:9" ht="12">
      <c r="C73" s="315"/>
      <c r="D73" s="315"/>
      <c r="E73" s="315"/>
      <c r="F73" s="315"/>
      <c r="G73" s="313"/>
      <c r="H73" s="316"/>
      <c r="I73" s="316"/>
    </row>
    <row r="74" spans="3:9" ht="12">
      <c r="C74" s="315"/>
      <c r="D74" s="315"/>
      <c r="E74" s="315"/>
      <c r="F74" s="315"/>
      <c r="G74" s="313"/>
      <c r="H74" s="316"/>
      <c r="I74" s="316"/>
    </row>
    <row r="75" spans="3:9" ht="12">
      <c r="C75" s="315"/>
      <c r="D75" s="315"/>
      <c r="E75" s="315"/>
      <c r="F75" s="315"/>
      <c r="G75" s="313"/>
      <c r="H75" s="316"/>
      <c r="I75" s="316"/>
    </row>
    <row r="76" spans="3:9" ht="12">
      <c r="C76" s="315"/>
      <c r="D76" s="315"/>
      <c r="E76" s="315"/>
      <c r="F76" s="315"/>
      <c r="G76" s="313"/>
      <c r="H76" s="316"/>
      <c r="I76" s="316"/>
    </row>
    <row r="77" spans="3:9" ht="12">
      <c r="C77" s="315"/>
      <c r="D77" s="315"/>
      <c r="E77" s="315"/>
      <c r="F77" s="315"/>
      <c r="G77" s="313"/>
      <c r="H77" s="316"/>
      <c r="I77" s="316"/>
    </row>
    <row r="78" spans="3:9" ht="12">
      <c r="C78" s="315"/>
      <c r="D78" s="315"/>
      <c r="E78" s="315"/>
      <c r="F78" s="315"/>
      <c r="G78" s="313"/>
      <c r="H78" s="316"/>
      <c r="I78" s="316"/>
    </row>
    <row r="79" spans="3:9" ht="12">
      <c r="C79" s="315"/>
      <c r="D79" s="315"/>
      <c r="E79" s="315"/>
      <c r="F79" s="315"/>
      <c r="G79" s="313"/>
      <c r="H79" s="316"/>
      <c r="I79" s="316"/>
    </row>
    <row r="80" spans="3:9" ht="12">
      <c r="C80" s="315"/>
      <c r="D80" s="315"/>
      <c r="E80" s="315"/>
      <c r="F80" s="315"/>
      <c r="G80" s="313"/>
      <c r="H80" s="316"/>
      <c r="I80" s="316"/>
    </row>
    <row r="81" spans="3:9" ht="12">
      <c r="C81" s="315"/>
      <c r="D81" s="315"/>
      <c r="E81" s="315"/>
      <c r="F81" s="315"/>
      <c r="G81" s="313"/>
      <c r="H81" s="316"/>
      <c r="I81" s="316"/>
    </row>
    <row r="82" spans="3:9" ht="12">
      <c r="C82" s="315"/>
      <c r="D82" s="315"/>
      <c r="E82" s="315"/>
      <c r="F82" s="315"/>
      <c r="G82" s="313"/>
      <c r="H82" s="316"/>
      <c r="I82" s="316"/>
    </row>
    <row r="83" spans="3:9" ht="12">
      <c r="C83" s="315"/>
      <c r="D83" s="315"/>
      <c r="E83" s="315"/>
      <c r="F83" s="315"/>
      <c r="G83" s="313"/>
      <c r="H83" s="316"/>
      <c r="I83" s="316"/>
    </row>
    <row r="84" spans="3:9" ht="12">
      <c r="C84" s="315"/>
      <c r="D84" s="315"/>
      <c r="E84" s="315"/>
      <c r="F84" s="315"/>
      <c r="G84" s="313"/>
      <c r="H84" s="316"/>
      <c r="I84" s="316"/>
    </row>
    <row r="85" spans="3:9" ht="12">
      <c r="C85" s="315"/>
      <c r="D85" s="315"/>
      <c r="E85" s="315"/>
      <c r="F85" s="315"/>
      <c r="G85" s="313"/>
      <c r="H85" s="316"/>
      <c r="I85" s="316"/>
    </row>
    <row r="86" spans="3:9" ht="12">
      <c r="C86" s="315"/>
      <c r="D86" s="315"/>
      <c r="E86" s="315"/>
      <c r="F86" s="315"/>
      <c r="G86" s="313"/>
      <c r="H86" s="316"/>
      <c r="I86" s="316"/>
    </row>
    <row r="87" spans="3:9" ht="12">
      <c r="C87" s="315"/>
      <c r="D87" s="315"/>
      <c r="E87" s="315"/>
      <c r="F87" s="315"/>
      <c r="G87" s="313"/>
      <c r="H87" s="316"/>
      <c r="I87" s="316"/>
    </row>
    <row r="88" spans="3:9" ht="12">
      <c r="C88" s="315"/>
      <c r="D88" s="315"/>
      <c r="E88" s="315"/>
      <c r="F88" s="315"/>
      <c r="G88" s="313"/>
      <c r="H88" s="316"/>
      <c r="I88" s="316"/>
    </row>
    <row r="89" spans="3:9" ht="12">
      <c r="C89" s="315"/>
      <c r="D89" s="315"/>
      <c r="E89" s="315"/>
      <c r="F89" s="315"/>
      <c r="G89" s="313"/>
      <c r="H89" s="316"/>
      <c r="I89" s="316"/>
    </row>
    <row r="90" spans="3:9" ht="12">
      <c r="C90" s="315"/>
      <c r="D90" s="315"/>
      <c r="E90" s="315"/>
      <c r="F90" s="315"/>
      <c r="G90" s="313"/>
      <c r="H90" s="316"/>
      <c r="I90" s="316"/>
    </row>
    <row r="91" spans="3:9" ht="12">
      <c r="C91" s="315"/>
      <c r="D91" s="315"/>
      <c r="E91" s="315"/>
      <c r="F91" s="315"/>
      <c r="G91" s="313"/>
      <c r="H91" s="316"/>
      <c r="I91" s="316"/>
    </row>
    <row r="92" spans="3:9" ht="12">
      <c r="C92" s="315"/>
      <c r="D92" s="315"/>
      <c r="E92" s="315"/>
      <c r="F92" s="315"/>
      <c r="G92" s="313"/>
      <c r="H92" s="316"/>
      <c r="I92" s="316"/>
    </row>
    <row r="93" spans="3:9" ht="12">
      <c r="C93" s="315"/>
      <c r="D93" s="315"/>
      <c r="E93" s="315"/>
      <c r="F93" s="315"/>
      <c r="G93" s="313"/>
      <c r="H93" s="316"/>
      <c r="I93" s="316"/>
    </row>
    <row r="94" spans="3:9" ht="12">
      <c r="C94" s="315"/>
      <c r="D94" s="315"/>
      <c r="E94" s="315"/>
      <c r="F94" s="315"/>
      <c r="G94" s="313"/>
      <c r="H94" s="316"/>
      <c r="I94" s="316"/>
    </row>
    <row r="95" spans="3:9" ht="12">
      <c r="C95" s="315"/>
      <c r="D95" s="315"/>
      <c r="E95" s="315"/>
      <c r="F95" s="315"/>
      <c r="G95" s="313"/>
      <c r="H95" s="316"/>
      <c r="I95" s="316"/>
    </row>
    <row r="96" spans="3:9" ht="12">
      <c r="C96" s="315"/>
      <c r="D96" s="315"/>
      <c r="E96" s="315"/>
      <c r="F96" s="315"/>
      <c r="G96" s="313"/>
      <c r="H96" s="316"/>
      <c r="I96" s="316"/>
    </row>
    <row r="97" spans="3:9" ht="12">
      <c r="C97" s="315"/>
      <c r="D97" s="315"/>
      <c r="E97" s="315"/>
      <c r="F97" s="315"/>
      <c r="G97" s="313"/>
      <c r="H97" s="316"/>
      <c r="I97" s="316"/>
    </row>
    <row r="98" spans="3:9" ht="12">
      <c r="C98" s="315"/>
      <c r="D98" s="315"/>
      <c r="E98" s="315"/>
      <c r="F98" s="315"/>
      <c r="G98" s="313"/>
      <c r="H98" s="316"/>
      <c r="I98" s="316"/>
    </row>
    <row r="99" spans="3:9" ht="12">
      <c r="C99" s="315"/>
      <c r="D99" s="315"/>
      <c r="E99" s="315"/>
      <c r="F99" s="315"/>
      <c r="G99" s="313"/>
      <c r="H99" s="316"/>
      <c r="I99" s="316"/>
    </row>
    <row r="100" spans="3:9" ht="12">
      <c r="C100" s="315"/>
      <c r="D100" s="315"/>
      <c r="E100" s="315"/>
      <c r="F100" s="315"/>
      <c r="G100" s="313"/>
      <c r="H100" s="316"/>
      <c r="I100" s="316"/>
    </row>
    <row r="101" spans="3:9" ht="12">
      <c r="C101" s="315"/>
      <c r="D101" s="315"/>
      <c r="E101" s="315"/>
      <c r="F101" s="315"/>
      <c r="G101" s="313"/>
      <c r="H101" s="316"/>
      <c r="I101" s="316"/>
    </row>
    <row r="102" spans="3:9" ht="12">
      <c r="C102" s="315"/>
      <c r="D102" s="315"/>
      <c r="E102" s="315"/>
      <c r="F102" s="315"/>
      <c r="G102" s="313"/>
      <c r="H102" s="316"/>
      <c r="I102" s="316"/>
    </row>
    <row r="103" spans="3:9" ht="12">
      <c r="C103" s="315"/>
      <c r="D103" s="315"/>
      <c r="E103" s="315"/>
      <c r="F103" s="315"/>
      <c r="G103" s="313"/>
      <c r="H103" s="316"/>
      <c r="I103" s="316"/>
    </row>
    <row r="104" spans="3:9" ht="12">
      <c r="C104" s="315"/>
      <c r="D104" s="315"/>
      <c r="E104" s="315"/>
      <c r="F104" s="315"/>
      <c r="G104" s="313"/>
      <c r="H104" s="316"/>
      <c r="I104" s="316"/>
    </row>
    <row r="105" spans="3:9" ht="12">
      <c r="C105" s="315"/>
      <c r="D105" s="315"/>
      <c r="E105" s="315"/>
      <c r="F105" s="315"/>
      <c r="G105" s="313"/>
      <c r="H105" s="316"/>
      <c r="I105" s="316"/>
    </row>
    <row r="106" spans="3:9" ht="12">
      <c r="C106" s="315"/>
      <c r="D106" s="315"/>
      <c r="E106" s="315"/>
      <c r="F106" s="315"/>
      <c r="G106" s="313"/>
      <c r="H106" s="316"/>
      <c r="I106" s="316"/>
    </row>
    <row r="107" spans="3:9" ht="12">
      <c r="C107" s="315"/>
      <c r="D107" s="315"/>
      <c r="E107" s="315"/>
      <c r="F107" s="315"/>
      <c r="G107" s="313"/>
      <c r="H107" s="316"/>
      <c r="I107" s="316"/>
    </row>
    <row r="108" spans="3:9" ht="12">
      <c r="C108" s="315"/>
      <c r="D108" s="315"/>
      <c r="E108" s="315"/>
      <c r="F108" s="315"/>
      <c r="G108" s="313"/>
      <c r="H108" s="316"/>
      <c r="I108" s="316"/>
    </row>
    <row r="109" spans="3:9" ht="12">
      <c r="C109" s="315"/>
      <c r="D109" s="315"/>
      <c r="E109" s="315"/>
      <c r="F109" s="315"/>
      <c r="G109" s="313"/>
      <c r="H109" s="316"/>
      <c r="I109" s="316"/>
    </row>
    <row r="110" spans="3:9" ht="12">
      <c r="C110" s="315"/>
      <c r="D110" s="315"/>
      <c r="E110" s="315"/>
      <c r="F110" s="315"/>
      <c r="G110" s="313"/>
      <c r="H110" s="316"/>
      <c r="I110" s="316"/>
    </row>
    <row r="111" spans="3:9" ht="12">
      <c r="C111" s="315"/>
      <c r="D111" s="315"/>
      <c r="E111" s="315"/>
      <c r="F111" s="315"/>
      <c r="G111" s="313"/>
      <c r="H111" s="316"/>
      <c r="I111" s="316"/>
    </row>
    <row r="112" spans="3:7" ht="12">
      <c r="C112" s="315"/>
      <c r="D112" s="315"/>
      <c r="E112" s="315"/>
      <c r="F112" s="315"/>
      <c r="G112" s="313"/>
    </row>
    <row r="113" spans="3:7" ht="12">
      <c r="C113" s="315"/>
      <c r="D113" s="315"/>
      <c r="E113" s="315"/>
      <c r="F113" s="315"/>
      <c r="G113" s="313"/>
    </row>
    <row r="114" spans="3:7" ht="12">
      <c r="C114" s="315"/>
      <c r="D114" s="315"/>
      <c r="E114" s="315"/>
      <c r="F114" s="315"/>
      <c r="G114" s="313"/>
    </row>
    <row r="115" spans="3:7" ht="12">
      <c r="C115" s="315"/>
      <c r="D115" s="315"/>
      <c r="E115" s="315"/>
      <c r="F115" s="315"/>
      <c r="G115" s="313"/>
    </row>
    <row r="116" spans="3:7" ht="12">
      <c r="C116" s="315"/>
      <c r="D116" s="315"/>
      <c r="E116" s="315"/>
      <c r="F116" s="315"/>
      <c r="G116" s="313"/>
    </row>
    <row r="117" spans="3:7" ht="12">
      <c r="C117" s="315"/>
      <c r="D117" s="315"/>
      <c r="E117" s="315"/>
      <c r="F117" s="315"/>
      <c r="G117" s="313"/>
    </row>
    <row r="118" spans="3:7" ht="12">
      <c r="C118" s="315"/>
      <c r="D118" s="315"/>
      <c r="E118" s="315"/>
      <c r="F118" s="315"/>
      <c r="G118" s="313"/>
    </row>
    <row r="119" spans="3:7" ht="12">
      <c r="C119" s="315"/>
      <c r="D119" s="315"/>
      <c r="E119" s="315"/>
      <c r="F119" s="315"/>
      <c r="G119" s="313"/>
    </row>
    <row r="120" spans="3:7" ht="12">
      <c r="C120" s="315"/>
      <c r="D120" s="315"/>
      <c r="E120" s="315"/>
      <c r="F120" s="315"/>
      <c r="G120" s="313"/>
    </row>
    <row r="121" spans="3:7" ht="12">
      <c r="C121" s="315"/>
      <c r="D121" s="315"/>
      <c r="E121" s="315"/>
      <c r="F121" s="315"/>
      <c r="G121" s="313"/>
    </row>
    <row r="122" spans="3:7" ht="12">
      <c r="C122" s="315"/>
      <c r="D122" s="315"/>
      <c r="E122" s="315"/>
      <c r="F122" s="315"/>
      <c r="G122" s="313"/>
    </row>
    <row r="123" spans="3:7" ht="12">
      <c r="C123" s="315"/>
      <c r="D123" s="315"/>
      <c r="E123" s="315"/>
      <c r="F123" s="315"/>
      <c r="G123" s="313"/>
    </row>
    <row r="124" spans="3:7" ht="12">
      <c r="C124" s="315"/>
      <c r="D124" s="315"/>
      <c r="E124" s="315"/>
      <c r="F124" s="315"/>
      <c r="G124" s="313"/>
    </row>
    <row r="125" spans="3:7" ht="12">
      <c r="C125" s="315"/>
      <c r="D125" s="315"/>
      <c r="E125" s="315"/>
      <c r="F125" s="315"/>
      <c r="G125" s="313"/>
    </row>
    <row r="126" spans="3:7" ht="12">
      <c r="C126" s="315"/>
      <c r="D126" s="315"/>
      <c r="E126" s="315"/>
      <c r="F126" s="315"/>
      <c r="G126" s="313"/>
    </row>
    <row r="127" spans="3:7" ht="12">
      <c r="C127" s="315"/>
      <c r="D127" s="315"/>
      <c r="E127" s="315"/>
      <c r="F127" s="315"/>
      <c r="G127" s="313"/>
    </row>
    <row r="128" spans="3:7" ht="12">
      <c r="C128" s="315"/>
      <c r="D128" s="315"/>
      <c r="E128" s="315"/>
      <c r="F128" s="315"/>
      <c r="G128" s="313"/>
    </row>
    <row r="129" spans="3:7" ht="12">
      <c r="C129" s="315"/>
      <c r="D129" s="315"/>
      <c r="E129" s="315"/>
      <c r="F129" s="315"/>
      <c r="G129" s="313"/>
    </row>
    <row r="130" spans="3:7" ht="12">
      <c r="C130" s="315"/>
      <c r="D130" s="315"/>
      <c r="E130" s="315"/>
      <c r="F130" s="315"/>
      <c r="G130" s="313"/>
    </row>
    <row r="131" spans="3:7" ht="12">
      <c r="C131" s="315"/>
      <c r="D131" s="315"/>
      <c r="E131" s="315"/>
      <c r="F131" s="315"/>
      <c r="G131" s="313"/>
    </row>
    <row r="132" spans="3:7" ht="12">
      <c r="C132" s="315"/>
      <c r="D132" s="315"/>
      <c r="E132" s="315"/>
      <c r="F132" s="315"/>
      <c r="G132" s="313"/>
    </row>
    <row r="133" spans="3:7" ht="12">
      <c r="C133" s="315"/>
      <c r="D133" s="315"/>
      <c r="E133" s="315"/>
      <c r="F133" s="315"/>
      <c r="G133" s="313"/>
    </row>
    <row r="134" spans="3:7" ht="12">
      <c r="C134" s="315"/>
      <c r="D134" s="315"/>
      <c r="E134" s="315"/>
      <c r="F134" s="315"/>
      <c r="G134" s="313"/>
    </row>
    <row r="135" spans="3:7" ht="12">
      <c r="C135" s="315"/>
      <c r="D135" s="315"/>
      <c r="E135" s="315"/>
      <c r="F135" s="315"/>
      <c r="G135" s="313"/>
    </row>
    <row r="136" spans="3:7" ht="12">
      <c r="C136" s="315"/>
      <c r="D136" s="315"/>
      <c r="E136" s="315"/>
      <c r="F136" s="315"/>
      <c r="G136" s="313"/>
    </row>
    <row r="137" spans="3:7" ht="12">
      <c r="C137" s="315"/>
      <c r="D137" s="315"/>
      <c r="E137" s="315"/>
      <c r="F137" s="315"/>
      <c r="G137" s="313"/>
    </row>
    <row r="138" spans="3:7" ht="12">
      <c r="C138" s="315"/>
      <c r="D138" s="315"/>
      <c r="E138" s="315"/>
      <c r="F138" s="315"/>
      <c r="G138" s="313"/>
    </row>
    <row r="139" spans="3:7" ht="12">
      <c r="C139" s="315"/>
      <c r="D139" s="315"/>
      <c r="E139" s="315"/>
      <c r="F139" s="315"/>
      <c r="G139" s="313"/>
    </row>
    <row r="140" spans="3:7" ht="12">
      <c r="C140" s="315"/>
      <c r="D140" s="315"/>
      <c r="E140" s="315"/>
      <c r="F140" s="315"/>
      <c r="G140" s="313"/>
    </row>
    <row r="141" spans="3:7" ht="12">
      <c r="C141" s="315"/>
      <c r="D141" s="315"/>
      <c r="E141" s="315"/>
      <c r="F141" s="315"/>
      <c r="G141" s="313"/>
    </row>
    <row r="142" spans="3:7" ht="12">
      <c r="C142" s="315"/>
      <c r="D142" s="315"/>
      <c r="E142" s="315"/>
      <c r="F142" s="315"/>
      <c r="G142" s="313"/>
    </row>
    <row r="143" spans="3:7" ht="12">
      <c r="C143" s="315"/>
      <c r="D143" s="315"/>
      <c r="E143" s="315"/>
      <c r="F143" s="315"/>
      <c r="G143" s="313"/>
    </row>
    <row r="144" spans="3:7" ht="12">
      <c r="C144" s="315"/>
      <c r="D144" s="315"/>
      <c r="E144" s="315"/>
      <c r="F144" s="315"/>
      <c r="G144" s="313"/>
    </row>
    <row r="145" spans="3:7" ht="12">
      <c r="C145" s="315"/>
      <c r="D145" s="315"/>
      <c r="E145" s="315"/>
      <c r="F145" s="315"/>
      <c r="G145" s="313"/>
    </row>
  </sheetData>
  <sheetProtection/>
  <mergeCells count="123">
    <mergeCell ref="H69:I69"/>
    <mergeCell ref="K69:M69"/>
    <mergeCell ref="H57:I57"/>
    <mergeCell ref="K57:M57"/>
    <mergeCell ref="H60:I60"/>
    <mergeCell ref="K60:M60"/>
    <mergeCell ref="H63:I63"/>
    <mergeCell ref="K63:M63"/>
    <mergeCell ref="H66:I66"/>
    <mergeCell ref="K66:M66"/>
    <mergeCell ref="H52:I52"/>
    <mergeCell ref="D44:G46"/>
    <mergeCell ref="K46:M46"/>
    <mergeCell ref="H40:I40"/>
    <mergeCell ref="H41:I41"/>
    <mergeCell ref="H42:I42"/>
    <mergeCell ref="H46:I46"/>
    <mergeCell ref="D41:G43"/>
    <mergeCell ref="H36:I36"/>
    <mergeCell ref="K51:M51"/>
    <mergeCell ref="H54:I54"/>
    <mergeCell ref="K54:M54"/>
    <mergeCell ref="D34:G35"/>
    <mergeCell ref="H35:I35"/>
    <mergeCell ref="K35:M35"/>
    <mergeCell ref="H45:I45"/>
    <mergeCell ref="H44:I44"/>
    <mergeCell ref="H39:I39"/>
    <mergeCell ref="K3:M3"/>
    <mergeCell ref="B3:J4"/>
    <mergeCell ref="H5:I5"/>
    <mergeCell ref="H6:I6"/>
    <mergeCell ref="H31:I31"/>
    <mergeCell ref="H38:I38"/>
    <mergeCell ref="K38:M38"/>
    <mergeCell ref="D36:G38"/>
    <mergeCell ref="H37:I37"/>
    <mergeCell ref="H34:I34"/>
    <mergeCell ref="H7:I7"/>
    <mergeCell ref="B5:B12"/>
    <mergeCell ref="G5:G6"/>
    <mergeCell ref="G7:G8"/>
    <mergeCell ref="C5:F8"/>
    <mergeCell ref="H10:I10"/>
    <mergeCell ref="G11:G12"/>
    <mergeCell ref="H11:I11"/>
    <mergeCell ref="H12:I12"/>
    <mergeCell ref="C13:J13"/>
    <mergeCell ref="C14:F17"/>
    <mergeCell ref="C22:F25"/>
    <mergeCell ref="C9:F12"/>
    <mergeCell ref="G9:G10"/>
    <mergeCell ref="H29:I29"/>
    <mergeCell ref="G28:G29"/>
    <mergeCell ref="C26:F27"/>
    <mergeCell ref="G14:G15"/>
    <mergeCell ref="G18:G19"/>
    <mergeCell ref="G22:G23"/>
    <mergeCell ref="G16:G17"/>
    <mergeCell ref="H16:I16"/>
    <mergeCell ref="H25:I25"/>
    <mergeCell ref="G20:G21"/>
    <mergeCell ref="B34:B70"/>
    <mergeCell ref="B13:B25"/>
    <mergeCell ref="H49:I49"/>
    <mergeCell ref="H47:I47"/>
    <mergeCell ref="H43:I43"/>
    <mergeCell ref="B26:B29"/>
    <mergeCell ref="C34:C70"/>
    <mergeCell ref="C18:F21"/>
    <mergeCell ref="H23:I23"/>
    <mergeCell ref="H9:I9"/>
    <mergeCell ref="H14:I14"/>
    <mergeCell ref="H15:I15"/>
    <mergeCell ref="G24:G25"/>
    <mergeCell ref="H18:I18"/>
    <mergeCell ref="D39:G40"/>
    <mergeCell ref="B30:B33"/>
    <mergeCell ref="H24:I24"/>
    <mergeCell ref="H33:I33"/>
    <mergeCell ref="H32:I32"/>
    <mergeCell ref="H30:I30"/>
    <mergeCell ref="C28:F29"/>
    <mergeCell ref="G26:G27"/>
    <mergeCell ref="H26:I26"/>
    <mergeCell ref="H27:I27"/>
    <mergeCell ref="H28:I28"/>
    <mergeCell ref="F68:G70"/>
    <mergeCell ref="F56:G58"/>
    <mergeCell ref="N3:P3"/>
    <mergeCell ref="G30:G31"/>
    <mergeCell ref="H8:I8"/>
    <mergeCell ref="H21:I21"/>
    <mergeCell ref="H22:I22"/>
    <mergeCell ref="H17:I17"/>
    <mergeCell ref="H19:I19"/>
    <mergeCell ref="H20:I20"/>
    <mergeCell ref="G32:G33"/>
    <mergeCell ref="C30:F31"/>
    <mergeCell ref="C32:F33"/>
    <mergeCell ref="H70:I70"/>
    <mergeCell ref="D56:D70"/>
    <mergeCell ref="E56:E70"/>
    <mergeCell ref="F62:G64"/>
    <mergeCell ref="F65:G67"/>
    <mergeCell ref="H59:I59"/>
    <mergeCell ref="H61:I61"/>
    <mergeCell ref="H68:I68"/>
    <mergeCell ref="H48:I48"/>
    <mergeCell ref="H51:I51"/>
    <mergeCell ref="D47:G49"/>
    <mergeCell ref="H53:I53"/>
    <mergeCell ref="H55:I55"/>
    <mergeCell ref="H50:I50"/>
    <mergeCell ref="H56:I56"/>
    <mergeCell ref="D50:G52"/>
    <mergeCell ref="H58:I58"/>
    <mergeCell ref="F59:G61"/>
    <mergeCell ref="H62:I62"/>
    <mergeCell ref="H64:I64"/>
    <mergeCell ref="H65:I65"/>
    <mergeCell ref="D53:G55"/>
    <mergeCell ref="H67:I67"/>
  </mergeCells>
  <printOptions horizontalCentered="1"/>
  <pageMargins left="0.5905511811023623" right="0.3937007874015748" top="0.5905511811023623" bottom="0.5905511811023623" header="0.5118110236220472" footer="0.33"/>
  <pageSetup firstPageNumber="21" useFirstPageNumber="1" horizontalDpi="600" verticalDpi="600" orientation="portrait" paperSize="9" scale="80" r:id="rId1"/>
  <headerFooter alignWithMargins="0">
    <oddFooter>&amp;C&amp;"ＭＳ 明朝,標準"　-3-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P61"/>
  <sheetViews>
    <sheetView view="pageBreakPreview" zoomScaleSheetLayoutView="100" zoomScalePageLayoutView="0" workbookViewId="0" topLeftCell="A1">
      <pane xSplit="9" ySplit="4" topLeftCell="J5" activePane="bottomRight" state="frozen"/>
      <selection pane="topLeft" activeCell="M17" sqref="M17"/>
      <selection pane="topRight" activeCell="M17" sqref="M17"/>
      <selection pane="bottomLeft" activeCell="M17" sqref="M17"/>
      <selection pane="bottomRight" activeCell="I10" sqref="I10"/>
    </sheetView>
  </sheetViews>
  <sheetFormatPr defaultColWidth="9.00390625" defaultRowHeight="13.5"/>
  <cols>
    <col min="1" max="1" width="0.875" style="139" customWidth="1"/>
    <col min="2" max="4" width="3.125" style="317" customWidth="1"/>
    <col min="5" max="8" width="2.50390625" style="317" customWidth="1"/>
    <col min="9" max="9" width="16.50390625" style="317" customWidth="1"/>
    <col min="10" max="10" width="4.125" style="317" customWidth="1"/>
    <col min="11" max="16" width="10.125" style="317" customWidth="1"/>
    <col min="17" max="16384" width="9.00390625" style="139" customWidth="1"/>
  </cols>
  <sheetData>
    <row r="1" ht="14.25">
      <c r="B1" s="88" t="s">
        <v>166</v>
      </c>
    </row>
    <row r="2" ht="12.75" thickBot="1"/>
    <row r="3" spans="2:16" s="91" customFormat="1" ht="15" customHeight="1">
      <c r="B3" s="214" t="s">
        <v>155</v>
      </c>
      <c r="C3" s="215"/>
      <c r="D3" s="215"/>
      <c r="E3" s="215"/>
      <c r="F3" s="215"/>
      <c r="G3" s="215"/>
      <c r="H3" s="215"/>
      <c r="I3" s="215"/>
      <c r="J3" s="216"/>
      <c r="K3" s="94" t="s">
        <v>259</v>
      </c>
      <c r="L3" s="95"/>
      <c r="M3" s="96"/>
      <c r="N3" s="94" t="s">
        <v>260</v>
      </c>
      <c r="O3" s="95"/>
      <c r="P3" s="96"/>
    </row>
    <row r="4" spans="2:16" s="91" customFormat="1" ht="15" customHeight="1">
      <c r="B4" s="318"/>
      <c r="C4" s="319"/>
      <c r="D4" s="319"/>
      <c r="E4" s="319"/>
      <c r="F4" s="319"/>
      <c r="G4" s="319"/>
      <c r="H4" s="319"/>
      <c r="I4" s="319"/>
      <c r="J4" s="320"/>
      <c r="K4" s="99" t="s">
        <v>129</v>
      </c>
      <c r="L4" s="99" t="s">
        <v>59</v>
      </c>
      <c r="M4" s="100" t="s">
        <v>60</v>
      </c>
      <c r="N4" s="99" t="s">
        <v>129</v>
      </c>
      <c r="O4" s="99" t="s">
        <v>59</v>
      </c>
      <c r="P4" s="100" t="s">
        <v>60</v>
      </c>
    </row>
    <row r="5" spans="2:16" s="91" customFormat="1" ht="15" customHeight="1">
      <c r="B5" s="321" t="s">
        <v>191</v>
      </c>
      <c r="C5" s="322" t="s">
        <v>50</v>
      </c>
      <c r="D5" s="323" t="s">
        <v>107</v>
      </c>
      <c r="E5" s="324" t="s">
        <v>66</v>
      </c>
      <c r="F5" s="324"/>
      <c r="G5" s="324"/>
      <c r="H5" s="325"/>
      <c r="I5" s="326" t="s">
        <v>51</v>
      </c>
      <c r="J5" s="269"/>
      <c r="K5" s="26">
        <v>46</v>
      </c>
      <c r="L5" s="26">
        <v>16</v>
      </c>
      <c r="M5" s="27">
        <v>62</v>
      </c>
      <c r="N5" s="26">
        <v>47</v>
      </c>
      <c r="O5" s="26">
        <v>19</v>
      </c>
      <c r="P5" s="27">
        <f>SUM(N5:O5)</f>
        <v>66</v>
      </c>
    </row>
    <row r="6" spans="2:16" s="91" customFormat="1" ht="15" customHeight="1">
      <c r="B6" s="327"/>
      <c r="C6" s="328"/>
      <c r="D6" s="323"/>
      <c r="E6" s="329"/>
      <c r="F6" s="329"/>
      <c r="G6" s="329"/>
      <c r="H6" s="330"/>
      <c r="I6" s="326" t="s">
        <v>61</v>
      </c>
      <c r="J6" s="270" t="s">
        <v>86</v>
      </c>
      <c r="K6" s="68"/>
      <c r="L6" s="69"/>
      <c r="M6" s="70"/>
      <c r="N6" s="16">
        <v>108332</v>
      </c>
      <c r="O6" s="16">
        <v>26577</v>
      </c>
      <c r="P6" s="17">
        <f aca="true" t="shared" si="0" ref="P6:P61">SUM(N6:O6)</f>
        <v>134909</v>
      </c>
    </row>
    <row r="7" spans="2:16" s="91" customFormat="1" ht="15" customHeight="1">
      <c r="B7" s="327"/>
      <c r="C7" s="328"/>
      <c r="D7" s="323"/>
      <c r="E7" s="331"/>
      <c r="F7" s="331"/>
      <c r="G7" s="331"/>
      <c r="H7" s="332"/>
      <c r="I7" s="326" t="s">
        <v>58</v>
      </c>
      <c r="J7" s="269" t="s">
        <v>57</v>
      </c>
      <c r="K7" s="26">
        <v>100</v>
      </c>
      <c r="L7" s="26">
        <v>13</v>
      </c>
      <c r="M7" s="27">
        <v>113</v>
      </c>
      <c r="N7" s="26">
        <v>103</v>
      </c>
      <c r="O7" s="26">
        <v>12</v>
      </c>
      <c r="P7" s="27">
        <f t="shared" si="0"/>
        <v>115</v>
      </c>
    </row>
    <row r="8" spans="2:16" s="91" customFormat="1" ht="15" customHeight="1">
      <c r="B8" s="327"/>
      <c r="C8" s="328"/>
      <c r="D8" s="323"/>
      <c r="E8" s="324" t="s">
        <v>108</v>
      </c>
      <c r="F8" s="324"/>
      <c r="G8" s="324"/>
      <c r="H8" s="325"/>
      <c r="I8" s="326" t="s">
        <v>51</v>
      </c>
      <c r="J8" s="269"/>
      <c r="K8" s="26">
        <v>6</v>
      </c>
      <c r="L8" s="26">
        <v>0</v>
      </c>
      <c r="M8" s="27">
        <v>6</v>
      </c>
      <c r="N8" s="26">
        <v>6</v>
      </c>
      <c r="O8" s="26">
        <v>1</v>
      </c>
      <c r="P8" s="27">
        <f t="shared" si="0"/>
        <v>7</v>
      </c>
    </row>
    <row r="9" spans="2:16" s="91" customFormat="1" ht="15" customHeight="1">
      <c r="B9" s="327"/>
      <c r="C9" s="328"/>
      <c r="D9" s="323"/>
      <c r="E9" s="329"/>
      <c r="F9" s="329"/>
      <c r="G9" s="329"/>
      <c r="H9" s="330"/>
      <c r="I9" s="326" t="s">
        <v>242</v>
      </c>
      <c r="J9" s="270" t="s">
        <v>86</v>
      </c>
      <c r="K9" s="68"/>
      <c r="L9" s="69"/>
      <c r="M9" s="70"/>
      <c r="N9" s="16">
        <v>134882</v>
      </c>
      <c r="O9" s="16">
        <v>11927</v>
      </c>
      <c r="P9" s="17">
        <f t="shared" si="0"/>
        <v>146809</v>
      </c>
    </row>
    <row r="10" spans="2:16" s="91" customFormat="1" ht="15" customHeight="1">
      <c r="B10" s="327"/>
      <c r="C10" s="328"/>
      <c r="D10" s="323"/>
      <c r="E10" s="331"/>
      <c r="F10" s="331"/>
      <c r="G10" s="331"/>
      <c r="H10" s="332"/>
      <c r="I10" s="326" t="s">
        <v>58</v>
      </c>
      <c r="J10" s="269" t="s">
        <v>57</v>
      </c>
      <c r="K10" s="26">
        <v>2</v>
      </c>
      <c r="L10" s="26">
        <v>0</v>
      </c>
      <c r="M10" s="27">
        <v>2</v>
      </c>
      <c r="N10" s="26">
        <v>2</v>
      </c>
      <c r="O10" s="26">
        <v>0</v>
      </c>
      <c r="P10" s="27">
        <f t="shared" si="0"/>
        <v>2</v>
      </c>
    </row>
    <row r="11" spans="2:16" s="91" customFormat="1" ht="15" customHeight="1">
      <c r="B11" s="327"/>
      <c r="C11" s="328"/>
      <c r="D11" s="323"/>
      <c r="E11" s="324" t="s">
        <v>67</v>
      </c>
      <c r="F11" s="324"/>
      <c r="G11" s="324"/>
      <c r="H11" s="325"/>
      <c r="I11" s="326" t="s">
        <v>51</v>
      </c>
      <c r="J11" s="269"/>
      <c r="K11" s="26">
        <v>25</v>
      </c>
      <c r="L11" s="26">
        <v>4</v>
      </c>
      <c r="M11" s="27">
        <v>29</v>
      </c>
      <c r="N11" s="26">
        <v>22</v>
      </c>
      <c r="O11" s="26">
        <v>4</v>
      </c>
      <c r="P11" s="27">
        <f t="shared" si="0"/>
        <v>26</v>
      </c>
    </row>
    <row r="12" spans="2:16" s="91" customFormat="1" ht="15" customHeight="1">
      <c r="B12" s="327"/>
      <c r="C12" s="328"/>
      <c r="D12" s="323"/>
      <c r="E12" s="329"/>
      <c r="F12" s="329"/>
      <c r="G12" s="329"/>
      <c r="H12" s="330"/>
      <c r="I12" s="326" t="s">
        <v>242</v>
      </c>
      <c r="J12" s="270" t="s">
        <v>86</v>
      </c>
      <c r="K12" s="68"/>
      <c r="L12" s="69"/>
      <c r="M12" s="70"/>
      <c r="N12" s="16">
        <v>226330</v>
      </c>
      <c r="O12" s="16">
        <v>46656</v>
      </c>
      <c r="P12" s="17">
        <f t="shared" si="0"/>
        <v>272986</v>
      </c>
    </row>
    <row r="13" spans="2:16" s="91" customFormat="1" ht="15" customHeight="1">
      <c r="B13" s="327"/>
      <c r="C13" s="328"/>
      <c r="D13" s="323"/>
      <c r="E13" s="331"/>
      <c r="F13" s="331"/>
      <c r="G13" s="331"/>
      <c r="H13" s="332"/>
      <c r="I13" s="326" t="s">
        <v>58</v>
      </c>
      <c r="J13" s="269" t="s">
        <v>57</v>
      </c>
      <c r="K13" s="26">
        <v>3</v>
      </c>
      <c r="L13" s="26">
        <v>0</v>
      </c>
      <c r="M13" s="27">
        <v>3</v>
      </c>
      <c r="N13" s="26">
        <v>3</v>
      </c>
      <c r="O13" s="26">
        <v>0</v>
      </c>
      <c r="P13" s="27">
        <f t="shared" si="0"/>
        <v>3</v>
      </c>
    </row>
    <row r="14" spans="2:16" s="91" customFormat="1" ht="15" customHeight="1">
      <c r="B14" s="327"/>
      <c r="C14" s="328"/>
      <c r="D14" s="323"/>
      <c r="E14" s="324" t="s">
        <v>118</v>
      </c>
      <c r="F14" s="324"/>
      <c r="G14" s="324"/>
      <c r="H14" s="325"/>
      <c r="I14" s="326" t="s">
        <v>51</v>
      </c>
      <c r="J14" s="269"/>
      <c r="K14" s="26">
        <v>40</v>
      </c>
      <c r="L14" s="26">
        <v>14</v>
      </c>
      <c r="M14" s="27">
        <v>54</v>
      </c>
      <c r="N14" s="26">
        <v>38</v>
      </c>
      <c r="O14" s="26">
        <v>15</v>
      </c>
      <c r="P14" s="27">
        <f t="shared" si="0"/>
        <v>53</v>
      </c>
    </row>
    <row r="15" spans="2:16" s="91" customFormat="1" ht="15" customHeight="1">
      <c r="B15" s="327"/>
      <c r="C15" s="328"/>
      <c r="D15" s="323"/>
      <c r="E15" s="329"/>
      <c r="F15" s="329"/>
      <c r="G15" s="329"/>
      <c r="H15" s="330"/>
      <c r="I15" s="326" t="s">
        <v>243</v>
      </c>
      <c r="J15" s="270" t="s">
        <v>86</v>
      </c>
      <c r="K15" s="68"/>
      <c r="L15" s="69"/>
      <c r="M15" s="70"/>
      <c r="N15" s="16">
        <v>19691</v>
      </c>
      <c r="O15" s="16">
        <v>5569</v>
      </c>
      <c r="P15" s="17">
        <f t="shared" si="0"/>
        <v>25260</v>
      </c>
    </row>
    <row r="16" spans="2:16" s="91" customFormat="1" ht="15" customHeight="1">
      <c r="B16" s="327"/>
      <c r="C16" s="328"/>
      <c r="D16" s="323"/>
      <c r="E16" s="331"/>
      <c r="F16" s="331"/>
      <c r="G16" s="331"/>
      <c r="H16" s="332"/>
      <c r="I16" s="326" t="s">
        <v>58</v>
      </c>
      <c r="J16" s="269" t="s">
        <v>57</v>
      </c>
      <c r="K16" s="26">
        <v>8</v>
      </c>
      <c r="L16" s="26">
        <v>0</v>
      </c>
      <c r="M16" s="27">
        <v>8</v>
      </c>
      <c r="N16" s="26">
        <v>10</v>
      </c>
      <c r="O16" s="26">
        <v>0</v>
      </c>
      <c r="P16" s="27">
        <f t="shared" si="0"/>
        <v>10</v>
      </c>
    </row>
    <row r="17" spans="2:16" s="91" customFormat="1" ht="19.5" customHeight="1">
      <c r="B17" s="327"/>
      <c r="C17" s="328"/>
      <c r="D17" s="333" t="s">
        <v>194</v>
      </c>
      <c r="E17" s="334" t="s">
        <v>195</v>
      </c>
      <c r="F17" s="324"/>
      <c r="G17" s="324"/>
      <c r="H17" s="325"/>
      <c r="I17" s="335" t="s">
        <v>51</v>
      </c>
      <c r="J17" s="336"/>
      <c r="K17" s="28">
        <v>9</v>
      </c>
      <c r="L17" s="28">
        <v>2</v>
      </c>
      <c r="M17" s="29">
        <v>11</v>
      </c>
      <c r="N17" s="28">
        <v>9</v>
      </c>
      <c r="O17" s="28">
        <v>2</v>
      </c>
      <c r="P17" s="29">
        <f t="shared" si="0"/>
        <v>11</v>
      </c>
    </row>
    <row r="18" spans="2:16" s="91" customFormat="1" ht="19.5" customHeight="1">
      <c r="B18" s="327"/>
      <c r="C18" s="328"/>
      <c r="D18" s="337"/>
      <c r="E18" s="338"/>
      <c r="F18" s="331"/>
      <c r="G18" s="331"/>
      <c r="H18" s="332"/>
      <c r="I18" s="339" t="s">
        <v>197</v>
      </c>
      <c r="J18" s="168"/>
      <c r="K18" s="28">
        <v>2085</v>
      </c>
      <c r="L18" s="28">
        <v>97</v>
      </c>
      <c r="M18" s="29">
        <v>2182</v>
      </c>
      <c r="N18" s="28">
        <v>2085</v>
      </c>
      <c r="O18" s="28">
        <v>97</v>
      </c>
      <c r="P18" s="29">
        <f t="shared" si="0"/>
        <v>2182</v>
      </c>
    </row>
    <row r="19" spans="2:16" s="91" customFormat="1" ht="19.5" customHeight="1">
      <c r="B19" s="327"/>
      <c r="C19" s="328"/>
      <c r="D19" s="337"/>
      <c r="E19" s="334" t="s">
        <v>196</v>
      </c>
      <c r="F19" s="324"/>
      <c r="G19" s="324"/>
      <c r="H19" s="325"/>
      <c r="I19" s="335" t="s">
        <v>51</v>
      </c>
      <c r="J19" s="336"/>
      <c r="K19" s="4">
        <v>23</v>
      </c>
      <c r="L19" s="4">
        <v>8</v>
      </c>
      <c r="M19" s="30">
        <v>31</v>
      </c>
      <c r="N19" s="4">
        <v>23</v>
      </c>
      <c r="O19" s="4">
        <v>8</v>
      </c>
      <c r="P19" s="30">
        <f t="shared" si="0"/>
        <v>31</v>
      </c>
    </row>
    <row r="20" spans="2:16" s="91" customFormat="1" ht="19.5" customHeight="1">
      <c r="B20" s="327"/>
      <c r="C20" s="328"/>
      <c r="D20" s="340"/>
      <c r="E20" s="338"/>
      <c r="F20" s="331"/>
      <c r="G20" s="331"/>
      <c r="H20" s="332"/>
      <c r="I20" s="339" t="s">
        <v>197</v>
      </c>
      <c r="J20" s="336"/>
      <c r="K20" s="4">
        <v>7</v>
      </c>
      <c r="L20" s="4">
        <v>6</v>
      </c>
      <c r="M20" s="30">
        <v>13</v>
      </c>
      <c r="N20" s="4">
        <v>7</v>
      </c>
      <c r="O20" s="4">
        <v>6</v>
      </c>
      <c r="P20" s="30">
        <f t="shared" si="0"/>
        <v>13</v>
      </c>
    </row>
    <row r="21" spans="2:16" s="91" customFormat="1" ht="19.5" customHeight="1">
      <c r="B21" s="327"/>
      <c r="C21" s="328"/>
      <c r="D21" s="172" t="s">
        <v>109</v>
      </c>
      <c r="E21" s="341"/>
      <c r="F21" s="341"/>
      <c r="G21" s="341"/>
      <c r="H21" s="173"/>
      <c r="I21" s="335" t="s">
        <v>51</v>
      </c>
      <c r="J21" s="342"/>
      <c r="K21" s="31">
        <v>24</v>
      </c>
      <c r="L21" s="31">
        <v>12</v>
      </c>
      <c r="M21" s="30">
        <v>36</v>
      </c>
      <c r="N21" s="31">
        <v>25</v>
      </c>
      <c r="O21" s="31">
        <v>12</v>
      </c>
      <c r="P21" s="30">
        <f t="shared" si="0"/>
        <v>37</v>
      </c>
    </row>
    <row r="22" spans="2:16" s="91" customFormat="1" ht="15" customHeight="1">
      <c r="B22" s="327"/>
      <c r="C22" s="328"/>
      <c r="D22" s="343"/>
      <c r="E22" s="319"/>
      <c r="F22" s="319"/>
      <c r="G22" s="319"/>
      <c r="H22" s="320"/>
      <c r="I22" s="326" t="s">
        <v>61</v>
      </c>
      <c r="J22" s="270" t="s">
        <v>86</v>
      </c>
      <c r="K22" s="68"/>
      <c r="L22" s="69"/>
      <c r="M22" s="70"/>
      <c r="N22" s="16">
        <v>24059</v>
      </c>
      <c r="O22" s="16">
        <v>14654</v>
      </c>
      <c r="P22" s="17">
        <f t="shared" si="0"/>
        <v>38713</v>
      </c>
    </row>
    <row r="23" spans="2:16" s="91" customFormat="1" ht="19.5" customHeight="1">
      <c r="B23" s="327"/>
      <c r="C23" s="328"/>
      <c r="D23" s="344" t="s">
        <v>110</v>
      </c>
      <c r="E23" s="344"/>
      <c r="F23" s="344"/>
      <c r="G23" s="344"/>
      <c r="H23" s="345"/>
      <c r="I23" s="335" t="s">
        <v>51</v>
      </c>
      <c r="J23" s="336"/>
      <c r="K23" s="28">
        <v>2</v>
      </c>
      <c r="L23" s="28">
        <v>0</v>
      </c>
      <c r="M23" s="29">
        <v>2</v>
      </c>
      <c r="N23" s="28">
        <v>2</v>
      </c>
      <c r="O23" s="28">
        <v>0</v>
      </c>
      <c r="P23" s="29">
        <f t="shared" si="0"/>
        <v>2</v>
      </c>
    </row>
    <row r="24" spans="2:16" s="91" customFormat="1" ht="15" customHeight="1">
      <c r="B24" s="327"/>
      <c r="C24" s="328"/>
      <c r="D24" s="346"/>
      <c r="E24" s="346"/>
      <c r="F24" s="346"/>
      <c r="G24" s="346"/>
      <c r="H24" s="347"/>
      <c r="I24" s="326" t="s">
        <v>20</v>
      </c>
      <c r="J24" s="270" t="s">
        <v>86</v>
      </c>
      <c r="K24" s="68"/>
      <c r="L24" s="69"/>
      <c r="M24" s="70"/>
      <c r="N24" s="16">
        <v>7835</v>
      </c>
      <c r="O24" s="16">
        <v>0</v>
      </c>
      <c r="P24" s="17">
        <f t="shared" si="0"/>
        <v>7835</v>
      </c>
    </row>
    <row r="25" spans="2:16" s="91" customFormat="1" ht="19.5" customHeight="1">
      <c r="B25" s="327"/>
      <c r="C25" s="328"/>
      <c r="D25" s="348"/>
      <c r="E25" s="348"/>
      <c r="F25" s="348"/>
      <c r="G25" s="348"/>
      <c r="H25" s="349"/>
      <c r="I25" s="339" t="s">
        <v>58</v>
      </c>
      <c r="J25" s="168" t="s">
        <v>57</v>
      </c>
      <c r="K25" s="28">
        <v>10</v>
      </c>
      <c r="L25" s="28">
        <v>0</v>
      </c>
      <c r="M25" s="29">
        <v>10</v>
      </c>
      <c r="N25" s="28">
        <v>13</v>
      </c>
      <c r="O25" s="28">
        <v>0</v>
      </c>
      <c r="P25" s="29">
        <f t="shared" si="0"/>
        <v>13</v>
      </c>
    </row>
    <row r="26" spans="2:16" s="91" customFormat="1" ht="19.5" customHeight="1">
      <c r="B26" s="327"/>
      <c r="C26" s="350" t="s">
        <v>198</v>
      </c>
      <c r="D26" s="333" t="s">
        <v>194</v>
      </c>
      <c r="E26" s="334" t="s">
        <v>195</v>
      </c>
      <c r="F26" s="324"/>
      <c r="G26" s="324"/>
      <c r="H26" s="325"/>
      <c r="I26" s="335" t="s">
        <v>51</v>
      </c>
      <c r="J26" s="336"/>
      <c r="K26" s="28">
        <v>52</v>
      </c>
      <c r="L26" s="28">
        <v>4</v>
      </c>
      <c r="M26" s="29">
        <v>56</v>
      </c>
      <c r="N26" s="28">
        <v>51</v>
      </c>
      <c r="O26" s="28">
        <v>4</v>
      </c>
      <c r="P26" s="29">
        <f t="shared" si="0"/>
        <v>55</v>
      </c>
    </row>
    <row r="27" spans="2:16" s="91" customFormat="1" ht="19.5" customHeight="1">
      <c r="B27" s="327"/>
      <c r="C27" s="252"/>
      <c r="D27" s="337"/>
      <c r="E27" s="338"/>
      <c r="F27" s="331"/>
      <c r="G27" s="331"/>
      <c r="H27" s="332"/>
      <c r="I27" s="339" t="s">
        <v>197</v>
      </c>
      <c r="J27" s="168"/>
      <c r="K27" s="28">
        <v>10117</v>
      </c>
      <c r="L27" s="28">
        <v>653</v>
      </c>
      <c r="M27" s="29">
        <v>10770</v>
      </c>
      <c r="N27" s="28">
        <v>9954</v>
      </c>
      <c r="O27" s="28">
        <v>653</v>
      </c>
      <c r="P27" s="29">
        <f t="shared" si="0"/>
        <v>10607</v>
      </c>
    </row>
    <row r="28" spans="2:16" s="91" customFormat="1" ht="19.5" customHeight="1">
      <c r="B28" s="327"/>
      <c r="C28" s="252"/>
      <c r="D28" s="337"/>
      <c r="E28" s="334" t="s">
        <v>196</v>
      </c>
      <c r="F28" s="324"/>
      <c r="G28" s="324"/>
      <c r="H28" s="325"/>
      <c r="I28" s="335" t="s">
        <v>51</v>
      </c>
      <c r="J28" s="336"/>
      <c r="K28" s="4">
        <v>1117</v>
      </c>
      <c r="L28" s="4">
        <v>123</v>
      </c>
      <c r="M28" s="29">
        <v>1240</v>
      </c>
      <c r="N28" s="4">
        <v>1114</v>
      </c>
      <c r="O28" s="4">
        <v>125</v>
      </c>
      <c r="P28" s="29">
        <f t="shared" si="0"/>
        <v>1239</v>
      </c>
    </row>
    <row r="29" spans="2:16" s="91" customFormat="1" ht="19.5" customHeight="1">
      <c r="B29" s="351"/>
      <c r="C29" s="253"/>
      <c r="D29" s="340"/>
      <c r="E29" s="338"/>
      <c r="F29" s="331"/>
      <c r="G29" s="331"/>
      <c r="H29" s="332"/>
      <c r="I29" s="339" t="s">
        <v>197</v>
      </c>
      <c r="J29" s="336"/>
      <c r="K29" s="4">
        <v>441</v>
      </c>
      <c r="L29" s="4">
        <v>23</v>
      </c>
      <c r="M29" s="29">
        <v>464</v>
      </c>
      <c r="N29" s="4">
        <v>458</v>
      </c>
      <c r="O29" s="4">
        <v>23</v>
      </c>
      <c r="P29" s="29">
        <f t="shared" si="0"/>
        <v>481</v>
      </c>
    </row>
    <row r="30" spans="2:16" s="91" customFormat="1" ht="19.5" customHeight="1">
      <c r="B30" s="321" t="s">
        <v>80</v>
      </c>
      <c r="C30" s="352" t="s">
        <v>22</v>
      </c>
      <c r="D30" s="333" t="s">
        <v>199</v>
      </c>
      <c r="E30" s="344"/>
      <c r="F30" s="344"/>
      <c r="G30" s="344"/>
      <c r="H30" s="345"/>
      <c r="I30" s="335" t="s">
        <v>51</v>
      </c>
      <c r="J30" s="336"/>
      <c r="K30" s="4">
        <v>2020</v>
      </c>
      <c r="L30" s="4">
        <v>510</v>
      </c>
      <c r="M30" s="29">
        <v>2530</v>
      </c>
      <c r="N30" s="4">
        <v>2040</v>
      </c>
      <c r="O30" s="4">
        <v>527</v>
      </c>
      <c r="P30" s="29">
        <f t="shared" si="0"/>
        <v>2567</v>
      </c>
    </row>
    <row r="31" spans="2:16" s="91" customFormat="1" ht="19.5" customHeight="1">
      <c r="B31" s="351"/>
      <c r="C31" s="353"/>
      <c r="D31" s="340"/>
      <c r="E31" s="348"/>
      <c r="F31" s="348"/>
      <c r="G31" s="348"/>
      <c r="H31" s="349"/>
      <c r="I31" s="339" t="s">
        <v>61</v>
      </c>
      <c r="J31" s="336" t="s">
        <v>112</v>
      </c>
      <c r="K31" s="32">
        <v>124164</v>
      </c>
      <c r="L31" s="32">
        <v>28481</v>
      </c>
      <c r="M31" s="29">
        <v>152645</v>
      </c>
      <c r="N31" s="32">
        <v>125345</v>
      </c>
      <c r="O31" s="32">
        <v>28482</v>
      </c>
      <c r="P31" s="29">
        <f t="shared" si="0"/>
        <v>153827</v>
      </c>
    </row>
    <row r="32" spans="2:16" ht="15.75" customHeight="1">
      <c r="B32" s="288" t="s">
        <v>233</v>
      </c>
      <c r="C32" s="289" t="s">
        <v>156</v>
      </c>
      <c r="D32" s="354" t="s">
        <v>157</v>
      </c>
      <c r="E32" s="172" t="s">
        <v>232</v>
      </c>
      <c r="F32" s="341"/>
      <c r="G32" s="341"/>
      <c r="H32" s="173"/>
      <c r="I32" s="335" t="s">
        <v>158</v>
      </c>
      <c r="J32" s="355"/>
      <c r="K32" s="33">
        <v>231966</v>
      </c>
      <c r="L32" s="33">
        <v>88465</v>
      </c>
      <c r="M32" s="34">
        <v>320431</v>
      </c>
      <c r="N32" s="33">
        <v>233095</v>
      </c>
      <c r="O32" s="33">
        <v>88465</v>
      </c>
      <c r="P32" s="34">
        <f t="shared" si="0"/>
        <v>321560</v>
      </c>
    </row>
    <row r="33" spans="2:16" ht="15.75" customHeight="1">
      <c r="B33" s="294"/>
      <c r="C33" s="295"/>
      <c r="D33" s="356"/>
      <c r="E33" s="174"/>
      <c r="F33" s="218"/>
      <c r="G33" s="218"/>
      <c r="H33" s="175"/>
      <c r="I33" s="335" t="s">
        <v>159</v>
      </c>
      <c r="J33" s="355"/>
      <c r="K33" s="33">
        <v>1129</v>
      </c>
      <c r="L33" s="33">
        <v>0</v>
      </c>
      <c r="M33" s="34">
        <v>1129</v>
      </c>
      <c r="N33" s="33">
        <v>2662</v>
      </c>
      <c r="O33" s="33">
        <v>142</v>
      </c>
      <c r="P33" s="34">
        <f t="shared" si="0"/>
        <v>2804</v>
      </c>
    </row>
    <row r="34" spans="2:16" ht="15.75" customHeight="1">
      <c r="B34" s="294"/>
      <c r="C34" s="295"/>
      <c r="D34" s="356"/>
      <c r="E34" s="343"/>
      <c r="F34" s="319"/>
      <c r="G34" s="319"/>
      <c r="H34" s="320"/>
      <c r="I34" s="335" t="s">
        <v>160</v>
      </c>
      <c r="J34" s="355"/>
      <c r="K34" s="33">
        <v>233095</v>
      </c>
      <c r="L34" s="33">
        <v>88465</v>
      </c>
      <c r="M34" s="34">
        <v>321560</v>
      </c>
      <c r="N34" s="33">
        <v>235757</v>
      </c>
      <c r="O34" s="33">
        <v>88607</v>
      </c>
      <c r="P34" s="34">
        <f t="shared" si="0"/>
        <v>324364</v>
      </c>
    </row>
    <row r="35" spans="2:16" ht="15.75" customHeight="1">
      <c r="B35" s="294"/>
      <c r="C35" s="295"/>
      <c r="D35" s="356"/>
      <c r="E35" s="172" t="s">
        <v>234</v>
      </c>
      <c r="F35" s="341"/>
      <c r="G35" s="341"/>
      <c r="H35" s="173"/>
      <c r="I35" s="335" t="s">
        <v>158</v>
      </c>
      <c r="J35" s="355"/>
      <c r="K35" s="33">
        <v>186950</v>
      </c>
      <c r="L35" s="33">
        <v>56455</v>
      </c>
      <c r="M35" s="34">
        <v>243405</v>
      </c>
      <c r="N35" s="33">
        <v>187350</v>
      </c>
      <c r="O35" s="33">
        <v>56455</v>
      </c>
      <c r="P35" s="34">
        <f t="shared" si="0"/>
        <v>243805</v>
      </c>
    </row>
    <row r="36" spans="2:16" ht="15.75" customHeight="1">
      <c r="B36" s="294"/>
      <c r="C36" s="295"/>
      <c r="D36" s="356"/>
      <c r="E36" s="174"/>
      <c r="F36" s="218"/>
      <c r="G36" s="218"/>
      <c r="H36" s="175"/>
      <c r="I36" s="335" t="s">
        <v>159</v>
      </c>
      <c r="J36" s="355"/>
      <c r="K36" s="33">
        <v>400</v>
      </c>
      <c r="L36" s="33">
        <v>0</v>
      </c>
      <c r="M36" s="34">
        <v>400</v>
      </c>
      <c r="N36" s="33">
        <v>225</v>
      </c>
      <c r="O36" s="33">
        <v>0</v>
      </c>
      <c r="P36" s="34">
        <f t="shared" si="0"/>
        <v>225</v>
      </c>
    </row>
    <row r="37" spans="2:16" ht="15.75" customHeight="1">
      <c r="B37" s="294"/>
      <c r="C37" s="295"/>
      <c r="D37" s="357"/>
      <c r="E37" s="343"/>
      <c r="F37" s="319"/>
      <c r="G37" s="319"/>
      <c r="H37" s="320"/>
      <c r="I37" s="335" t="s">
        <v>160</v>
      </c>
      <c r="J37" s="355"/>
      <c r="K37" s="33">
        <v>187350</v>
      </c>
      <c r="L37" s="33">
        <v>56455</v>
      </c>
      <c r="M37" s="34">
        <v>243805</v>
      </c>
      <c r="N37" s="33">
        <v>187575</v>
      </c>
      <c r="O37" s="33">
        <v>56455</v>
      </c>
      <c r="P37" s="34">
        <f t="shared" si="0"/>
        <v>244030</v>
      </c>
    </row>
    <row r="38" spans="2:16" ht="15.75" customHeight="1">
      <c r="B38" s="294"/>
      <c r="C38" s="295"/>
      <c r="D38" s="358" t="s">
        <v>53</v>
      </c>
      <c r="E38" s="352" t="s">
        <v>207</v>
      </c>
      <c r="F38" s="359"/>
      <c r="G38" s="172" t="s">
        <v>232</v>
      </c>
      <c r="H38" s="173"/>
      <c r="I38" s="335" t="s">
        <v>158</v>
      </c>
      <c r="J38" s="360"/>
      <c r="K38" s="33">
        <v>123545</v>
      </c>
      <c r="L38" s="33">
        <v>31369</v>
      </c>
      <c r="M38" s="34">
        <v>154914</v>
      </c>
      <c r="N38" s="33">
        <v>150843</v>
      </c>
      <c r="O38" s="33">
        <v>32378</v>
      </c>
      <c r="P38" s="34">
        <f t="shared" si="0"/>
        <v>183221</v>
      </c>
    </row>
    <row r="39" spans="2:16" ht="15.75" customHeight="1">
      <c r="B39" s="294"/>
      <c r="C39" s="295"/>
      <c r="D39" s="358"/>
      <c r="E39" s="361"/>
      <c r="F39" s="362"/>
      <c r="G39" s="174"/>
      <c r="H39" s="175"/>
      <c r="I39" s="335" t="s">
        <v>159</v>
      </c>
      <c r="J39" s="360"/>
      <c r="K39" s="33">
        <v>27298</v>
      </c>
      <c r="L39" s="33">
        <v>1009</v>
      </c>
      <c r="M39" s="34">
        <v>28307</v>
      </c>
      <c r="N39" s="33">
        <v>1241</v>
      </c>
      <c r="O39" s="33">
        <v>83</v>
      </c>
      <c r="P39" s="34">
        <f t="shared" si="0"/>
        <v>1324</v>
      </c>
    </row>
    <row r="40" spans="2:16" ht="15.75" customHeight="1">
      <c r="B40" s="294"/>
      <c r="C40" s="295"/>
      <c r="D40" s="358"/>
      <c r="E40" s="361"/>
      <c r="F40" s="362"/>
      <c r="G40" s="343"/>
      <c r="H40" s="320"/>
      <c r="I40" s="335" t="s">
        <v>160</v>
      </c>
      <c r="J40" s="360"/>
      <c r="K40" s="33">
        <v>150843</v>
      </c>
      <c r="L40" s="33">
        <v>32378</v>
      </c>
      <c r="M40" s="34">
        <v>183221</v>
      </c>
      <c r="N40" s="33">
        <v>152084</v>
      </c>
      <c r="O40" s="33">
        <v>32461</v>
      </c>
      <c r="P40" s="34">
        <f t="shared" si="0"/>
        <v>184545</v>
      </c>
    </row>
    <row r="41" spans="2:16" ht="15.75" customHeight="1">
      <c r="B41" s="294"/>
      <c r="C41" s="295"/>
      <c r="D41" s="358"/>
      <c r="E41" s="361"/>
      <c r="F41" s="362"/>
      <c r="G41" s="172" t="s">
        <v>234</v>
      </c>
      <c r="H41" s="173"/>
      <c r="I41" s="335" t="s">
        <v>158</v>
      </c>
      <c r="J41" s="360"/>
      <c r="K41" s="33">
        <v>40718</v>
      </c>
      <c r="L41" s="33">
        <v>11069</v>
      </c>
      <c r="M41" s="34">
        <v>51787</v>
      </c>
      <c r="N41" s="33">
        <v>45060</v>
      </c>
      <c r="O41" s="33">
        <v>11069</v>
      </c>
      <c r="P41" s="34">
        <f t="shared" si="0"/>
        <v>56129</v>
      </c>
    </row>
    <row r="42" spans="2:16" ht="15.75" customHeight="1">
      <c r="B42" s="294"/>
      <c r="C42" s="295"/>
      <c r="D42" s="358"/>
      <c r="E42" s="361"/>
      <c r="F42" s="362"/>
      <c r="G42" s="174"/>
      <c r="H42" s="175"/>
      <c r="I42" s="335" t="s">
        <v>159</v>
      </c>
      <c r="J42" s="360"/>
      <c r="K42" s="33">
        <v>4342</v>
      </c>
      <c r="L42" s="33">
        <v>0</v>
      </c>
      <c r="M42" s="34">
        <v>4342</v>
      </c>
      <c r="N42" s="33">
        <v>-999</v>
      </c>
      <c r="O42" s="33">
        <v>11</v>
      </c>
      <c r="P42" s="34">
        <f t="shared" si="0"/>
        <v>-988</v>
      </c>
    </row>
    <row r="43" spans="2:16" ht="15.75" customHeight="1">
      <c r="B43" s="294"/>
      <c r="C43" s="295"/>
      <c r="D43" s="358"/>
      <c r="E43" s="353"/>
      <c r="F43" s="363"/>
      <c r="G43" s="343"/>
      <c r="H43" s="320"/>
      <c r="I43" s="335" t="s">
        <v>160</v>
      </c>
      <c r="J43" s="360"/>
      <c r="K43" s="33">
        <v>45060</v>
      </c>
      <c r="L43" s="33">
        <v>11069</v>
      </c>
      <c r="M43" s="34">
        <v>56129</v>
      </c>
      <c r="N43" s="33">
        <v>44061</v>
      </c>
      <c r="O43" s="33">
        <v>11080</v>
      </c>
      <c r="P43" s="34">
        <f t="shared" si="0"/>
        <v>55141</v>
      </c>
    </row>
    <row r="44" spans="2:16" ht="15.75" customHeight="1">
      <c r="B44" s="294"/>
      <c r="C44" s="295"/>
      <c r="D44" s="358"/>
      <c r="E44" s="352" t="s">
        <v>206</v>
      </c>
      <c r="F44" s="359"/>
      <c r="G44" s="172" t="s">
        <v>232</v>
      </c>
      <c r="H44" s="173"/>
      <c r="I44" s="335" t="s">
        <v>158</v>
      </c>
      <c r="J44" s="360"/>
      <c r="K44" s="33">
        <v>774996</v>
      </c>
      <c r="L44" s="33">
        <v>3755</v>
      </c>
      <c r="M44" s="34">
        <v>778751</v>
      </c>
      <c r="N44" s="33">
        <v>758201</v>
      </c>
      <c r="O44" s="33">
        <v>5782</v>
      </c>
      <c r="P44" s="34">
        <f t="shared" si="0"/>
        <v>763983</v>
      </c>
    </row>
    <row r="45" spans="2:16" ht="15.75" customHeight="1">
      <c r="B45" s="294"/>
      <c r="C45" s="295"/>
      <c r="D45" s="358"/>
      <c r="E45" s="361"/>
      <c r="F45" s="362"/>
      <c r="G45" s="174"/>
      <c r="H45" s="175"/>
      <c r="I45" s="335" t="s">
        <v>159</v>
      </c>
      <c r="J45" s="360"/>
      <c r="K45" s="33">
        <v>-16795</v>
      </c>
      <c r="L45" s="33">
        <v>2027</v>
      </c>
      <c r="M45" s="34">
        <v>-14768</v>
      </c>
      <c r="N45" s="33">
        <v>2270</v>
      </c>
      <c r="O45" s="33">
        <v>0</v>
      </c>
      <c r="P45" s="34">
        <f t="shared" si="0"/>
        <v>2270</v>
      </c>
    </row>
    <row r="46" spans="2:16" ht="15.75" customHeight="1">
      <c r="B46" s="294"/>
      <c r="C46" s="295"/>
      <c r="D46" s="358"/>
      <c r="E46" s="361"/>
      <c r="F46" s="362"/>
      <c r="G46" s="343"/>
      <c r="H46" s="320"/>
      <c r="I46" s="335" t="s">
        <v>160</v>
      </c>
      <c r="J46" s="360"/>
      <c r="K46" s="33">
        <v>758201</v>
      </c>
      <c r="L46" s="33">
        <v>5782</v>
      </c>
      <c r="M46" s="34">
        <v>763983</v>
      </c>
      <c r="N46" s="33">
        <v>760471</v>
      </c>
      <c r="O46" s="33">
        <v>5782</v>
      </c>
      <c r="P46" s="34">
        <f t="shared" si="0"/>
        <v>766253</v>
      </c>
    </row>
    <row r="47" spans="2:16" ht="15.75" customHeight="1">
      <c r="B47" s="294"/>
      <c r="C47" s="295"/>
      <c r="D47" s="358"/>
      <c r="E47" s="361"/>
      <c r="F47" s="362"/>
      <c r="G47" s="172" t="s">
        <v>234</v>
      </c>
      <c r="H47" s="173"/>
      <c r="I47" s="335" t="s">
        <v>158</v>
      </c>
      <c r="J47" s="360"/>
      <c r="K47" s="33">
        <v>102253</v>
      </c>
      <c r="L47" s="33">
        <v>1397</v>
      </c>
      <c r="M47" s="34">
        <v>103650</v>
      </c>
      <c r="N47" s="33">
        <v>98984</v>
      </c>
      <c r="O47" s="33">
        <v>1397</v>
      </c>
      <c r="P47" s="34">
        <f t="shared" si="0"/>
        <v>100381</v>
      </c>
    </row>
    <row r="48" spans="2:16" ht="15.75" customHeight="1">
      <c r="B48" s="294"/>
      <c r="C48" s="295"/>
      <c r="D48" s="358"/>
      <c r="E48" s="361"/>
      <c r="F48" s="362"/>
      <c r="G48" s="174"/>
      <c r="H48" s="175"/>
      <c r="I48" s="335" t="s">
        <v>159</v>
      </c>
      <c r="J48" s="360"/>
      <c r="K48" s="33">
        <v>-3269</v>
      </c>
      <c r="L48" s="33">
        <v>0</v>
      </c>
      <c r="M48" s="34">
        <v>-3269</v>
      </c>
      <c r="N48" s="33">
        <v>-113</v>
      </c>
      <c r="O48" s="33">
        <v>0</v>
      </c>
      <c r="P48" s="34">
        <f t="shared" si="0"/>
        <v>-113</v>
      </c>
    </row>
    <row r="49" spans="2:16" ht="15.75" customHeight="1">
      <c r="B49" s="294"/>
      <c r="C49" s="295"/>
      <c r="D49" s="358"/>
      <c r="E49" s="353"/>
      <c r="F49" s="363"/>
      <c r="G49" s="343"/>
      <c r="H49" s="320"/>
      <c r="I49" s="335" t="s">
        <v>160</v>
      </c>
      <c r="J49" s="360"/>
      <c r="K49" s="33">
        <v>98984</v>
      </c>
      <c r="L49" s="33">
        <v>1397</v>
      </c>
      <c r="M49" s="34">
        <v>100381</v>
      </c>
      <c r="N49" s="33">
        <v>98871</v>
      </c>
      <c r="O49" s="33">
        <v>1397</v>
      </c>
      <c r="P49" s="34">
        <f t="shared" si="0"/>
        <v>100268</v>
      </c>
    </row>
    <row r="50" spans="2:16" ht="15.75" customHeight="1">
      <c r="B50" s="294"/>
      <c r="C50" s="295"/>
      <c r="D50" s="289" t="s">
        <v>161</v>
      </c>
      <c r="E50" s="364" t="s">
        <v>54</v>
      </c>
      <c r="F50" s="365"/>
      <c r="G50" s="172" t="s">
        <v>232</v>
      </c>
      <c r="H50" s="173"/>
      <c r="I50" s="335" t="s">
        <v>158</v>
      </c>
      <c r="J50" s="360"/>
      <c r="K50" s="33">
        <v>3257527</v>
      </c>
      <c r="L50" s="33">
        <v>580339</v>
      </c>
      <c r="M50" s="34">
        <v>3837866</v>
      </c>
      <c r="N50" s="33">
        <v>3275835</v>
      </c>
      <c r="O50" s="33">
        <v>554180</v>
      </c>
      <c r="P50" s="34">
        <f t="shared" si="0"/>
        <v>3830015</v>
      </c>
    </row>
    <row r="51" spans="2:16" ht="15.75" customHeight="1">
      <c r="B51" s="294"/>
      <c r="C51" s="295"/>
      <c r="D51" s="295"/>
      <c r="E51" s="366"/>
      <c r="F51" s="367"/>
      <c r="G51" s="174"/>
      <c r="H51" s="175"/>
      <c r="I51" s="335" t="s">
        <v>159</v>
      </c>
      <c r="J51" s="360"/>
      <c r="K51" s="33">
        <v>18308</v>
      </c>
      <c r="L51" s="33">
        <v>-26159</v>
      </c>
      <c r="M51" s="34">
        <v>-7851</v>
      </c>
      <c r="N51" s="33">
        <v>-32736</v>
      </c>
      <c r="O51" s="33">
        <v>-235</v>
      </c>
      <c r="P51" s="34">
        <f t="shared" si="0"/>
        <v>-32971</v>
      </c>
    </row>
    <row r="52" spans="2:16" ht="15.75" customHeight="1">
      <c r="B52" s="294"/>
      <c r="C52" s="295"/>
      <c r="D52" s="295"/>
      <c r="E52" s="366"/>
      <c r="F52" s="367"/>
      <c r="G52" s="343"/>
      <c r="H52" s="320"/>
      <c r="I52" s="335" t="s">
        <v>160</v>
      </c>
      <c r="J52" s="360"/>
      <c r="K52" s="33">
        <v>3275835</v>
      </c>
      <c r="L52" s="33">
        <v>554180</v>
      </c>
      <c r="M52" s="34">
        <v>3830015</v>
      </c>
      <c r="N52" s="33">
        <v>3243099</v>
      </c>
      <c r="O52" s="33">
        <v>553945</v>
      </c>
      <c r="P52" s="34">
        <f t="shared" si="0"/>
        <v>3797044</v>
      </c>
    </row>
    <row r="53" spans="2:16" ht="15.75" customHeight="1">
      <c r="B53" s="294"/>
      <c r="C53" s="295"/>
      <c r="D53" s="295"/>
      <c r="E53" s="366"/>
      <c r="F53" s="367"/>
      <c r="G53" s="172" t="s">
        <v>234</v>
      </c>
      <c r="H53" s="173"/>
      <c r="I53" s="335" t="s">
        <v>158</v>
      </c>
      <c r="J53" s="360"/>
      <c r="K53" s="33">
        <v>953349</v>
      </c>
      <c r="L53" s="33">
        <v>153797</v>
      </c>
      <c r="M53" s="34">
        <v>1107146</v>
      </c>
      <c r="N53" s="33">
        <v>954335</v>
      </c>
      <c r="O53" s="33">
        <v>146442</v>
      </c>
      <c r="P53" s="34">
        <f t="shared" si="0"/>
        <v>1100777</v>
      </c>
    </row>
    <row r="54" spans="2:16" ht="15.75" customHeight="1">
      <c r="B54" s="294"/>
      <c r="C54" s="295"/>
      <c r="D54" s="295"/>
      <c r="E54" s="366"/>
      <c r="F54" s="367"/>
      <c r="G54" s="174"/>
      <c r="H54" s="175"/>
      <c r="I54" s="335" t="s">
        <v>159</v>
      </c>
      <c r="J54" s="360"/>
      <c r="K54" s="33">
        <v>986</v>
      </c>
      <c r="L54" s="33">
        <v>-7355</v>
      </c>
      <c r="M54" s="34">
        <v>-6369</v>
      </c>
      <c r="N54" s="33">
        <v>-13473</v>
      </c>
      <c r="O54" s="33">
        <v>3171</v>
      </c>
      <c r="P54" s="34">
        <f t="shared" si="0"/>
        <v>-10302</v>
      </c>
    </row>
    <row r="55" spans="2:16" ht="15.75" customHeight="1">
      <c r="B55" s="294"/>
      <c r="C55" s="295"/>
      <c r="D55" s="295"/>
      <c r="E55" s="368"/>
      <c r="F55" s="369"/>
      <c r="G55" s="343"/>
      <c r="H55" s="320"/>
      <c r="I55" s="335" t="s">
        <v>160</v>
      </c>
      <c r="J55" s="360"/>
      <c r="K55" s="33">
        <v>954335</v>
      </c>
      <c r="L55" s="33">
        <v>146442</v>
      </c>
      <c r="M55" s="34">
        <v>1100777</v>
      </c>
      <c r="N55" s="33">
        <v>940862</v>
      </c>
      <c r="O55" s="33">
        <v>149613</v>
      </c>
      <c r="P55" s="34">
        <f t="shared" si="0"/>
        <v>1090475</v>
      </c>
    </row>
    <row r="56" spans="2:16" ht="15.75" customHeight="1">
      <c r="B56" s="294"/>
      <c r="C56" s="295"/>
      <c r="D56" s="295"/>
      <c r="E56" s="364" t="s">
        <v>55</v>
      </c>
      <c r="F56" s="365"/>
      <c r="G56" s="172" t="s">
        <v>232</v>
      </c>
      <c r="H56" s="173"/>
      <c r="I56" s="335" t="s">
        <v>158</v>
      </c>
      <c r="J56" s="360"/>
      <c r="K56" s="33">
        <v>1864225</v>
      </c>
      <c r="L56" s="33">
        <v>287794</v>
      </c>
      <c r="M56" s="34">
        <v>2152019</v>
      </c>
      <c r="N56" s="33">
        <v>1865069</v>
      </c>
      <c r="O56" s="33">
        <v>287794</v>
      </c>
      <c r="P56" s="34">
        <f t="shared" si="0"/>
        <v>2152863</v>
      </c>
    </row>
    <row r="57" spans="2:16" ht="15.75" customHeight="1">
      <c r="B57" s="294"/>
      <c r="C57" s="295"/>
      <c r="D57" s="295"/>
      <c r="E57" s="366"/>
      <c r="F57" s="367"/>
      <c r="G57" s="174"/>
      <c r="H57" s="175"/>
      <c r="I57" s="335" t="s">
        <v>159</v>
      </c>
      <c r="J57" s="360"/>
      <c r="K57" s="33">
        <v>844</v>
      </c>
      <c r="L57" s="33">
        <v>0</v>
      </c>
      <c r="M57" s="34">
        <v>844</v>
      </c>
      <c r="N57" s="33">
        <v>13070</v>
      </c>
      <c r="O57" s="33">
        <v>-1134</v>
      </c>
      <c r="P57" s="34">
        <f t="shared" si="0"/>
        <v>11936</v>
      </c>
    </row>
    <row r="58" spans="2:16" ht="15.75" customHeight="1">
      <c r="B58" s="294"/>
      <c r="C58" s="295"/>
      <c r="D58" s="295"/>
      <c r="E58" s="366"/>
      <c r="F58" s="367"/>
      <c r="G58" s="343"/>
      <c r="H58" s="320"/>
      <c r="I58" s="335" t="s">
        <v>160</v>
      </c>
      <c r="J58" s="360"/>
      <c r="K58" s="33">
        <v>1865069</v>
      </c>
      <c r="L58" s="33">
        <v>287794</v>
      </c>
      <c r="M58" s="34">
        <v>2152863</v>
      </c>
      <c r="N58" s="33">
        <v>1878139</v>
      </c>
      <c r="O58" s="33">
        <v>286660</v>
      </c>
      <c r="P58" s="34">
        <f t="shared" si="0"/>
        <v>2164799</v>
      </c>
    </row>
    <row r="59" spans="2:16" ht="15.75" customHeight="1">
      <c r="B59" s="294"/>
      <c r="C59" s="295"/>
      <c r="D59" s="295"/>
      <c r="E59" s="366"/>
      <c r="F59" s="367"/>
      <c r="G59" s="172" t="s">
        <v>234</v>
      </c>
      <c r="H59" s="173"/>
      <c r="I59" s="335" t="s">
        <v>158</v>
      </c>
      <c r="J59" s="360"/>
      <c r="K59" s="33">
        <v>518938</v>
      </c>
      <c r="L59" s="33">
        <v>82243</v>
      </c>
      <c r="M59" s="34">
        <v>601181</v>
      </c>
      <c r="N59" s="33">
        <v>510943</v>
      </c>
      <c r="O59" s="33">
        <v>82235</v>
      </c>
      <c r="P59" s="34">
        <f t="shared" si="0"/>
        <v>593178</v>
      </c>
    </row>
    <row r="60" spans="2:16" ht="15.75" customHeight="1">
      <c r="B60" s="294"/>
      <c r="C60" s="295"/>
      <c r="D60" s="295"/>
      <c r="E60" s="366"/>
      <c r="F60" s="367"/>
      <c r="G60" s="174"/>
      <c r="H60" s="175"/>
      <c r="I60" s="335" t="s">
        <v>159</v>
      </c>
      <c r="J60" s="360"/>
      <c r="K60" s="33">
        <v>-7995</v>
      </c>
      <c r="L60" s="33">
        <v>-8</v>
      </c>
      <c r="M60" s="34">
        <v>-8003</v>
      </c>
      <c r="N60" s="33">
        <v>10533</v>
      </c>
      <c r="O60" s="33">
        <v>527</v>
      </c>
      <c r="P60" s="34">
        <f t="shared" si="0"/>
        <v>11060</v>
      </c>
    </row>
    <row r="61" spans="2:16" ht="15.75" customHeight="1">
      <c r="B61" s="294"/>
      <c r="C61" s="295"/>
      <c r="D61" s="295"/>
      <c r="E61" s="368"/>
      <c r="F61" s="369"/>
      <c r="G61" s="343"/>
      <c r="H61" s="320"/>
      <c r="I61" s="335" t="s">
        <v>160</v>
      </c>
      <c r="J61" s="360"/>
      <c r="K61" s="33">
        <v>510943</v>
      </c>
      <c r="L61" s="33">
        <v>82235</v>
      </c>
      <c r="M61" s="34">
        <v>593178</v>
      </c>
      <c r="N61" s="33">
        <v>521476</v>
      </c>
      <c r="O61" s="33">
        <v>82762</v>
      </c>
      <c r="P61" s="34">
        <f t="shared" si="0"/>
        <v>604238</v>
      </c>
    </row>
  </sheetData>
  <sheetProtection/>
  <mergeCells count="47">
    <mergeCell ref="E26:H27"/>
    <mergeCell ref="D30:H31"/>
    <mergeCell ref="D21:H22"/>
    <mergeCell ref="K24:M24"/>
    <mergeCell ref="K6:M6"/>
    <mergeCell ref="K9:M9"/>
    <mergeCell ref="K12:M12"/>
    <mergeCell ref="K15:M15"/>
    <mergeCell ref="K22:M22"/>
    <mergeCell ref="G59:H61"/>
    <mergeCell ref="E56:F61"/>
    <mergeCell ref="E32:H34"/>
    <mergeCell ref="D50:D61"/>
    <mergeCell ref="E50:F55"/>
    <mergeCell ref="E44:F49"/>
    <mergeCell ref="G47:H49"/>
    <mergeCell ref="G50:H52"/>
    <mergeCell ref="C32:C61"/>
    <mergeCell ref="B32:B61"/>
    <mergeCell ref="G41:H43"/>
    <mergeCell ref="D32:D37"/>
    <mergeCell ref="E38:F43"/>
    <mergeCell ref="G44:H46"/>
    <mergeCell ref="E35:H37"/>
    <mergeCell ref="G38:H40"/>
    <mergeCell ref="G56:H58"/>
    <mergeCell ref="G53:H55"/>
    <mergeCell ref="C5:C25"/>
    <mergeCell ref="B5:B29"/>
    <mergeCell ref="E28:H29"/>
    <mergeCell ref="D5:D16"/>
    <mergeCell ref="C26:C29"/>
    <mergeCell ref="D26:D29"/>
    <mergeCell ref="D17:D20"/>
    <mergeCell ref="E17:H18"/>
    <mergeCell ref="E14:H16"/>
    <mergeCell ref="E19:H20"/>
    <mergeCell ref="N3:P3"/>
    <mergeCell ref="K3:M3"/>
    <mergeCell ref="D38:D49"/>
    <mergeCell ref="B30:B31"/>
    <mergeCell ref="C30:C31"/>
    <mergeCell ref="D23:H25"/>
    <mergeCell ref="E5:H7"/>
    <mergeCell ref="E8:H10"/>
    <mergeCell ref="E11:H13"/>
    <mergeCell ref="B3:J4"/>
  </mergeCells>
  <printOptions horizontalCentered="1"/>
  <pageMargins left="0.5905511811023623" right="0.3937007874015748" top="0.5905511811023623" bottom="0.5905511811023623" header="0.5118110236220472" footer="0.5118110236220472"/>
  <pageSetup firstPageNumber="21" useFirstPageNumber="1" horizontalDpi="600" verticalDpi="600" orientation="portrait" paperSize="9" scale="82" r:id="rId1"/>
  <headerFooter alignWithMargins="0">
    <oddFooter>&amp;C&amp;"ＭＳ 明朝,標準"-4-　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N72"/>
  <sheetViews>
    <sheetView view="pageBreakPreview" zoomScaleNormal="75" zoomScaleSheetLayoutView="100" zoomScalePageLayoutView="0" workbookViewId="0" topLeftCell="A1">
      <pane xSplit="7" ySplit="4" topLeftCell="H5" activePane="bottomRight" state="frozen"/>
      <selection pane="topLeft" activeCell="M17" sqref="M17"/>
      <selection pane="topRight" activeCell="M17" sqref="M17"/>
      <selection pane="bottomLeft" activeCell="M17" sqref="M17"/>
      <selection pane="bottomRight" activeCell="J8" sqref="J8"/>
    </sheetView>
  </sheetViews>
  <sheetFormatPr defaultColWidth="9.00390625" defaultRowHeight="13.5"/>
  <cols>
    <col min="1" max="1" width="0.74609375" style="91" customWidth="1"/>
    <col min="2" max="3" width="3.625" style="89" customWidth="1"/>
    <col min="4" max="5" width="2.50390625" style="89" customWidth="1"/>
    <col min="6" max="6" width="5.625" style="264" customWidth="1"/>
    <col min="7" max="7" width="16.875" style="264" customWidth="1"/>
    <col min="8" max="8" width="2.125" style="264" customWidth="1"/>
    <col min="9" max="14" width="11.375" style="89" customWidth="1"/>
    <col min="15" max="16384" width="9.00390625" style="91" customWidth="1"/>
  </cols>
  <sheetData>
    <row r="1" ht="14.25">
      <c r="B1" s="88" t="s">
        <v>163</v>
      </c>
    </row>
    <row r="2" ht="12.75" thickBot="1"/>
    <row r="3" spans="2:14" ht="15" customHeight="1">
      <c r="B3" s="214" t="s">
        <v>155</v>
      </c>
      <c r="C3" s="215"/>
      <c r="D3" s="215"/>
      <c r="E3" s="215"/>
      <c r="F3" s="215"/>
      <c r="G3" s="215"/>
      <c r="H3" s="216"/>
      <c r="I3" s="94" t="s">
        <v>261</v>
      </c>
      <c r="J3" s="95"/>
      <c r="K3" s="96"/>
      <c r="L3" s="94" t="s">
        <v>258</v>
      </c>
      <c r="M3" s="95"/>
      <c r="N3" s="96"/>
    </row>
    <row r="4" spans="2:14" ht="15" customHeight="1">
      <c r="B4" s="318"/>
      <c r="C4" s="319"/>
      <c r="D4" s="319"/>
      <c r="E4" s="319"/>
      <c r="F4" s="319"/>
      <c r="G4" s="319"/>
      <c r="H4" s="320"/>
      <c r="I4" s="99" t="s">
        <v>129</v>
      </c>
      <c r="J4" s="99" t="s">
        <v>59</v>
      </c>
      <c r="K4" s="100" t="s">
        <v>60</v>
      </c>
      <c r="L4" s="99" t="s">
        <v>129</v>
      </c>
      <c r="M4" s="99" t="s">
        <v>59</v>
      </c>
      <c r="N4" s="100" t="s">
        <v>60</v>
      </c>
    </row>
    <row r="5" spans="2:14" s="139" customFormat="1" ht="15.75" customHeight="1">
      <c r="B5" s="288" t="s">
        <v>235</v>
      </c>
      <c r="C5" s="289" t="s">
        <v>200</v>
      </c>
      <c r="D5" s="358" t="s">
        <v>211</v>
      </c>
      <c r="E5" s="231" t="s">
        <v>209</v>
      </c>
      <c r="F5" s="370" t="s">
        <v>232</v>
      </c>
      <c r="G5" s="335" t="s">
        <v>158</v>
      </c>
      <c r="H5" s="360"/>
      <c r="I5" s="33">
        <v>0</v>
      </c>
      <c r="J5" s="33">
        <v>0</v>
      </c>
      <c r="K5" s="34">
        <v>0</v>
      </c>
      <c r="L5" s="33">
        <v>0</v>
      </c>
      <c r="M5" s="33">
        <v>0</v>
      </c>
      <c r="N5" s="34">
        <f>SUM(L5:M5)</f>
        <v>0</v>
      </c>
    </row>
    <row r="6" spans="2:14" s="139" customFormat="1" ht="15.75" customHeight="1">
      <c r="B6" s="294"/>
      <c r="C6" s="295"/>
      <c r="D6" s="358"/>
      <c r="E6" s="231"/>
      <c r="F6" s="255"/>
      <c r="G6" s="335" t="s">
        <v>159</v>
      </c>
      <c r="H6" s="360"/>
      <c r="I6" s="33">
        <v>0</v>
      </c>
      <c r="J6" s="33">
        <v>0</v>
      </c>
      <c r="K6" s="34">
        <v>0</v>
      </c>
      <c r="L6" s="33">
        <v>0</v>
      </c>
      <c r="M6" s="33">
        <v>315394</v>
      </c>
      <c r="N6" s="34">
        <f aca="true" t="shared" si="0" ref="N6:N52">SUM(L6:M6)</f>
        <v>315394</v>
      </c>
    </row>
    <row r="7" spans="2:14" s="139" customFormat="1" ht="15.75" customHeight="1">
      <c r="B7" s="294"/>
      <c r="C7" s="295"/>
      <c r="D7" s="358"/>
      <c r="E7" s="231"/>
      <c r="F7" s="371"/>
      <c r="G7" s="335" t="s">
        <v>160</v>
      </c>
      <c r="H7" s="360"/>
      <c r="I7" s="33">
        <v>0</v>
      </c>
      <c r="J7" s="33">
        <v>0</v>
      </c>
      <c r="K7" s="34">
        <v>0</v>
      </c>
      <c r="L7" s="33">
        <v>0</v>
      </c>
      <c r="M7" s="33">
        <v>315394</v>
      </c>
      <c r="N7" s="34">
        <f t="shared" si="0"/>
        <v>315394</v>
      </c>
    </row>
    <row r="8" spans="2:14" s="139" customFormat="1" ht="15.75" customHeight="1">
      <c r="B8" s="294"/>
      <c r="C8" s="295"/>
      <c r="D8" s="358"/>
      <c r="E8" s="231"/>
      <c r="F8" s="370" t="s">
        <v>234</v>
      </c>
      <c r="G8" s="335" t="s">
        <v>158</v>
      </c>
      <c r="H8" s="360"/>
      <c r="I8" s="33">
        <v>0</v>
      </c>
      <c r="J8" s="33">
        <v>0</v>
      </c>
      <c r="K8" s="34">
        <v>0</v>
      </c>
      <c r="L8" s="33">
        <v>0</v>
      </c>
      <c r="M8" s="33">
        <v>0</v>
      </c>
      <c r="N8" s="34">
        <f t="shared" si="0"/>
        <v>0</v>
      </c>
    </row>
    <row r="9" spans="2:14" s="139" customFormat="1" ht="15.75" customHeight="1">
      <c r="B9" s="294"/>
      <c r="C9" s="295"/>
      <c r="D9" s="358"/>
      <c r="E9" s="231"/>
      <c r="F9" s="255"/>
      <c r="G9" s="335" t="s">
        <v>159</v>
      </c>
      <c r="H9" s="360"/>
      <c r="I9" s="33">
        <v>0</v>
      </c>
      <c r="J9" s="33">
        <v>0</v>
      </c>
      <c r="K9" s="34">
        <v>0</v>
      </c>
      <c r="L9" s="33">
        <v>0</v>
      </c>
      <c r="M9" s="33">
        <v>0</v>
      </c>
      <c r="N9" s="34">
        <f t="shared" si="0"/>
        <v>0</v>
      </c>
    </row>
    <row r="10" spans="2:14" s="139" customFormat="1" ht="15.75" customHeight="1">
      <c r="B10" s="294"/>
      <c r="C10" s="295"/>
      <c r="D10" s="358"/>
      <c r="E10" s="231"/>
      <c r="F10" s="371"/>
      <c r="G10" s="335" t="s">
        <v>160</v>
      </c>
      <c r="H10" s="360"/>
      <c r="I10" s="33">
        <v>0</v>
      </c>
      <c r="J10" s="33">
        <v>0</v>
      </c>
      <c r="K10" s="34">
        <v>0</v>
      </c>
      <c r="L10" s="33">
        <v>0</v>
      </c>
      <c r="M10" s="33">
        <v>0</v>
      </c>
      <c r="N10" s="34">
        <f t="shared" si="0"/>
        <v>0</v>
      </c>
    </row>
    <row r="11" spans="2:14" s="139" customFormat="1" ht="15.75" customHeight="1">
      <c r="B11" s="294"/>
      <c r="C11" s="295"/>
      <c r="D11" s="358"/>
      <c r="E11" s="354" t="s">
        <v>208</v>
      </c>
      <c r="F11" s="370" t="s">
        <v>232</v>
      </c>
      <c r="G11" s="335" t="s">
        <v>158</v>
      </c>
      <c r="H11" s="360"/>
      <c r="I11" s="33">
        <v>0</v>
      </c>
      <c r="J11" s="33">
        <v>0</v>
      </c>
      <c r="K11" s="34">
        <v>0</v>
      </c>
      <c r="L11" s="33">
        <v>0</v>
      </c>
      <c r="M11" s="33">
        <v>0</v>
      </c>
      <c r="N11" s="34">
        <f t="shared" si="0"/>
        <v>0</v>
      </c>
    </row>
    <row r="12" spans="2:14" s="139" customFormat="1" ht="15.75" customHeight="1">
      <c r="B12" s="294"/>
      <c r="C12" s="295"/>
      <c r="D12" s="358"/>
      <c r="E12" s="356"/>
      <c r="F12" s="255"/>
      <c r="G12" s="335" t="s">
        <v>159</v>
      </c>
      <c r="H12" s="360"/>
      <c r="I12" s="33">
        <v>0</v>
      </c>
      <c r="J12" s="33">
        <v>0</v>
      </c>
      <c r="K12" s="34">
        <v>0</v>
      </c>
      <c r="L12" s="33">
        <v>0</v>
      </c>
      <c r="M12" s="33">
        <v>0</v>
      </c>
      <c r="N12" s="34">
        <f t="shared" si="0"/>
        <v>0</v>
      </c>
    </row>
    <row r="13" spans="2:14" s="139" customFormat="1" ht="15.75" customHeight="1">
      <c r="B13" s="294"/>
      <c r="C13" s="295"/>
      <c r="D13" s="358"/>
      <c r="E13" s="356"/>
      <c r="F13" s="371"/>
      <c r="G13" s="335" t="s">
        <v>160</v>
      </c>
      <c r="H13" s="360"/>
      <c r="I13" s="33">
        <v>0</v>
      </c>
      <c r="J13" s="33">
        <v>0</v>
      </c>
      <c r="K13" s="34">
        <v>0</v>
      </c>
      <c r="L13" s="33">
        <v>0</v>
      </c>
      <c r="M13" s="33">
        <v>0</v>
      </c>
      <c r="N13" s="34">
        <f t="shared" si="0"/>
        <v>0</v>
      </c>
    </row>
    <row r="14" spans="2:14" s="139" customFormat="1" ht="15.75" customHeight="1">
      <c r="B14" s="294"/>
      <c r="C14" s="295"/>
      <c r="D14" s="358"/>
      <c r="E14" s="356"/>
      <c r="F14" s="370" t="s">
        <v>234</v>
      </c>
      <c r="G14" s="335" t="s">
        <v>158</v>
      </c>
      <c r="H14" s="360"/>
      <c r="I14" s="33">
        <v>0</v>
      </c>
      <c r="J14" s="33">
        <v>0</v>
      </c>
      <c r="K14" s="34">
        <v>0</v>
      </c>
      <c r="L14" s="33">
        <v>0</v>
      </c>
      <c r="M14" s="33">
        <v>0</v>
      </c>
      <c r="N14" s="34">
        <f t="shared" si="0"/>
        <v>0</v>
      </c>
    </row>
    <row r="15" spans="2:14" s="139" customFormat="1" ht="15.75" customHeight="1">
      <c r="B15" s="294"/>
      <c r="C15" s="295"/>
      <c r="D15" s="358"/>
      <c r="E15" s="356"/>
      <c r="F15" s="255"/>
      <c r="G15" s="335" t="s">
        <v>159</v>
      </c>
      <c r="H15" s="360"/>
      <c r="I15" s="33">
        <v>0</v>
      </c>
      <c r="J15" s="33">
        <v>0</v>
      </c>
      <c r="K15" s="34">
        <v>0</v>
      </c>
      <c r="L15" s="33">
        <v>0</v>
      </c>
      <c r="M15" s="33">
        <v>0</v>
      </c>
      <c r="N15" s="34">
        <f t="shared" si="0"/>
        <v>0</v>
      </c>
    </row>
    <row r="16" spans="2:14" s="139" customFormat="1" ht="15.75" customHeight="1">
      <c r="B16" s="294"/>
      <c r="C16" s="295"/>
      <c r="D16" s="358"/>
      <c r="E16" s="357"/>
      <c r="F16" s="371"/>
      <c r="G16" s="335" t="s">
        <v>160</v>
      </c>
      <c r="H16" s="360"/>
      <c r="I16" s="33">
        <v>0</v>
      </c>
      <c r="J16" s="33">
        <v>0</v>
      </c>
      <c r="K16" s="34">
        <v>0</v>
      </c>
      <c r="L16" s="33">
        <v>0</v>
      </c>
      <c r="M16" s="33">
        <v>0</v>
      </c>
      <c r="N16" s="34">
        <f t="shared" si="0"/>
        <v>0</v>
      </c>
    </row>
    <row r="17" spans="2:14" s="139" customFormat="1" ht="15.75" customHeight="1">
      <c r="B17" s="294"/>
      <c r="C17" s="295"/>
      <c r="D17" s="358"/>
      <c r="E17" s="289" t="s">
        <v>205</v>
      </c>
      <c r="F17" s="370" t="s">
        <v>232</v>
      </c>
      <c r="G17" s="335" t="s">
        <v>158</v>
      </c>
      <c r="H17" s="360"/>
      <c r="I17" s="33">
        <v>912872</v>
      </c>
      <c r="J17" s="33">
        <v>193907</v>
      </c>
      <c r="K17" s="34">
        <v>1106779</v>
      </c>
      <c r="L17" s="33">
        <v>901241</v>
      </c>
      <c r="M17" s="33">
        <v>195351</v>
      </c>
      <c r="N17" s="34">
        <f t="shared" si="0"/>
        <v>1096592</v>
      </c>
    </row>
    <row r="18" spans="2:14" s="139" customFormat="1" ht="15.75" customHeight="1">
      <c r="B18" s="294"/>
      <c r="C18" s="295"/>
      <c r="D18" s="358"/>
      <c r="E18" s="295"/>
      <c r="F18" s="255"/>
      <c r="G18" s="335" t="s">
        <v>159</v>
      </c>
      <c r="H18" s="360"/>
      <c r="I18" s="33">
        <v>-11631</v>
      </c>
      <c r="J18" s="33">
        <v>1444</v>
      </c>
      <c r="K18" s="34">
        <v>-10187</v>
      </c>
      <c r="L18" s="33">
        <v>-5386</v>
      </c>
      <c r="M18" s="33">
        <v>-1181</v>
      </c>
      <c r="N18" s="34">
        <f t="shared" si="0"/>
        <v>-6567</v>
      </c>
    </row>
    <row r="19" spans="2:14" s="139" customFormat="1" ht="15.75" customHeight="1">
      <c r="B19" s="294"/>
      <c r="C19" s="295"/>
      <c r="D19" s="358"/>
      <c r="E19" s="295"/>
      <c r="F19" s="371"/>
      <c r="G19" s="335" t="s">
        <v>160</v>
      </c>
      <c r="H19" s="360"/>
      <c r="I19" s="33">
        <v>901241</v>
      </c>
      <c r="J19" s="33">
        <v>195351</v>
      </c>
      <c r="K19" s="34">
        <v>1096592</v>
      </c>
      <c r="L19" s="33">
        <v>895855</v>
      </c>
      <c r="M19" s="33">
        <v>194170</v>
      </c>
      <c r="N19" s="34">
        <f t="shared" si="0"/>
        <v>1090025</v>
      </c>
    </row>
    <row r="20" spans="2:14" s="139" customFormat="1" ht="15.75" customHeight="1">
      <c r="B20" s="294"/>
      <c r="C20" s="295"/>
      <c r="D20" s="358"/>
      <c r="E20" s="295"/>
      <c r="F20" s="370" t="s">
        <v>234</v>
      </c>
      <c r="G20" s="335" t="s">
        <v>158</v>
      </c>
      <c r="H20" s="360"/>
      <c r="I20" s="33">
        <v>395776</v>
      </c>
      <c r="J20" s="33">
        <v>69435</v>
      </c>
      <c r="K20" s="34">
        <v>465211</v>
      </c>
      <c r="L20" s="33">
        <v>393330</v>
      </c>
      <c r="M20" s="33">
        <v>69545</v>
      </c>
      <c r="N20" s="34">
        <f t="shared" si="0"/>
        <v>462875</v>
      </c>
    </row>
    <row r="21" spans="2:14" s="139" customFormat="1" ht="15.75" customHeight="1">
      <c r="B21" s="294"/>
      <c r="C21" s="295"/>
      <c r="D21" s="358"/>
      <c r="E21" s="295"/>
      <c r="F21" s="255"/>
      <c r="G21" s="335" t="s">
        <v>159</v>
      </c>
      <c r="H21" s="360"/>
      <c r="I21" s="33">
        <v>-2446</v>
      </c>
      <c r="J21" s="33">
        <v>82</v>
      </c>
      <c r="K21" s="34">
        <v>-2364</v>
      </c>
      <c r="L21" s="33">
        <v>-1444</v>
      </c>
      <c r="M21" s="33">
        <v>5459</v>
      </c>
      <c r="N21" s="34">
        <f t="shared" si="0"/>
        <v>4015</v>
      </c>
    </row>
    <row r="22" spans="2:14" s="139" customFormat="1" ht="15.75" customHeight="1">
      <c r="B22" s="294"/>
      <c r="C22" s="295"/>
      <c r="D22" s="358"/>
      <c r="E22" s="372"/>
      <c r="F22" s="371"/>
      <c r="G22" s="335" t="s">
        <v>160</v>
      </c>
      <c r="H22" s="360"/>
      <c r="I22" s="33">
        <v>393330</v>
      </c>
      <c r="J22" s="33">
        <v>69517</v>
      </c>
      <c r="K22" s="34">
        <v>462847</v>
      </c>
      <c r="L22" s="33">
        <v>391886</v>
      </c>
      <c r="M22" s="33">
        <v>75004</v>
      </c>
      <c r="N22" s="34">
        <f t="shared" si="0"/>
        <v>466890</v>
      </c>
    </row>
    <row r="23" spans="2:14" s="139" customFormat="1" ht="15.75" customHeight="1">
      <c r="B23" s="294"/>
      <c r="C23" s="295"/>
      <c r="D23" s="358"/>
      <c r="E23" s="373" t="s">
        <v>56</v>
      </c>
      <c r="F23" s="370" t="s">
        <v>232</v>
      </c>
      <c r="G23" s="335" t="s">
        <v>158</v>
      </c>
      <c r="H23" s="360"/>
      <c r="I23" s="33">
        <v>5885202</v>
      </c>
      <c r="J23" s="33">
        <v>792092</v>
      </c>
      <c r="K23" s="34">
        <v>6677294</v>
      </c>
      <c r="L23" s="33">
        <v>5948470</v>
      </c>
      <c r="M23" s="33">
        <v>803128</v>
      </c>
      <c r="N23" s="34">
        <f t="shared" si="0"/>
        <v>6751598</v>
      </c>
    </row>
    <row r="24" spans="2:14" s="139" customFormat="1" ht="15.75" customHeight="1">
      <c r="B24" s="294"/>
      <c r="C24" s="295"/>
      <c r="D24" s="358"/>
      <c r="E24" s="374"/>
      <c r="F24" s="255"/>
      <c r="G24" s="335" t="s">
        <v>159</v>
      </c>
      <c r="H24" s="360"/>
      <c r="I24" s="33">
        <v>63268</v>
      </c>
      <c r="J24" s="33">
        <v>11036</v>
      </c>
      <c r="K24" s="34">
        <v>74304</v>
      </c>
      <c r="L24" s="33">
        <v>22068</v>
      </c>
      <c r="M24" s="33">
        <v>105692</v>
      </c>
      <c r="N24" s="34">
        <f t="shared" si="0"/>
        <v>127760</v>
      </c>
    </row>
    <row r="25" spans="2:14" s="139" customFormat="1" ht="15.75" customHeight="1">
      <c r="B25" s="294"/>
      <c r="C25" s="295"/>
      <c r="D25" s="358"/>
      <c r="E25" s="374"/>
      <c r="F25" s="371"/>
      <c r="G25" s="335" t="s">
        <v>160</v>
      </c>
      <c r="H25" s="360"/>
      <c r="I25" s="33">
        <v>5948470</v>
      </c>
      <c r="J25" s="33">
        <v>803128</v>
      </c>
      <c r="K25" s="34">
        <v>6751598</v>
      </c>
      <c r="L25" s="33">
        <v>5970538</v>
      </c>
      <c r="M25" s="33">
        <v>908820</v>
      </c>
      <c r="N25" s="34">
        <f t="shared" si="0"/>
        <v>6879358</v>
      </c>
    </row>
    <row r="26" spans="2:14" s="139" customFormat="1" ht="15.75" customHeight="1">
      <c r="B26" s="294"/>
      <c r="C26" s="295"/>
      <c r="D26" s="358"/>
      <c r="E26" s="374"/>
      <c r="F26" s="370" t="s">
        <v>234</v>
      </c>
      <c r="G26" s="335" t="s">
        <v>158</v>
      </c>
      <c r="H26" s="360"/>
      <c r="I26" s="33">
        <v>82046</v>
      </c>
      <c r="J26" s="33">
        <v>9542</v>
      </c>
      <c r="K26" s="34">
        <v>91588</v>
      </c>
      <c r="L26" s="33">
        <v>83755</v>
      </c>
      <c r="M26" s="33">
        <v>9623</v>
      </c>
      <c r="N26" s="34">
        <f t="shared" si="0"/>
        <v>93378</v>
      </c>
    </row>
    <row r="27" spans="2:14" s="139" customFormat="1" ht="15.75" customHeight="1">
      <c r="B27" s="294"/>
      <c r="C27" s="295"/>
      <c r="D27" s="358"/>
      <c r="E27" s="374"/>
      <c r="F27" s="255"/>
      <c r="G27" s="335" t="s">
        <v>159</v>
      </c>
      <c r="H27" s="360"/>
      <c r="I27" s="33">
        <v>1709</v>
      </c>
      <c r="J27" s="33">
        <v>81</v>
      </c>
      <c r="K27" s="34">
        <v>1790</v>
      </c>
      <c r="L27" s="33">
        <v>-278</v>
      </c>
      <c r="M27" s="33">
        <v>204</v>
      </c>
      <c r="N27" s="34">
        <f t="shared" si="0"/>
        <v>-74</v>
      </c>
    </row>
    <row r="28" spans="2:14" s="139" customFormat="1" ht="15.75" customHeight="1">
      <c r="B28" s="294"/>
      <c r="C28" s="295"/>
      <c r="D28" s="358"/>
      <c r="E28" s="375"/>
      <c r="F28" s="371"/>
      <c r="G28" s="335" t="s">
        <v>160</v>
      </c>
      <c r="H28" s="360"/>
      <c r="I28" s="33">
        <v>83755</v>
      </c>
      <c r="J28" s="33">
        <v>9623</v>
      </c>
      <c r="K28" s="34">
        <v>93378</v>
      </c>
      <c r="L28" s="33">
        <v>83477</v>
      </c>
      <c r="M28" s="33">
        <v>9827</v>
      </c>
      <c r="N28" s="34">
        <f t="shared" si="0"/>
        <v>93304</v>
      </c>
    </row>
    <row r="29" spans="2:14" s="139" customFormat="1" ht="15.75" customHeight="1">
      <c r="B29" s="294"/>
      <c r="C29" s="295"/>
      <c r="D29" s="358"/>
      <c r="E29" s="354" t="s">
        <v>210</v>
      </c>
      <c r="F29" s="370" t="s">
        <v>232</v>
      </c>
      <c r="G29" s="335" t="s">
        <v>158</v>
      </c>
      <c r="H29" s="376"/>
      <c r="I29" s="37">
        <v>9955457</v>
      </c>
      <c r="J29" s="37">
        <v>1540373</v>
      </c>
      <c r="K29" s="38">
        <v>11495830</v>
      </c>
      <c r="L29" s="37">
        <v>10340627</v>
      </c>
      <c r="M29" s="37">
        <v>1565228</v>
      </c>
      <c r="N29" s="38">
        <f t="shared" si="0"/>
        <v>11905855</v>
      </c>
    </row>
    <row r="30" spans="2:14" s="139" customFormat="1" ht="15.75" customHeight="1">
      <c r="B30" s="294"/>
      <c r="C30" s="295"/>
      <c r="D30" s="358"/>
      <c r="E30" s="356"/>
      <c r="F30" s="255"/>
      <c r="G30" s="335" t="s">
        <v>159</v>
      </c>
      <c r="H30" s="377"/>
      <c r="I30" s="33">
        <v>385170</v>
      </c>
      <c r="J30" s="33">
        <v>24855</v>
      </c>
      <c r="K30" s="34">
        <v>410025</v>
      </c>
      <c r="L30" s="33">
        <v>20568</v>
      </c>
      <c r="M30" s="33">
        <v>-3892</v>
      </c>
      <c r="N30" s="34">
        <f t="shared" si="0"/>
        <v>16676</v>
      </c>
    </row>
    <row r="31" spans="2:14" s="139" customFormat="1" ht="15.75" customHeight="1">
      <c r="B31" s="294"/>
      <c r="C31" s="295"/>
      <c r="D31" s="358"/>
      <c r="E31" s="356"/>
      <c r="F31" s="371"/>
      <c r="G31" s="335" t="s">
        <v>160</v>
      </c>
      <c r="H31" s="378"/>
      <c r="I31" s="33">
        <v>10340627</v>
      </c>
      <c r="J31" s="33">
        <v>1565228</v>
      </c>
      <c r="K31" s="34">
        <v>11905855</v>
      </c>
      <c r="L31" s="33">
        <v>10361195</v>
      </c>
      <c r="M31" s="33">
        <v>1561336</v>
      </c>
      <c r="N31" s="34">
        <f t="shared" si="0"/>
        <v>11922531</v>
      </c>
    </row>
    <row r="32" spans="2:14" s="139" customFormat="1" ht="15.75" customHeight="1">
      <c r="B32" s="294"/>
      <c r="C32" s="295"/>
      <c r="D32" s="358"/>
      <c r="E32" s="356"/>
      <c r="F32" s="370" t="s">
        <v>234</v>
      </c>
      <c r="G32" s="335" t="s">
        <v>158</v>
      </c>
      <c r="H32" s="376"/>
      <c r="I32" s="33">
        <v>1134260</v>
      </c>
      <c r="J32" s="33">
        <v>342139</v>
      </c>
      <c r="K32" s="34">
        <v>1476399</v>
      </c>
      <c r="L32" s="37">
        <v>1148310</v>
      </c>
      <c r="M32" s="37">
        <v>346003</v>
      </c>
      <c r="N32" s="38">
        <f t="shared" si="0"/>
        <v>1494313</v>
      </c>
    </row>
    <row r="33" spans="2:14" s="139" customFormat="1" ht="15.75" customHeight="1">
      <c r="B33" s="294"/>
      <c r="C33" s="295"/>
      <c r="D33" s="358"/>
      <c r="E33" s="356"/>
      <c r="F33" s="255"/>
      <c r="G33" s="335" t="s">
        <v>159</v>
      </c>
      <c r="H33" s="377"/>
      <c r="I33" s="33">
        <v>14050</v>
      </c>
      <c r="J33" s="33">
        <v>3864</v>
      </c>
      <c r="K33" s="34">
        <v>17914</v>
      </c>
      <c r="L33" s="33">
        <v>-13261</v>
      </c>
      <c r="M33" s="33">
        <v>-96149</v>
      </c>
      <c r="N33" s="34">
        <f t="shared" si="0"/>
        <v>-109410</v>
      </c>
    </row>
    <row r="34" spans="2:14" s="139" customFormat="1" ht="15.75" customHeight="1">
      <c r="B34" s="294"/>
      <c r="C34" s="295"/>
      <c r="D34" s="358"/>
      <c r="E34" s="357"/>
      <c r="F34" s="371"/>
      <c r="G34" s="335" t="s">
        <v>160</v>
      </c>
      <c r="H34" s="378"/>
      <c r="I34" s="33">
        <v>1148310</v>
      </c>
      <c r="J34" s="33">
        <v>346003</v>
      </c>
      <c r="K34" s="34">
        <v>1494313</v>
      </c>
      <c r="L34" s="33">
        <v>1135049</v>
      </c>
      <c r="M34" s="33">
        <v>249854</v>
      </c>
      <c r="N34" s="34">
        <f t="shared" si="0"/>
        <v>1384903</v>
      </c>
    </row>
    <row r="35" spans="2:14" s="139" customFormat="1" ht="15.75" customHeight="1">
      <c r="B35" s="294"/>
      <c r="C35" s="295"/>
      <c r="D35" s="352" t="s">
        <v>162</v>
      </c>
      <c r="E35" s="359"/>
      <c r="F35" s="370" t="s">
        <v>232</v>
      </c>
      <c r="G35" s="335" t="s">
        <v>244</v>
      </c>
      <c r="H35" s="379"/>
      <c r="I35" s="37">
        <v>13286</v>
      </c>
      <c r="J35" s="37">
        <v>33196</v>
      </c>
      <c r="K35" s="38">
        <v>46482</v>
      </c>
      <c r="L35" s="37">
        <v>13286</v>
      </c>
      <c r="M35" s="37">
        <v>33196</v>
      </c>
      <c r="N35" s="38">
        <f t="shared" si="0"/>
        <v>46482</v>
      </c>
    </row>
    <row r="36" spans="2:14" s="139" customFormat="1" ht="15.75" customHeight="1">
      <c r="B36" s="294"/>
      <c r="C36" s="295"/>
      <c r="D36" s="361"/>
      <c r="E36" s="362"/>
      <c r="F36" s="255"/>
      <c r="G36" s="335" t="s">
        <v>245</v>
      </c>
      <c r="H36" s="380"/>
      <c r="I36" s="33">
        <v>0</v>
      </c>
      <c r="J36" s="33">
        <v>0</v>
      </c>
      <c r="K36" s="34">
        <v>0</v>
      </c>
      <c r="L36" s="33">
        <v>0</v>
      </c>
      <c r="M36" s="33">
        <v>0</v>
      </c>
      <c r="N36" s="34">
        <f t="shared" si="0"/>
        <v>0</v>
      </c>
    </row>
    <row r="37" spans="2:14" s="139" customFormat="1" ht="15.75" customHeight="1">
      <c r="B37" s="294"/>
      <c r="C37" s="295"/>
      <c r="D37" s="361"/>
      <c r="E37" s="362"/>
      <c r="F37" s="371"/>
      <c r="G37" s="335" t="s">
        <v>246</v>
      </c>
      <c r="H37" s="380"/>
      <c r="I37" s="33">
        <v>13286</v>
      </c>
      <c r="J37" s="33">
        <v>33196</v>
      </c>
      <c r="K37" s="34">
        <v>46482</v>
      </c>
      <c r="L37" s="33">
        <v>13286</v>
      </c>
      <c r="M37" s="33">
        <v>33196</v>
      </c>
      <c r="N37" s="34">
        <f t="shared" si="0"/>
        <v>46482</v>
      </c>
    </row>
    <row r="38" spans="2:14" s="139" customFormat="1" ht="15.75" customHeight="1">
      <c r="B38" s="294"/>
      <c r="C38" s="295"/>
      <c r="D38" s="361"/>
      <c r="E38" s="362"/>
      <c r="F38" s="370" t="s">
        <v>234</v>
      </c>
      <c r="G38" s="335" t="s">
        <v>158</v>
      </c>
      <c r="H38" s="380"/>
      <c r="I38" s="71"/>
      <c r="J38" s="72"/>
      <c r="K38" s="73"/>
      <c r="L38" s="33">
        <v>0</v>
      </c>
      <c r="M38" s="33">
        <v>0</v>
      </c>
      <c r="N38" s="34">
        <f t="shared" si="0"/>
        <v>0</v>
      </c>
    </row>
    <row r="39" spans="2:14" s="139" customFormat="1" ht="15.75" customHeight="1">
      <c r="B39" s="294"/>
      <c r="C39" s="295"/>
      <c r="D39" s="361"/>
      <c r="E39" s="362"/>
      <c r="F39" s="255"/>
      <c r="G39" s="335" t="s">
        <v>159</v>
      </c>
      <c r="H39" s="380"/>
      <c r="I39" s="74"/>
      <c r="J39" s="75"/>
      <c r="K39" s="76"/>
      <c r="L39" s="33">
        <v>0</v>
      </c>
      <c r="M39" s="33">
        <v>0</v>
      </c>
      <c r="N39" s="34">
        <f t="shared" si="0"/>
        <v>0</v>
      </c>
    </row>
    <row r="40" spans="2:14" s="139" customFormat="1" ht="15.75" customHeight="1">
      <c r="B40" s="294"/>
      <c r="C40" s="295"/>
      <c r="D40" s="353"/>
      <c r="E40" s="363"/>
      <c r="F40" s="371"/>
      <c r="G40" s="335" t="s">
        <v>160</v>
      </c>
      <c r="H40" s="380"/>
      <c r="I40" s="77"/>
      <c r="J40" s="78"/>
      <c r="K40" s="79"/>
      <c r="L40" s="33">
        <v>0</v>
      </c>
      <c r="M40" s="33">
        <v>0</v>
      </c>
      <c r="N40" s="34">
        <f t="shared" si="0"/>
        <v>0</v>
      </c>
    </row>
    <row r="41" spans="2:14" s="139" customFormat="1" ht="15.75" customHeight="1">
      <c r="B41" s="294"/>
      <c r="C41" s="295"/>
      <c r="D41" s="352" t="s">
        <v>23</v>
      </c>
      <c r="E41" s="359"/>
      <c r="F41" s="370" t="s">
        <v>232</v>
      </c>
      <c r="G41" s="335" t="s">
        <v>158</v>
      </c>
      <c r="H41" s="380"/>
      <c r="I41" s="33">
        <v>260987</v>
      </c>
      <c r="J41" s="33">
        <v>69766</v>
      </c>
      <c r="K41" s="34">
        <v>330753</v>
      </c>
      <c r="L41" s="33">
        <v>267542</v>
      </c>
      <c r="M41" s="33">
        <v>64758</v>
      </c>
      <c r="N41" s="34">
        <f t="shared" si="0"/>
        <v>332300</v>
      </c>
    </row>
    <row r="42" spans="2:14" s="139" customFormat="1" ht="15.75" customHeight="1">
      <c r="B42" s="294"/>
      <c r="C42" s="295"/>
      <c r="D42" s="361"/>
      <c r="E42" s="362"/>
      <c r="F42" s="255"/>
      <c r="G42" s="335" t="s">
        <v>159</v>
      </c>
      <c r="H42" s="380"/>
      <c r="I42" s="33">
        <v>6555</v>
      </c>
      <c r="J42" s="33">
        <v>-5008</v>
      </c>
      <c r="K42" s="34">
        <v>1547</v>
      </c>
      <c r="L42" s="33">
        <v>808</v>
      </c>
      <c r="M42" s="33">
        <v>-12991</v>
      </c>
      <c r="N42" s="34">
        <f t="shared" si="0"/>
        <v>-12183</v>
      </c>
    </row>
    <row r="43" spans="2:14" s="139" customFormat="1" ht="15.75" customHeight="1">
      <c r="B43" s="294"/>
      <c r="C43" s="295"/>
      <c r="D43" s="361"/>
      <c r="E43" s="362"/>
      <c r="F43" s="371"/>
      <c r="G43" s="335" t="s">
        <v>160</v>
      </c>
      <c r="H43" s="380"/>
      <c r="I43" s="33">
        <v>267542</v>
      </c>
      <c r="J43" s="33">
        <v>64758</v>
      </c>
      <c r="K43" s="34">
        <v>332300</v>
      </c>
      <c r="L43" s="33">
        <v>268350</v>
      </c>
      <c r="M43" s="33">
        <v>51767</v>
      </c>
      <c r="N43" s="34">
        <f t="shared" si="0"/>
        <v>320117</v>
      </c>
    </row>
    <row r="44" spans="2:14" s="139" customFormat="1" ht="15.75" customHeight="1">
      <c r="B44" s="294"/>
      <c r="C44" s="295"/>
      <c r="D44" s="361"/>
      <c r="E44" s="362"/>
      <c r="F44" s="370" t="s">
        <v>234</v>
      </c>
      <c r="G44" s="335" t="s">
        <v>158</v>
      </c>
      <c r="H44" s="380"/>
      <c r="I44" s="33">
        <v>275</v>
      </c>
      <c r="J44" s="33">
        <v>1640</v>
      </c>
      <c r="K44" s="34">
        <v>1915</v>
      </c>
      <c r="L44" s="33">
        <v>275</v>
      </c>
      <c r="M44" s="33">
        <v>1640</v>
      </c>
      <c r="N44" s="34">
        <f t="shared" si="0"/>
        <v>1915</v>
      </c>
    </row>
    <row r="45" spans="2:14" s="139" customFormat="1" ht="15.75" customHeight="1">
      <c r="B45" s="294"/>
      <c r="C45" s="295"/>
      <c r="D45" s="361"/>
      <c r="E45" s="362"/>
      <c r="F45" s="255"/>
      <c r="G45" s="335" t="s">
        <v>159</v>
      </c>
      <c r="H45" s="380"/>
      <c r="I45" s="33">
        <v>0</v>
      </c>
      <c r="J45" s="33">
        <v>0</v>
      </c>
      <c r="K45" s="34">
        <v>0</v>
      </c>
      <c r="L45" s="33">
        <v>0</v>
      </c>
      <c r="M45" s="33">
        <v>4302</v>
      </c>
      <c r="N45" s="34">
        <f t="shared" si="0"/>
        <v>4302</v>
      </c>
    </row>
    <row r="46" spans="2:14" s="139" customFormat="1" ht="15.75" customHeight="1">
      <c r="B46" s="294"/>
      <c r="C46" s="295"/>
      <c r="D46" s="353"/>
      <c r="E46" s="363"/>
      <c r="F46" s="371"/>
      <c r="G46" s="335" t="s">
        <v>160</v>
      </c>
      <c r="H46" s="380"/>
      <c r="I46" s="33">
        <v>275</v>
      </c>
      <c r="J46" s="33">
        <v>1640</v>
      </c>
      <c r="K46" s="34">
        <v>1915</v>
      </c>
      <c r="L46" s="33">
        <v>275</v>
      </c>
      <c r="M46" s="33">
        <v>5942</v>
      </c>
      <c r="N46" s="34">
        <f t="shared" si="0"/>
        <v>6217</v>
      </c>
    </row>
    <row r="47" spans="2:14" s="139" customFormat="1" ht="15.75" customHeight="1">
      <c r="B47" s="294"/>
      <c r="C47" s="295"/>
      <c r="D47" s="352" t="s">
        <v>137</v>
      </c>
      <c r="E47" s="359"/>
      <c r="F47" s="370" t="s">
        <v>232</v>
      </c>
      <c r="G47" s="335" t="s">
        <v>158</v>
      </c>
      <c r="H47" s="380"/>
      <c r="I47" s="33">
        <v>23280063</v>
      </c>
      <c r="J47" s="33">
        <v>3621056</v>
      </c>
      <c r="K47" s="34">
        <v>26901119</v>
      </c>
      <c r="L47" s="33">
        <v>23754209</v>
      </c>
      <c r="M47" s="33">
        <v>3630260</v>
      </c>
      <c r="N47" s="34">
        <f t="shared" si="0"/>
        <v>27384469</v>
      </c>
    </row>
    <row r="48" spans="2:14" s="139" customFormat="1" ht="15.75" customHeight="1">
      <c r="B48" s="294"/>
      <c r="C48" s="295"/>
      <c r="D48" s="361"/>
      <c r="E48" s="362"/>
      <c r="F48" s="255"/>
      <c r="G48" s="335" t="s">
        <v>159</v>
      </c>
      <c r="H48" s="380"/>
      <c r="I48" s="33">
        <v>474146</v>
      </c>
      <c r="J48" s="33">
        <v>9204</v>
      </c>
      <c r="K48" s="34">
        <v>483350</v>
      </c>
      <c r="L48" s="33">
        <v>24565</v>
      </c>
      <c r="M48" s="33">
        <v>401878</v>
      </c>
      <c r="N48" s="34">
        <f t="shared" si="0"/>
        <v>426443</v>
      </c>
    </row>
    <row r="49" spans="2:14" s="139" customFormat="1" ht="15.75" customHeight="1">
      <c r="B49" s="294"/>
      <c r="C49" s="295"/>
      <c r="D49" s="361"/>
      <c r="E49" s="362"/>
      <c r="F49" s="371"/>
      <c r="G49" s="335" t="s">
        <v>160</v>
      </c>
      <c r="H49" s="380"/>
      <c r="I49" s="33">
        <v>23754209</v>
      </c>
      <c r="J49" s="33">
        <v>3630260</v>
      </c>
      <c r="K49" s="34">
        <v>27384469</v>
      </c>
      <c r="L49" s="33">
        <v>23778774</v>
      </c>
      <c r="M49" s="33">
        <v>4032138</v>
      </c>
      <c r="N49" s="34">
        <f t="shared" si="0"/>
        <v>27810912</v>
      </c>
    </row>
    <row r="50" spans="2:14" s="139" customFormat="1" ht="15.75" customHeight="1">
      <c r="B50" s="294"/>
      <c r="C50" s="295"/>
      <c r="D50" s="361"/>
      <c r="E50" s="362"/>
      <c r="F50" s="370" t="s">
        <v>234</v>
      </c>
      <c r="G50" s="335" t="s">
        <v>158</v>
      </c>
      <c r="H50" s="380"/>
      <c r="I50" s="33">
        <v>3414565</v>
      </c>
      <c r="J50" s="33">
        <v>727717</v>
      </c>
      <c r="K50" s="34">
        <v>4142282</v>
      </c>
      <c r="L50" s="33">
        <v>3422342</v>
      </c>
      <c r="M50" s="33">
        <v>724409</v>
      </c>
      <c r="N50" s="34">
        <f t="shared" si="0"/>
        <v>4146751</v>
      </c>
    </row>
    <row r="51" spans="2:14" s="139" customFormat="1" ht="15.75" customHeight="1">
      <c r="B51" s="294"/>
      <c r="C51" s="295"/>
      <c r="D51" s="361"/>
      <c r="E51" s="362"/>
      <c r="F51" s="255"/>
      <c r="G51" s="335" t="s">
        <v>159</v>
      </c>
      <c r="H51" s="380"/>
      <c r="I51" s="33">
        <v>7777</v>
      </c>
      <c r="J51" s="33">
        <v>-3336</v>
      </c>
      <c r="K51" s="34">
        <v>4441</v>
      </c>
      <c r="L51" s="33">
        <v>-18810</v>
      </c>
      <c r="M51" s="33">
        <v>-82475</v>
      </c>
      <c r="N51" s="34">
        <f t="shared" si="0"/>
        <v>-101285</v>
      </c>
    </row>
    <row r="52" spans="2:14" s="139" customFormat="1" ht="15.75" customHeight="1">
      <c r="B52" s="294"/>
      <c r="C52" s="372"/>
      <c r="D52" s="353"/>
      <c r="E52" s="363"/>
      <c r="F52" s="371"/>
      <c r="G52" s="335" t="s">
        <v>160</v>
      </c>
      <c r="H52" s="380"/>
      <c r="I52" s="33">
        <v>3422342</v>
      </c>
      <c r="J52" s="33">
        <v>724381</v>
      </c>
      <c r="K52" s="34">
        <v>4146723</v>
      </c>
      <c r="L52" s="33">
        <v>3403532</v>
      </c>
      <c r="M52" s="33">
        <v>641934</v>
      </c>
      <c r="N52" s="34">
        <f t="shared" si="0"/>
        <v>4045466</v>
      </c>
    </row>
    <row r="68" ht="12">
      <c r="C68" s="381"/>
    </row>
    <row r="69" ht="12">
      <c r="C69" s="381"/>
    </row>
    <row r="70" ht="12">
      <c r="C70" s="381"/>
    </row>
    <row r="71" ht="12">
      <c r="C71" s="381"/>
    </row>
    <row r="72" ht="12">
      <c r="C72" s="381"/>
    </row>
  </sheetData>
  <sheetProtection/>
  <mergeCells count="31">
    <mergeCell ref="B5:B52"/>
    <mergeCell ref="F5:F7"/>
    <mergeCell ref="F11:F13"/>
    <mergeCell ref="F17:F19"/>
    <mergeCell ref="F26:F28"/>
    <mergeCell ref="E23:E28"/>
    <mergeCell ref="D41:E46"/>
    <mergeCell ref="F38:F40"/>
    <mergeCell ref="F32:F34"/>
    <mergeCell ref="I38:K40"/>
    <mergeCell ref="D35:E40"/>
    <mergeCell ref="F20:F22"/>
    <mergeCell ref="E17:E22"/>
    <mergeCell ref="E29:E34"/>
    <mergeCell ref="F44:F46"/>
    <mergeCell ref="L3:N3"/>
    <mergeCell ref="I3:K3"/>
    <mergeCell ref="B3:H4"/>
    <mergeCell ref="F41:F43"/>
    <mergeCell ref="F35:F37"/>
    <mergeCell ref="F23:F25"/>
    <mergeCell ref="F8:F10"/>
    <mergeCell ref="C5:C52"/>
    <mergeCell ref="E5:E10"/>
    <mergeCell ref="D47:E52"/>
    <mergeCell ref="F47:F49"/>
    <mergeCell ref="F50:F52"/>
    <mergeCell ref="F29:F31"/>
    <mergeCell ref="D5:D34"/>
    <mergeCell ref="F14:F16"/>
    <mergeCell ref="E11:E16"/>
  </mergeCells>
  <printOptions horizontalCentered="1"/>
  <pageMargins left="0.5905511811023623" right="0.3937007874015748" top="0.5905511811023623" bottom="0.5905511811023623" header="0.5118110236220472" footer="0.5118110236220472"/>
  <pageSetup firstPageNumber="21" useFirstPageNumber="1" horizontalDpi="600" verticalDpi="600" orientation="portrait" paperSize="9" scale="86" r:id="rId2"/>
  <headerFooter alignWithMargins="0">
    <oddFooter>&amp;C　&amp;"ＭＳ 明朝,標準"-5-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69"/>
  <sheetViews>
    <sheetView view="pageBreakPreview" zoomScaleNormal="75" zoomScaleSheetLayoutView="100" zoomScalePageLayoutView="0" workbookViewId="0" topLeftCell="A1">
      <pane xSplit="7" ySplit="4" topLeftCell="H5" activePane="bottomRight" state="frozen"/>
      <selection pane="topLeft" activeCell="M17" sqref="M17"/>
      <selection pane="topRight" activeCell="M17" sqref="M17"/>
      <selection pane="bottomLeft" activeCell="M17" sqref="M17"/>
      <selection pane="bottomRight" activeCell="B5" sqref="B5:B34"/>
    </sheetView>
  </sheetViews>
  <sheetFormatPr defaultColWidth="9.00390625" defaultRowHeight="13.5"/>
  <cols>
    <col min="1" max="1" width="0.74609375" style="91" customWidth="1"/>
    <col min="2" max="3" width="3.625" style="89" customWidth="1"/>
    <col min="4" max="5" width="2.50390625" style="89" customWidth="1"/>
    <col min="6" max="6" width="5.625" style="264" customWidth="1"/>
    <col min="7" max="7" width="16.875" style="264" customWidth="1"/>
    <col min="8" max="8" width="2.125" style="264" customWidth="1"/>
    <col min="9" max="14" width="11.375" style="89" customWidth="1"/>
    <col min="15" max="16384" width="9.00390625" style="91" customWidth="1"/>
  </cols>
  <sheetData>
    <row r="1" ht="14.25">
      <c r="B1" s="88" t="s">
        <v>163</v>
      </c>
    </row>
    <row r="2" ht="12.75" thickBot="1"/>
    <row r="3" spans="2:14" ht="15" customHeight="1">
      <c r="B3" s="214" t="s">
        <v>155</v>
      </c>
      <c r="C3" s="215"/>
      <c r="D3" s="215"/>
      <c r="E3" s="215"/>
      <c r="F3" s="215"/>
      <c r="G3" s="215"/>
      <c r="H3" s="216"/>
      <c r="I3" s="94" t="s">
        <v>261</v>
      </c>
      <c r="J3" s="95"/>
      <c r="K3" s="96"/>
      <c r="L3" s="94" t="s">
        <v>258</v>
      </c>
      <c r="M3" s="95"/>
      <c r="N3" s="96"/>
    </row>
    <row r="4" spans="2:14" ht="15" customHeight="1">
      <c r="B4" s="318"/>
      <c r="C4" s="319"/>
      <c r="D4" s="319"/>
      <c r="E4" s="319"/>
      <c r="F4" s="319"/>
      <c r="G4" s="319"/>
      <c r="H4" s="320"/>
      <c r="I4" s="99" t="s">
        <v>129</v>
      </c>
      <c r="J4" s="99" t="s">
        <v>59</v>
      </c>
      <c r="K4" s="100" t="s">
        <v>60</v>
      </c>
      <c r="L4" s="99" t="s">
        <v>129</v>
      </c>
      <c r="M4" s="99" t="s">
        <v>59</v>
      </c>
      <c r="N4" s="100" t="s">
        <v>60</v>
      </c>
    </row>
    <row r="5" spans="2:14" ht="15" customHeight="1">
      <c r="B5" s="199" t="s">
        <v>236</v>
      </c>
      <c r="C5" s="289" t="s">
        <v>201</v>
      </c>
      <c r="D5" s="382" t="s">
        <v>25</v>
      </c>
      <c r="E5" s="383"/>
      <c r="F5" s="370" t="s">
        <v>232</v>
      </c>
      <c r="G5" s="335" t="s">
        <v>158</v>
      </c>
      <c r="H5" s="384"/>
      <c r="I5" s="37">
        <v>848479</v>
      </c>
      <c r="J5" s="37">
        <v>204826</v>
      </c>
      <c r="K5" s="38">
        <v>1053305</v>
      </c>
      <c r="L5" s="37">
        <v>861645</v>
      </c>
      <c r="M5" s="37">
        <v>191318</v>
      </c>
      <c r="N5" s="38">
        <f>SUM(L5:M5)</f>
        <v>1052963</v>
      </c>
    </row>
    <row r="6" spans="2:14" ht="15" customHeight="1">
      <c r="B6" s="101"/>
      <c r="C6" s="295"/>
      <c r="D6" s="385"/>
      <c r="E6" s="386"/>
      <c r="F6" s="255"/>
      <c r="G6" s="335" t="s">
        <v>159</v>
      </c>
      <c r="H6" s="360"/>
      <c r="I6" s="33">
        <v>13166</v>
      </c>
      <c r="J6" s="33">
        <v>-13508</v>
      </c>
      <c r="K6" s="34">
        <v>-342</v>
      </c>
      <c r="L6" s="33">
        <v>52948</v>
      </c>
      <c r="M6" s="33">
        <v>-1951</v>
      </c>
      <c r="N6" s="34">
        <f aca="true" t="shared" si="0" ref="N6:N64">SUM(L6:M6)</f>
        <v>50997</v>
      </c>
    </row>
    <row r="7" spans="2:14" ht="15" customHeight="1">
      <c r="B7" s="101"/>
      <c r="C7" s="295"/>
      <c r="D7" s="385"/>
      <c r="E7" s="386"/>
      <c r="F7" s="371"/>
      <c r="G7" s="335" t="s">
        <v>160</v>
      </c>
      <c r="H7" s="360"/>
      <c r="I7" s="33">
        <v>861645</v>
      </c>
      <c r="J7" s="33">
        <v>191318</v>
      </c>
      <c r="K7" s="34">
        <v>1052963</v>
      </c>
      <c r="L7" s="33">
        <v>914593</v>
      </c>
      <c r="M7" s="33">
        <v>189367</v>
      </c>
      <c r="N7" s="34">
        <f t="shared" si="0"/>
        <v>1103960</v>
      </c>
    </row>
    <row r="8" spans="2:14" ht="15" customHeight="1">
      <c r="B8" s="101"/>
      <c r="C8" s="295"/>
      <c r="D8" s="385"/>
      <c r="E8" s="386"/>
      <c r="F8" s="370" t="s">
        <v>234</v>
      </c>
      <c r="G8" s="335" t="s">
        <v>158</v>
      </c>
      <c r="H8" s="384"/>
      <c r="I8" s="33">
        <v>48951</v>
      </c>
      <c r="J8" s="33">
        <v>11584</v>
      </c>
      <c r="K8" s="34">
        <v>60535</v>
      </c>
      <c r="L8" s="37">
        <v>48390</v>
      </c>
      <c r="M8" s="37">
        <v>9346</v>
      </c>
      <c r="N8" s="38">
        <f t="shared" si="0"/>
        <v>57736</v>
      </c>
    </row>
    <row r="9" spans="2:14" ht="15" customHeight="1">
      <c r="B9" s="101"/>
      <c r="C9" s="295"/>
      <c r="D9" s="385"/>
      <c r="E9" s="386"/>
      <c r="F9" s="255"/>
      <c r="G9" s="335" t="s">
        <v>159</v>
      </c>
      <c r="H9" s="360"/>
      <c r="I9" s="33">
        <v>-561</v>
      </c>
      <c r="J9" s="33">
        <v>-2238</v>
      </c>
      <c r="K9" s="34">
        <v>-2799</v>
      </c>
      <c r="L9" s="33">
        <v>2795</v>
      </c>
      <c r="M9" s="33">
        <v>0</v>
      </c>
      <c r="N9" s="34">
        <f t="shared" si="0"/>
        <v>2795</v>
      </c>
    </row>
    <row r="10" spans="2:14" ht="15" customHeight="1">
      <c r="B10" s="101"/>
      <c r="C10" s="295"/>
      <c r="D10" s="387"/>
      <c r="E10" s="388"/>
      <c r="F10" s="371"/>
      <c r="G10" s="335" t="s">
        <v>160</v>
      </c>
      <c r="H10" s="360"/>
      <c r="I10" s="33">
        <v>48390</v>
      </c>
      <c r="J10" s="33">
        <v>9346</v>
      </c>
      <c r="K10" s="34">
        <v>57736</v>
      </c>
      <c r="L10" s="33">
        <v>51185</v>
      </c>
      <c r="M10" s="33">
        <v>9346</v>
      </c>
      <c r="N10" s="34">
        <f t="shared" si="0"/>
        <v>60531</v>
      </c>
    </row>
    <row r="11" spans="2:14" ht="15" customHeight="1">
      <c r="B11" s="101"/>
      <c r="C11" s="295"/>
      <c r="D11" s="382" t="s">
        <v>164</v>
      </c>
      <c r="E11" s="383"/>
      <c r="F11" s="370" t="s">
        <v>232</v>
      </c>
      <c r="G11" s="335" t="s">
        <v>244</v>
      </c>
      <c r="H11" s="360"/>
      <c r="I11" s="33">
        <v>125139</v>
      </c>
      <c r="J11" s="33">
        <v>111221</v>
      </c>
      <c r="K11" s="34">
        <v>236360</v>
      </c>
      <c r="L11" s="33">
        <v>125384</v>
      </c>
      <c r="M11" s="33">
        <v>109157</v>
      </c>
      <c r="N11" s="34">
        <f t="shared" si="0"/>
        <v>234541</v>
      </c>
    </row>
    <row r="12" spans="2:14" ht="15" customHeight="1">
      <c r="B12" s="101"/>
      <c r="C12" s="295"/>
      <c r="D12" s="385"/>
      <c r="E12" s="386"/>
      <c r="F12" s="255"/>
      <c r="G12" s="335" t="s">
        <v>245</v>
      </c>
      <c r="H12" s="360"/>
      <c r="I12" s="33">
        <v>245</v>
      </c>
      <c r="J12" s="33">
        <v>-2064</v>
      </c>
      <c r="K12" s="34">
        <v>-1819</v>
      </c>
      <c r="L12" s="33">
        <v>844</v>
      </c>
      <c r="M12" s="33">
        <v>-2686</v>
      </c>
      <c r="N12" s="34">
        <f t="shared" si="0"/>
        <v>-1842</v>
      </c>
    </row>
    <row r="13" spans="2:14" ht="15" customHeight="1">
      <c r="B13" s="101"/>
      <c r="C13" s="295"/>
      <c r="D13" s="385"/>
      <c r="E13" s="386"/>
      <c r="F13" s="371"/>
      <c r="G13" s="335" t="s">
        <v>246</v>
      </c>
      <c r="H13" s="360"/>
      <c r="I13" s="33">
        <v>125384</v>
      </c>
      <c r="J13" s="33">
        <v>109157</v>
      </c>
      <c r="K13" s="34">
        <v>234541</v>
      </c>
      <c r="L13" s="33">
        <v>126228</v>
      </c>
      <c r="M13" s="33">
        <v>106471</v>
      </c>
      <c r="N13" s="34">
        <f t="shared" si="0"/>
        <v>232699</v>
      </c>
    </row>
    <row r="14" spans="2:14" ht="15" customHeight="1">
      <c r="B14" s="101"/>
      <c r="C14" s="389"/>
      <c r="D14" s="385"/>
      <c r="E14" s="386"/>
      <c r="F14" s="370" t="s">
        <v>234</v>
      </c>
      <c r="G14" s="335" t="s">
        <v>244</v>
      </c>
      <c r="H14" s="360"/>
      <c r="I14" s="71"/>
      <c r="J14" s="72"/>
      <c r="K14" s="73"/>
      <c r="L14" s="33">
        <v>120</v>
      </c>
      <c r="M14" s="33">
        <v>0</v>
      </c>
      <c r="N14" s="34">
        <f t="shared" si="0"/>
        <v>120</v>
      </c>
    </row>
    <row r="15" spans="2:14" ht="15" customHeight="1">
      <c r="B15" s="101"/>
      <c r="C15" s="389"/>
      <c r="D15" s="385"/>
      <c r="E15" s="386"/>
      <c r="F15" s="255"/>
      <c r="G15" s="335" t="s">
        <v>245</v>
      </c>
      <c r="H15" s="360"/>
      <c r="I15" s="74"/>
      <c r="J15" s="75"/>
      <c r="K15" s="76"/>
      <c r="L15" s="33">
        <v>293</v>
      </c>
      <c r="M15" s="33">
        <v>0</v>
      </c>
      <c r="N15" s="34">
        <f t="shared" si="0"/>
        <v>293</v>
      </c>
    </row>
    <row r="16" spans="2:14" ht="15" customHeight="1">
      <c r="B16" s="101"/>
      <c r="C16" s="389"/>
      <c r="D16" s="387"/>
      <c r="E16" s="388"/>
      <c r="F16" s="371"/>
      <c r="G16" s="335" t="s">
        <v>246</v>
      </c>
      <c r="H16" s="360"/>
      <c r="I16" s="77"/>
      <c r="J16" s="78"/>
      <c r="K16" s="79"/>
      <c r="L16" s="33">
        <v>413</v>
      </c>
      <c r="M16" s="33">
        <v>0</v>
      </c>
      <c r="N16" s="34">
        <f t="shared" si="0"/>
        <v>413</v>
      </c>
    </row>
    <row r="17" spans="2:14" ht="15" customHeight="1">
      <c r="B17" s="101"/>
      <c r="C17" s="389"/>
      <c r="D17" s="382" t="s">
        <v>69</v>
      </c>
      <c r="E17" s="383"/>
      <c r="F17" s="370" t="s">
        <v>232</v>
      </c>
      <c r="G17" s="335" t="s">
        <v>244</v>
      </c>
      <c r="H17" s="360"/>
      <c r="I17" s="33">
        <v>9893461</v>
      </c>
      <c r="J17" s="33">
        <v>9045917</v>
      </c>
      <c r="K17" s="34">
        <v>18939378</v>
      </c>
      <c r="L17" s="33">
        <v>9905512</v>
      </c>
      <c r="M17" s="33">
        <v>9042961</v>
      </c>
      <c r="N17" s="34">
        <f t="shared" si="0"/>
        <v>18948473</v>
      </c>
    </row>
    <row r="18" spans="2:14" ht="15" customHeight="1">
      <c r="B18" s="101"/>
      <c r="C18" s="389"/>
      <c r="D18" s="385"/>
      <c r="E18" s="386"/>
      <c r="F18" s="255"/>
      <c r="G18" s="335" t="s">
        <v>245</v>
      </c>
      <c r="H18" s="360"/>
      <c r="I18" s="33">
        <v>12051</v>
      </c>
      <c r="J18" s="33">
        <v>-2956</v>
      </c>
      <c r="K18" s="34">
        <v>9095</v>
      </c>
      <c r="L18" s="33">
        <v>-14372</v>
      </c>
      <c r="M18" s="33">
        <v>0</v>
      </c>
      <c r="N18" s="34">
        <f t="shared" si="0"/>
        <v>-14372</v>
      </c>
    </row>
    <row r="19" spans="2:14" ht="15" customHeight="1">
      <c r="B19" s="101"/>
      <c r="C19" s="389"/>
      <c r="D19" s="385"/>
      <c r="E19" s="386"/>
      <c r="F19" s="371"/>
      <c r="G19" s="335" t="s">
        <v>246</v>
      </c>
      <c r="H19" s="360"/>
      <c r="I19" s="33">
        <v>9905512</v>
      </c>
      <c r="J19" s="33">
        <v>9042961</v>
      </c>
      <c r="K19" s="34">
        <v>18948473</v>
      </c>
      <c r="L19" s="33">
        <v>9891140</v>
      </c>
      <c r="M19" s="33">
        <v>9042961</v>
      </c>
      <c r="N19" s="34">
        <f t="shared" si="0"/>
        <v>18934101</v>
      </c>
    </row>
    <row r="20" spans="2:14" ht="15" customHeight="1">
      <c r="B20" s="101"/>
      <c r="C20" s="389"/>
      <c r="D20" s="385"/>
      <c r="E20" s="386"/>
      <c r="F20" s="370" t="s">
        <v>234</v>
      </c>
      <c r="G20" s="335" t="s">
        <v>244</v>
      </c>
      <c r="H20" s="360"/>
      <c r="I20" s="71"/>
      <c r="J20" s="72"/>
      <c r="K20" s="73"/>
      <c r="L20" s="33">
        <v>0</v>
      </c>
      <c r="M20" s="33">
        <v>0</v>
      </c>
      <c r="N20" s="34">
        <f t="shared" si="0"/>
        <v>0</v>
      </c>
    </row>
    <row r="21" spans="2:14" ht="15" customHeight="1">
      <c r="B21" s="101"/>
      <c r="C21" s="389"/>
      <c r="D21" s="385"/>
      <c r="E21" s="386"/>
      <c r="F21" s="255"/>
      <c r="G21" s="335" t="s">
        <v>245</v>
      </c>
      <c r="H21" s="360"/>
      <c r="I21" s="74"/>
      <c r="J21" s="75"/>
      <c r="K21" s="76"/>
      <c r="L21" s="33">
        <v>62</v>
      </c>
      <c r="M21" s="33">
        <v>0</v>
      </c>
      <c r="N21" s="34">
        <f t="shared" si="0"/>
        <v>62</v>
      </c>
    </row>
    <row r="22" spans="2:14" ht="15" customHeight="1">
      <c r="B22" s="101"/>
      <c r="C22" s="389"/>
      <c r="D22" s="387"/>
      <c r="E22" s="388"/>
      <c r="F22" s="371"/>
      <c r="G22" s="335" t="s">
        <v>246</v>
      </c>
      <c r="H22" s="360"/>
      <c r="I22" s="77"/>
      <c r="J22" s="78"/>
      <c r="K22" s="79"/>
      <c r="L22" s="33">
        <v>62</v>
      </c>
      <c r="M22" s="33">
        <v>0</v>
      </c>
      <c r="N22" s="34">
        <f t="shared" si="0"/>
        <v>62</v>
      </c>
    </row>
    <row r="23" spans="2:14" ht="15" customHeight="1">
      <c r="B23" s="101"/>
      <c r="C23" s="389"/>
      <c r="D23" s="382" t="s">
        <v>23</v>
      </c>
      <c r="E23" s="383"/>
      <c r="F23" s="370" t="s">
        <v>232</v>
      </c>
      <c r="G23" s="335" t="s">
        <v>158</v>
      </c>
      <c r="H23" s="360"/>
      <c r="I23" s="33">
        <v>4198197</v>
      </c>
      <c r="J23" s="33">
        <v>655231</v>
      </c>
      <c r="K23" s="34">
        <v>4853428</v>
      </c>
      <c r="L23" s="33">
        <v>4263179</v>
      </c>
      <c r="M23" s="33">
        <v>711336</v>
      </c>
      <c r="N23" s="34">
        <f t="shared" si="0"/>
        <v>4974515</v>
      </c>
    </row>
    <row r="24" spans="2:14" ht="15" customHeight="1">
      <c r="B24" s="101"/>
      <c r="C24" s="389"/>
      <c r="D24" s="385"/>
      <c r="E24" s="386"/>
      <c r="F24" s="255"/>
      <c r="G24" s="335" t="s">
        <v>159</v>
      </c>
      <c r="H24" s="360"/>
      <c r="I24" s="33">
        <v>64982</v>
      </c>
      <c r="J24" s="33">
        <v>56105</v>
      </c>
      <c r="K24" s="34">
        <v>121087</v>
      </c>
      <c r="L24" s="33">
        <v>238603</v>
      </c>
      <c r="M24" s="33">
        <v>92968</v>
      </c>
      <c r="N24" s="34">
        <f t="shared" si="0"/>
        <v>331571</v>
      </c>
    </row>
    <row r="25" spans="2:14" ht="15" customHeight="1">
      <c r="B25" s="101"/>
      <c r="C25" s="389"/>
      <c r="D25" s="385"/>
      <c r="E25" s="386"/>
      <c r="F25" s="371"/>
      <c r="G25" s="335" t="s">
        <v>160</v>
      </c>
      <c r="H25" s="360"/>
      <c r="I25" s="33">
        <v>4263179</v>
      </c>
      <c r="J25" s="33">
        <v>711336</v>
      </c>
      <c r="K25" s="34">
        <v>4974515</v>
      </c>
      <c r="L25" s="33">
        <v>4501782</v>
      </c>
      <c r="M25" s="33">
        <v>804304</v>
      </c>
      <c r="N25" s="34">
        <f t="shared" si="0"/>
        <v>5306086</v>
      </c>
    </row>
    <row r="26" spans="2:14" ht="15" customHeight="1">
      <c r="B26" s="101"/>
      <c r="C26" s="295"/>
      <c r="D26" s="385"/>
      <c r="E26" s="386"/>
      <c r="F26" s="370" t="s">
        <v>234</v>
      </c>
      <c r="G26" s="335" t="s">
        <v>158</v>
      </c>
      <c r="H26" s="360"/>
      <c r="I26" s="33">
        <v>10292</v>
      </c>
      <c r="J26" s="33">
        <v>10157</v>
      </c>
      <c r="K26" s="34">
        <v>20449</v>
      </c>
      <c r="L26" s="33">
        <v>8794</v>
      </c>
      <c r="M26" s="33">
        <v>18041</v>
      </c>
      <c r="N26" s="34">
        <f t="shared" si="0"/>
        <v>26835</v>
      </c>
    </row>
    <row r="27" spans="2:14" ht="15" customHeight="1">
      <c r="B27" s="101"/>
      <c r="C27" s="295"/>
      <c r="D27" s="385"/>
      <c r="E27" s="386"/>
      <c r="F27" s="255"/>
      <c r="G27" s="335" t="s">
        <v>159</v>
      </c>
      <c r="H27" s="360"/>
      <c r="I27" s="33">
        <v>-1498</v>
      </c>
      <c r="J27" s="33">
        <v>7884</v>
      </c>
      <c r="K27" s="34">
        <v>6386</v>
      </c>
      <c r="L27" s="33">
        <v>9614</v>
      </c>
      <c r="M27" s="33">
        <v>247</v>
      </c>
      <c r="N27" s="34">
        <f t="shared" si="0"/>
        <v>9861</v>
      </c>
    </row>
    <row r="28" spans="2:14" ht="15" customHeight="1">
      <c r="B28" s="101"/>
      <c r="C28" s="295"/>
      <c r="D28" s="387"/>
      <c r="E28" s="388"/>
      <c r="F28" s="371"/>
      <c r="G28" s="335" t="s">
        <v>160</v>
      </c>
      <c r="H28" s="360"/>
      <c r="I28" s="33">
        <v>8794</v>
      </c>
      <c r="J28" s="33">
        <v>18041</v>
      </c>
      <c r="K28" s="34">
        <v>26835</v>
      </c>
      <c r="L28" s="33">
        <v>18408</v>
      </c>
      <c r="M28" s="33">
        <v>18288</v>
      </c>
      <c r="N28" s="34">
        <f t="shared" si="0"/>
        <v>36696</v>
      </c>
    </row>
    <row r="29" spans="2:14" ht="15" customHeight="1">
      <c r="B29" s="101"/>
      <c r="C29" s="295"/>
      <c r="D29" s="382" t="s">
        <v>137</v>
      </c>
      <c r="E29" s="383"/>
      <c r="F29" s="370" t="s">
        <v>232</v>
      </c>
      <c r="G29" s="335" t="s">
        <v>158</v>
      </c>
      <c r="H29" s="360"/>
      <c r="I29" s="33">
        <v>15065276</v>
      </c>
      <c r="J29" s="33">
        <v>10017195</v>
      </c>
      <c r="K29" s="34">
        <v>25082471</v>
      </c>
      <c r="L29" s="33">
        <v>15155720</v>
      </c>
      <c r="M29" s="33">
        <v>10054772</v>
      </c>
      <c r="N29" s="34">
        <f t="shared" si="0"/>
        <v>25210492</v>
      </c>
    </row>
    <row r="30" spans="2:14" ht="15" customHeight="1">
      <c r="B30" s="101"/>
      <c r="C30" s="295"/>
      <c r="D30" s="385"/>
      <c r="E30" s="386"/>
      <c r="F30" s="255"/>
      <c r="G30" s="335" t="s">
        <v>159</v>
      </c>
      <c r="H30" s="360"/>
      <c r="I30" s="39">
        <v>90444</v>
      </c>
      <c r="J30" s="39">
        <v>37577</v>
      </c>
      <c r="K30" s="34">
        <v>128021</v>
      </c>
      <c r="L30" s="39">
        <v>278023</v>
      </c>
      <c r="M30" s="39">
        <v>88331</v>
      </c>
      <c r="N30" s="34">
        <f t="shared" si="0"/>
        <v>366354</v>
      </c>
    </row>
    <row r="31" spans="2:14" ht="15" customHeight="1">
      <c r="B31" s="101"/>
      <c r="C31" s="295"/>
      <c r="D31" s="385"/>
      <c r="E31" s="386"/>
      <c r="F31" s="371"/>
      <c r="G31" s="335" t="s">
        <v>160</v>
      </c>
      <c r="H31" s="360"/>
      <c r="I31" s="33">
        <v>15155720</v>
      </c>
      <c r="J31" s="33">
        <v>10054772</v>
      </c>
      <c r="K31" s="34">
        <v>25210492</v>
      </c>
      <c r="L31" s="33">
        <v>15433743</v>
      </c>
      <c r="M31" s="33">
        <v>10143103</v>
      </c>
      <c r="N31" s="34">
        <f t="shared" si="0"/>
        <v>25576846</v>
      </c>
    </row>
    <row r="32" spans="2:14" ht="15" customHeight="1">
      <c r="B32" s="101"/>
      <c r="C32" s="295"/>
      <c r="D32" s="385"/>
      <c r="E32" s="386"/>
      <c r="F32" s="370" t="s">
        <v>234</v>
      </c>
      <c r="G32" s="335" t="s">
        <v>158</v>
      </c>
      <c r="H32" s="360"/>
      <c r="I32" s="33">
        <v>59243</v>
      </c>
      <c r="J32" s="33">
        <v>21741</v>
      </c>
      <c r="K32" s="34">
        <v>80984</v>
      </c>
      <c r="L32" s="33">
        <v>57304</v>
      </c>
      <c r="M32" s="33">
        <v>27387</v>
      </c>
      <c r="N32" s="34">
        <f t="shared" si="0"/>
        <v>84691</v>
      </c>
    </row>
    <row r="33" spans="2:14" ht="15" customHeight="1">
      <c r="B33" s="101"/>
      <c r="C33" s="295"/>
      <c r="D33" s="385"/>
      <c r="E33" s="386"/>
      <c r="F33" s="255"/>
      <c r="G33" s="335" t="s">
        <v>159</v>
      </c>
      <c r="H33" s="360"/>
      <c r="I33" s="33">
        <v>-2059</v>
      </c>
      <c r="J33" s="33">
        <v>5646</v>
      </c>
      <c r="K33" s="34">
        <v>3587</v>
      </c>
      <c r="L33" s="39">
        <v>12764</v>
      </c>
      <c r="M33" s="39">
        <v>247</v>
      </c>
      <c r="N33" s="34">
        <f t="shared" si="0"/>
        <v>13011</v>
      </c>
    </row>
    <row r="34" spans="2:14" ht="15" customHeight="1">
      <c r="B34" s="390"/>
      <c r="C34" s="372"/>
      <c r="D34" s="387"/>
      <c r="E34" s="388"/>
      <c r="F34" s="371"/>
      <c r="G34" s="335" t="s">
        <v>160</v>
      </c>
      <c r="H34" s="360"/>
      <c r="I34" s="33">
        <v>57184</v>
      </c>
      <c r="J34" s="33">
        <v>27387</v>
      </c>
      <c r="K34" s="34">
        <v>84571</v>
      </c>
      <c r="L34" s="33">
        <v>70068</v>
      </c>
      <c r="M34" s="33">
        <v>27634</v>
      </c>
      <c r="N34" s="34">
        <f t="shared" si="0"/>
        <v>97702</v>
      </c>
    </row>
    <row r="35" spans="2:14" ht="15" customHeight="1">
      <c r="B35" s="288" t="s">
        <v>202</v>
      </c>
      <c r="C35" s="289" t="s">
        <v>203</v>
      </c>
      <c r="D35" s="382" t="s">
        <v>25</v>
      </c>
      <c r="E35" s="383"/>
      <c r="F35" s="188" t="s">
        <v>158</v>
      </c>
      <c r="G35" s="189"/>
      <c r="H35" s="360"/>
      <c r="I35" s="33">
        <v>39054</v>
      </c>
      <c r="J35" s="33">
        <v>14725</v>
      </c>
      <c r="K35" s="34">
        <v>53779</v>
      </c>
      <c r="L35" s="33">
        <v>36446</v>
      </c>
      <c r="M35" s="33">
        <v>14525</v>
      </c>
      <c r="N35" s="34">
        <f t="shared" si="0"/>
        <v>50971</v>
      </c>
    </row>
    <row r="36" spans="2:14" ht="15" customHeight="1">
      <c r="B36" s="294"/>
      <c r="C36" s="295"/>
      <c r="D36" s="385"/>
      <c r="E36" s="386"/>
      <c r="F36" s="188" t="s">
        <v>159</v>
      </c>
      <c r="G36" s="189"/>
      <c r="H36" s="360"/>
      <c r="I36" s="33">
        <v>-2518</v>
      </c>
      <c r="J36" s="33">
        <v>-200</v>
      </c>
      <c r="K36" s="34">
        <v>-2718</v>
      </c>
      <c r="L36" s="33">
        <v>-10453</v>
      </c>
      <c r="M36" s="33">
        <v>-6086</v>
      </c>
      <c r="N36" s="34">
        <f t="shared" si="0"/>
        <v>-16539</v>
      </c>
    </row>
    <row r="37" spans="2:14" ht="15" customHeight="1">
      <c r="B37" s="294"/>
      <c r="C37" s="295"/>
      <c r="D37" s="387"/>
      <c r="E37" s="388"/>
      <c r="F37" s="188" t="s">
        <v>160</v>
      </c>
      <c r="G37" s="189"/>
      <c r="H37" s="360"/>
      <c r="I37" s="33">
        <v>36536</v>
      </c>
      <c r="J37" s="33">
        <v>14525</v>
      </c>
      <c r="K37" s="34">
        <v>51061</v>
      </c>
      <c r="L37" s="33">
        <v>25993</v>
      </c>
      <c r="M37" s="33">
        <v>8439</v>
      </c>
      <c r="N37" s="34">
        <f t="shared" si="0"/>
        <v>34432</v>
      </c>
    </row>
    <row r="38" spans="2:14" ht="15" customHeight="1">
      <c r="B38" s="294"/>
      <c r="C38" s="295"/>
      <c r="D38" s="382" t="s">
        <v>164</v>
      </c>
      <c r="E38" s="383"/>
      <c r="F38" s="188" t="s">
        <v>158</v>
      </c>
      <c r="G38" s="189"/>
      <c r="H38" s="360"/>
      <c r="I38" s="33">
        <v>32133</v>
      </c>
      <c r="J38" s="33">
        <v>21074</v>
      </c>
      <c r="K38" s="34">
        <v>53207</v>
      </c>
      <c r="L38" s="33">
        <v>26631</v>
      </c>
      <c r="M38" s="33">
        <v>21092</v>
      </c>
      <c r="N38" s="34">
        <f t="shared" si="0"/>
        <v>47723</v>
      </c>
    </row>
    <row r="39" spans="2:14" ht="15" customHeight="1">
      <c r="B39" s="294"/>
      <c r="C39" s="295"/>
      <c r="D39" s="385"/>
      <c r="E39" s="386"/>
      <c r="F39" s="188" t="s">
        <v>159</v>
      </c>
      <c r="G39" s="189"/>
      <c r="H39" s="360"/>
      <c r="I39" s="33">
        <v>-5502</v>
      </c>
      <c r="J39" s="33">
        <v>18</v>
      </c>
      <c r="K39" s="34">
        <v>-5484</v>
      </c>
      <c r="L39" s="33">
        <v>2257</v>
      </c>
      <c r="M39" s="33">
        <v>339</v>
      </c>
      <c r="N39" s="34">
        <f t="shared" si="0"/>
        <v>2596</v>
      </c>
    </row>
    <row r="40" spans="2:14" ht="15" customHeight="1">
      <c r="B40" s="294"/>
      <c r="C40" s="295"/>
      <c r="D40" s="387"/>
      <c r="E40" s="388"/>
      <c r="F40" s="188" t="s">
        <v>160</v>
      </c>
      <c r="G40" s="189"/>
      <c r="H40" s="360"/>
      <c r="I40" s="33">
        <v>26631</v>
      </c>
      <c r="J40" s="33">
        <v>21092</v>
      </c>
      <c r="K40" s="34">
        <v>47723</v>
      </c>
      <c r="L40" s="33">
        <v>28888</v>
      </c>
      <c r="M40" s="33">
        <v>21431</v>
      </c>
      <c r="N40" s="34">
        <f t="shared" si="0"/>
        <v>50319</v>
      </c>
    </row>
    <row r="41" spans="2:14" ht="15" customHeight="1">
      <c r="B41" s="294"/>
      <c r="C41" s="295"/>
      <c r="D41" s="382" t="s">
        <v>69</v>
      </c>
      <c r="E41" s="383"/>
      <c r="F41" s="188" t="s">
        <v>158</v>
      </c>
      <c r="G41" s="189"/>
      <c r="H41" s="360"/>
      <c r="I41" s="33">
        <v>49486</v>
      </c>
      <c r="J41" s="33">
        <v>1477</v>
      </c>
      <c r="K41" s="34">
        <v>50963</v>
      </c>
      <c r="L41" s="33">
        <v>46247</v>
      </c>
      <c r="M41" s="33">
        <v>1477</v>
      </c>
      <c r="N41" s="34">
        <f t="shared" si="0"/>
        <v>47724</v>
      </c>
    </row>
    <row r="42" spans="2:14" ht="15" customHeight="1">
      <c r="B42" s="294"/>
      <c r="C42" s="295"/>
      <c r="D42" s="385"/>
      <c r="E42" s="386"/>
      <c r="F42" s="188" t="s">
        <v>159</v>
      </c>
      <c r="G42" s="189"/>
      <c r="H42" s="360"/>
      <c r="I42" s="33">
        <v>-3239</v>
      </c>
      <c r="J42" s="33">
        <v>0</v>
      </c>
      <c r="K42" s="34">
        <v>-3239</v>
      </c>
      <c r="L42" s="33">
        <v>0</v>
      </c>
      <c r="M42" s="33">
        <v>-187</v>
      </c>
      <c r="N42" s="34">
        <f t="shared" si="0"/>
        <v>-187</v>
      </c>
    </row>
    <row r="43" spans="2:14" ht="15" customHeight="1">
      <c r="B43" s="294"/>
      <c r="C43" s="295"/>
      <c r="D43" s="387"/>
      <c r="E43" s="388"/>
      <c r="F43" s="188" t="s">
        <v>160</v>
      </c>
      <c r="G43" s="189"/>
      <c r="H43" s="360"/>
      <c r="I43" s="33">
        <v>46247</v>
      </c>
      <c r="J43" s="33">
        <v>1477</v>
      </c>
      <c r="K43" s="34">
        <v>47724</v>
      </c>
      <c r="L43" s="33">
        <v>46247</v>
      </c>
      <c r="M43" s="33">
        <v>1290</v>
      </c>
      <c r="N43" s="34">
        <f t="shared" si="0"/>
        <v>47537</v>
      </c>
    </row>
    <row r="44" spans="2:14" ht="15" customHeight="1">
      <c r="B44" s="294"/>
      <c r="C44" s="295"/>
      <c r="D44" s="382" t="s">
        <v>23</v>
      </c>
      <c r="E44" s="383"/>
      <c r="F44" s="188" t="s">
        <v>158</v>
      </c>
      <c r="G44" s="189"/>
      <c r="H44" s="360"/>
      <c r="I44" s="33">
        <v>115507</v>
      </c>
      <c r="J44" s="33">
        <v>57165</v>
      </c>
      <c r="K44" s="34">
        <v>172672</v>
      </c>
      <c r="L44" s="33">
        <v>117818</v>
      </c>
      <c r="M44" s="33">
        <v>56839</v>
      </c>
      <c r="N44" s="34">
        <f t="shared" si="0"/>
        <v>174657</v>
      </c>
    </row>
    <row r="45" spans="2:14" ht="15" customHeight="1">
      <c r="B45" s="294"/>
      <c r="C45" s="295"/>
      <c r="D45" s="385"/>
      <c r="E45" s="386"/>
      <c r="F45" s="188" t="s">
        <v>159</v>
      </c>
      <c r="G45" s="189"/>
      <c r="H45" s="360"/>
      <c r="I45" s="33">
        <v>2311</v>
      </c>
      <c r="J45" s="33">
        <v>-326</v>
      </c>
      <c r="K45" s="34">
        <v>1985</v>
      </c>
      <c r="L45" s="33">
        <v>-38821</v>
      </c>
      <c r="M45" s="33">
        <v>-11801</v>
      </c>
      <c r="N45" s="34">
        <f t="shared" si="0"/>
        <v>-50622</v>
      </c>
    </row>
    <row r="46" spans="2:14" ht="15" customHeight="1">
      <c r="B46" s="294"/>
      <c r="C46" s="295"/>
      <c r="D46" s="387"/>
      <c r="E46" s="388"/>
      <c r="F46" s="188" t="s">
        <v>160</v>
      </c>
      <c r="G46" s="189"/>
      <c r="H46" s="360"/>
      <c r="I46" s="33">
        <v>117818</v>
      </c>
      <c r="J46" s="33">
        <v>56839</v>
      </c>
      <c r="K46" s="34">
        <v>174657</v>
      </c>
      <c r="L46" s="33">
        <v>78997</v>
      </c>
      <c r="M46" s="33">
        <v>45038</v>
      </c>
      <c r="N46" s="34">
        <f t="shared" si="0"/>
        <v>124035</v>
      </c>
    </row>
    <row r="47" spans="2:14" ht="15" customHeight="1">
      <c r="B47" s="294"/>
      <c r="C47" s="295"/>
      <c r="D47" s="382" t="s">
        <v>137</v>
      </c>
      <c r="E47" s="383"/>
      <c r="F47" s="188" t="s">
        <v>158</v>
      </c>
      <c r="G47" s="189"/>
      <c r="H47" s="360"/>
      <c r="I47" s="33">
        <v>236180</v>
      </c>
      <c r="J47" s="33">
        <v>94441</v>
      </c>
      <c r="K47" s="34">
        <v>330621</v>
      </c>
      <c r="L47" s="33">
        <v>227142</v>
      </c>
      <c r="M47" s="33">
        <v>93933</v>
      </c>
      <c r="N47" s="34">
        <f t="shared" si="0"/>
        <v>321075</v>
      </c>
    </row>
    <row r="48" spans="2:14" ht="15" customHeight="1">
      <c r="B48" s="294"/>
      <c r="C48" s="295"/>
      <c r="D48" s="385"/>
      <c r="E48" s="386"/>
      <c r="F48" s="188" t="s">
        <v>159</v>
      </c>
      <c r="G48" s="189"/>
      <c r="H48" s="360"/>
      <c r="I48" s="33">
        <v>-8948</v>
      </c>
      <c r="J48" s="33">
        <v>-508</v>
      </c>
      <c r="K48" s="34">
        <v>-9456</v>
      </c>
      <c r="L48" s="33">
        <v>-47017</v>
      </c>
      <c r="M48" s="33">
        <v>-17735</v>
      </c>
      <c r="N48" s="34">
        <f t="shared" si="0"/>
        <v>-64752</v>
      </c>
    </row>
    <row r="49" spans="2:14" ht="15" customHeight="1">
      <c r="B49" s="294"/>
      <c r="C49" s="372"/>
      <c r="D49" s="387"/>
      <c r="E49" s="388"/>
      <c r="F49" s="188" t="s">
        <v>160</v>
      </c>
      <c r="G49" s="189"/>
      <c r="H49" s="360"/>
      <c r="I49" s="33">
        <v>227232</v>
      </c>
      <c r="J49" s="33">
        <v>93933</v>
      </c>
      <c r="K49" s="34">
        <v>321165</v>
      </c>
      <c r="L49" s="33">
        <v>180125</v>
      </c>
      <c r="M49" s="33">
        <v>76198</v>
      </c>
      <c r="N49" s="34">
        <f t="shared" si="0"/>
        <v>256323</v>
      </c>
    </row>
    <row r="50" spans="2:14" ht="15" customHeight="1">
      <c r="B50" s="294"/>
      <c r="C50" s="289" t="s">
        <v>204</v>
      </c>
      <c r="D50" s="382" t="s">
        <v>25</v>
      </c>
      <c r="E50" s="383"/>
      <c r="F50" s="188" t="s">
        <v>158</v>
      </c>
      <c r="G50" s="189"/>
      <c r="H50" s="360"/>
      <c r="I50" s="33">
        <v>3306</v>
      </c>
      <c r="J50" s="33">
        <v>0</v>
      </c>
      <c r="K50" s="34">
        <v>3306</v>
      </c>
      <c r="L50" s="33">
        <v>3306</v>
      </c>
      <c r="M50" s="33">
        <v>0</v>
      </c>
      <c r="N50" s="34">
        <f t="shared" si="0"/>
        <v>3306</v>
      </c>
    </row>
    <row r="51" spans="2:14" ht="15" customHeight="1">
      <c r="B51" s="294"/>
      <c r="C51" s="295"/>
      <c r="D51" s="385"/>
      <c r="E51" s="386"/>
      <c r="F51" s="188" t="s">
        <v>159</v>
      </c>
      <c r="G51" s="189"/>
      <c r="H51" s="360"/>
      <c r="I51" s="33">
        <v>0</v>
      </c>
      <c r="J51" s="33">
        <v>0</v>
      </c>
      <c r="K51" s="34">
        <v>0</v>
      </c>
      <c r="L51" s="33">
        <v>0</v>
      </c>
      <c r="M51" s="33">
        <v>0</v>
      </c>
      <c r="N51" s="34">
        <f t="shared" si="0"/>
        <v>0</v>
      </c>
    </row>
    <row r="52" spans="2:14" ht="15" customHeight="1">
      <c r="B52" s="294"/>
      <c r="C52" s="295"/>
      <c r="D52" s="387"/>
      <c r="E52" s="388"/>
      <c r="F52" s="188" t="s">
        <v>160</v>
      </c>
      <c r="G52" s="189"/>
      <c r="H52" s="360"/>
      <c r="I52" s="33">
        <v>3306</v>
      </c>
      <c r="J52" s="33">
        <v>0</v>
      </c>
      <c r="K52" s="34">
        <v>3306</v>
      </c>
      <c r="L52" s="33">
        <v>3306</v>
      </c>
      <c r="M52" s="33">
        <v>0</v>
      </c>
      <c r="N52" s="34">
        <f t="shared" si="0"/>
        <v>3306</v>
      </c>
    </row>
    <row r="53" spans="2:14" ht="15" customHeight="1">
      <c r="B53" s="294"/>
      <c r="C53" s="295"/>
      <c r="D53" s="382" t="s">
        <v>164</v>
      </c>
      <c r="E53" s="383"/>
      <c r="F53" s="188" t="s">
        <v>158</v>
      </c>
      <c r="G53" s="189"/>
      <c r="H53" s="360"/>
      <c r="I53" s="33">
        <v>0</v>
      </c>
      <c r="J53" s="33">
        <v>0</v>
      </c>
      <c r="K53" s="34">
        <v>0</v>
      </c>
      <c r="L53" s="33">
        <v>0</v>
      </c>
      <c r="M53" s="33">
        <v>0</v>
      </c>
      <c r="N53" s="34">
        <f t="shared" si="0"/>
        <v>0</v>
      </c>
    </row>
    <row r="54" spans="2:14" ht="15" customHeight="1">
      <c r="B54" s="294"/>
      <c r="C54" s="295"/>
      <c r="D54" s="385"/>
      <c r="E54" s="386"/>
      <c r="F54" s="188" t="s">
        <v>159</v>
      </c>
      <c r="G54" s="189"/>
      <c r="H54" s="360"/>
      <c r="I54" s="33">
        <v>0</v>
      </c>
      <c r="J54" s="33">
        <v>0</v>
      </c>
      <c r="K54" s="34">
        <v>0</v>
      </c>
      <c r="L54" s="33">
        <v>0</v>
      </c>
      <c r="M54" s="33">
        <v>0</v>
      </c>
      <c r="N54" s="34">
        <f t="shared" si="0"/>
        <v>0</v>
      </c>
    </row>
    <row r="55" spans="2:14" ht="15" customHeight="1">
      <c r="B55" s="294"/>
      <c r="C55" s="295"/>
      <c r="D55" s="387"/>
      <c r="E55" s="388"/>
      <c r="F55" s="188" t="s">
        <v>160</v>
      </c>
      <c r="G55" s="189"/>
      <c r="H55" s="360"/>
      <c r="I55" s="33">
        <v>0</v>
      </c>
      <c r="J55" s="33">
        <v>0</v>
      </c>
      <c r="K55" s="34">
        <v>0</v>
      </c>
      <c r="L55" s="33">
        <v>0</v>
      </c>
      <c r="M55" s="33">
        <v>0</v>
      </c>
      <c r="N55" s="34">
        <f t="shared" si="0"/>
        <v>0</v>
      </c>
    </row>
    <row r="56" spans="2:14" ht="15" customHeight="1">
      <c r="B56" s="294"/>
      <c r="C56" s="295"/>
      <c r="D56" s="382" t="s">
        <v>69</v>
      </c>
      <c r="E56" s="383"/>
      <c r="F56" s="188" t="s">
        <v>158</v>
      </c>
      <c r="G56" s="189"/>
      <c r="H56" s="360"/>
      <c r="I56" s="33">
        <v>0</v>
      </c>
      <c r="J56" s="33">
        <v>0</v>
      </c>
      <c r="K56" s="34">
        <v>0</v>
      </c>
      <c r="L56" s="33">
        <v>0</v>
      </c>
      <c r="M56" s="33">
        <v>0</v>
      </c>
      <c r="N56" s="34">
        <f t="shared" si="0"/>
        <v>0</v>
      </c>
    </row>
    <row r="57" spans="2:14" ht="15" customHeight="1">
      <c r="B57" s="294"/>
      <c r="C57" s="295"/>
      <c r="D57" s="385"/>
      <c r="E57" s="386"/>
      <c r="F57" s="188" t="s">
        <v>159</v>
      </c>
      <c r="G57" s="189"/>
      <c r="H57" s="360"/>
      <c r="I57" s="33">
        <v>0</v>
      </c>
      <c r="J57" s="33">
        <v>0</v>
      </c>
      <c r="K57" s="34">
        <v>0</v>
      </c>
      <c r="L57" s="33">
        <v>0</v>
      </c>
      <c r="M57" s="33">
        <v>0</v>
      </c>
      <c r="N57" s="34">
        <f t="shared" si="0"/>
        <v>0</v>
      </c>
    </row>
    <row r="58" spans="2:14" ht="15" customHeight="1">
      <c r="B58" s="294"/>
      <c r="C58" s="295"/>
      <c r="D58" s="387"/>
      <c r="E58" s="388"/>
      <c r="F58" s="188" t="s">
        <v>160</v>
      </c>
      <c r="G58" s="189"/>
      <c r="H58" s="360"/>
      <c r="I58" s="33">
        <v>0</v>
      </c>
      <c r="J58" s="33">
        <v>0</v>
      </c>
      <c r="K58" s="34">
        <v>0</v>
      </c>
      <c r="L58" s="33">
        <v>0</v>
      </c>
      <c r="M58" s="33">
        <v>0</v>
      </c>
      <c r="N58" s="34">
        <f t="shared" si="0"/>
        <v>0</v>
      </c>
    </row>
    <row r="59" spans="2:14" ht="15" customHeight="1">
      <c r="B59" s="294"/>
      <c r="C59" s="295"/>
      <c r="D59" s="382" t="s">
        <v>23</v>
      </c>
      <c r="E59" s="383"/>
      <c r="F59" s="188" t="s">
        <v>158</v>
      </c>
      <c r="G59" s="189"/>
      <c r="H59" s="360"/>
      <c r="I59" s="33">
        <v>0</v>
      </c>
      <c r="J59" s="33">
        <v>0</v>
      </c>
      <c r="K59" s="34">
        <v>0</v>
      </c>
      <c r="L59" s="33">
        <v>0</v>
      </c>
      <c r="M59" s="33">
        <v>0</v>
      </c>
      <c r="N59" s="34">
        <f t="shared" si="0"/>
        <v>0</v>
      </c>
    </row>
    <row r="60" spans="2:14" ht="15" customHeight="1">
      <c r="B60" s="294"/>
      <c r="C60" s="295"/>
      <c r="D60" s="385"/>
      <c r="E60" s="386"/>
      <c r="F60" s="188" t="s">
        <v>159</v>
      </c>
      <c r="G60" s="189"/>
      <c r="H60" s="360"/>
      <c r="I60" s="33">
        <v>0</v>
      </c>
      <c r="J60" s="33">
        <v>0</v>
      </c>
      <c r="K60" s="34">
        <v>0</v>
      </c>
      <c r="L60" s="33">
        <v>0</v>
      </c>
      <c r="M60" s="33">
        <v>0</v>
      </c>
      <c r="N60" s="34">
        <f t="shared" si="0"/>
        <v>0</v>
      </c>
    </row>
    <row r="61" spans="2:14" ht="15" customHeight="1">
      <c r="B61" s="294"/>
      <c r="C61" s="295"/>
      <c r="D61" s="387"/>
      <c r="E61" s="388"/>
      <c r="F61" s="188" t="s">
        <v>160</v>
      </c>
      <c r="G61" s="189"/>
      <c r="H61" s="360"/>
      <c r="I61" s="33">
        <v>0</v>
      </c>
      <c r="J61" s="33">
        <v>0</v>
      </c>
      <c r="K61" s="34">
        <v>0</v>
      </c>
      <c r="L61" s="33">
        <v>0</v>
      </c>
      <c r="M61" s="33">
        <v>0</v>
      </c>
      <c r="N61" s="34">
        <f t="shared" si="0"/>
        <v>0</v>
      </c>
    </row>
    <row r="62" spans="2:14" ht="15" customHeight="1">
      <c r="B62" s="294"/>
      <c r="C62" s="295"/>
      <c r="D62" s="382" t="s">
        <v>137</v>
      </c>
      <c r="E62" s="383"/>
      <c r="F62" s="188" t="s">
        <v>158</v>
      </c>
      <c r="G62" s="189"/>
      <c r="H62" s="360"/>
      <c r="I62" s="33">
        <v>3306</v>
      </c>
      <c r="J62" s="33">
        <v>0</v>
      </c>
      <c r="K62" s="34">
        <v>3306</v>
      </c>
      <c r="L62" s="33">
        <v>3306</v>
      </c>
      <c r="M62" s="33">
        <v>0</v>
      </c>
      <c r="N62" s="34">
        <f t="shared" si="0"/>
        <v>3306</v>
      </c>
    </row>
    <row r="63" spans="2:14" ht="15" customHeight="1">
      <c r="B63" s="294"/>
      <c r="C63" s="295"/>
      <c r="D63" s="385"/>
      <c r="E63" s="386"/>
      <c r="F63" s="188" t="s">
        <v>159</v>
      </c>
      <c r="G63" s="189"/>
      <c r="H63" s="360"/>
      <c r="I63" s="33">
        <v>0</v>
      </c>
      <c r="J63" s="33">
        <v>0</v>
      </c>
      <c r="K63" s="34">
        <v>0</v>
      </c>
      <c r="L63" s="33">
        <v>0</v>
      </c>
      <c r="M63" s="33">
        <v>0</v>
      </c>
      <c r="N63" s="34">
        <f t="shared" si="0"/>
        <v>0</v>
      </c>
    </row>
    <row r="64" spans="2:14" ht="15" customHeight="1" thickBot="1">
      <c r="B64" s="391"/>
      <c r="C64" s="306"/>
      <c r="D64" s="392"/>
      <c r="E64" s="393"/>
      <c r="F64" s="394" t="s">
        <v>160</v>
      </c>
      <c r="G64" s="395"/>
      <c r="H64" s="396"/>
      <c r="I64" s="35">
        <v>3306</v>
      </c>
      <c r="J64" s="35">
        <v>0</v>
      </c>
      <c r="K64" s="36">
        <v>3306</v>
      </c>
      <c r="L64" s="35">
        <v>3306</v>
      </c>
      <c r="M64" s="35">
        <v>0</v>
      </c>
      <c r="N64" s="36">
        <f t="shared" si="0"/>
        <v>3306</v>
      </c>
    </row>
    <row r="65" ht="12">
      <c r="C65" s="381"/>
    </row>
    <row r="66" ht="12">
      <c r="C66" s="381"/>
    </row>
    <row r="67" ht="12">
      <c r="C67" s="381"/>
    </row>
    <row r="68" spans="3:8" s="89" customFormat="1" ht="12">
      <c r="C68" s="381"/>
      <c r="F68" s="264"/>
      <c r="G68" s="264"/>
      <c r="H68" s="264"/>
    </row>
    <row r="69" spans="3:8" s="89" customFormat="1" ht="12">
      <c r="C69" s="381"/>
      <c r="F69" s="264"/>
      <c r="G69" s="264"/>
      <c r="H69" s="264"/>
    </row>
  </sheetData>
  <sheetProtection/>
  <mergeCells count="65">
    <mergeCell ref="I14:K16"/>
    <mergeCell ref="D11:E16"/>
    <mergeCell ref="F17:F19"/>
    <mergeCell ref="D62:E64"/>
    <mergeCell ref="F62:G62"/>
    <mergeCell ref="F63:G63"/>
    <mergeCell ref="F64:G64"/>
    <mergeCell ref="F20:F22"/>
    <mergeCell ref="I20:K22"/>
    <mergeCell ref="D17:E22"/>
    <mergeCell ref="F56:G56"/>
    <mergeCell ref="F57:G57"/>
    <mergeCell ref="F58:G58"/>
    <mergeCell ref="D59:E61"/>
    <mergeCell ref="F59:G59"/>
    <mergeCell ref="F60:G60"/>
    <mergeCell ref="F61:G61"/>
    <mergeCell ref="D56:E58"/>
    <mergeCell ref="F48:G48"/>
    <mergeCell ref="C50:C64"/>
    <mergeCell ref="D50:E52"/>
    <mergeCell ref="F50:G50"/>
    <mergeCell ref="F51:G51"/>
    <mergeCell ref="F52:G52"/>
    <mergeCell ref="D53:E55"/>
    <mergeCell ref="F53:G53"/>
    <mergeCell ref="F54:G54"/>
    <mergeCell ref="F55:G55"/>
    <mergeCell ref="D44:E46"/>
    <mergeCell ref="F44:G44"/>
    <mergeCell ref="F45:G45"/>
    <mergeCell ref="F46:G46"/>
    <mergeCell ref="B3:H4"/>
    <mergeCell ref="C35:C49"/>
    <mergeCell ref="D35:E37"/>
    <mergeCell ref="F35:G35"/>
    <mergeCell ref="F36:G36"/>
    <mergeCell ref="F11:F13"/>
    <mergeCell ref="C5:C34"/>
    <mergeCell ref="B5:B34"/>
    <mergeCell ref="D41:E43"/>
    <mergeCell ref="F41:G41"/>
    <mergeCell ref="F42:G42"/>
    <mergeCell ref="F43:G43"/>
    <mergeCell ref="D38:E40"/>
    <mergeCell ref="F38:G38"/>
    <mergeCell ref="B35:B64"/>
    <mergeCell ref="F49:G49"/>
    <mergeCell ref="F39:G39"/>
    <mergeCell ref="F40:G40"/>
    <mergeCell ref="D47:E49"/>
    <mergeCell ref="F47:G47"/>
    <mergeCell ref="L3:N3"/>
    <mergeCell ref="D29:E34"/>
    <mergeCell ref="F29:F31"/>
    <mergeCell ref="F32:F34"/>
    <mergeCell ref="D5:E10"/>
    <mergeCell ref="I3:K3"/>
    <mergeCell ref="F5:F7"/>
    <mergeCell ref="F8:F10"/>
    <mergeCell ref="D23:E28"/>
    <mergeCell ref="F23:F25"/>
    <mergeCell ref="F26:F28"/>
    <mergeCell ref="F37:G37"/>
    <mergeCell ref="F14:F16"/>
  </mergeCells>
  <printOptions horizontalCentered="1"/>
  <pageMargins left="0.5905511811023623" right="0.3937007874015748" top="0.5905511811023623" bottom="0.5905511811023623" header="0.5118110236220472" footer="0.5118110236220472"/>
  <pageSetup firstPageNumber="21" useFirstPageNumber="1" horizontalDpi="600" verticalDpi="600" orientation="portrait" paperSize="9" scale="85" r:id="rId2"/>
  <headerFooter alignWithMargins="0">
    <oddFooter>&amp;C　&amp;"ＭＳ 明朝,標準"-6-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真也</dc:creator>
  <cp:keywords/>
  <dc:description/>
  <cp:lastModifiedBy> </cp:lastModifiedBy>
  <cp:lastPrinted>2014-05-05T03:45:31Z</cp:lastPrinted>
  <dcterms:created xsi:type="dcterms:W3CDTF">1997-01-08T22:48:59Z</dcterms:created>
  <dcterms:modified xsi:type="dcterms:W3CDTF">2015-06-19T01:17:49Z</dcterms:modified>
  <cp:category/>
  <cp:version/>
  <cp:contentType/>
  <cp:contentStatus/>
</cp:coreProperties>
</file>